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<sst xmlns="http://schemas.openxmlformats.org/spreadsheetml/2006/main" xmlns:r="http://schemas.openxmlformats.org/officeDocument/2006/relationships" count="537" uniqueCount="537">
  <si>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</si>
  <si>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</si>
  <si>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</si>
  <si>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</si>
  <si>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</si>
  <si>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</si>
  <si>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</si>
  <si>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</si>
  <si>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</si>
  <si>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</si>
  <si>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</si>
  <si>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</si>
  <si>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</si>
  <si>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</si>
  <si>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</si>
  <si>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</si>
  <si>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</si>
  <si>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</si>
  <si>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</si>
  <si>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</si>
  <si>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</si>
  <si>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</si>
  <si>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-9.2</t>
  </si>
  <si>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</si>
  <si>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</si>
  <si>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</si>
  <si>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</si>
  <si>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</si>
  <si>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</si>
  <si>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</si>
  <si>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</si>
  <si>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</si>
  <si>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</si>
  <si>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</si>
  <si>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</si>
  <si>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</si>
  <si>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</si>
  <si>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</si>
  <si>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</si>
  <si>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</si>
  <si>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</si>
  <si>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</si>
  <si>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</si>
  <si>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</si>
  <si>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</si>
  <si>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</si>
  <si>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</si>
  <si>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</si>
  <si>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</si>
  <si>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</si>
  <si>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</si>
  <si>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</si>
  <si>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</si>
  <si>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</si>
  <si>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</si>
  <si>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</si>
  <si>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</si>
  <si>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</si>
  <si>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</si>
  <si>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</si>
  <si>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</si>
  <si>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</si>
  <si>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</si>
  <si>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</si>
  <si>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</si>
  <si>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</si>
  <si>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</si>
  <si>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</si>
  <si>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</si>
  <si>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</si>
  <si>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</si>
  <si>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</si>
  <si>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</si>
  <si>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</si>
  <si>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</si>
  <si>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</si>
  <si>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</si>
  <si>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</si>
  <si>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</si>
  <si>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</si>
  <si>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</si>
  <si>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</si>
  <si>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</si>
  <si>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</si>
  <si>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</si>
  <si>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</si>
  <si>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</si>
  <si>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</si>
  <si>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</si>
  <si>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</si>
  <si>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</si>
  <si>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</si>
  <si>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</si>
  <si>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</si>
  <si>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</si>
  <si>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</si>
  <si>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</si>
  <si>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</si>
  <si>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</si>
  <si>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</si>
  <si>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</si>
  <si>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</si>
  <si>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</si>
  <si>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</si>
  <si>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</si>
  <si>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</si>
  <si>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</si>
  <si>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</si>
  <si>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</si>
  <si>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</si>
  <si>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</si>
  <si>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</si>
  <si>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</si>
  <si>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</si>
  <si>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</si>
  <si>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</si>
  <si>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</si>
  <si>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</si>
  <si>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</si>
  <si>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</si>
  <si>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</si>
  <si>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</si>
  <si>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</si>
  <si>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</si>
  <si>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</si>
  <si>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</si>
  <si>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</si>
  <si>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</si>
  <si>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</si>
  <si>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</si>
  <si>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</si>
  <si>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</si>
  <si>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</si>
  <si>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</si>
  <si>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</si>
  <si>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</si>
  <si>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</si>
  <si>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</si>
  <si>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</si>
  <si>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</si>
  <si>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</si>
  <si>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</si>
  <si>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</si>
  <si>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</si>
  <si>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</si>
  <si>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</si>
  <si>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</si>
  <si>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</si>
  <si>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</si>
  <si>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鹿角市</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</si>
  <si>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</si>
  <si>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</si>
  <si>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</si>
  <si>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</si>
  <si>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</si>
  <si>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</si>
  <si>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</si>
  <si>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</si>
  <si>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</si>
  <si>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</si>
  <si>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</si>
  <si>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</si>
  <si>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</si>
  <si>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</si>
  <si>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</si>
  <si>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</si>
  <si>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</si>
  <si>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</si>
  <si>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鹿角市国民健康保険事業特別会計</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</si>
  <si>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</si>
  <si>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</si>
  <si>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</si>
  <si>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</si>
  <si>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</si>
  <si>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</si>
  <si>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</si>
  <si>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</si>
  <si>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秋田県鹿角市</t>
  </si>
  <si>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</si>
  <si>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</si>
  <si>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</si>
  <si>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</si>
  <si>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</si>
  <si>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</si>
  <si>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</si>
  <si>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</si>
  <si>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</si>
  <si>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</si>
  <si>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</si>
  <si>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</si>
  <si>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</si>
  <si>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</si>
  <si>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</si>
  <si>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</si>
  <si>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</si>
  <si>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</si>
  <si>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</si>
  <si>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</si>
  <si>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</si>
  <si>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</si>
  <si>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</si>
  <si>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</si>
  <si>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</si>
  <si>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</si>
  <si>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</si>
  <si>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</si>
  <si>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</si>
  <si>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</si>
  <si>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</si>
  <si>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</si>
  <si>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</si>
  <si>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</si>
  <si>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</si>
  <si>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</si>
  <si>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</si>
  <si>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</si>
  <si>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</si>
  <si>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</si>
  <si>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</si>
  <si>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</si>
  <si>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</si>
  <si>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</si>
  <si>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</si>
  <si>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保険税(料)収入額</t>
  </si>
  <si>
    <t>-2.7</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</si>
  <si>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</si>
  <si>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</si>
  <si>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</si>
  <si>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</si>
  <si>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</si>
  <si>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</si>
  <si>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</si>
  <si>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</si>
  <si>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</si>
  <si>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</si>
  <si>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</si>
  <si>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</si>
  <si>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</si>
  <si>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</si>
  <si>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</si>
  <si>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</si>
  <si>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</si>
  <si>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</si>
  <si>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</si>
  <si>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</si>
  <si>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</si>
  <si>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</si>
  <si>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</si>
  <si>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</si>
  <si>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</si>
  <si>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</si>
  <si>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</si>
  <si>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</si>
  <si>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</si>
  <si>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</si>
  <si>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</si>
  <si>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</si>
  <si>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</si>
  <si>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まちづくり基金</t>
    <rPh sb="5" eb="7">
      <t>キキン</t>
    </rPh>
    <phoneticPr fontId="33"/>
  </si>
  <si>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</si>
  <si>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</si>
  <si>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</si>
  <si>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</si>
  <si>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</si>
  <si>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</si>
  <si>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</si>
  <si>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</si>
  <si>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</si>
  <si>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</si>
  <si>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</si>
  <si>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</si>
  <si>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</si>
  <si>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</si>
  <si>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</si>
  <si>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</si>
  <si>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</si>
  <si>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</si>
  <si>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鹿角市子ども未来事業団</t>
    <rPh sb="0" eb="3">
      <t>カヅノシ</t>
    </rPh>
    <rPh sb="3" eb="4">
      <t>コ</t>
    </rPh>
    <rPh sb="6" eb="8">
      <t>ミライ</t>
    </rPh>
    <rPh sb="8" eb="11">
      <t>ジギョウダン</t>
    </rPh>
    <phoneticPr fontId="33"/>
  </si>
  <si>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</si>
  <si>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</si>
  <si>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</si>
  <si>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</si>
  <si>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</si>
  <si>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</si>
  <si>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</si>
  <si>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</si>
  <si>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</si>
  <si>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</si>
  <si>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</si>
  <si>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</si>
  <si>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</si>
  <si>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</si>
  <si>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</si>
  <si>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</si>
  <si>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</si>
  <si>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</si>
  <si>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</si>
  <si>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</si>
  <si>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</si>
  <si>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</si>
  <si>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</si>
  <si>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</si>
  <si>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</si>
  <si>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</si>
  <si>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</si>
  <si>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</si>
  <si>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</si>
  <si>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</si>
  <si>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</si>
  <si>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</si>
  <si>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</si>
  <si>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</si>
  <si>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</si>
  <si>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</si>
  <si>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</si>
  <si>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</si>
  <si>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</si>
  <si>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</si>
  <si>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</si>
  <si>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</si>
  <si>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</si>
  <si>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</si>
  <si>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</si>
  <si>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</si>
  <si>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</si>
  <si>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</si>
  <si>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</si>
  <si>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</si>
  <si>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</si>
  <si>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</si>
  <si>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</si>
  <si>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</si>
  <si>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</si>
  <si>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</si>
  <si>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</si>
  <si>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</si>
  <si>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</si>
  <si>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</si>
  <si>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</si>
  <si>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</si>
  <si>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</si>
  <si>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</si>
  <si>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</si>
  <si>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</si>
  <si>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</si>
  <si>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</si>
  <si>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</si>
  <si>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</si>
  <si>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</si>
  <si>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</si>
  <si>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</si>
  <si>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</si>
  <si>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</si>
  <si>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</si>
  <si>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</si>
  <si>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</si>
  <si>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</si>
  <si>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</si>
  <si>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</si>
  <si>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</si>
  <si>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</si>
  <si>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</si>
  <si>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</si>
  <si>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</si>
  <si>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</si>
  <si>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</si>
  <si>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</si>
  <si>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</si>
  <si>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</si>
  <si>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</si>
  <si>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</si>
  <si>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</si>
  <si>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</si>
  <si>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</si>
  <si>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</si>
  <si>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</si>
  <si>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</si>
  <si>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</si>
  <si>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</si>
  <si>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</si>
  <si>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</si>
  <si>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</si>
  <si>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</si>
  <si>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</si>
  <si>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</si>
  <si>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</si>
  <si>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</si>
  <si>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</si>
  <si>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鹿角市後期高齢者医療特別会計</t>
  </si>
  <si>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</si>
  <si>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</si>
  <si>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</si>
  <si>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</si>
  <si>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</si>
  <si>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</si>
  <si>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</si>
  <si>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</si>
  <si>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</si>
  <si>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</si>
  <si>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</si>
  <si>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</si>
  <si>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</si>
  <si>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</si>
  <si>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</si>
  <si>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</si>
  <si>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</si>
  <si>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</si>
  <si>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</si>
  <si>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3"/>
  </si>
  <si>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</si>
  <si>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</si>
  <si>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</si>
  <si>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</si>
  <si>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</si>
  <si>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</si>
  <si>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</si>
  <si>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</si>
  <si>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</si>
  <si>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かづの観光物産公社</t>
    <rPh sb="3" eb="5">
      <t>カンコウ</t>
    </rPh>
    <rPh sb="5" eb="7">
      <t>ブッサン</t>
    </rPh>
    <rPh sb="7" eb="9">
      <t>コウシャ</t>
    </rPh>
    <phoneticPr fontId="33"/>
  </si>
  <si>
    <t>交通</t>
  </si>
  <si>
    <t>対比（％）</t>
    <rPh sb="0" eb="2">
      <t>タイヒ</t>
    </rPh>
    <phoneticPr fontId="33"/>
  </si>
  <si>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</si>
  <si>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</si>
  <si>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</si>
  <si>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</si>
  <si>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</si>
  <si>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</si>
  <si>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</si>
  <si>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</si>
  <si>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</si>
  <si>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</si>
  <si>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</si>
  <si>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</si>
  <si>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</si>
  <si>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</si>
  <si>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</si>
  <si>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</si>
  <si>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</si>
  <si>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</si>
  <si>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</si>
  <si>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</si>
  <si>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</si>
  <si>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</si>
  <si>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</si>
  <si>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</si>
  <si>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</si>
  <si>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</si>
  <si>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</si>
  <si>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</si>
  <si>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</si>
  <si>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</si>
  <si>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</si>
  <si>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</si>
  <si>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</si>
  <si>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</si>
  <si>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</si>
  <si>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</si>
  <si>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鹿角市介護保険事業特別会計</t>
  </si>
  <si>
    <t>鹿角市上水道事業会計</t>
  </si>
  <si>
    <t>法適用企業</t>
  </si>
  <si>
    <t>▲ 3.07</t>
  </si>
  <si>
    <t>鹿角市下水道事業会計</t>
  </si>
  <si>
    <t>その他上記に準ずるもの</t>
    <rPh sb="2" eb="3">
      <t>タ</t>
    </rPh>
    <rPh sb="3" eb="5">
      <t>ジョウキ</t>
    </rPh>
    <rPh sb="6" eb="7">
      <t>ジュン</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</si>
  <si>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</si>
  <si>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</si>
  <si>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</si>
  <si>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</si>
  <si>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</si>
  <si>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</si>
  <si>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</si>
  <si>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</si>
  <si>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</si>
  <si>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</si>
  <si>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</si>
  <si>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</si>
  <si>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</si>
  <si>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</si>
  <si>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</si>
  <si>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</si>
  <si>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</si>
  <si>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</si>
  <si>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</si>
  <si>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</si>
  <si>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</si>
  <si>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</si>
  <si>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</si>
  <si>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</si>
  <si>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</si>
  <si>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</si>
  <si>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</si>
  <si>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</si>
  <si>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</si>
  <si>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</si>
  <si>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</si>
  <si>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</si>
  <si>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</si>
  <si>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</si>
  <si>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</si>
  <si>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</si>
  <si>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</si>
  <si>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</si>
  <si>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</si>
  <si>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</si>
  <si>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</si>
  <si>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</si>
  <si>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</si>
  <si>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</si>
  <si>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</si>
  <si>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</si>
  <si>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</si>
  <si>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</si>
  <si>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</si>
  <si>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</si>
  <si>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</si>
  <si>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</si>
  <si>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</si>
  <si>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</si>
  <si>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</si>
  <si>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</si>
  <si>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</si>
  <si>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</si>
  <si>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</si>
  <si>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</si>
  <si>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</si>
  <si>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0.12</t>
  </si>
  <si>
    <t>その他会計（赤字）</t>
  </si>
  <si>
    <t>八幡平地域経営公社</t>
    <rPh sb="0" eb="3">
      <t>ハチマンタイ</t>
    </rPh>
    <rPh sb="3" eb="5">
      <t>チイキ</t>
    </rPh>
    <rPh sb="5" eb="7">
      <t>ケイエイ</t>
    </rPh>
    <rPh sb="7" eb="9">
      <t>コウシャ</t>
    </rPh>
    <phoneticPr fontId="33"/>
  </si>
  <si>
    <t>県北環境保全センター</t>
    <rPh sb="0" eb="2">
      <t>ケンポク</t>
    </rPh>
    <rPh sb="2" eb="4">
      <t>カンキョウ</t>
    </rPh>
    <rPh sb="4" eb="6">
      <t>ホゼン</t>
    </rPh>
    <phoneticPr fontId="33"/>
  </si>
  <si>
    <t>かづのパワー</t>
  </si>
  <si>
    <t>鹿角広域行政組合（一般会計）</t>
    <rPh sb="0" eb="2">
      <t>カヅノ</t>
    </rPh>
    <rPh sb="2" eb="4">
      <t>コウイキ</t>
    </rPh>
    <rPh sb="4" eb="6">
      <t>ギョウセイ</t>
    </rPh>
    <rPh sb="6" eb="8">
      <t>クミアイ</t>
    </rPh>
    <rPh sb="9" eb="11">
      <t>イッパン</t>
    </rPh>
    <rPh sb="11" eb="13">
      <t>カイケイ</t>
    </rPh>
    <phoneticPr fontId="33"/>
  </si>
  <si>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</si>
  <si>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</si>
  <si>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3"/>
  </si>
  <si>
    <t>ふるさと鹿角応援基金</t>
  </si>
  <si>
    <t>教育施設整備基金</t>
  </si>
  <si>
    <t>福祉基金</t>
  </si>
  <si>
    <t>企業立地促進基金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</si>
</sst>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80221</c:v>
                </c:pt>
                <c:pt idx="1">
                  <c:v>100490</c:v>
                </c:pt>
                <c:pt idx="2">
                  <c:v>50611</c:v>
                </c:pt>
                <c:pt idx="3">
                  <c:v>50123</c:v>
                </c:pt>
                <c:pt idx="4">
                  <c:v>69259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2.8</c:v>
                </c:pt>
                <c:pt idx="2">
                  <c:v>3.45</c:v>
                </c:pt>
                <c:pt idx="3">
                  <c:v>4.9800000000000004</c:v>
                </c:pt>
                <c:pt idx="4">
                  <c:v>4.87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22.92</c:v>
                </c:pt>
                <c:pt idx="1">
                  <c:v>21.94</c:v>
                </c:pt>
                <c:pt idx="2">
                  <c:v>22.85</c:v>
                </c:pt>
                <c:pt idx="3">
                  <c:v>21.85</c:v>
                </c:pt>
                <c:pt idx="4">
                  <c:v>19.07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1.85</c:v>
                </c:pt>
                <c:pt idx="1">
                  <c:v>0.42</c:v>
                </c:pt>
                <c:pt idx="2">
                  <c:v>2.63</c:v>
                </c:pt>
                <c:pt idx="3">
                  <c:v>-0.12</c:v>
                </c:pt>
                <c:pt idx="4">
                  <c:v>-3.07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0</c:v>
                </c:pt>
                <c:pt idx="4">
                  <c:v>#N/A</c:v>
                </c:pt>
                <c:pt idx="5">
                  <c:v>4.e-002</c:v>
                </c:pt>
                <c:pt idx="6">
                  <c:v>#N/A</c:v>
                </c:pt>
                <c:pt idx="7">
                  <c:v>2.e-002</c:v>
                </c:pt>
                <c:pt idx="8">
                  <c:v>#N/A</c:v>
                </c:pt>
                <c:pt idx="9">
                  <c:v>1.e-002</c:v>
                </c:pt>
              </c:numCache>
            </c:numRef>
          </c:val>
        </c:ser>
        <c:ser>
          <c:idx val="5"/>
          <c:order val="5"/>
          <c:tx>
            <c:strRef>
              <c:f>データシート!$A$32</c:f>
              <c:strCache>
                <c:ptCount val="1"/>
                <c:pt idx="0">
                  <c:v>鹿角市下水道事業会計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0.45</c:v>
                </c:pt>
                <c:pt idx="4">
                  <c:v>#N/A</c:v>
                </c:pt>
                <c:pt idx="5">
                  <c:v>0.67</c:v>
                </c:pt>
                <c:pt idx="6">
                  <c:v>#N/A</c:v>
                </c:pt>
                <c:pt idx="7">
                  <c:v>0.8</c:v>
                </c:pt>
                <c:pt idx="8">
                  <c:v>#N/A</c:v>
                </c:pt>
                <c:pt idx="9">
                  <c:v>0.82</c:v>
                </c:pt>
              </c:numCache>
            </c:numRef>
          </c:val>
        </c:ser>
        <c:ser>
          <c:idx val="6"/>
          <c:order val="6"/>
          <c:tx>
            <c:strRef>
              <c:f>データシート!$A$33</c:f>
              <c:strCache>
                <c:ptCount val="1"/>
                <c:pt idx="0">
                  <c:v>鹿角市国民健康保険事業特別会計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1.18</c:v>
                </c:pt>
                <c:pt idx="4">
                  <c:v>#N/A</c:v>
                </c:pt>
                <c:pt idx="5">
                  <c:v>1.51</c:v>
                </c:pt>
                <c:pt idx="6">
                  <c:v>#N/A</c:v>
                </c:pt>
                <c:pt idx="7">
                  <c:v>0.53</c:v>
                </c:pt>
                <c:pt idx="8">
                  <c:v>#N/A</c:v>
                </c:pt>
                <c:pt idx="9">
                  <c:v>1.42</c:v>
                </c:pt>
              </c:numCache>
            </c:numRef>
          </c:val>
        </c:ser>
        <c:ser>
          <c:idx val="7"/>
          <c:order val="7"/>
          <c:tx>
            <c:strRef>
              <c:f>データシート!$A$34</c:f>
              <c:strCache>
                <c:ptCount val="1"/>
                <c:pt idx="0">
                  <c:v>鹿角市介護保険事業特別会計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0.73</c:v>
                </c:pt>
                <c:pt idx="4">
                  <c:v>#N/A</c:v>
                </c:pt>
                <c:pt idx="5">
                  <c:v>1.51</c:v>
                </c:pt>
                <c:pt idx="6">
                  <c:v>#N/A</c:v>
                </c:pt>
                <c:pt idx="7">
                  <c:v>2.2000000000000002</c:v>
                </c:pt>
                <c:pt idx="8">
                  <c:v>#N/A</c:v>
                </c:pt>
                <c:pt idx="9">
                  <c:v>3.23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2.19</c:v>
                </c:pt>
                <c:pt idx="2">
                  <c:v>#N/A</c:v>
                </c:pt>
                <c:pt idx="3">
                  <c:v>2.8</c:v>
                </c:pt>
                <c:pt idx="4">
                  <c:v>#N/A</c:v>
                </c:pt>
                <c:pt idx="5">
                  <c:v>3.45</c:v>
                </c:pt>
                <c:pt idx="6">
                  <c:v>#N/A</c:v>
                </c:pt>
                <c:pt idx="7">
                  <c:v>4.97</c:v>
                </c:pt>
                <c:pt idx="8">
                  <c:v>#N/A</c:v>
                </c:pt>
                <c:pt idx="9">
                  <c:v>4.87</c:v>
                </c:pt>
              </c:numCache>
            </c:numRef>
          </c:val>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7.36</c:v>
                </c:pt>
                <c:pt idx="2">
                  <c:v>#N/A</c:v>
                </c:pt>
                <c:pt idx="3">
                  <c:v>6.55</c:v>
                </c:pt>
                <c:pt idx="4">
                  <c:v>#N/A</c:v>
                </c:pt>
                <c:pt idx="5">
                  <c:v>5.89</c:v>
                </c:pt>
                <c:pt idx="6">
                  <c:v>#N/A</c:v>
                </c:pt>
                <c:pt idx="7">
                  <c:v>5.49</c:v>
                </c:pt>
                <c:pt idx="8">
                  <c:v>#N/A</c:v>
                </c:pt>
                <c:pt idx="9">
                  <c:v>5.12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1695</c:v>
                </c:pt>
                <c:pt idx="5">
                  <c:v>1731</c:v>
                </c:pt>
                <c:pt idx="8">
                  <c:v>1740</c:v>
                </c:pt>
                <c:pt idx="11">
                  <c:v>1732</c:v>
                </c:pt>
                <c:pt idx="14">
                  <c:v>1752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86</c:v>
                </c:pt>
                <c:pt idx="3">
                  <c:v>104</c:v>
                </c:pt>
                <c:pt idx="6">
                  <c:v>104</c:v>
                </c:pt>
                <c:pt idx="9">
                  <c:v>106</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461</c:v>
                </c:pt>
                <c:pt idx="3">
                  <c:v>447</c:v>
                </c:pt>
                <c:pt idx="6">
                  <c:v>452</c:v>
                </c:pt>
                <c:pt idx="9">
                  <c:v>448</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1945</c:v>
                </c:pt>
                <c:pt idx="3">
                  <c:v>1979</c:v>
                </c:pt>
                <c:pt idx="6">
                  <c:v>1970</c:v>
                </c:pt>
                <c:pt idx="9">
                  <c:v>1948</c:v>
                </c:pt>
                <c:pt idx="12">
                  <c:v>2011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797</c:v>
                </c:pt>
                <c:pt idx="2">
                  <c:v>#N/A</c:v>
                </c:pt>
                <c:pt idx="3">
                  <c:v>#N/A</c:v>
                </c:pt>
                <c:pt idx="4">
                  <c:v>799</c:v>
                </c:pt>
                <c:pt idx="5">
                  <c:v>#N/A</c:v>
                </c:pt>
                <c:pt idx="6">
                  <c:v>#N/A</c:v>
                </c:pt>
                <c:pt idx="7">
                  <c:v>786</c:v>
                </c:pt>
                <c:pt idx="8">
                  <c:v>#N/A</c:v>
                </c:pt>
                <c:pt idx="9">
                  <c:v>#N/A</c:v>
                </c:pt>
                <c:pt idx="10">
                  <c:v>770</c:v>
                </c:pt>
                <c:pt idx="11">
                  <c:v>#N/A</c:v>
                </c:pt>
                <c:pt idx="12">
                  <c:v>#N/A</c:v>
                </c:pt>
                <c:pt idx="13">
                  <c:v>815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18609</c:v>
                </c:pt>
                <c:pt idx="5">
                  <c:v>18810</c:v>
                </c:pt>
                <c:pt idx="8">
                  <c:v>18212</c:v>
                </c:pt>
                <c:pt idx="11">
                  <c:v>17122</c:v>
                </c:pt>
                <c:pt idx="14">
                  <c:v>16454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594</c:v>
                </c:pt>
                <c:pt idx="5">
                  <c:v>625</c:v>
                </c:pt>
                <c:pt idx="8">
                  <c:v>683</c:v>
                </c:pt>
                <c:pt idx="11">
                  <c:v>794</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6126</c:v>
                </c:pt>
                <c:pt idx="5">
                  <c:v>5698</c:v>
                </c:pt>
                <c:pt idx="8">
                  <c:v>6435</c:v>
                </c:pt>
                <c:pt idx="11">
                  <c:v>6507</c:v>
                </c:pt>
                <c:pt idx="14">
                  <c:v>6255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1549</c:v>
                </c:pt>
                <c:pt idx="3">
                  <c:v>1473</c:v>
                </c:pt>
                <c:pt idx="6">
                  <c:v>1408</c:v>
                </c:pt>
                <c:pt idx="9">
                  <c:v>1459</c:v>
                </c:pt>
                <c:pt idx="12">
                  <c:v>1544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2008</c:v>
                </c:pt>
                <c:pt idx="3">
                  <c:v>2345</c:v>
                </c:pt>
                <c:pt idx="6">
                  <c:v>3061</c:v>
                </c:pt>
                <c:pt idx="9">
                  <c:v>2967</c:v>
                </c:pt>
                <c:pt idx="12">
                  <c:v>2881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7164</c:v>
                </c:pt>
                <c:pt idx="3">
                  <c:v>7169</c:v>
                </c:pt>
                <c:pt idx="6">
                  <c:v>6626</c:v>
                </c:pt>
                <c:pt idx="9">
                  <c:v>6342</c:v>
                </c:pt>
                <c:pt idx="12">
                  <c:v>5791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18934</c:v>
                </c:pt>
                <c:pt idx="3">
                  <c:v>19013</c:v>
                </c:pt>
                <c:pt idx="6">
                  <c:v>18032</c:v>
                </c:pt>
                <c:pt idx="9">
                  <c:v>17071</c:v>
                </c:pt>
                <c:pt idx="12">
                  <c:v>16442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4326</c:v>
                </c:pt>
                <c:pt idx="2">
                  <c:v>#N/A</c:v>
                </c:pt>
                <c:pt idx="3">
                  <c:v>#N/A</c:v>
                </c:pt>
                <c:pt idx="4">
                  <c:v>4867</c:v>
                </c:pt>
                <c:pt idx="5">
                  <c:v>#N/A</c:v>
                </c:pt>
                <c:pt idx="6">
                  <c:v>#N/A</c:v>
                </c:pt>
                <c:pt idx="7">
                  <c:v>3797</c:v>
                </c:pt>
                <c:pt idx="8">
                  <c:v>#N/A</c:v>
                </c:pt>
                <c:pt idx="9">
                  <c:v>#N/A</c:v>
                </c:pt>
                <c:pt idx="10">
                  <c:v>3416</c:v>
                </c:pt>
                <c:pt idx="11">
                  <c:v>#N/A</c:v>
                </c:pt>
                <c:pt idx="12">
                  <c:v>#N/A</c:v>
                </c:pt>
                <c:pt idx="13">
                  <c:v>3202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2622</c:v>
                </c:pt>
                <c:pt idx="1">
                  <c:v>2447</c:v>
                </c:pt>
                <c:pt idx="2">
                  <c:v>2121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152</c:v>
                </c:pt>
                <c:pt idx="2">
                  <c:v>152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2884</c:v>
                </c:pt>
                <c:pt idx="1">
                  <c:v>2878</c:v>
                </c:pt>
                <c:pt idx="2">
                  <c:v>3130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秋田県鹿角市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27,714
27,576
707.52
21,078,852
20,259,251
541,857
11,120,804
16,442,175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財政力指数は同水準を維持しているが、人口減少等に伴う税収の伸び悩みから、類似団体平均を下回る</a:t>
          </a:r>
          <a:r>
            <a:rPr kumimoji="1" lang="en-US" altLang="ja-JP" sz="1300">
              <a:latin typeface="ＭＳ Ｐゴシック"/>
              <a:ea typeface="ＭＳ Ｐゴシック"/>
            </a:rPr>
            <a:t>0.32</a:t>
          </a:r>
          <a:r>
            <a:rPr kumimoji="1" lang="ja-JP" altLang="en-US" sz="1300">
              <a:latin typeface="ＭＳ Ｐゴシック"/>
              <a:ea typeface="ＭＳ Ｐゴシック"/>
            </a:rPr>
            <a:t>となっている。</a:t>
          </a:r>
          <a:endParaRPr kumimoji="1" lang="en-US" altLang="ja-JP" sz="1300">
            <a:latin typeface="ＭＳ Ｐゴシック"/>
            <a:ea typeface="ＭＳ Ｐゴシック"/>
          </a:endParaRPr>
        </a:p>
        <a:p>
          <a:pPr algn="l"/>
          <a:r>
            <a:rPr kumimoji="1" lang="ja-JP" altLang="en-US" sz="1300">
              <a:latin typeface="ＭＳ Ｐゴシック"/>
              <a:ea typeface="ＭＳ Ｐゴシック"/>
            </a:rPr>
            <a:t>　本市の重要課題の一つである「地域の稼ぐ力を高める産業振興」において、スマート農業の普及推進や企業力向上に資する</a:t>
          </a:r>
          <a:r>
            <a:rPr kumimoji="1" lang="en-US" altLang="ja-JP" sz="1300">
              <a:latin typeface="ＭＳ Ｐゴシック"/>
              <a:ea typeface="ＭＳ Ｐゴシック"/>
            </a:rPr>
            <a:t>DX</a:t>
          </a:r>
          <a:r>
            <a:rPr kumimoji="1" lang="ja-JP" altLang="en-US" sz="1300">
              <a:latin typeface="ＭＳ Ｐゴシック"/>
              <a:ea typeface="ＭＳ Ｐゴシック"/>
            </a:rPr>
            <a:t>推進、</a:t>
          </a:r>
          <a:r>
            <a:rPr kumimoji="1" lang="en-US" altLang="ja-JP" sz="1300">
              <a:latin typeface="ＭＳ Ｐゴシック"/>
              <a:ea typeface="ＭＳ Ｐゴシック"/>
            </a:rPr>
            <a:t>SNS</a:t>
          </a:r>
          <a:r>
            <a:rPr kumimoji="1" lang="ja-JP" altLang="en-US" sz="1300">
              <a:latin typeface="ＭＳ Ｐゴシック"/>
              <a:ea typeface="ＭＳ Ｐゴシック"/>
            </a:rPr>
            <a:t>を活用したインバウンド強化など、時代にマッチした産業力の強化を図り、持続可能な地域社会の形成に取り組んでいく。</a:t>
          </a:r>
          <a:endParaRPr kumimoji="1" lang="en-US" altLang="ja-JP" sz="1300">
            <a:latin typeface="ＭＳ Ｐゴシック"/>
            <a:ea typeface="ＭＳ Ｐゴシック"/>
          </a:endParaRPr>
        </a:p>
        <a:p>
          <a:pPr algn="l"/>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8920"/>
    <xdr:sp macro="" textlink="">
      <xdr:nvSpPr>
        <xdr:cNvPr id="52" name="テキスト ボックス 51"/>
        <xdr:cNvSpPr txBox="1"/>
      </xdr:nvSpPr>
      <xdr:spPr>
        <a:xfrm>
          <a:off x="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8920"/>
    <xdr:sp macro="" textlink="">
      <xdr:nvSpPr>
        <xdr:cNvPr id="54" name="テキスト ボックス 53"/>
        <xdr:cNvSpPr txBox="1"/>
      </xdr:nvSpPr>
      <xdr:spPr>
        <a:xfrm>
          <a:off x="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8920"/>
    <xdr:sp macro="" textlink="">
      <xdr:nvSpPr>
        <xdr:cNvPr id="56" name="テキスト ボックス 55"/>
        <xdr:cNvSpPr txBox="1"/>
      </xdr:nvSpPr>
      <xdr:spPr>
        <a:xfrm>
          <a:off x="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8920"/>
    <xdr:sp macro="" textlink="">
      <xdr:nvSpPr>
        <xdr:cNvPr id="63" name="財政力最小値テキスト"/>
        <xdr:cNvSpPr txBox="1"/>
      </xdr:nvSpPr>
      <xdr:spPr>
        <a:xfrm>
          <a:off x="4615180" y="74199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45085</xdr:rowOff>
    </xdr:from>
    <xdr:to xmlns:xdr="http://schemas.openxmlformats.org/drawingml/2006/spreadsheetDrawing">
      <xdr:col>23</xdr:col>
      <xdr:colOff>133350</xdr:colOff>
      <xdr:row>43</xdr:row>
      <xdr:rowOff>45085</xdr:rowOff>
    </xdr:to>
    <xdr:cxnSp macro="">
      <xdr:nvCxnSpPr>
        <xdr:cNvPr id="67" name="直線コネクタ 66"/>
        <xdr:cNvCxnSpPr/>
      </xdr:nvCxnSpPr>
      <xdr:spPr>
        <a:xfrm>
          <a:off x="3776980" y="71443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60960</xdr:rowOff>
    </xdr:from>
    <xdr:ext cx="762000" cy="248920"/>
    <xdr:sp macro="" textlink="">
      <xdr:nvSpPr>
        <xdr:cNvPr id="68" name="財政力平均値テキスト"/>
        <xdr:cNvSpPr txBox="1"/>
      </xdr:nvSpPr>
      <xdr:spPr>
        <a:xfrm>
          <a:off x="4615180" y="68300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45085</xdr:rowOff>
    </xdr:from>
    <xdr:to xmlns:xdr="http://schemas.openxmlformats.org/drawingml/2006/spreadsheetDrawing">
      <xdr:col>19</xdr:col>
      <xdr:colOff>133350</xdr:colOff>
      <xdr:row>43</xdr:row>
      <xdr:rowOff>45085</xdr:rowOff>
    </xdr:to>
    <xdr:cxnSp macro="">
      <xdr:nvCxnSpPr>
        <xdr:cNvPr id="70" name="直線コネクタ 69"/>
        <xdr:cNvCxnSpPr/>
      </xdr:nvCxnSpPr>
      <xdr:spPr>
        <a:xfrm>
          <a:off x="2959100" y="71443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129540</xdr:rowOff>
    </xdr:from>
    <xdr:ext cx="736600" cy="248920"/>
    <xdr:sp macro="" textlink="">
      <xdr:nvSpPr>
        <xdr:cNvPr id="72" name="テキスト ボックス 71"/>
        <xdr:cNvSpPr txBox="1"/>
      </xdr:nvSpPr>
      <xdr:spPr>
        <a:xfrm>
          <a:off x="3431540" y="67335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22225</xdr:rowOff>
    </xdr:from>
    <xdr:to xmlns:xdr="http://schemas.openxmlformats.org/drawingml/2006/spreadsheetDrawing">
      <xdr:col>15</xdr:col>
      <xdr:colOff>82550</xdr:colOff>
      <xdr:row>43</xdr:row>
      <xdr:rowOff>45085</xdr:rowOff>
    </xdr:to>
    <xdr:cxnSp macro="">
      <xdr:nvCxnSpPr>
        <xdr:cNvPr id="73" name="直線コネクタ 72"/>
        <xdr:cNvCxnSpPr/>
      </xdr:nvCxnSpPr>
      <xdr:spPr>
        <a:xfrm>
          <a:off x="2141220" y="712152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129540</xdr:rowOff>
    </xdr:from>
    <xdr:ext cx="762000" cy="248920"/>
    <xdr:sp macro="" textlink="">
      <xdr:nvSpPr>
        <xdr:cNvPr id="75" name="テキスト ボックス 74"/>
        <xdr:cNvSpPr txBox="1"/>
      </xdr:nvSpPr>
      <xdr:spPr>
        <a:xfrm>
          <a:off x="2613660" y="6733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22225</xdr:rowOff>
    </xdr:from>
    <xdr:to xmlns:xdr="http://schemas.openxmlformats.org/drawingml/2006/spreadsheetDrawing">
      <xdr:col>11</xdr:col>
      <xdr:colOff>31750</xdr:colOff>
      <xdr:row>43</xdr:row>
      <xdr:rowOff>22225</xdr:rowOff>
    </xdr:to>
    <xdr:cxnSp macro="">
      <xdr:nvCxnSpPr>
        <xdr:cNvPr id="76" name="直線コネクタ 75"/>
        <xdr:cNvCxnSpPr/>
      </xdr:nvCxnSpPr>
      <xdr:spPr>
        <a:xfrm>
          <a:off x="1341120" y="71215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77" name="フローチャート: 判断 76"/>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8920"/>
    <xdr:sp macro="" textlink="">
      <xdr:nvSpPr>
        <xdr:cNvPr id="78" name="テキスト ボックス 77"/>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79" name="フローチャート: 判断 78"/>
        <xdr:cNvSpPr/>
      </xdr:nvSpPr>
      <xdr:spPr>
        <a:xfrm>
          <a:off x="129032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83185</xdr:rowOff>
    </xdr:from>
    <xdr:ext cx="762000" cy="248920"/>
    <xdr:sp macro="" textlink="">
      <xdr:nvSpPr>
        <xdr:cNvPr id="80" name="テキスト ボックス 79"/>
        <xdr:cNvSpPr txBox="1"/>
      </xdr:nvSpPr>
      <xdr:spPr>
        <a:xfrm>
          <a:off x="97790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1" name="テキスト ボックス 80"/>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2" name="テキスト ボックス 81"/>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3" name="テキスト ボックス 82"/>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4" name="テキスト ボックス 83"/>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5" name="テキスト ボックス 84"/>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161290</xdr:rowOff>
    </xdr:from>
    <xdr:to xmlns:xdr="http://schemas.openxmlformats.org/drawingml/2006/spreadsheetDrawing">
      <xdr:col>23</xdr:col>
      <xdr:colOff>184150</xdr:colOff>
      <xdr:row>43</xdr:row>
      <xdr:rowOff>93980</xdr:rowOff>
    </xdr:to>
    <xdr:sp macro="" textlink="">
      <xdr:nvSpPr>
        <xdr:cNvPr id="86" name="楕円 85"/>
        <xdr:cNvSpPr/>
      </xdr:nvSpPr>
      <xdr:spPr>
        <a:xfrm>
          <a:off x="4493260" y="709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134620</xdr:rowOff>
    </xdr:from>
    <xdr:ext cx="762000" cy="249555"/>
    <xdr:sp macro="" textlink="">
      <xdr:nvSpPr>
        <xdr:cNvPr id="87" name="財政力該当値テキスト"/>
        <xdr:cNvSpPr txBox="1"/>
      </xdr:nvSpPr>
      <xdr:spPr>
        <a:xfrm>
          <a:off x="4615180" y="70688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161290</xdr:rowOff>
    </xdr:from>
    <xdr:to xmlns:xdr="http://schemas.openxmlformats.org/drawingml/2006/spreadsheetDrawing">
      <xdr:col>19</xdr:col>
      <xdr:colOff>184150</xdr:colOff>
      <xdr:row>43</xdr:row>
      <xdr:rowOff>93980</xdr:rowOff>
    </xdr:to>
    <xdr:sp macro="" textlink="">
      <xdr:nvSpPr>
        <xdr:cNvPr id="88" name="楕円 87"/>
        <xdr:cNvSpPr/>
      </xdr:nvSpPr>
      <xdr:spPr>
        <a:xfrm>
          <a:off x="3726180" y="709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79375</xdr:rowOff>
    </xdr:from>
    <xdr:ext cx="736600" cy="249555"/>
    <xdr:sp macro="" textlink="">
      <xdr:nvSpPr>
        <xdr:cNvPr id="89" name="テキスト ボックス 88"/>
        <xdr:cNvSpPr txBox="1"/>
      </xdr:nvSpPr>
      <xdr:spPr>
        <a:xfrm>
          <a:off x="3431540" y="71786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161290</xdr:rowOff>
    </xdr:from>
    <xdr:to xmlns:xdr="http://schemas.openxmlformats.org/drawingml/2006/spreadsheetDrawing">
      <xdr:col>15</xdr:col>
      <xdr:colOff>133350</xdr:colOff>
      <xdr:row>43</xdr:row>
      <xdr:rowOff>93980</xdr:rowOff>
    </xdr:to>
    <xdr:sp macro="" textlink="">
      <xdr:nvSpPr>
        <xdr:cNvPr id="90" name="楕円 89"/>
        <xdr:cNvSpPr/>
      </xdr:nvSpPr>
      <xdr:spPr>
        <a:xfrm>
          <a:off x="2908300" y="709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79375</xdr:rowOff>
    </xdr:from>
    <xdr:ext cx="762000" cy="249555"/>
    <xdr:sp macro="" textlink="">
      <xdr:nvSpPr>
        <xdr:cNvPr id="91" name="テキスト ボックス 90"/>
        <xdr:cNvSpPr txBox="1"/>
      </xdr:nvSpPr>
      <xdr:spPr>
        <a:xfrm>
          <a:off x="2613660" y="7178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137795</xdr:rowOff>
    </xdr:from>
    <xdr:to xmlns:xdr="http://schemas.openxmlformats.org/drawingml/2006/spreadsheetDrawing">
      <xdr:col>11</xdr:col>
      <xdr:colOff>82550</xdr:colOff>
      <xdr:row>43</xdr:row>
      <xdr:rowOff>71120</xdr:rowOff>
    </xdr:to>
    <xdr:sp macro="" textlink="">
      <xdr:nvSpPr>
        <xdr:cNvPr id="92" name="楕円 91"/>
        <xdr:cNvSpPr/>
      </xdr:nvSpPr>
      <xdr:spPr>
        <a:xfrm>
          <a:off x="2108200" y="70719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56515</xdr:rowOff>
    </xdr:from>
    <xdr:ext cx="762000" cy="248920"/>
    <xdr:sp macro="" textlink="">
      <xdr:nvSpPr>
        <xdr:cNvPr id="93" name="テキスト ボックス 92"/>
        <xdr:cNvSpPr txBox="1"/>
      </xdr:nvSpPr>
      <xdr:spPr>
        <a:xfrm>
          <a:off x="1795780" y="7155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137795</xdr:rowOff>
    </xdr:from>
    <xdr:to xmlns:xdr="http://schemas.openxmlformats.org/drawingml/2006/spreadsheetDrawing">
      <xdr:col>7</xdr:col>
      <xdr:colOff>31750</xdr:colOff>
      <xdr:row>43</xdr:row>
      <xdr:rowOff>71120</xdr:rowOff>
    </xdr:to>
    <xdr:sp macro="" textlink="">
      <xdr:nvSpPr>
        <xdr:cNvPr id="94" name="楕円 93"/>
        <xdr:cNvSpPr/>
      </xdr:nvSpPr>
      <xdr:spPr>
        <a:xfrm>
          <a:off x="1290320" y="70719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56515</xdr:rowOff>
    </xdr:from>
    <xdr:ext cx="762000" cy="248920"/>
    <xdr:sp macro="" textlink="">
      <xdr:nvSpPr>
        <xdr:cNvPr id="95" name="テキスト ボックス 94"/>
        <xdr:cNvSpPr txBox="1"/>
      </xdr:nvSpPr>
      <xdr:spPr>
        <a:xfrm>
          <a:off x="977900" y="7155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7" name="テキスト ボックス 96"/>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a:t>
          </a:r>
          <a:r>
            <a:rPr kumimoji="1" lang="en-US" altLang="ja-JP" sz="1300">
              <a:latin typeface="ＭＳ Ｐゴシック"/>
              <a:ea typeface="ＭＳ Ｐゴシック"/>
            </a:rPr>
            <a:t>92.8</a:t>
          </a:r>
          <a:r>
            <a:rPr kumimoji="1" lang="ja-JP" altLang="en-US" sz="1300">
              <a:latin typeface="ＭＳ Ｐゴシック"/>
              <a:ea typeface="ＭＳ Ｐゴシック"/>
            </a:rPr>
            <a:t>％で、前年度より</a:t>
          </a:r>
          <a:r>
            <a:rPr kumimoji="1" lang="en-US" altLang="ja-JP" sz="1300">
              <a:latin typeface="ＭＳ Ｐゴシック"/>
              <a:ea typeface="ＭＳ Ｐゴシック"/>
            </a:rPr>
            <a:t>2.9</a:t>
          </a:r>
          <a:r>
            <a:rPr kumimoji="1" lang="ja-JP" altLang="en-US" sz="1300">
              <a:latin typeface="ＭＳ Ｐゴシック"/>
              <a:ea typeface="ＭＳ Ｐゴシック"/>
            </a:rPr>
            <a:t>ポイント上昇した。人件費が前年度比</a:t>
          </a:r>
          <a:r>
            <a:rPr kumimoji="1" lang="en-US" altLang="ja-JP" sz="1300">
              <a:latin typeface="ＭＳ Ｐゴシック"/>
              <a:ea typeface="ＭＳ Ｐゴシック"/>
            </a:rPr>
            <a:t>103.9</a:t>
          </a:r>
          <a:r>
            <a:rPr kumimoji="1" lang="ja-JP" altLang="en-US" sz="1300">
              <a:latin typeface="ＭＳ Ｐゴシック"/>
              <a:ea typeface="ＭＳ Ｐゴシック"/>
            </a:rPr>
            <a:t>％、補助費等が前年度比</a:t>
          </a:r>
          <a:r>
            <a:rPr kumimoji="1" lang="en-US" altLang="ja-JP" sz="1300">
              <a:latin typeface="ＭＳ Ｐゴシック"/>
              <a:ea typeface="ＭＳ Ｐゴシック"/>
            </a:rPr>
            <a:t>104.6</a:t>
          </a:r>
          <a:r>
            <a:rPr kumimoji="1" lang="ja-JP" altLang="en-US" sz="1300">
              <a:latin typeface="ＭＳ Ｐゴシック"/>
              <a:ea typeface="ＭＳ Ｐゴシック"/>
            </a:rPr>
            <a:t>％となった影響により、分子が増加した一方で、市税が前年度比</a:t>
          </a:r>
          <a:r>
            <a:rPr kumimoji="1" lang="en-US" altLang="ja-JP" sz="1300">
              <a:latin typeface="ＭＳ Ｐゴシック"/>
              <a:ea typeface="ＭＳ Ｐゴシック"/>
            </a:rPr>
            <a:t>97.4</a:t>
          </a:r>
          <a:r>
            <a:rPr kumimoji="1" lang="ja-JP" altLang="en-US" sz="1300">
              <a:latin typeface="ＭＳ Ｐゴシック"/>
              <a:ea typeface="ＭＳ Ｐゴシック"/>
            </a:rPr>
            <a:t>％、普通交付税が前年度比</a:t>
          </a:r>
          <a:r>
            <a:rPr kumimoji="1" lang="en-US" altLang="ja-JP" sz="1300">
              <a:latin typeface="ＭＳ Ｐゴシック"/>
              <a:ea typeface="ＭＳ Ｐゴシック"/>
            </a:rPr>
            <a:t>98.6</a:t>
          </a:r>
          <a:r>
            <a:rPr kumimoji="1" lang="ja-JP" altLang="en-US" sz="1300">
              <a:latin typeface="ＭＳ Ｐゴシック"/>
              <a:ea typeface="ＭＳ Ｐゴシック"/>
            </a:rPr>
            <a:t>％となったことなどにより、分母が大幅に減少した。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今後も経常収支比率の上昇が予想されることから、引き続き事務事業の効果を見極めながら、徹底した経費節減に取り組んでいく。</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09" name="テキスト ボックス 108"/>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1" name="テキスト ボックス 110"/>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8920"/>
    <xdr:sp macro="" textlink="">
      <xdr:nvSpPr>
        <xdr:cNvPr id="113" name="テキスト ボックス 112"/>
        <xdr:cNvSpPr txBox="1"/>
      </xdr:nvSpPr>
      <xdr:spPr>
        <a:xfrm>
          <a:off x="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8920"/>
    <xdr:sp macro="" textlink="">
      <xdr:nvSpPr>
        <xdr:cNvPr id="115" name="テキスト ボックス 114"/>
        <xdr:cNvSpPr txBox="1"/>
      </xdr:nvSpPr>
      <xdr:spPr>
        <a:xfrm>
          <a:off x="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8920"/>
    <xdr:sp macro="" textlink="">
      <xdr:nvSpPr>
        <xdr:cNvPr id="117" name="テキスト ボックス 116"/>
        <xdr:cNvSpPr txBox="1"/>
      </xdr:nvSpPr>
      <xdr:spPr>
        <a:xfrm>
          <a:off x="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8285"/>
    <xdr:sp macro="" textlink="">
      <xdr:nvSpPr>
        <xdr:cNvPr id="119" name="テキスト ボックス 118"/>
        <xdr:cNvSpPr txBox="1"/>
      </xdr:nvSpPr>
      <xdr:spPr>
        <a:xfrm>
          <a:off x="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8920"/>
    <xdr:sp macro="" textlink="">
      <xdr:nvSpPr>
        <xdr:cNvPr id="121" name="テキスト ボックス 120"/>
        <xdr:cNvSpPr txBox="1"/>
      </xdr:nvSpPr>
      <xdr:spPr>
        <a:xfrm>
          <a:off x="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8920"/>
    <xdr:sp macro="" textlink="">
      <xdr:nvSpPr>
        <xdr:cNvPr id="123" name="テキスト ボックス 122"/>
        <xdr:cNvSpPr txBox="1"/>
      </xdr:nvSpPr>
      <xdr:spPr>
        <a:xfrm>
          <a:off x="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8920"/>
    <xdr:sp macro="" textlink="">
      <xdr:nvSpPr>
        <xdr:cNvPr id="128" name="財政構造の弾力性最小値テキスト"/>
        <xdr:cNvSpPr txBox="1"/>
      </xdr:nvSpPr>
      <xdr:spPr>
        <a:xfrm>
          <a:off x="4615180" y="1102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153035</xdr:rowOff>
    </xdr:from>
    <xdr:to xmlns:xdr="http://schemas.openxmlformats.org/drawingml/2006/spreadsheetDrawing">
      <xdr:col>23</xdr:col>
      <xdr:colOff>133350</xdr:colOff>
      <xdr:row>60</xdr:row>
      <xdr:rowOff>84455</xdr:rowOff>
    </xdr:to>
    <xdr:cxnSp macro="">
      <xdr:nvCxnSpPr>
        <xdr:cNvPr id="132" name="直線コネクタ 131"/>
        <xdr:cNvCxnSpPr/>
      </xdr:nvCxnSpPr>
      <xdr:spPr>
        <a:xfrm>
          <a:off x="3776980" y="9893935"/>
          <a:ext cx="7670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15240</xdr:rowOff>
    </xdr:from>
    <xdr:ext cx="762000" cy="249555"/>
    <xdr:sp macro="" textlink="">
      <xdr:nvSpPr>
        <xdr:cNvPr id="133" name="財政構造の弾力性平均値テキスト"/>
        <xdr:cNvSpPr txBox="1"/>
      </xdr:nvSpPr>
      <xdr:spPr>
        <a:xfrm>
          <a:off x="4615180" y="99212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76200</xdr:rowOff>
    </xdr:from>
    <xdr:to xmlns:xdr="http://schemas.openxmlformats.org/drawingml/2006/spreadsheetDrawing">
      <xdr:col>19</xdr:col>
      <xdr:colOff>133350</xdr:colOff>
      <xdr:row>59</xdr:row>
      <xdr:rowOff>153035</xdr:rowOff>
    </xdr:to>
    <xdr:cxnSp macro="">
      <xdr:nvCxnSpPr>
        <xdr:cNvPr id="135" name="直線コネクタ 134"/>
        <xdr:cNvCxnSpPr/>
      </xdr:nvCxnSpPr>
      <xdr:spPr>
        <a:xfrm>
          <a:off x="2959100" y="9817100"/>
          <a:ext cx="8178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102235</xdr:rowOff>
    </xdr:from>
    <xdr:ext cx="736600" cy="249555"/>
    <xdr:sp macro="" textlink="">
      <xdr:nvSpPr>
        <xdr:cNvPr id="137" name="テキスト ボックス 136"/>
        <xdr:cNvSpPr txBox="1"/>
      </xdr:nvSpPr>
      <xdr:spPr>
        <a:xfrm>
          <a:off x="3431540" y="10008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76200</xdr:rowOff>
    </xdr:from>
    <xdr:to xmlns:xdr="http://schemas.openxmlformats.org/drawingml/2006/spreadsheetDrawing">
      <xdr:col>15</xdr:col>
      <xdr:colOff>82550</xdr:colOff>
      <xdr:row>60</xdr:row>
      <xdr:rowOff>38100</xdr:rowOff>
    </xdr:to>
    <xdr:cxnSp macro="">
      <xdr:nvCxnSpPr>
        <xdr:cNvPr id="138" name="直線コネクタ 137"/>
        <xdr:cNvCxnSpPr/>
      </xdr:nvCxnSpPr>
      <xdr:spPr>
        <a:xfrm flipV="1">
          <a:off x="2141220" y="9817100"/>
          <a:ext cx="81788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140335</xdr:rowOff>
    </xdr:from>
    <xdr:ext cx="762000" cy="249555"/>
    <xdr:sp macro="" textlink="">
      <xdr:nvSpPr>
        <xdr:cNvPr id="140" name="テキスト ボックス 139"/>
        <xdr:cNvSpPr txBox="1"/>
      </xdr:nvSpPr>
      <xdr:spPr>
        <a:xfrm>
          <a:off x="2613660" y="988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38100</xdr:rowOff>
    </xdr:from>
    <xdr:to xmlns:xdr="http://schemas.openxmlformats.org/drawingml/2006/spreadsheetDrawing">
      <xdr:col>11</xdr:col>
      <xdr:colOff>31750</xdr:colOff>
      <xdr:row>60</xdr:row>
      <xdr:rowOff>60960</xdr:rowOff>
    </xdr:to>
    <xdr:cxnSp macro="">
      <xdr:nvCxnSpPr>
        <xdr:cNvPr id="141" name="直線コネクタ 140"/>
        <xdr:cNvCxnSpPr/>
      </xdr:nvCxnSpPr>
      <xdr:spPr>
        <a:xfrm flipV="1">
          <a:off x="1341120" y="994410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123190</xdr:rowOff>
    </xdr:to>
    <xdr:sp macro="" textlink="">
      <xdr:nvSpPr>
        <xdr:cNvPr id="142" name="フローチャート: 判断 141"/>
        <xdr:cNvSpPr/>
      </xdr:nvSpPr>
      <xdr:spPr>
        <a:xfrm>
          <a:off x="2108200" y="9931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107950</xdr:rowOff>
    </xdr:from>
    <xdr:ext cx="762000" cy="249555"/>
    <xdr:sp macro="" textlink="">
      <xdr:nvSpPr>
        <xdr:cNvPr id="143" name="テキスト ボックス 142"/>
        <xdr:cNvSpPr txBox="1"/>
      </xdr:nvSpPr>
      <xdr:spPr>
        <a:xfrm>
          <a:off x="1795780" y="10013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65405</xdr:rowOff>
    </xdr:from>
    <xdr:to xmlns:xdr="http://schemas.openxmlformats.org/drawingml/2006/spreadsheetDrawing">
      <xdr:col>7</xdr:col>
      <xdr:colOff>31750</xdr:colOff>
      <xdr:row>60</xdr:row>
      <xdr:rowOff>163195</xdr:rowOff>
    </xdr:to>
    <xdr:sp macro="" textlink="">
      <xdr:nvSpPr>
        <xdr:cNvPr id="144" name="フローチャート: 判断 143"/>
        <xdr:cNvSpPr/>
      </xdr:nvSpPr>
      <xdr:spPr>
        <a:xfrm>
          <a:off x="1290320" y="99714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149225</xdr:rowOff>
    </xdr:from>
    <xdr:ext cx="762000" cy="248920"/>
    <xdr:sp macro="" textlink="">
      <xdr:nvSpPr>
        <xdr:cNvPr id="145" name="テキスト ボックス 144"/>
        <xdr:cNvSpPr txBox="1"/>
      </xdr:nvSpPr>
      <xdr:spPr>
        <a:xfrm>
          <a:off x="977900" y="10055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35560</xdr:rowOff>
    </xdr:from>
    <xdr:to xmlns:xdr="http://schemas.openxmlformats.org/drawingml/2006/spreadsheetDrawing">
      <xdr:col>23</xdr:col>
      <xdr:colOff>184150</xdr:colOff>
      <xdr:row>60</xdr:row>
      <xdr:rowOff>133350</xdr:rowOff>
    </xdr:to>
    <xdr:sp macro="" textlink="">
      <xdr:nvSpPr>
        <xdr:cNvPr id="151" name="楕円 150"/>
        <xdr:cNvSpPr/>
      </xdr:nvSpPr>
      <xdr:spPr>
        <a:xfrm>
          <a:off x="4493260" y="994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51435</xdr:rowOff>
    </xdr:from>
    <xdr:ext cx="762000" cy="248920"/>
    <xdr:sp macro="" textlink="">
      <xdr:nvSpPr>
        <xdr:cNvPr id="152" name="財政構造の弾力性該当値テキスト"/>
        <xdr:cNvSpPr txBox="1"/>
      </xdr:nvSpPr>
      <xdr:spPr>
        <a:xfrm>
          <a:off x="4615180" y="97923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104140</xdr:rowOff>
    </xdr:from>
    <xdr:to xmlns:xdr="http://schemas.openxmlformats.org/drawingml/2006/spreadsheetDrawing">
      <xdr:col>19</xdr:col>
      <xdr:colOff>184150</xdr:colOff>
      <xdr:row>60</xdr:row>
      <xdr:rowOff>36830</xdr:rowOff>
    </xdr:to>
    <xdr:sp macro="" textlink="">
      <xdr:nvSpPr>
        <xdr:cNvPr id="153" name="楕円 152"/>
        <xdr:cNvSpPr/>
      </xdr:nvSpPr>
      <xdr:spPr>
        <a:xfrm>
          <a:off x="3726180" y="984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46355</xdr:rowOff>
    </xdr:from>
    <xdr:ext cx="736600" cy="249555"/>
    <xdr:sp macro="" textlink="">
      <xdr:nvSpPr>
        <xdr:cNvPr id="154" name="テキスト ボックス 153"/>
        <xdr:cNvSpPr txBox="1"/>
      </xdr:nvSpPr>
      <xdr:spPr>
        <a:xfrm>
          <a:off x="3431540" y="96221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27940</xdr:rowOff>
    </xdr:from>
    <xdr:to xmlns:xdr="http://schemas.openxmlformats.org/drawingml/2006/spreadsheetDrawing">
      <xdr:col>15</xdr:col>
      <xdr:colOff>133350</xdr:colOff>
      <xdr:row>59</xdr:row>
      <xdr:rowOff>125730</xdr:rowOff>
    </xdr:to>
    <xdr:sp macro="" textlink="">
      <xdr:nvSpPr>
        <xdr:cNvPr id="155" name="楕円 154"/>
        <xdr:cNvSpPr/>
      </xdr:nvSpPr>
      <xdr:spPr>
        <a:xfrm>
          <a:off x="2908300" y="976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135255</xdr:rowOff>
    </xdr:from>
    <xdr:ext cx="762000" cy="249555"/>
    <xdr:sp macro="" textlink="">
      <xdr:nvSpPr>
        <xdr:cNvPr id="156" name="テキスト ボックス 155"/>
        <xdr:cNvSpPr txBox="1"/>
      </xdr:nvSpPr>
      <xdr:spPr>
        <a:xfrm>
          <a:off x="2613660" y="9545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154305</xdr:rowOff>
    </xdr:from>
    <xdr:to xmlns:xdr="http://schemas.openxmlformats.org/drawingml/2006/spreadsheetDrawing">
      <xdr:col>11</xdr:col>
      <xdr:colOff>82550</xdr:colOff>
      <xdr:row>60</xdr:row>
      <xdr:rowOff>86995</xdr:rowOff>
    </xdr:to>
    <xdr:sp macro="" textlink="">
      <xdr:nvSpPr>
        <xdr:cNvPr id="157" name="楕円 156"/>
        <xdr:cNvSpPr/>
      </xdr:nvSpPr>
      <xdr:spPr>
        <a:xfrm>
          <a:off x="2108200" y="98952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96520</xdr:rowOff>
    </xdr:from>
    <xdr:ext cx="762000" cy="248920"/>
    <xdr:sp macro="" textlink="">
      <xdr:nvSpPr>
        <xdr:cNvPr id="158" name="テキスト ボックス 157"/>
        <xdr:cNvSpPr txBox="1"/>
      </xdr:nvSpPr>
      <xdr:spPr>
        <a:xfrm>
          <a:off x="1795780" y="9672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12065</xdr:rowOff>
    </xdr:from>
    <xdr:to xmlns:xdr="http://schemas.openxmlformats.org/drawingml/2006/spreadsheetDrawing">
      <xdr:col>7</xdr:col>
      <xdr:colOff>31750</xdr:colOff>
      <xdr:row>60</xdr:row>
      <xdr:rowOff>109855</xdr:rowOff>
    </xdr:to>
    <xdr:sp macro="" textlink="">
      <xdr:nvSpPr>
        <xdr:cNvPr id="159" name="楕円 158"/>
        <xdr:cNvSpPr/>
      </xdr:nvSpPr>
      <xdr:spPr>
        <a:xfrm>
          <a:off x="1290320" y="99180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120015</xdr:rowOff>
    </xdr:from>
    <xdr:ext cx="762000" cy="248920"/>
    <xdr:sp macro="" textlink="">
      <xdr:nvSpPr>
        <xdr:cNvPr id="160" name="テキスト ボックス 159"/>
        <xdr:cNvSpPr txBox="1"/>
      </xdr:nvSpPr>
      <xdr:spPr>
        <a:xfrm>
          <a:off x="977900" y="9695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[201,215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人件費は、職員数の増加や給与改定等により前年度比</a:t>
          </a:r>
          <a:r>
            <a:rPr kumimoji="1" lang="en-US" altLang="ja-JP" sz="1300">
              <a:latin typeface="ＭＳ Ｐゴシック"/>
              <a:ea typeface="ＭＳ Ｐゴシック"/>
            </a:rPr>
            <a:t>103.9</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くらし応援プレミアム付商品券事業に加え、物価高騰による光熱水費の増などがあったが、前年度に実施した燃料・物価等高騰対策くらし応援商品券事業やプレミアム付商品券事業などの事業費減により、前年度比</a:t>
          </a:r>
          <a:r>
            <a:rPr kumimoji="1" lang="en-US" altLang="ja-JP" sz="1300">
              <a:latin typeface="ＭＳ Ｐゴシック"/>
              <a:ea typeface="ＭＳ Ｐゴシック"/>
            </a:rPr>
            <a:t>98.6</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人当たりの決算額は類似団体平均を</a:t>
          </a:r>
          <a:r>
            <a:rPr kumimoji="1" lang="en-US" altLang="ja-JP" sz="1300">
              <a:latin typeface="ＭＳ Ｐゴシック"/>
              <a:ea typeface="ＭＳ Ｐゴシック"/>
            </a:rPr>
            <a:t>17,081</a:t>
          </a:r>
          <a:r>
            <a:rPr kumimoji="1" lang="ja-JP" altLang="en-US" sz="1300">
              <a:latin typeface="ＭＳ Ｐゴシック"/>
              <a:ea typeface="ＭＳ Ｐゴシック"/>
            </a:rPr>
            <a:t>円下回ったが、今後も事務効率化による物件費の抑制や適正な定員管理に努める。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8" name="テキスト ボックス 177"/>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0" name="テキスト ボックス 179"/>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2" name="テキスト ボックス 181"/>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4" name="テキスト ボックス 183"/>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6" name="テキスト ボックス 185"/>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8" name="テキスト ボックス 187"/>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29845</xdr:rowOff>
    </xdr:from>
    <xdr:to xmlns:xdr="http://schemas.openxmlformats.org/drawingml/2006/spreadsheetDrawing">
      <xdr:col>23</xdr:col>
      <xdr:colOff>133350</xdr:colOff>
      <xdr:row>82</xdr:row>
      <xdr:rowOff>55245</xdr:rowOff>
    </xdr:to>
    <xdr:cxnSp macro="">
      <xdr:nvCxnSpPr>
        <xdr:cNvPr id="196" name="直線コネクタ 195"/>
        <xdr:cNvCxnSpPr/>
      </xdr:nvCxnSpPr>
      <xdr:spPr>
        <a:xfrm flipV="1">
          <a:off x="3776980" y="13568045"/>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147320</xdr:rowOff>
    </xdr:from>
    <xdr:ext cx="762000" cy="249555"/>
    <xdr:sp macro="" textlink="">
      <xdr:nvSpPr>
        <xdr:cNvPr id="197" name="人件費・物件費等の状況平均値テキスト"/>
        <xdr:cNvSpPr txBox="1"/>
      </xdr:nvSpPr>
      <xdr:spPr>
        <a:xfrm>
          <a:off x="4615180" y="135204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17145</xdr:rowOff>
    </xdr:from>
    <xdr:to xmlns:xdr="http://schemas.openxmlformats.org/drawingml/2006/spreadsheetDrawing">
      <xdr:col>19</xdr:col>
      <xdr:colOff>133350</xdr:colOff>
      <xdr:row>82</xdr:row>
      <xdr:rowOff>55245</xdr:rowOff>
    </xdr:to>
    <xdr:cxnSp macro="">
      <xdr:nvCxnSpPr>
        <xdr:cNvPr id="199" name="直線コネクタ 198"/>
        <xdr:cNvCxnSpPr/>
      </xdr:nvCxnSpPr>
      <xdr:spPr>
        <a:xfrm>
          <a:off x="2959100" y="13555345"/>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108585</xdr:rowOff>
    </xdr:from>
    <xdr:ext cx="736600" cy="249555"/>
    <xdr:sp macro="" textlink="">
      <xdr:nvSpPr>
        <xdr:cNvPr id="201" name="テキスト ボックス 200"/>
        <xdr:cNvSpPr txBox="1"/>
      </xdr:nvSpPr>
      <xdr:spPr>
        <a:xfrm>
          <a:off x="3431540" y="13316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164465</xdr:rowOff>
    </xdr:from>
    <xdr:to xmlns:xdr="http://schemas.openxmlformats.org/drawingml/2006/spreadsheetDrawing">
      <xdr:col>15</xdr:col>
      <xdr:colOff>82550</xdr:colOff>
      <xdr:row>82</xdr:row>
      <xdr:rowOff>17145</xdr:rowOff>
    </xdr:to>
    <xdr:cxnSp macro="">
      <xdr:nvCxnSpPr>
        <xdr:cNvPr id="202" name="直線コネクタ 201"/>
        <xdr:cNvCxnSpPr/>
      </xdr:nvCxnSpPr>
      <xdr:spPr>
        <a:xfrm>
          <a:off x="2141220" y="13537565"/>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73025</xdr:rowOff>
    </xdr:from>
    <xdr:ext cx="762000" cy="249555"/>
    <xdr:sp macro="" textlink="">
      <xdr:nvSpPr>
        <xdr:cNvPr id="204" name="テキスト ボックス 203"/>
        <xdr:cNvSpPr txBox="1"/>
      </xdr:nvSpPr>
      <xdr:spPr>
        <a:xfrm>
          <a:off x="2613660" y="13611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110490</xdr:rowOff>
    </xdr:from>
    <xdr:to xmlns:xdr="http://schemas.openxmlformats.org/drawingml/2006/spreadsheetDrawing">
      <xdr:col>11</xdr:col>
      <xdr:colOff>31750</xdr:colOff>
      <xdr:row>81</xdr:row>
      <xdr:rowOff>164465</xdr:rowOff>
    </xdr:to>
    <xdr:cxnSp macro="">
      <xdr:nvCxnSpPr>
        <xdr:cNvPr id="205" name="直線コネクタ 204"/>
        <xdr:cNvCxnSpPr/>
      </xdr:nvCxnSpPr>
      <xdr:spPr>
        <a:xfrm>
          <a:off x="1341120" y="13483590"/>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68580</xdr:rowOff>
    </xdr:to>
    <xdr:sp macro="" textlink="">
      <xdr:nvSpPr>
        <xdr:cNvPr id="206" name="フローチャート: 判断 205"/>
        <xdr:cNvSpPr/>
      </xdr:nvSpPr>
      <xdr:spPr>
        <a:xfrm>
          <a:off x="2108200" y="13508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53975</xdr:rowOff>
    </xdr:from>
    <xdr:ext cx="762000" cy="248920"/>
    <xdr:sp macro="" textlink="">
      <xdr:nvSpPr>
        <xdr:cNvPr id="207" name="テキスト ボックス 206"/>
        <xdr:cNvSpPr txBox="1"/>
      </xdr:nvSpPr>
      <xdr:spPr>
        <a:xfrm>
          <a:off x="1795780" y="135921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108585</xdr:rowOff>
    </xdr:from>
    <xdr:to xmlns:xdr="http://schemas.openxmlformats.org/drawingml/2006/spreadsheetDrawing">
      <xdr:col>7</xdr:col>
      <xdr:colOff>31750</xdr:colOff>
      <xdr:row>82</xdr:row>
      <xdr:rowOff>41275</xdr:rowOff>
    </xdr:to>
    <xdr:sp macro="" textlink="">
      <xdr:nvSpPr>
        <xdr:cNvPr id="208" name="フローチャート: 判断 207"/>
        <xdr:cNvSpPr/>
      </xdr:nvSpPr>
      <xdr:spPr>
        <a:xfrm>
          <a:off x="1290320" y="13481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27305</xdr:rowOff>
    </xdr:from>
    <xdr:ext cx="762000" cy="248920"/>
    <xdr:sp macro="" textlink="">
      <xdr:nvSpPr>
        <xdr:cNvPr id="209" name="テキスト ボックス 208"/>
        <xdr:cNvSpPr txBox="1"/>
      </xdr:nvSpPr>
      <xdr:spPr>
        <a:xfrm>
          <a:off x="977900" y="1356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146050</xdr:rowOff>
    </xdr:from>
    <xdr:to xmlns:xdr="http://schemas.openxmlformats.org/drawingml/2006/spreadsheetDrawing">
      <xdr:col>23</xdr:col>
      <xdr:colOff>184150</xdr:colOff>
      <xdr:row>82</xdr:row>
      <xdr:rowOff>78740</xdr:rowOff>
    </xdr:to>
    <xdr:sp macro="" textlink="">
      <xdr:nvSpPr>
        <xdr:cNvPr id="215" name="楕円 214"/>
        <xdr:cNvSpPr/>
      </xdr:nvSpPr>
      <xdr:spPr>
        <a:xfrm>
          <a:off x="4493260" y="13519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161925</xdr:rowOff>
    </xdr:from>
    <xdr:ext cx="762000" cy="248920"/>
    <xdr:sp macro="" textlink="">
      <xdr:nvSpPr>
        <xdr:cNvPr id="216" name="人件費・物件費等の状況該当値テキスト"/>
        <xdr:cNvSpPr txBox="1"/>
      </xdr:nvSpPr>
      <xdr:spPr>
        <a:xfrm>
          <a:off x="4615180" y="13369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5715</xdr:rowOff>
    </xdr:from>
    <xdr:to xmlns:xdr="http://schemas.openxmlformats.org/drawingml/2006/spreadsheetDrawing">
      <xdr:col>19</xdr:col>
      <xdr:colOff>184150</xdr:colOff>
      <xdr:row>82</xdr:row>
      <xdr:rowOff>104140</xdr:rowOff>
    </xdr:to>
    <xdr:sp macro="" textlink="">
      <xdr:nvSpPr>
        <xdr:cNvPr id="217" name="楕円 216"/>
        <xdr:cNvSpPr/>
      </xdr:nvSpPr>
      <xdr:spPr>
        <a:xfrm>
          <a:off x="3726180" y="13543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89535</xdr:rowOff>
    </xdr:from>
    <xdr:ext cx="736600" cy="248920"/>
    <xdr:sp macro="" textlink="">
      <xdr:nvSpPr>
        <xdr:cNvPr id="218" name="テキスト ボックス 217"/>
        <xdr:cNvSpPr txBox="1"/>
      </xdr:nvSpPr>
      <xdr:spPr>
        <a:xfrm>
          <a:off x="3431540" y="136277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132715</xdr:rowOff>
    </xdr:from>
    <xdr:to xmlns:xdr="http://schemas.openxmlformats.org/drawingml/2006/spreadsheetDrawing">
      <xdr:col>15</xdr:col>
      <xdr:colOff>133350</xdr:colOff>
      <xdr:row>82</xdr:row>
      <xdr:rowOff>65405</xdr:rowOff>
    </xdr:to>
    <xdr:sp macro="" textlink="">
      <xdr:nvSpPr>
        <xdr:cNvPr id="219" name="楕円 218"/>
        <xdr:cNvSpPr/>
      </xdr:nvSpPr>
      <xdr:spPr>
        <a:xfrm>
          <a:off x="2908300" y="1350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74930</xdr:rowOff>
    </xdr:from>
    <xdr:ext cx="762000" cy="249555"/>
    <xdr:sp macro="" textlink="">
      <xdr:nvSpPr>
        <xdr:cNvPr id="220" name="テキスト ボックス 219"/>
        <xdr:cNvSpPr txBox="1"/>
      </xdr:nvSpPr>
      <xdr:spPr>
        <a:xfrm>
          <a:off x="2613660" y="132829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48260</xdr:rowOff>
    </xdr:to>
    <xdr:sp macro="" textlink="">
      <xdr:nvSpPr>
        <xdr:cNvPr id="221" name="楕円 220"/>
        <xdr:cNvSpPr/>
      </xdr:nvSpPr>
      <xdr:spPr>
        <a:xfrm>
          <a:off x="2108200" y="134893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58420</xdr:rowOff>
    </xdr:from>
    <xdr:ext cx="762000" cy="248920"/>
    <xdr:sp macro="" textlink="">
      <xdr:nvSpPr>
        <xdr:cNvPr id="222" name="テキスト ボックス 221"/>
        <xdr:cNvSpPr txBox="1"/>
      </xdr:nvSpPr>
      <xdr:spPr>
        <a:xfrm>
          <a:off x="1795780" y="13266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61595</xdr:rowOff>
    </xdr:from>
    <xdr:to xmlns:xdr="http://schemas.openxmlformats.org/drawingml/2006/spreadsheetDrawing">
      <xdr:col>7</xdr:col>
      <xdr:colOff>31750</xdr:colOff>
      <xdr:row>81</xdr:row>
      <xdr:rowOff>160020</xdr:rowOff>
    </xdr:to>
    <xdr:sp macro="" textlink="">
      <xdr:nvSpPr>
        <xdr:cNvPr id="223" name="楕円 222"/>
        <xdr:cNvSpPr/>
      </xdr:nvSpPr>
      <xdr:spPr>
        <a:xfrm>
          <a:off x="1290320" y="1343469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4445</xdr:rowOff>
    </xdr:from>
    <xdr:ext cx="762000" cy="249555"/>
    <xdr:sp macro="" textlink="">
      <xdr:nvSpPr>
        <xdr:cNvPr id="224" name="テキスト ボックス 223"/>
        <xdr:cNvSpPr txBox="1"/>
      </xdr:nvSpPr>
      <xdr:spPr>
        <a:xfrm>
          <a:off x="977900" y="132124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ラスパイレス指数は、前年度から</a:t>
          </a:r>
          <a:r>
            <a:rPr kumimoji="1" lang="en-US" altLang="ja-JP" sz="1300">
              <a:latin typeface="ＭＳ Ｐゴシック"/>
              <a:ea typeface="ＭＳ Ｐゴシック"/>
            </a:rPr>
            <a:t>1.2</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96.0</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秋田県人事委員会勧告を準拠しつつ、地域の実情との均衡を保つ給与水準となるように努めているが、今後においても、均衡を保ちつつ、年齢構成の平準化により、給与の適正化を図る。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3" name="テキスト ボックス 242"/>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5" name="テキスト ボックス 244"/>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1" name="テキスト ボックス 250"/>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61365" cy="249555"/>
    <xdr:sp macro="" textlink="">
      <xdr:nvSpPr>
        <xdr:cNvPr id="254" name="給与水準   （国との比較）最小値テキスト"/>
        <xdr:cNvSpPr txBox="1"/>
      </xdr:nvSpPr>
      <xdr:spPr>
        <a:xfrm>
          <a:off x="15666720" y="148247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1365" cy="248920"/>
    <xdr:sp macro="" textlink="">
      <xdr:nvSpPr>
        <xdr:cNvPr id="256" name="給与水準   （国との比較）最大値テキスト"/>
        <xdr:cNvSpPr txBox="1"/>
      </xdr:nvSpPr>
      <xdr:spPr>
        <a:xfrm>
          <a:off x="15666720" y="13171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30480</xdr:rowOff>
    </xdr:from>
    <xdr:to xmlns:xdr="http://schemas.openxmlformats.org/drawingml/2006/spreadsheetDrawing">
      <xdr:col>81</xdr:col>
      <xdr:colOff>44450</xdr:colOff>
      <xdr:row>86</xdr:row>
      <xdr:rowOff>20320</xdr:rowOff>
    </xdr:to>
    <xdr:cxnSp macro="">
      <xdr:nvCxnSpPr>
        <xdr:cNvPr id="258" name="直線コネクタ 257"/>
        <xdr:cNvCxnSpPr/>
      </xdr:nvCxnSpPr>
      <xdr:spPr>
        <a:xfrm flipV="1">
          <a:off x="14810740" y="14063980"/>
          <a:ext cx="7670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122555</xdr:rowOff>
    </xdr:from>
    <xdr:ext cx="761365" cy="248920"/>
    <xdr:sp macro="" textlink="">
      <xdr:nvSpPr>
        <xdr:cNvPr id="259" name="給与水準   （国との比較）平均値テキスト"/>
        <xdr:cNvSpPr txBox="1"/>
      </xdr:nvSpPr>
      <xdr:spPr>
        <a:xfrm>
          <a:off x="15666720" y="1415605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20320</xdr:rowOff>
    </xdr:from>
    <xdr:to xmlns:xdr="http://schemas.openxmlformats.org/drawingml/2006/spreadsheetDrawing">
      <xdr:col>77</xdr:col>
      <xdr:colOff>44450</xdr:colOff>
      <xdr:row>86</xdr:row>
      <xdr:rowOff>85090</xdr:rowOff>
    </xdr:to>
    <xdr:cxnSp macro="">
      <xdr:nvCxnSpPr>
        <xdr:cNvPr id="261" name="直線コネクタ 260"/>
        <xdr:cNvCxnSpPr/>
      </xdr:nvCxnSpPr>
      <xdr:spPr>
        <a:xfrm flipV="1">
          <a:off x="13999210" y="14218920"/>
          <a:ext cx="81153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80645</xdr:rowOff>
    </xdr:from>
    <xdr:ext cx="735965" cy="249555"/>
    <xdr:sp macro="" textlink="">
      <xdr:nvSpPr>
        <xdr:cNvPr id="263" name="テキスト ボックス 262"/>
        <xdr:cNvSpPr txBox="1"/>
      </xdr:nvSpPr>
      <xdr:spPr>
        <a:xfrm>
          <a:off x="14465300" y="142792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33020</xdr:rowOff>
    </xdr:from>
    <xdr:to xmlns:xdr="http://schemas.openxmlformats.org/drawingml/2006/spreadsheetDrawing">
      <xdr:col>72</xdr:col>
      <xdr:colOff>191770</xdr:colOff>
      <xdr:row>86</xdr:row>
      <xdr:rowOff>85090</xdr:rowOff>
    </xdr:to>
    <xdr:cxnSp macro="">
      <xdr:nvCxnSpPr>
        <xdr:cNvPr id="264" name="直線コネクタ 263"/>
        <xdr:cNvCxnSpPr/>
      </xdr:nvCxnSpPr>
      <xdr:spPr>
        <a:xfrm>
          <a:off x="13192760" y="14231620"/>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118110</xdr:rowOff>
    </xdr:from>
    <xdr:ext cx="761365" cy="248920"/>
    <xdr:sp macro="" textlink="">
      <xdr:nvSpPr>
        <xdr:cNvPr id="266" name="テキスト ボックス 265"/>
        <xdr:cNvSpPr txBox="1"/>
      </xdr:nvSpPr>
      <xdr:spPr>
        <a:xfrm>
          <a:off x="13647420" y="13986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160020</xdr:rowOff>
    </xdr:from>
    <xdr:to xmlns:xdr="http://schemas.openxmlformats.org/drawingml/2006/spreadsheetDrawing">
      <xdr:col>68</xdr:col>
      <xdr:colOff>152400</xdr:colOff>
      <xdr:row>86</xdr:row>
      <xdr:rowOff>33020</xdr:rowOff>
    </xdr:to>
    <xdr:cxnSp macro="">
      <xdr:nvCxnSpPr>
        <xdr:cNvPr id="267" name="直線コネクタ 266"/>
        <xdr:cNvCxnSpPr/>
      </xdr:nvCxnSpPr>
      <xdr:spPr>
        <a:xfrm>
          <a:off x="12374880" y="1419352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61365" cy="248920"/>
    <xdr:sp macro="" textlink="">
      <xdr:nvSpPr>
        <xdr:cNvPr id="269" name="テキスト ボックス 268"/>
        <xdr:cNvSpPr txBox="1"/>
      </xdr:nvSpPr>
      <xdr:spPr>
        <a:xfrm>
          <a:off x="12847320" y="14317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121285</xdr:rowOff>
    </xdr:to>
    <xdr:sp macro="" textlink="">
      <xdr:nvSpPr>
        <xdr:cNvPr id="270" name="フローチャート: 判断 269"/>
        <xdr:cNvSpPr/>
      </xdr:nvSpPr>
      <xdr:spPr>
        <a:xfrm>
          <a:off x="12324080" y="1422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106045</xdr:rowOff>
    </xdr:from>
    <xdr:ext cx="761365" cy="249555"/>
    <xdr:sp macro="" textlink="">
      <xdr:nvSpPr>
        <xdr:cNvPr id="271" name="テキスト ボックス 270"/>
        <xdr:cNvSpPr txBox="1"/>
      </xdr:nvSpPr>
      <xdr:spPr>
        <a:xfrm>
          <a:off x="12029440" y="14304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2" name="テキスト ボックス 271"/>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3" name="テキスト ボックス 272"/>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5" name="テキスト ボックス 274"/>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6" name="テキスト ボックス 275"/>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146685</xdr:rowOff>
    </xdr:from>
    <xdr:to xmlns:xdr="http://schemas.openxmlformats.org/drawingml/2006/spreadsheetDrawing">
      <xdr:col>81</xdr:col>
      <xdr:colOff>95250</xdr:colOff>
      <xdr:row>85</xdr:row>
      <xdr:rowOff>79375</xdr:rowOff>
    </xdr:to>
    <xdr:sp macro="" textlink="">
      <xdr:nvSpPr>
        <xdr:cNvPr id="277" name="楕円 276"/>
        <xdr:cNvSpPr/>
      </xdr:nvSpPr>
      <xdr:spPr>
        <a:xfrm>
          <a:off x="15533370" y="14015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162560</xdr:rowOff>
    </xdr:from>
    <xdr:ext cx="761365" cy="248920"/>
    <xdr:sp macro="" textlink="">
      <xdr:nvSpPr>
        <xdr:cNvPr id="278" name="給与水準   （国との比較）該当値テキスト"/>
        <xdr:cNvSpPr txBox="1"/>
      </xdr:nvSpPr>
      <xdr:spPr>
        <a:xfrm>
          <a:off x="15666720" y="13865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136525</xdr:rowOff>
    </xdr:from>
    <xdr:to xmlns:xdr="http://schemas.openxmlformats.org/drawingml/2006/spreadsheetDrawing">
      <xdr:col>77</xdr:col>
      <xdr:colOff>95250</xdr:colOff>
      <xdr:row>86</xdr:row>
      <xdr:rowOff>69215</xdr:rowOff>
    </xdr:to>
    <xdr:sp macro="" textlink="">
      <xdr:nvSpPr>
        <xdr:cNvPr id="279" name="楕円 278"/>
        <xdr:cNvSpPr/>
      </xdr:nvSpPr>
      <xdr:spPr>
        <a:xfrm>
          <a:off x="14766290" y="141700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78740</xdr:rowOff>
    </xdr:from>
    <xdr:ext cx="735965" cy="249555"/>
    <xdr:sp macro="" textlink="">
      <xdr:nvSpPr>
        <xdr:cNvPr id="280" name="テキスト ボックス 279"/>
        <xdr:cNvSpPr txBox="1"/>
      </xdr:nvSpPr>
      <xdr:spPr>
        <a:xfrm>
          <a:off x="14465300" y="139471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36195</xdr:rowOff>
    </xdr:from>
    <xdr:to xmlns:xdr="http://schemas.openxmlformats.org/drawingml/2006/spreadsheetDrawing">
      <xdr:col>73</xdr:col>
      <xdr:colOff>44450</xdr:colOff>
      <xdr:row>86</xdr:row>
      <xdr:rowOff>133985</xdr:rowOff>
    </xdr:to>
    <xdr:sp macro="" textlink="">
      <xdr:nvSpPr>
        <xdr:cNvPr id="281" name="楕円 280"/>
        <xdr:cNvSpPr/>
      </xdr:nvSpPr>
      <xdr:spPr>
        <a:xfrm>
          <a:off x="13959840" y="142347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119380</xdr:rowOff>
    </xdr:from>
    <xdr:ext cx="761365" cy="248920"/>
    <xdr:sp macro="" textlink="">
      <xdr:nvSpPr>
        <xdr:cNvPr id="282" name="テキスト ボックス 281"/>
        <xdr:cNvSpPr txBox="1"/>
      </xdr:nvSpPr>
      <xdr:spPr>
        <a:xfrm>
          <a:off x="13647420" y="14317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149225</xdr:rowOff>
    </xdr:from>
    <xdr:to xmlns:xdr="http://schemas.openxmlformats.org/drawingml/2006/spreadsheetDrawing">
      <xdr:col>68</xdr:col>
      <xdr:colOff>191770</xdr:colOff>
      <xdr:row>86</xdr:row>
      <xdr:rowOff>81915</xdr:rowOff>
    </xdr:to>
    <xdr:sp macro="" textlink="">
      <xdr:nvSpPr>
        <xdr:cNvPr id="283" name="楕円 282"/>
        <xdr:cNvSpPr/>
      </xdr:nvSpPr>
      <xdr:spPr>
        <a:xfrm>
          <a:off x="13141960" y="141827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92075</xdr:rowOff>
    </xdr:from>
    <xdr:ext cx="761365" cy="248920"/>
    <xdr:sp macro="" textlink="">
      <xdr:nvSpPr>
        <xdr:cNvPr id="284" name="テキスト ボックス 283"/>
        <xdr:cNvSpPr txBox="1"/>
      </xdr:nvSpPr>
      <xdr:spPr>
        <a:xfrm>
          <a:off x="12847320" y="139604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110490</xdr:rowOff>
    </xdr:from>
    <xdr:to xmlns:xdr="http://schemas.openxmlformats.org/drawingml/2006/spreadsheetDrawing">
      <xdr:col>64</xdr:col>
      <xdr:colOff>152400</xdr:colOff>
      <xdr:row>86</xdr:row>
      <xdr:rowOff>43180</xdr:rowOff>
    </xdr:to>
    <xdr:sp macro="" textlink="">
      <xdr:nvSpPr>
        <xdr:cNvPr id="285" name="楕円 284"/>
        <xdr:cNvSpPr/>
      </xdr:nvSpPr>
      <xdr:spPr>
        <a:xfrm>
          <a:off x="12324080" y="1414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53340</xdr:rowOff>
    </xdr:from>
    <xdr:ext cx="761365" cy="248920"/>
    <xdr:sp macro="" textlink="">
      <xdr:nvSpPr>
        <xdr:cNvPr id="286" name="テキスト ボックス 285"/>
        <xdr:cNvSpPr txBox="1"/>
      </xdr:nvSpPr>
      <xdr:spPr>
        <a:xfrm>
          <a:off x="12029440" y="139217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8" name="テキスト ボックス 287"/>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9" name="テキスト ボックス 288"/>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人当たり職員数は類似団体平均及び秋田県平均を下回る</a:t>
          </a:r>
          <a:r>
            <a:rPr kumimoji="1" lang="en-US" altLang="ja-JP" sz="1300">
              <a:latin typeface="ＭＳ Ｐゴシック"/>
              <a:ea typeface="ＭＳ Ｐゴシック"/>
            </a:rPr>
            <a:t>8.66</a:t>
          </a:r>
          <a:r>
            <a:rPr kumimoji="1" lang="ja-JP" altLang="en-US" sz="1300">
              <a:latin typeface="ＭＳ Ｐゴシック"/>
              <a:ea typeface="ＭＳ Ｐゴシック"/>
            </a:rPr>
            <a:t>人となった。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引き続き、事務事業の効率化と効果的かつ機動的な人員配置に努めるとともに、鹿角市定員適正化推進計画に基づく計画的な定員管理を推進する。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2" name="テキスト ボックス 301"/>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8" name="テキスト ボックス 307"/>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0" name="テキスト ボックス 309"/>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61365" cy="248920"/>
    <xdr:sp macro="" textlink="">
      <xdr:nvSpPr>
        <xdr:cNvPr id="317" name="定員管理の状況最小値テキスト"/>
        <xdr:cNvSpPr txBox="1"/>
      </xdr:nvSpPr>
      <xdr:spPr>
        <a:xfrm>
          <a:off x="15666720" y="10885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1365" cy="249555"/>
    <xdr:sp macro="" textlink="">
      <xdr:nvSpPr>
        <xdr:cNvPr id="319" name="定員管理の状況最大値テキスト"/>
        <xdr:cNvSpPr txBox="1"/>
      </xdr:nvSpPr>
      <xdr:spPr>
        <a:xfrm>
          <a:off x="15666720" y="94862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137160</xdr:rowOff>
    </xdr:from>
    <xdr:to xmlns:xdr="http://schemas.openxmlformats.org/drawingml/2006/spreadsheetDrawing">
      <xdr:col>81</xdr:col>
      <xdr:colOff>44450</xdr:colOff>
      <xdr:row>59</xdr:row>
      <xdr:rowOff>163195</xdr:rowOff>
    </xdr:to>
    <xdr:cxnSp macro="">
      <xdr:nvCxnSpPr>
        <xdr:cNvPr id="321" name="直線コネクタ 320"/>
        <xdr:cNvCxnSpPr/>
      </xdr:nvCxnSpPr>
      <xdr:spPr>
        <a:xfrm>
          <a:off x="14810740" y="987806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93345</xdr:rowOff>
    </xdr:from>
    <xdr:ext cx="761365" cy="248920"/>
    <xdr:sp macro="" textlink="">
      <xdr:nvSpPr>
        <xdr:cNvPr id="322" name="定員管理の状況平均値テキスト"/>
        <xdr:cNvSpPr txBox="1"/>
      </xdr:nvSpPr>
      <xdr:spPr>
        <a:xfrm>
          <a:off x="15666720" y="99993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111125</xdr:rowOff>
    </xdr:from>
    <xdr:to xmlns:xdr="http://schemas.openxmlformats.org/drawingml/2006/spreadsheetDrawing">
      <xdr:col>77</xdr:col>
      <xdr:colOff>44450</xdr:colOff>
      <xdr:row>59</xdr:row>
      <xdr:rowOff>137160</xdr:rowOff>
    </xdr:to>
    <xdr:cxnSp macro="">
      <xdr:nvCxnSpPr>
        <xdr:cNvPr id="324" name="直線コネクタ 323"/>
        <xdr:cNvCxnSpPr/>
      </xdr:nvCxnSpPr>
      <xdr:spPr>
        <a:xfrm>
          <a:off x="13999210" y="9852025"/>
          <a:ext cx="8115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24765</xdr:rowOff>
    </xdr:from>
    <xdr:ext cx="735965" cy="248920"/>
    <xdr:sp macro="" textlink="">
      <xdr:nvSpPr>
        <xdr:cNvPr id="326" name="テキスト ボックス 325"/>
        <xdr:cNvSpPr txBox="1"/>
      </xdr:nvSpPr>
      <xdr:spPr>
        <a:xfrm>
          <a:off x="14465300" y="10095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96520</xdr:rowOff>
    </xdr:from>
    <xdr:to xmlns:xdr="http://schemas.openxmlformats.org/drawingml/2006/spreadsheetDrawing">
      <xdr:col>72</xdr:col>
      <xdr:colOff>191770</xdr:colOff>
      <xdr:row>59</xdr:row>
      <xdr:rowOff>111125</xdr:rowOff>
    </xdr:to>
    <xdr:cxnSp macro="">
      <xdr:nvCxnSpPr>
        <xdr:cNvPr id="327" name="直線コネクタ 326"/>
        <xdr:cNvCxnSpPr/>
      </xdr:nvCxnSpPr>
      <xdr:spPr>
        <a:xfrm>
          <a:off x="13192760" y="983742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17780</xdr:rowOff>
    </xdr:from>
    <xdr:ext cx="761365" cy="248920"/>
    <xdr:sp macro="" textlink="">
      <xdr:nvSpPr>
        <xdr:cNvPr id="329" name="テキスト ボックス 328"/>
        <xdr:cNvSpPr txBox="1"/>
      </xdr:nvSpPr>
      <xdr:spPr>
        <a:xfrm>
          <a:off x="13647420" y="100888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93345</xdr:rowOff>
    </xdr:from>
    <xdr:to xmlns:xdr="http://schemas.openxmlformats.org/drawingml/2006/spreadsheetDrawing">
      <xdr:col>68</xdr:col>
      <xdr:colOff>152400</xdr:colOff>
      <xdr:row>59</xdr:row>
      <xdr:rowOff>96520</xdr:rowOff>
    </xdr:to>
    <xdr:cxnSp macro="">
      <xdr:nvCxnSpPr>
        <xdr:cNvPr id="330" name="直線コネクタ 329"/>
        <xdr:cNvCxnSpPr/>
      </xdr:nvCxnSpPr>
      <xdr:spPr>
        <a:xfrm>
          <a:off x="12374880" y="983424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191770</xdr:colOff>
      <xdr:row>61</xdr:row>
      <xdr:rowOff>5715</xdr:rowOff>
    </xdr:to>
    <xdr:sp macro="" textlink="">
      <xdr:nvSpPr>
        <xdr:cNvPr id="331" name="フローチャート: 判断 330"/>
        <xdr:cNvSpPr/>
      </xdr:nvSpPr>
      <xdr:spPr>
        <a:xfrm>
          <a:off x="13141960" y="9979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156845</xdr:rowOff>
    </xdr:from>
    <xdr:ext cx="761365" cy="248920"/>
    <xdr:sp macro="" textlink="">
      <xdr:nvSpPr>
        <xdr:cNvPr id="332" name="テキスト ボックス 331"/>
        <xdr:cNvSpPr txBox="1"/>
      </xdr:nvSpPr>
      <xdr:spPr>
        <a:xfrm>
          <a:off x="12847320" y="10062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66675</xdr:rowOff>
    </xdr:from>
    <xdr:to xmlns:xdr="http://schemas.openxmlformats.org/drawingml/2006/spreadsheetDrawing">
      <xdr:col>64</xdr:col>
      <xdr:colOff>152400</xdr:colOff>
      <xdr:row>60</xdr:row>
      <xdr:rowOff>164465</xdr:rowOff>
    </xdr:to>
    <xdr:sp macro="" textlink="">
      <xdr:nvSpPr>
        <xdr:cNvPr id="333" name="フローチャート: 判断 332"/>
        <xdr:cNvSpPr/>
      </xdr:nvSpPr>
      <xdr:spPr>
        <a:xfrm>
          <a:off x="123240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149860</xdr:rowOff>
    </xdr:from>
    <xdr:ext cx="761365" cy="248920"/>
    <xdr:sp macro="" textlink="">
      <xdr:nvSpPr>
        <xdr:cNvPr id="334" name="テキスト ボックス 333"/>
        <xdr:cNvSpPr txBox="1"/>
      </xdr:nvSpPr>
      <xdr:spPr>
        <a:xfrm>
          <a:off x="12029440" y="10055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5" name="テキスト ボックス 334"/>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6" name="テキスト ボックス 335"/>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7" name="テキスト ボックス 336"/>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8" name="テキスト ボックス 337"/>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9" name="テキスト ボックス 338"/>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114300</xdr:rowOff>
    </xdr:from>
    <xdr:to xmlns:xdr="http://schemas.openxmlformats.org/drawingml/2006/spreadsheetDrawing">
      <xdr:col>81</xdr:col>
      <xdr:colOff>95250</xdr:colOff>
      <xdr:row>60</xdr:row>
      <xdr:rowOff>46990</xdr:rowOff>
    </xdr:to>
    <xdr:sp macro="" textlink="">
      <xdr:nvSpPr>
        <xdr:cNvPr id="340" name="楕円 339"/>
        <xdr:cNvSpPr/>
      </xdr:nvSpPr>
      <xdr:spPr>
        <a:xfrm>
          <a:off x="15533370" y="98552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130175</xdr:rowOff>
    </xdr:from>
    <xdr:ext cx="761365" cy="248920"/>
    <xdr:sp macro="" textlink="">
      <xdr:nvSpPr>
        <xdr:cNvPr id="341" name="定員管理の状況該当値テキスト"/>
        <xdr:cNvSpPr txBox="1"/>
      </xdr:nvSpPr>
      <xdr:spPr>
        <a:xfrm>
          <a:off x="15666720" y="97059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88265</xdr:rowOff>
    </xdr:from>
    <xdr:to xmlns:xdr="http://schemas.openxmlformats.org/drawingml/2006/spreadsheetDrawing">
      <xdr:col>77</xdr:col>
      <xdr:colOff>95250</xdr:colOff>
      <xdr:row>60</xdr:row>
      <xdr:rowOff>20955</xdr:rowOff>
    </xdr:to>
    <xdr:sp macro="" textlink="">
      <xdr:nvSpPr>
        <xdr:cNvPr id="342" name="楕円 341"/>
        <xdr:cNvSpPr/>
      </xdr:nvSpPr>
      <xdr:spPr>
        <a:xfrm>
          <a:off x="14766290" y="98291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30480</xdr:rowOff>
    </xdr:from>
    <xdr:ext cx="735965" cy="248920"/>
    <xdr:sp macro="" textlink="">
      <xdr:nvSpPr>
        <xdr:cNvPr id="343" name="テキスト ボックス 342"/>
        <xdr:cNvSpPr txBox="1"/>
      </xdr:nvSpPr>
      <xdr:spPr>
        <a:xfrm>
          <a:off x="14465300" y="960628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62230</xdr:rowOff>
    </xdr:from>
    <xdr:to xmlns:xdr="http://schemas.openxmlformats.org/drawingml/2006/spreadsheetDrawing">
      <xdr:col>73</xdr:col>
      <xdr:colOff>44450</xdr:colOff>
      <xdr:row>59</xdr:row>
      <xdr:rowOff>160020</xdr:rowOff>
    </xdr:to>
    <xdr:sp macro="" textlink="">
      <xdr:nvSpPr>
        <xdr:cNvPr id="344" name="楕円 343"/>
        <xdr:cNvSpPr/>
      </xdr:nvSpPr>
      <xdr:spPr>
        <a:xfrm>
          <a:off x="13959840" y="98031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5080</xdr:rowOff>
    </xdr:from>
    <xdr:ext cx="761365" cy="249555"/>
    <xdr:sp macro="" textlink="">
      <xdr:nvSpPr>
        <xdr:cNvPr id="345" name="テキスト ボックス 344"/>
        <xdr:cNvSpPr txBox="1"/>
      </xdr:nvSpPr>
      <xdr:spPr>
        <a:xfrm>
          <a:off x="13647420" y="95808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47625</xdr:rowOff>
    </xdr:from>
    <xdr:to xmlns:xdr="http://schemas.openxmlformats.org/drawingml/2006/spreadsheetDrawing">
      <xdr:col>68</xdr:col>
      <xdr:colOff>191770</xdr:colOff>
      <xdr:row>59</xdr:row>
      <xdr:rowOff>145415</xdr:rowOff>
    </xdr:to>
    <xdr:sp macro="" textlink="">
      <xdr:nvSpPr>
        <xdr:cNvPr id="346" name="楕円 345"/>
        <xdr:cNvSpPr/>
      </xdr:nvSpPr>
      <xdr:spPr>
        <a:xfrm>
          <a:off x="13141960" y="97885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155575</xdr:rowOff>
    </xdr:from>
    <xdr:ext cx="761365" cy="248920"/>
    <xdr:sp macro="" textlink="">
      <xdr:nvSpPr>
        <xdr:cNvPr id="347" name="テキスト ボックス 346"/>
        <xdr:cNvSpPr txBox="1"/>
      </xdr:nvSpPr>
      <xdr:spPr>
        <a:xfrm>
          <a:off x="12847320" y="95662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43815</xdr:rowOff>
    </xdr:from>
    <xdr:to xmlns:xdr="http://schemas.openxmlformats.org/drawingml/2006/spreadsheetDrawing">
      <xdr:col>64</xdr:col>
      <xdr:colOff>152400</xdr:colOff>
      <xdr:row>59</xdr:row>
      <xdr:rowOff>141605</xdr:rowOff>
    </xdr:to>
    <xdr:sp macro="" textlink="">
      <xdr:nvSpPr>
        <xdr:cNvPr id="348" name="楕円 347"/>
        <xdr:cNvSpPr/>
      </xdr:nvSpPr>
      <xdr:spPr>
        <a:xfrm>
          <a:off x="12324080" y="978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151765</xdr:rowOff>
    </xdr:from>
    <xdr:ext cx="761365" cy="248920"/>
    <xdr:sp macro="" textlink="">
      <xdr:nvSpPr>
        <xdr:cNvPr id="349" name="テキスト ボックス 348"/>
        <xdr:cNvSpPr txBox="1"/>
      </xdr:nvSpPr>
      <xdr:spPr>
        <a:xfrm>
          <a:off x="12029440" y="95624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1" name="テキスト ボックス 350"/>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2" name="テキスト ボックス 351"/>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実質公債費比率は、前年度と同率の</a:t>
          </a:r>
          <a:r>
            <a:rPr kumimoji="1" lang="en-US" altLang="ja-JP" sz="1300">
              <a:latin typeface="ＭＳ Ｐゴシック"/>
              <a:ea typeface="ＭＳ Ｐゴシック"/>
            </a:rPr>
            <a:t>8.2</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分子のうち公債費において、前年度に過疎対策事業債の繰上償還を行ったため、前年度比</a:t>
          </a:r>
          <a:r>
            <a:rPr kumimoji="1" lang="en-US" altLang="ja-JP" sz="1300">
              <a:latin typeface="ＭＳ Ｐゴシック"/>
              <a:ea typeface="ＭＳ Ｐゴシック"/>
            </a:rPr>
            <a:t>3.2</a:t>
          </a:r>
          <a:r>
            <a:rPr kumimoji="1" lang="ja-JP" altLang="en-US" sz="1300">
              <a:latin typeface="ＭＳ Ｐゴシック"/>
              <a:ea typeface="ＭＳ Ｐゴシック"/>
            </a:rPr>
            <a:t>％増となったことなどにより分子全体で前年度比</a:t>
          </a:r>
          <a:r>
            <a:rPr kumimoji="1" lang="en-US" altLang="ja-JP" sz="1300">
              <a:latin typeface="ＭＳ Ｐゴシック"/>
              <a:ea typeface="ＭＳ Ｐゴシック"/>
            </a:rPr>
            <a:t>6.0</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分母では、地方交付税の減などにより、分母全体で前年度比</a:t>
          </a:r>
          <a:r>
            <a:rPr kumimoji="1" lang="en-US" altLang="ja-JP" sz="1300">
              <a:latin typeface="ＭＳ Ｐゴシック"/>
              <a:ea typeface="ＭＳ Ｐゴシック"/>
            </a:rPr>
            <a:t>1.2</a:t>
          </a:r>
          <a:r>
            <a:rPr kumimoji="1" lang="ja-JP" altLang="en-US" sz="1300">
              <a:latin typeface="ＭＳ Ｐゴシック"/>
              <a:ea typeface="ＭＳ Ｐゴシック"/>
            </a:rPr>
            <a:t>％減となった。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地方債の元利償還額は、令和</a:t>
          </a:r>
          <a:r>
            <a:rPr kumimoji="1" lang="en-US" altLang="ja-JP" sz="1300">
              <a:latin typeface="ＭＳ Ｐゴシック"/>
              <a:ea typeface="ＭＳ Ｐゴシック"/>
            </a:rPr>
            <a:t>8</a:t>
          </a:r>
          <a:r>
            <a:rPr kumimoji="1" lang="ja-JP" altLang="en-US" sz="1300">
              <a:latin typeface="ＭＳ Ｐゴシック"/>
              <a:ea typeface="ＭＳ Ｐゴシック"/>
            </a:rPr>
            <a:t>年度までは増加を見込んでいるが、今後も地方債の発行抑制を図りながら適正な地方債管理に努める。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5" name="テキスト ボックス 364"/>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1" name="テキスト ボックス 370"/>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3" name="テキスト ボックス 372"/>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61365" cy="248920"/>
    <xdr:sp macro="" textlink="">
      <xdr:nvSpPr>
        <xdr:cNvPr id="379" name="公債費負担の状況最小値テキスト"/>
        <xdr:cNvSpPr txBox="1"/>
      </xdr:nvSpPr>
      <xdr:spPr>
        <a:xfrm>
          <a:off x="15666720" y="7226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61365" cy="248920"/>
    <xdr:sp macro="" textlink="">
      <xdr:nvSpPr>
        <xdr:cNvPr id="381" name="公債費負担の状況最大値テキスト"/>
        <xdr:cNvSpPr txBox="1"/>
      </xdr:nvSpPr>
      <xdr:spPr>
        <a:xfrm>
          <a:off x="15666720" y="5604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1905</xdr:rowOff>
    </xdr:from>
    <xdr:to xmlns:xdr="http://schemas.openxmlformats.org/drawingml/2006/spreadsheetDrawing">
      <xdr:col>81</xdr:col>
      <xdr:colOff>44450</xdr:colOff>
      <xdr:row>37</xdr:row>
      <xdr:rowOff>1905</xdr:rowOff>
    </xdr:to>
    <xdr:cxnSp macro="">
      <xdr:nvCxnSpPr>
        <xdr:cNvPr id="383" name="直線コネクタ 382"/>
        <xdr:cNvCxnSpPr/>
      </xdr:nvCxnSpPr>
      <xdr:spPr>
        <a:xfrm>
          <a:off x="14810740" y="611060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106045</xdr:rowOff>
    </xdr:from>
    <xdr:ext cx="761365" cy="249555"/>
    <xdr:sp macro="" textlink="">
      <xdr:nvSpPr>
        <xdr:cNvPr id="384" name="公債費負担の状況平均値テキスト"/>
        <xdr:cNvSpPr txBox="1"/>
      </xdr:nvSpPr>
      <xdr:spPr>
        <a:xfrm>
          <a:off x="15666720" y="60496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1905</xdr:rowOff>
    </xdr:from>
    <xdr:to xmlns:xdr="http://schemas.openxmlformats.org/drawingml/2006/spreadsheetDrawing">
      <xdr:col>77</xdr:col>
      <xdr:colOff>44450</xdr:colOff>
      <xdr:row>37</xdr:row>
      <xdr:rowOff>5715</xdr:rowOff>
    </xdr:to>
    <xdr:cxnSp macro="">
      <xdr:nvCxnSpPr>
        <xdr:cNvPr id="386" name="直線コネクタ 385"/>
        <xdr:cNvCxnSpPr/>
      </xdr:nvCxnSpPr>
      <xdr:spPr>
        <a:xfrm flipV="1">
          <a:off x="13999210" y="6110605"/>
          <a:ext cx="8115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50165</xdr:rowOff>
    </xdr:from>
    <xdr:ext cx="735965" cy="248920"/>
    <xdr:sp macro="" textlink="">
      <xdr:nvSpPr>
        <xdr:cNvPr id="388" name="テキスト ボックス 387"/>
        <xdr:cNvSpPr txBox="1"/>
      </xdr:nvSpPr>
      <xdr:spPr>
        <a:xfrm>
          <a:off x="14465300" y="6158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5715</xdr:rowOff>
    </xdr:from>
    <xdr:to xmlns:xdr="http://schemas.openxmlformats.org/drawingml/2006/spreadsheetDrawing">
      <xdr:col>72</xdr:col>
      <xdr:colOff>191770</xdr:colOff>
      <xdr:row>37</xdr:row>
      <xdr:rowOff>5715</xdr:rowOff>
    </xdr:to>
    <xdr:cxnSp macro="">
      <xdr:nvCxnSpPr>
        <xdr:cNvPr id="389" name="直線コネクタ 388"/>
        <xdr:cNvCxnSpPr/>
      </xdr:nvCxnSpPr>
      <xdr:spPr>
        <a:xfrm>
          <a:off x="13192760" y="61144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50165</xdr:rowOff>
    </xdr:from>
    <xdr:ext cx="761365" cy="248920"/>
    <xdr:sp macro="" textlink="">
      <xdr:nvSpPr>
        <xdr:cNvPr id="391" name="テキスト ボックス 390"/>
        <xdr:cNvSpPr txBox="1"/>
      </xdr:nvSpPr>
      <xdr:spPr>
        <a:xfrm>
          <a:off x="13647420" y="61588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xdr:rowOff>
    </xdr:from>
    <xdr:to xmlns:xdr="http://schemas.openxmlformats.org/drawingml/2006/spreadsheetDrawing">
      <xdr:col>68</xdr:col>
      <xdr:colOff>152400</xdr:colOff>
      <xdr:row>37</xdr:row>
      <xdr:rowOff>5715</xdr:rowOff>
    </xdr:to>
    <xdr:cxnSp macro="">
      <xdr:nvCxnSpPr>
        <xdr:cNvPr id="392" name="直線コネクタ 391"/>
        <xdr:cNvCxnSpPr/>
      </xdr:nvCxnSpPr>
      <xdr:spPr>
        <a:xfrm>
          <a:off x="12374880" y="611251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137795</xdr:rowOff>
    </xdr:from>
    <xdr:to xmlns:xdr="http://schemas.openxmlformats.org/drawingml/2006/spreadsheetDrawing">
      <xdr:col>68</xdr:col>
      <xdr:colOff>191770</xdr:colOff>
      <xdr:row>37</xdr:row>
      <xdr:rowOff>70485</xdr:rowOff>
    </xdr:to>
    <xdr:sp macro="" textlink="">
      <xdr:nvSpPr>
        <xdr:cNvPr id="393" name="フローチャート: 判断 392"/>
        <xdr:cNvSpPr/>
      </xdr:nvSpPr>
      <xdr:spPr>
        <a:xfrm>
          <a:off x="13141960" y="60813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55880</xdr:rowOff>
    </xdr:from>
    <xdr:ext cx="761365" cy="248920"/>
    <xdr:sp macro="" textlink="">
      <xdr:nvSpPr>
        <xdr:cNvPr id="394" name="テキスト ボックス 393"/>
        <xdr:cNvSpPr txBox="1"/>
      </xdr:nvSpPr>
      <xdr:spPr>
        <a:xfrm>
          <a:off x="12847320" y="6164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142875</xdr:rowOff>
    </xdr:from>
    <xdr:to xmlns:xdr="http://schemas.openxmlformats.org/drawingml/2006/spreadsheetDrawing">
      <xdr:col>64</xdr:col>
      <xdr:colOff>152400</xdr:colOff>
      <xdr:row>37</xdr:row>
      <xdr:rowOff>75565</xdr:rowOff>
    </xdr:to>
    <xdr:sp macro="" textlink="">
      <xdr:nvSpPr>
        <xdr:cNvPr id="395" name="フローチャート: 判断 394"/>
        <xdr:cNvSpPr/>
      </xdr:nvSpPr>
      <xdr:spPr>
        <a:xfrm>
          <a:off x="1232408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60960</xdr:rowOff>
    </xdr:from>
    <xdr:ext cx="761365" cy="248920"/>
    <xdr:sp macro="" textlink="">
      <xdr:nvSpPr>
        <xdr:cNvPr id="396" name="テキスト ボックス 395"/>
        <xdr:cNvSpPr txBox="1"/>
      </xdr:nvSpPr>
      <xdr:spPr>
        <a:xfrm>
          <a:off x="12029440" y="61696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7" name="テキスト ボックス 396"/>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8" name="テキスト ボックス 397"/>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9" name="テキスト ボックス 398"/>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0" name="テキスト ボックス 399"/>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1" name="テキスト ボックス 400"/>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118110</xdr:rowOff>
    </xdr:from>
    <xdr:to xmlns:xdr="http://schemas.openxmlformats.org/drawingml/2006/spreadsheetDrawing">
      <xdr:col>81</xdr:col>
      <xdr:colOff>95250</xdr:colOff>
      <xdr:row>37</xdr:row>
      <xdr:rowOff>50800</xdr:rowOff>
    </xdr:to>
    <xdr:sp macro="" textlink="">
      <xdr:nvSpPr>
        <xdr:cNvPr id="402" name="楕円 401"/>
        <xdr:cNvSpPr/>
      </xdr:nvSpPr>
      <xdr:spPr>
        <a:xfrm>
          <a:off x="15533370" y="60617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133985</xdr:rowOff>
    </xdr:from>
    <xdr:ext cx="761365" cy="249555"/>
    <xdr:sp macro="" textlink="">
      <xdr:nvSpPr>
        <xdr:cNvPr id="403" name="公債費負担の状況該当値テキスト"/>
        <xdr:cNvSpPr txBox="1"/>
      </xdr:nvSpPr>
      <xdr:spPr>
        <a:xfrm>
          <a:off x="15666720" y="59124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118110</xdr:rowOff>
    </xdr:from>
    <xdr:to xmlns:xdr="http://schemas.openxmlformats.org/drawingml/2006/spreadsheetDrawing">
      <xdr:col>77</xdr:col>
      <xdr:colOff>95250</xdr:colOff>
      <xdr:row>37</xdr:row>
      <xdr:rowOff>50800</xdr:rowOff>
    </xdr:to>
    <xdr:sp macro="" textlink="">
      <xdr:nvSpPr>
        <xdr:cNvPr id="404" name="楕円 403"/>
        <xdr:cNvSpPr/>
      </xdr:nvSpPr>
      <xdr:spPr>
        <a:xfrm>
          <a:off x="14766290" y="60617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60960</xdr:rowOff>
    </xdr:from>
    <xdr:ext cx="735965" cy="248920"/>
    <xdr:sp macro="" textlink="">
      <xdr:nvSpPr>
        <xdr:cNvPr id="405" name="テキスト ボックス 404"/>
        <xdr:cNvSpPr txBox="1"/>
      </xdr:nvSpPr>
      <xdr:spPr>
        <a:xfrm>
          <a:off x="14465300" y="58394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121920</xdr:rowOff>
    </xdr:from>
    <xdr:to xmlns:xdr="http://schemas.openxmlformats.org/drawingml/2006/spreadsheetDrawing">
      <xdr:col>73</xdr:col>
      <xdr:colOff>44450</xdr:colOff>
      <xdr:row>37</xdr:row>
      <xdr:rowOff>54610</xdr:rowOff>
    </xdr:to>
    <xdr:sp macro="" textlink="">
      <xdr:nvSpPr>
        <xdr:cNvPr id="406" name="楕円 405"/>
        <xdr:cNvSpPr/>
      </xdr:nvSpPr>
      <xdr:spPr>
        <a:xfrm>
          <a:off x="13959840" y="6065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64135</xdr:rowOff>
    </xdr:from>
    <xdr:ext cx="761365" cy="248920"/>
    <xdr:sp macro="" textlink="">
      <xdr:nvSpPr>
        <xdr:cNvPr id="407" name="テキスト ボックス 406"/>
        <xdr:cNvSpPr txBox="1"/>
      </xdr:nvSpPr>
      <xdr:spPr>
        <a:xfrm>
          <a:off x="13647420" y="58426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121920</xdr:rowOff>
    </xdr:from>
    <xdr:to xmlns:xdr="http://schemas.openxmlformats.org/drawingml/2006/spreadsheetDrawing">
      <xdr:col>68</xdr:col>
      <xdr:colOff>191770</xdr:colOff>
      <xdr:row>37</xdr:row>
      <xdr:rowOff>54610</xdr:rowOff>
    </xdr:to>
    <xdr:sp macro="" textlink="">
      <xdr:nvSpPr>
        <xdr:cNvPr id="408" name="楕円 407"/>
        <xdr:cNvSpPr/>
      </xdr:nvSpPr>
      <xdr:spPr>
        <a:xfrm>
          <a:off x="13141960" y="60655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64135</xdr:rowOff>
    </xdr:from>
    <xdr:ext cx="761365" cy="248920"/>
    <xdr:sp macro="" textlink="">
      <xdr:nvSpPr>
        <xdr:cNvPr id="409" name="テキスト ボックス 408"/>
        <xdr:cNvSpPr txBox="1"/>
      </xdr:nvSpPr>
      <xdr:spPr>
        <a:xfrm>
          <a:off x="12847320" y="58426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120015</xdr:rowOff>
    </xdr:from>
    <xdr:to xmlns:xdr="http://schemas.openxmlformats.org/drawingml/2006/spreadsheetDrawing">
      <xdr:col>64</xdr:col>
      <xdr:colOff>152400</xdr:colOff>
      <xdr:row>37</xdr:row>
      <xdr:rowOff>52705</xdr:rowOff>
    </xdr:to>
    <xdr:sp macro="" textlink="">
      <xdr:nvSpPr>
        <xdr:cNvPr id="410" name="楕円 409"/>
        <xdr:cNvSpPr/>
      </xdr:nvSpPr>
      <xdr:spPr>
        <a:xfrm>
          <a:off x="12324080" y="606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62230</xdr:rowOff>
    </xdr:from>
    <xdr:ext cx="761365" cy="248920"/>
    <xdr:sp macro="" textlink="">
      <xdr:nvSpPr>
        <xdr:cNvPr id="411" name="テキスト ボックス 410"/>
        <xdr:cNvSpPr txBox="1"/>
      </xdr:nvSpPr>
      <xdr:spPr>
        <a:xfrm>
          <a:off x="12029440" y="58407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3" name="テキスト ボックス 412"/>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将来負担比率は、前年度から</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ポイント減少し、</a:t>
          </a:r>
          <a:r>
            <a:rPr kumimoji="1" lang="en-US" altLang="ja-JP" sz="1300">
              <a:latin typeface="ＭＳ Ｐゴシック"/>
              <a:ea typeface="ＭＳ Ｐゴシック"/>
            </a:rPr>
            <a:t>34.0</a:t>
          </a:r>
          <a:r>
            <a:rPr kumimoji="1" lang="ja-JP" altLang="en-US" sz="1300">
              <a:latin typeface="ＭＳ Ｐゴシック"/>
              <a:ea typeface="ＭＳ Ｐゴシック"/>
            </a:rPr>
            <a:t>％となったが、令和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年度の地方債発行額が元金償還額を大きく下回る規模に抑えられたことと、過疎対策事業債等の元金償還が進んだことから、地方債残高が減少したことが主な要因である。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今後も老朽化した公共施設の適正管理等への地方債活用を計画しているが、地方税の確保と国県支出金の積極的な活用など、財源の確保と充当可能基金の活用に努め、地方債の発行抑制を図る。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5" name="テキスト ボックス 424"/>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7" name="テキスト ボックス 426"/>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29" name="テキスト ボックス 428"/>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5" name="テキスト ボックス 434"/>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61365" cy="248920"/>
    <xdr:sp macro="" textlink="">
      <xdr:nvSpPr>
        <xdr:cNvPr id="441" name="将来負担の状況最小値テキスト"/>
        <xdr:cNvSpPr txBox="1"/>
      </xdr:nvSpPr>
      <xdr:spPr>
        <a:xfrm>
          <a:off x="15666720" y="3585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61365" cy="248285"/>
    <xdr:sp macro="" textlink="">
      <xdr:nvSpPr>
        <xdr:cNvPr id="443" name="将来負担の状況最大値テキスト"/>
        <xdr:cNvSpPr txBox="1"/>
      </xdr:nvSpPr>
      <xdr:spPr>
        <a:xfrm>
          <a:off x="15666720" y="20358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69850</xdr:rowOff>
    </xdr:from>
    <xdr:to xmlns:xdr="http://schemas.openxmlformats.org/drawingml/2006/spreadsheetDrawing">
      <xdr:col>81</xdr:col>
      <xdr:colOff>44450</xdr:colOff>
      <xdr:row>15</xdr:row>
      <xdr:rowOff>83820</xdr:rowOff>
    </xdr:to>
    <xdr:cxnSp macro="">
      <xdr:nvCxnSpPr>
        <xdr:cNvPr id="445" name="直線コネクタ 444"/>
        <xdr:cNvCxnSpPr/>
      </xdr:nvCxnSpPr>
      <xdr:spPr>
        <a:xfrm flipV="1">
          <a:off x="14810740" y="254635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61365" cy="248920"/>
    <xdr:sp macro="" textlink="">
      <xdr:nvSpPr>
        <xdr:cNvPr id="446" name="将来負担の状況平均値テキスト"/>
        <xdr:cNvSpPr txBox="1"/>
      </xdr:nvSpPr>
      <xdr:spPr>
        <a:xfrm>
          <a:off x="15666720" y="21640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83820</xdr:rowOff>
    </xdr:from>
    <xdr:to xmlns:xdr="http://schemas.openxmlformats.org/drawingml/2006/spreadsheetDrawing">
      <xdr:col>77</xdr:col>
      <xdr:colOff>44450</xdr:colOff>
      <xdr:row>15</xdr:row>
      <xdr:rowOff>106045</xdr:rowOff>
    </xdr:to>
    <xdr:cxnSp macro="">
      <xdr:nvCxnSpPr>
        <xdr:cNvPr id="448" name="直線コネクタ 447"/>
        <xdr:cNvCxnSpPr/>
      </xdr:nvCxnSpPr>
      <xdr:spPr>
        <a:xfrm flipV="1">
          <a:off x="13999210" y="2560320"/>
          <a:ext cx="81153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5965" cy="248920"/>
    <xdr:sp macro="" textlink="">
      <xdr:nvSpPr>
        <xdr:cNvPr id="450" name="テキスト ボックス 449"/>
        <xdr:cNvSpPr txBox="1"/>
      </xdr:nvSpPr>
      <xdr:spPr>
        <a:xfrm>
          <a:off x="14465300" y="21329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106045</xdr:rowOff>
    </xdr:from>
    <xdr:to xmlns:xdr="http://schemas.openxmlformats.org/drawingml/2006/spreadsheetDrawing">
      <xdr:col>72</xdr:col>
      <xdr:colOff>191770</xdr:colOff>
      <xdr:row>16</xdr:row>
      <xdr:rowOff>45720</xdr:rowOff>
    </xdr:to>
    <xdr:cxnSp macro="">
      <xdr:nvCxnSpPr>
        <xdr:cNvPr id="451" name="直線コネクタ 450"/>
        <xdr:cNvCxnSpPr/>
      </xdr:nvCxnSpPr>
      <xdr:spPr>
        <a:xfrm flipV="1">
          <a:off x="13192760" y="2582545"/>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1365" cy="248920"/>
    <xdr:sp macro="" textlink="">
      <xdr:nvSpPr>
        <xdr:cNvPr id="453" name="テキスト ボックス 452"/>
        <xdr:cNvSpPr txBox="1"/>
      </xdr:nvSpPr>
      <xdr:spPr>
        <a:xfrm>
          <a:off x="13647420" y="2207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12700</xdr:rowOff>
    </xdr:from>
    <xdr:to xmlns:xdr="http://schemas.openxmlformats.org/drawingml/2006/spreadsheetDrawing">
      <xdr:col>68</xdr:col>
      <xdr:colOff>152400</xdr:colOff>
      <xdr:row>16</xdr:row>
      <xdr:rowOff>45720</xdr:rowOff>
    </xdr:to>
    <xdr:cxnSp macro="">
      <xdr:nvCxnSpPr>
        <xdr:cNvPr id="454" name="直線コネクタ 453"/>
        <xdr:cNvCxnSpPr/>
      </xdr:nvCxnSpPr>
      <xdr:spPr>
        <a:xfrm>
          <a:off x="12374880" y="265430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78740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5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21590</xdr:rowOff>
    </xdr:from>
    <xdr:ext cx="761365" cy="248285"/>
    <xdr:sp macro="" textlink="">
      <xdr:nvSpPr>
        <xdr:cNvPr id="456" name="テキスト ボックス 455"/>
        <xdr:cNvSpPr txBox="1"/>
      </xdr:nvSpPr>
      <xdr:spPr>
        <a:xfrm>
          <a:off x="12847320" y="23329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70485</xdr:rowOff>
    </xdr:to>
    <xdr:sp macro="" textlink="">
      <xdr:nvSpPr>
        <xdr:cNvPr id="457" name="フローチャート: 判断 456"/>
        <xdr:cNvSpPr/>
      </xdr:nvSpPr>
      <xdr:spPr>
        <a:xfrm>
          <a:off x="12324080" y="261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55880</xdr:rowOff>
    </xdr:from>
    <xdr:ext cx="761365" cy="248920"/>
    <xdr:sp macro="" textlink="">
      <xdr:nvSpPr>
        <xdr:cNvPr id="458" name="テキスト ボックス 457"/>
        <xdr:cNvSpPr txBox="1"/>
      </xdr:nvSpPr>
      <xdr:spPr>
        <a:xfrm>
          <a:off x="12029440" y="26974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9" name="テキスト ボックス 458"/>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0" name="テキスト ボックス 459"/>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1" name="テキスト ボックス 460"/>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2" name="テキスト ボックス 461"/>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3" name="テキスト ボックス 462"/>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20955</xdr:rowOff>
    </xdr:from>
    <xdr:to xmlns:xdr="http://schemas.openxmlformats.org/drawingml/2006/spreadsheetDrawing">
      <xdr:col>81</xdr:col>
      <xdr:colOff>95250</xdr:colOff>
      <xdr:row>15</xdr:row>
      <xdr:rowOff>118745</xdr:rowOff>
    </xdr:to>
    <xdr:sp macro="" textlink="">
      <xdr:nvSpPr>
        <xdr:cNvPr id="464" name="楕円 463"/>
        <xdr:cNvSpPr/>
      </xdr:nvSpPr>
      <xdr:spPr>
        <a:xfrm>
          <a:off x="15533370" y="24974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159385</xdr:rowOff>
    </xdr:from>
    <xdr:ext cx="761365" cy="248920"/>
    <xdr:sp macro="" textlink="">
      <xdr:nvSpPr>
        <xdr:cNvPr id="465" name="将来負担の状況該当値テキスト"/>
        <xdr:cNvSpPr txBox="1"/>
      </xdr:nvSpPr>
      <xdr:spPr>
        <a:xfrm>
          <a:off x="15666720" y="2470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34925</xdr:rowOff>
    </xdr:from>
    <xdr:to xmlns:xdr="http://schemas.openxmlformats.org/drawingml/2006/spreadsheetDrawing">
      <xdr:col>77</xdr:col>
      <xdr:colOff>95250</xdr:colOff>
      <xdr:row>15</xdr:row>
      <xdr:rowOff>132715</xdr:rowOff>
    </xdr:to>
    <xdr:sp macro="" textlink="">
      <xdr:nvSpPr>
        <xdr:cNvPr id="466" name="楕円 465"/>
        <xdr:cNvSpPr/>
      </xdr:nvSpPr>
      <xdr:spPr>
        <a:xfrm>
          <a:off x="14766290" y="25114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118110</xdr:rowOff>
    </xdr:from>
    <xdr:ext cx="735965" cy="248920"/>
    <xdr:sp macro="" textlink="">
      <xdr:nvSpPr>
        <xdr:cNvPr id="467" name="テキスト ボックス 466"/>
        <xdr:cNvSpPr txBox="1"/>
      </xdr:nvSpPr>
      <xdr:spPr>
        <a:xfrm>
          <a:off x="14465300" y="259461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57785</xdr:rowOff>
    </xdr:from>
    <xdr:to xmlns:xdr="http://schemas.openxmlformats.org/drawingml/2006/spreadsheetDrawing">
      <xdr:col>73</xdr:col>
      <xdr:colOff>44450</xdr:colOff>
      <xdr:row>15</xdr:row>
      <xdr:rowOff>155575</xdr:rowOff>
    </xdr:to>
    <xdr:sp macro="" textlink="">
      <xdr:nvSpPr>
        <xdr:cNvPr id="468" name="楕円 467"/>
        <xdr:cNvSpPr/>
      </xdr:nvSpPr>
      <xdr:spPr>
        <a:xfrm>
          <a:off x="13959840" y="25342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140335</xdr:rowOff>
    </xdr:from>
    <xdr:ext cx="761365" cy="249555"/>
    <xdr:sp macro="" textlink="">
      <xdr:nvSpPr>
        <xdr:cNvPr id="469" name="テキスト ボックス 468"/>
        <xdr:cNvSpPr txBox="1"/>
      </xdr:nvSpPr>
      <xdr:spPr>
        <a:xfrm>
          <a:off x="13647420" y="2616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161925</xdr:rowOff>
    </xdr:from>
    <xdr:to xmlns:xdr="http://schemas.openxmlformats.org/drawingml/2006/spreadsheetDrawing">
      <xdr:col>68</xdr:col>
      <xdr:colOff>191770</xdr:colOff>
      <xdr:row>16</xdr:row>
      <xdr:rowOff>94615</xdr:rowOff>
    </xdr:to>
    <xdr:sp macro="" textlink="">
      <xdr:nvSpPr>
        <xdr:cNvPr id="470" name="楕円 469"/>
        <xdr:cNvSpPr/>
      </xdr:nvSpPr>
      <xdr:spPr>
        <a:xfrm>
          <a:off x="13141960" y="26384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80010</xdr:rowOff>
    </xdr:from>
    <xdr:ext cx="761365" cy="249555"/>
    <xdr:sp macro="" textlink="">
      <xdr:nvSpPr>
        <xdr:cNvPr id="471" name="テキスト ボックス 470"/>
        <xdr:cNvSpPr txBox="1"/>
      </xdr:nvSpPr>
      <xdr:spPr>
        <a:xfrm>
          <a:off x="12847320" y="2721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128905</xdr:rowOff>
    </xdr:from>
    <xdr:to xmlns:xdr="http://schemas.openxmlformats.org/drawingml/2006/spreadsheetDrawing">
      <xdr:col>64</xdr:col>
      <xdr:colOff>152400</xdr:colOff>
      <xdr:row>16</xdr:row>
      <xdr:rowOff>61595</xdr:rowOff>
    </xdr:to>
    <xdr:sp macro="" textlink="">
      <xdr:nvSpPr>
        <xdr:cNvPr id="472" name="楕円 471"/>
        <xdr:cNvSpPr/>
      </xdr:nvSpPr>
      <xdr:spPr>
        <a:xfrm>
          <a:off x="12324080" y="2605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71755</xdr:rowOff>
    </xdr:from>
    <xdr:ext cx="761365" cy="249555"/>
    <xdr:sp macro="" textlink="">
      <xdr:nvSpPr>
        <xdr:cNvPr id="473" name="テキスト ボックス 472"/>
        <xdr:cNvSpPr txBox="1"/>
      </xdr:nvSpPr>
      <xdr:spPr>
        <a:xfrm>
          <a:off x="12029440" y="23831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秋田県鹿角市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27,714
27,576
707.52
21,078,852
20,259,251
541,857
11,120,804
16,442,175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職員数の増（前年度比＋</a:t>
          </a:r>
          <a:r>
            <a:rPr kumimoji="1" lang="en-US" altLang="ja-JP" sz="1300">
              <a:latin typeface="ＭＳ Ｐゴシック"/>
              <a:ea typeface="ＭＳ Ｐゴシック"/>
            </a:rPr>
            <a:t>3</a:t>
          </a:r>
          <a:r>
            <a:rPr kumimoji="1" lang="ja-JP" altLang="en-US" sz="1300">
              <a:latin typeface="ＭＳ Ｐゴシック"/>
              <a:ea typeface="ＭＳ Ｐゴシック"/>
            </a:rPr>
            <a:t>名）や給与改定等により、基本給が前年度より</a:t>
          </a:r>
          <a:r>
            <a:rPr kumimoji="1" lang="en-US" altLang="ja-JP" sz="1300">
              <a:latin typeface="ＭＳ Ｐゴシック"/>
              <a:ea typeface="ＭＳ Ｐゴシック"/>
            </a:rPr>
            <a:t>2.7</a:t>
          </a:r>
          <a:r>
            <a:rPr kumimoji="1" lang="ja-JP" altLang="en-US" sz="1300">
              <a:latin typeface="ＭＳ Ｐゴシック"/>
              <a:ea typeface="ＭＳ Ｐゴシック"/>
            </a:rPr>
            <a:t>％増となり、比率は</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ポイント増加したが、鹿角市定員適正化推進計画（</a:t>
          </a:r>
          <a:r>
            <a:rPr kumimoji="1" lang="en-US" altLang="ja-JP" sz="1300">
              <a:latin typeface="ＭＳ Ｐゴシック"/>
              <a:ea typeface="ＭＳ Ｐゴシック"/>
            </a:rPr>
            <a:t>R2</a:t>
          </a:r>
          <a:r>
            <a:rPr kumimoji="1" lang="ja-JP" altLang="en-US" sz="1300">
              <a:latin typeface="ＭＳ Ｐゴシック"/>
              <a:ea typeface="ＭＳ Ｐゴシック"/>
            </a:rPr>
            <a:t>～</a:t>
          </a:r>
          <a:r>
            <a:rPr kumimoji="1" lang="en-US" altLang="ja-JP" sz="1300">
              <a:latin typeface="ＭＳ Ｐゴシック"/>
              <a:ea typeface="ＭＳ Ｐゴシック"/>
            </a:rPr>
            <a:t>R6</a:t>
          </a:r>
          <a:r>
            <a:rPr kumimoji="1" lang="ja-JP" altLang="en-US" sz="1300">
              <a:latin typeface="ＭＳ Ｐゴシック"/>
              <a:ea typeface="ＭＳ Ｐゴシック"/>
            </a:rPr>
            <a:t>）により、適正な人員管理を継続して行っており、類似団体平均と比較すると大きく下回っている。今後も適正な人員配置に努め、人件費の抑制を図っていく。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1365" cy="258445"/>
    <xdr:sp macro="" textlink="">
      <xdr:nvSpPr>
        <xdr:cNvPr id="62" name="人件費最小値テキスト"/>
        <xdr:cNvSpPr txBox="1"/>
      </xdr:nvSpPr>
      <xdr:spPr>
        <a:xfrm>
          <a:off x="4503420" y="716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33</xdr:row>
      <xdr:rowOff>77470</xdr:rowOff>
    </xdr:from>
    <xdr:to xmlns:xdr="http://schemas.openxmlformats.org/drawingml/2006/spreadsheetDrawing">
      <xdr:col>24</xdr:col>
      <xdr:colOff>25400</xdr:colOff>
      <xdr:row>33</xdr:row>
      <xdr:rowOff>153670</xdr:rowOff>
    </xdr:to>
    <xdr:cxnSp macro="">
      <xdr:nvCxnSpPr>
        <xdr:cNvPr id="66" name="直線コネクタ 65"/>
        <xdr:cNvCxnSpPr/>
      </xdr:nvCxnSpPr>
      <xdr:spPr>
        <a:xfrm>
          <a:off x="3657600" y="573532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1365" cy="258445"/>
    <xdr:sp macro="" textlink="">
      <xdr:nvSpPr>
        <xdr:cNvPr id="67" name="人件費平均値テキスト"/>
        <xdr:cNvSpPr txBox="1"/>
      </xdr:nvSpPr>
      <xdr:spPr>
        <a:xfrm>
          <a:off x="4503420" y="63500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77470</xdr:rowOff>
    </xdr:from>
    <xdr:to xmlns:xdr="http://schemas.openxmlformats.org/drawingml/2006/spreadsheetDrawing">
      <xdr:col>19</xdr:col>
      <xdr:colOff>182880</xdr:colOff>
      <xdr:row>33</xdr:row>
      <xdr:rowOff>146050</xdr:rowOff>
    </xdr:to>
    <xdr:cxnSp macro="">
      <xdr:nvCxnSpPr>
        <xdr:cNvPr id="69" name="直線コネクタ 68"/>
        <xdr:cNvCxnSpPr/>
      </xdr:nvCxnSpPr>
      <xdr:spPr>
        <a:xfrm flipV="1">
          <a:off x="2841625" y="5735320"/>
          <a:ext cx="8159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6600" cy="259080"/>
    <xdr:sp macro="" textlink="">
      <xdr:nvSpPr>
        <xdr:cNvPr id="71" name="テキスト ボックス 70"/>
        <xdr:cNvSpPr txBox="1"/>
      </xdr:nvSpPr>
      <xdr:spPr>
        <a:xfrm>
          <a:off x="329819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146050</xdr:rowOff>
    </xdr:from>
    <xdr:to xmlns:xdr="http://schemas.openxmlformats.org/drawingml/2006/spreadsheetDrawing">
      <xdr:col>15</xdr:col>
      <xdr:colOff>98425</xdr:colOff>
      <xdr:row>34</xdr:row>
      <xdr:rowOff>58420</xdr:rowOff>
    </xdr:to>
    <xdr:cxnSp macro="">
      <xdr:nvCxnSpPr>
        <xdr:cNvPr id="72" name="直線コネクタ 71"/>
        <xdr:cNvCxnSpPr/>
      </xdr:nvCxnSpPr>
      <xdr:spPr>
        <a:xfrm flipV="1">
          <a:off x="2021205" y="5803900"/>
          <a:ext cx="8204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74" name="テキスト ボックス 73"/>
        <xdr:cNvSpPr txBox="1"/>
      </xdr:nvSpPr>
      <xdr:spPr>
        <a:xfrm>
          <a:off x="249491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146050</xdr:rowOff>
    </xdr:from>
    <xdr:to xmlns:xdr="http://schemas.openxmlformats.org/drawingml/2006/spreadsheetDrawing">
      <xdr:col>11</xdr:col>
      <xdr:colOff>9525</xdr:colOff>
      <xdr:row>34</xdr:row>
      <xdr:rowOff>58420</xdr:rowOff>
    </xdr:to>
    <xdr:cxnSp macro="">
      <xdr:nvCxnSpPr>
        <xdr:cNvPr id="75" name="直線コネクタ 74"/>
        <xdr:cNvCxnSpPr/>
      </xdr:nvCxnSpPr>
      <xdr:spPr>
        <a:xfrm>
          <a:off x="1217930" y="5803900"/>
          <a:ext cx="8032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2000" cy="259080"/>
    <xdr:sp macro="" textlink="">
      <xdr:nvSpPr>
        <xdr:cNvPr id="77" name="テキスト ボックス 76"/>
        <xdr:cNvSpPr txBox="1"/>
      </xdr:nvSpPr>
      <xdr:spPr>
        <a:xfrm>
          <a:off x="1674495"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6713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1365" cy="258445"/>
    <xdr:sp macro="" textlink="">
      <xdr:nvSpPr>
        <xdr:cNvPr id="79" name="テキスト ボックス 78"/>
        <xdr:cNvSpPr txBox="1"/>
      </xdr:nvSpPr>
      <xdr:spPr>
        <a:xfrm>
          <a:off x="87122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102870</xdr:rowOff>
    </xdr:from>
    <xdr:to xmlns:xdr="http://schemas.openxmlformats.org/drawingml/2006/spreadsheetDrawing">
      <xdr:col>24</xdr:col>
      <xdr:colOff>76200</xdr:colOff>
      <xdr:row>34</xdr:row>
      <xdr:rowOff>33020</xdr:rowOff>
    </xdr:to>
    <xdr:sp macro="" textlink="">
      <xdr:nvSpPr>
        <xdr:cNvPr id="85" name="楕円 84"/>
        <xdr:cNvSpPr/>
      </xdr:nvSpPr>
      <xdr:spPr>
        <a:xfrm>
          <a:off x="4380865" y="5760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11430</xdr:rowOff>
    </xdr:from>
    <xdr:ext cx="761365" cy="259080"/>
    <xdr:sp macro="" textlink="">
      <xdr:nvSpPr>
        <xdr:cNvPr id="86" name="人件費該当値テキスト"/>
        <xdr:cNvSpPr txBox="1"/>
      </xdr:nvSpPr>
      <xdr:spPr>
        <a:xfrm>
          <a:off x="4503420" y="566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26670</xdr:rowOff>
    </xdr:from>
    <xdr:to xmlns:xdr="http://schemas.openxmlformats.org/drawingml/2006/spreadsheetDrawing">
      <xdr:col>20</xdr:col>
      <xdr:colOff>38100</xdr:colOff>
      <xdr:row>33</xdr:row>
      <xdr:rowOff>128270</xdr:rowOff>
    </xdr:to>
    <xdr:sp macro="" textlink="">
      <xdr:nvSpPr>
        <xdr:cNvPr id="87" name="楕円 86"/>
        <xdr:cNvSpPr/>
      </xdr:nvSpPr>
      <xdr:spPr>
        <a:xfrm>
          <a:off x="3611245" y="5684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138430</xdr:rowOff>
    </xdr:from>
    <xdr:ext cx="736600" cy="259080"/>
    <xdr:sp macro="" textlink="">
      <xdr:nvSpPr>
        <xdr:cNvPr id="88" name="テキスト ボックス 87"/>
        <xdr:cNvSpPr txBox="1"/>
      </xdr:nvSpPr>
      <xdr:spPr>
        <a:xfrm>
          <a:off x="3298190" y="545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95250</xdr:rowOff>
    </xdr:from>
    <xdr:to xmlns:xdr="http://schemas.openxmlformats.org/drawingml/2006/spreadsheetDrawing">
      <xdr:col>15</xdr:col>
      <xdr:colOff>149225</xdr:colOff>
      <xdr:row>34</xdr:row>
      <xdr:rowOff>25400</xdr:rowOff>
    </xdr:to>
    <xdr:sp macro="" textlink="">
      <xdr:nvSpPr>
        <xdr:cNvPr id="89" name="楕円 88"/>
        <xdr:cNvSpPr/>
      </xdr:nvSpPr>
      <xdr:spPr>
        <a:xfrm>
          <a:off x="2790825"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35560</xdr:rowOff>
    </xdr:from>
    <xdr:ext cx="761365" cy="259080"/>
    <xdr:sp macro="" textlink="">
      <xdr:nvSpPr>
        <xdr:cNvPr id="90" name="テキスト ボックス 89"/>
        <xdr:cNvSpPr txBox="1"/>
      </xdr:nvSpPr>
      <xdr:spPr>
        <a:xfrm>
          <a:off x="2494915" y="552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7620</xdr:rowOff>
    </xdr:from>
    <xdr:to xmlns:xdr="http://schemas.openxmlformats.org/drawingml/2006/spreadsheetDrawing">
      <xdr:col>11</xdr:col>
      <xdr:colOff>60325</xdr:colOff>
      <xdr:row>34</xdr:row>
      <xdr:rowOff>109220</xdr:rowOff>
    </xdr:to>
    <xdr:sp macro="" textlink="">
      <xdr:nvSpPr>
        <xdr:cNvPr id="91" name="楕円 90"/>
        <xdr:cNvSpPr/>
      </xdr:nvSpPr>
      <xdr:spPr>
        <a:xfrm>
          <a:off x="1987550" y="5836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119380</xdr:rowOff>
    </xdr:from>
    <xdr:ext cx="762000" cy="259080"/>
    <xdr:sp macro="" textlink="">
      <xdr:nvSpPr>
        <xdr:cNvPr id="92" name="テキスト ボックス 91"/>
        <xdr:cNvSpPr txBox="1"/>
      </xdr:nvSpPr>
      <xdr:spPr>
        <a:xfrm>
          <a:off x="1674495"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95250</xdr:rowOff>
    </xdr:from>
    <xdr:to xmlns:xdr="http://schemas.openxmlformats.org/drawingml/2006/spreadsheetDrawing">
      <xdr:col>6</xdr:col>
      <xdr:colOff>171450</xdr:colOff>
      <xdr:row>34</xdr:row>
      <xdr:rowOff>25400</xdr:rowOff>
    </xdr:to>
    <xdr:sp macro="" textlink="">
      <xdr:nvSpPr>
        <xdr:cNvPr id="93" name="楕円 92"/>
        <xdr:cNvSpPr/>
      </xdr:nvSpPr>
      <xdr:spPr>
        <a:xfrm>
          <a:off x="116713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35560</xdr:rowOff>
    </xdr:from>
    <xdr:ext cx="761365" cy="259080"/>
    <xdr:sp macro="" textlink="">
      <xdr:nvSpPr>
        <xdr:cNvPr id="94" name="テキスト ボックス 93"/>
        <xdr:cNvSpPr txBox="1"/>
      </xdr:nvSpPr>
      <xdr:spPr>
        <a:xfrm>
          <a:off x="871220" y="552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くらし応援プレミアム付商品券事業の実施や物価高騰による光熱水費の増などもあった</a:t>
          </a:r>
          <a:r>
            <a:rPr kumimoji="1" lang="ja-JP" altLang="en-US" sz="1300">
              <a:solidFill>
                <a:sysClr val="windowText" lastClr="000000"/>
              </a:solidFill>
              <a:latin typeface="ＭＳ Ｐゴシック"/>
              <a:ea typeface="ＭＳ Ｐゴシック"/>
            </a:rPr>
            <a:t>一方、燃料・物価等高騰対策くらし応援商品券事業などの終了により、物件費の規模では前年度より減少したが、比率は前年度から</a:t>
          </a:r>
          <a:r>
            <a:rPr kumimoji="1" lang="en-US" altLang="ja-JP" sz="1300">
              <a:solidFill>
                <a:sysClr val="windowText" lastClr="000000"/>
              </a:solidFill>
              <a:latin typeface="ＭＳ Ｐゴシック"/>
              <a:ea typeface="ＭＳ Ｐゴシック"/>
            </a:rPr>
            <a:t>0.1</a:t>
          </a:r>
          <a:r>
            <a:rPr kumimoji="1" lang="ja-JP" altLang="en-US" sz="1300">
              <a:solidFill>
                <a:sysClr val="windowText" lastClr="000000"/>
              </a:solidFill>
              <a:latin typeface="ＭＳ Ｐゴシック"/>
              <a:ea typeface="ＭＳ Ｐゴシック"/>
            </a:rPr>
            <a:t>ポイント増の</a:t>
          </a:r>
          <a:r>
            <a:rPr kumimoji="1" lang="en-US" altLang="ja-JP" sz="1300">
              <a:solidFill>
                <a:sysClr val="windowText" lastClr="000000"/>
              </a:solidFill>
              <a:latin typeface="ＭＳ Ｐゴシック"/>
              <a:ea typeface="ＭＳ Ｐゴシック"/>
            </a:rPr>
            <a:t>13.8</a:t>
          </a:r>
          <a:r>
            <a:rPr kumimoji="1" lang="ja-JP" altLang="en-US" sz="1300">
              <a:solidFill>
                <a:sysClr val="windowText" lastClr="000000"/>
              </a:solidFill>
              <a:latin typeface="ＭＳ Ｐゴシック"/>
              <a:ea typeface="ＭＳ Ｐゴシック"/>
            </a:rPr>
            <a:t>％となった。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公共施設等の管理費が増加傾向にあることから、維持管理に係る経常経費の削減や事務の効率化を図っていく。</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8445"/>
    <xdr:sp macro="" textlink="">
      <xdr:nvSpPr>
        <xdr:cNvPr id="123" name="物件費最小値テキスト"/>
        <xdr:cNvSpPr txBox="1"/>
      </xdr:nvSpPr>
      <xdr:spPr>
        <a:xfrm>
          <a:off x="1517904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142240</xdr:rowOff>
    </xdr:from>
    <xdr:to xmlns:xdr="http://schemas.openxmlformats.org/drawingml/2006/spreadsheetDrawing">
      <xdr:col>82</xdr:col>
      <xdr:colOff>107950</xdr:colOff>
      <xdr:row>16</xdr:row>
      <xdr:rowOff>149860</xdr:rowOff>
    </xdr:to>
    <xdr:cxnSp macro="">
      <xdr:nvCxnSpPr>
        <xdr:cNvPr id="127" name="直線コネクタ 126"/>
        <xdr:cNvCxnSpPr/>
      </xdr:nvCxnSpPr>
      <xdr:spPr>
        <a:xfrm>
          <a:off x="14334490" y="288544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100330</xdr:rowOff>
    </xdr:from>
    <xdr:ext cx="762000" cy="258445"/>
    <xdr:sp macro="" textlink="">
      <xdr:nvSpPr>
        <xdr:cNvPr id="128" name="物件費平均値テキスト"/>
        <xdr:cNvSpPr txBox="1"/>
      </xdr:nvSpPr>
      <xdr:spPr>
        <a:xfrm>
          <a:off x="1517904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50800</xdr:rowOff>
    </xdr:from>
    <xdr:to xmlns:xdr="http://schemas.openxmlformats.org/drawingml/2006/spreadsheetDrawing">
      <xdr:col>78</xdr:col>
      <xdr:colOff>69850</xdr:colOff>
      <xdr:row>16</xdr:row>
      <xdr:rowOff>142240</xdr:rowOff>
    </xdr:to>
    <xdr:cxnSp macro="">
      <xdr:nvCxnSpPr>
        <xdr:cNvPr id="130" name="直線コネクタ 129"/>
        <xdr:cNvCxnSpPr/>
      </xdr:nvCxnSpPr>
      <xdr:spPr>
        <a:xfrm>
          <a:off x="13531215" y="279400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5965" cy="259080"/>
    <xdr:sp macro="" textlink="">
      <xdr:nvSpPr>
        <xdr:cNvPr id="132" name="テキスト ボックス 131"/>
        <xdr:cNvSpPr txBox="1"/>
      </xdr:nvSpPr>
      <xdr:spPr>
        <a:xfrm>
          <a:off x="13987780" y="2573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50800</xdr:rowOff>
    </xdr:from>
    <xdr:to xmlns:xdr="http://schemas.openxmlformats.org/drawingml/2006/spreadsheetDrawing">
      <xdr:col>73</xdr:col>
      <xdr:colOff>180975</xdr:colOff>
      <xdr:row>16</xdr:row>
      <xdr:rowOff>73660</xdr:rowOff>
    </xdr:to>
    <xdr:cxnSp macro="">
      <xdr:nvCxnSpPr>
        <xdr:cNvPr id="133" name="直線コネクタ 132"/>
        <xdr:cNvCxnSpPr/>
      </xdr:nvCxnSpPr>
      <xdr:spPr>
        <a:xfrm flipV="1">
          <a:off x="12710795" y="27940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8445"/>
    <xdr:sp macro="" textlink="">
      <xdr:nvSpPr>
        <xdr:cNvPr id="135" name="テキスト ボックス 134"/>
        <xdr:cNvSpPr txBox="1"/>
      </xdr:nvSpPr>
      <xdr:spPr>
        <a:xfrm>
          <a:off x="1316736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73660</xdr:rowOff>
    </xdr:from>
    <xdr:to xmlns:xdr="http://schemas.openxmlformats.org/drawingml/2006/spreadsheetDrawing">
      <xdr:col>69</xdr:col>
      <xdr:colOff>92075</xdr:colOff>
      <xdr:row>16</xdr:row>
      <xdr:rowOff>165100</xdr:rowOff>
    </xdr:to>
    <xdr:cxnSp macro="">
      <xdr:nvCxnSpPr>
        <xdr:cNvPr id="136" name="直線コネクタ 135"/>
        <xdr:cNvCxnSpPr/>
      </xdr:nvCxnSpPr>
      <xdr:spPr>
        <a:xfrm flipV="1">
          <a:off x="11890375" y="281686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62000" cy="258445"/>
    <xdr:sp macro="" textlink="">
      <xdr:nvSpPr>
        <xdr:cNvPr id="138" name="テキスト ボックス 137"/>
        <xdr:cNvSpPr txBox="1"/>
      </xdr:nvSpPr>
      <xdr:spPr>
        <a:xfrm>
          <a:off x="12364085" y="253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856720" y="2849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1365" cy="259080"/>
    <xdr:sp macro="" textlink="">
      <xdr:nvSpPr>
        <xdr:cNvPr id="140" name="テキスト ボックス 139"/>
        <xdr:cNvSpPr txBox="1"/>
      </xdr:nvSpPr>
      <xdr:spPr>
        <a:xfrm>
          <a:off x="11543665" y="261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6" name="楕円 145"/>
        <xdr:cNvSpPr/>
      </xdr:nvSpPr>
      <xdr:spPr>
        <a:xfrm>
          <a:off x="1505331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71120</xdr:rowOff>
    </xdr:from>
    <xdr:ext cx="762000" cy="259080"/>
    <xdr:sp macro="" textlink="">
      <xdr:nvSpPr>
        <xdr:cNvPr id="147" name="物件費該当値テキスト"/>
        <xdr:cNvSpPr txBox="1"/>
      </xdr:nvSpPr>
      <xdr:spPr>
        <a:xfrm>
          <a:off x="1517904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48" name="楕円 147"/>
        <xdr:cNvSpPr/>
      </xdr:nvSpPr>
      <xdr:spPr>
        <a:xfrm>
          <a:off x="1428369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6350</xdr:rowOff>
    </xdr:from>
    <xdr:ext cx="735965" cy="258445"/>
    <xdr:sp macro="" textlink="">
      <xdr:nvSpPr>
        <xdr:cNvPr id="149" name="テキスト ボックス 148"/>
        <xdr:cNvSpPr txBox="1"/>
      </xdr:nvSpPr>
      <xdr:spPr>
        <a:xfrm>
          <a:off x="13987780" y="29210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0</xdr:rowOff>
    </xdr:from>
    <xdr:to xmlns:xdr="http://schemas.openxmlformats.org/drawingml/2006/spreadsheetDrawing">
      <xdr:col>74</xdr:col>
      <xdr:colOff>31750</xdr:colOff>
      <xdr:row>16</xdr:row>
      <xdr:rowOff>101600</xdr:rowOff>
    </xdr:to>
    <xdr:sp macro="" textlink="">
      <xdr:nvSpPr>
        <xdr:cNvPr id="150" name="楕円 149"/>
        <xdr:cNvSpPr/>
      </xdr:nvSpPr>
      <xdr:spPr>
        <a:xfrm>
          <a:off x="13480415" y="2743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86360</xdr:rowOff>
    </xdr:from>
    <xdr:ext cx="762000" cy="258445"/>
    <xdr:sp macro="" textlink="">
      <xdr:nvSpPr>
        <xdr:cNvPr id="151" name="テキスト ボックス 150"/>
        <xdr:cNvSpPr txBox="1"/>
      </xdr:nvSpPr>
      <xdr:spPr>
        <a:xfrm>
          <a:off x="1316736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52" name="楕円 151"/>
        <xdr:cNvSpPr/>
      </xdr:nvSpPr>
      <xdr:spPr>
        <a:xfrm>
          <a:off x="12659995"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2000" cy="258445"/>
    <xdr:sp macro="" textlink="">
      <xdr:nvSpPr>
        <xdr:cNvPr id="153" name="テキスト ボックス 152"/>
        <xdr:cNvSpPr txBox="1"/>
      </xdr:nvSpPr>
      <xdr:spPr>
        <a:xfrm>
          <a:off x="12364085"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4" name="楕円 153"/>
        <xdr:cNvSpPr/>
      </xdr:nvSpPr>
      <xdr:spPr>
        <a:xfrm>
          <a:off x="11856720" y="2857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1365" cy="258445"/>
    <xdr:sp macro="" textlink="">
      <xdr:nvSpPr>
        <xdr:cNvPr id="155" name="テキスト ボックス 154"/>
        <xdr:cNvSpPr txBox="1"/>
      </xdr:nvSpPr>
      <xdr:spPr>
        <a:xfrm>
          <a:off x="11543665" y="2943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電力・ガス・食料品等価格高騰緊急支援給付金や障害者自立支援扶助費などの増により、比率は前年度より</a:t>
          </a:r>
          <a:r>
            <a:rPr kumimoji="1" lang="en-US" altLang="ja-JP" sz="1200">
              <a:latin typeface="ＭＳ Ｐゴシック"/>
              <a:ea typeface="ＭＳ Ｐゴシック"/>
            </a:rPr>
            <a:t>0.3</a:t>
          </a:r>
          <a:r>
            <a:rPr kumimoji="1" lang="ja-JP" altLang="en-US" sz="1200">
              <a:latin typeface="ＭＳ Ｐゴシック"/>
              <a:ea typeface="ＭＳ Ｐゴシック"/>
            </a:rPr>
            <a:t>ポイント増加した。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少子化の影響から児童手当、児童扶養手当は減少傾向にあるが、生活保護費は医療扶助費の増などにより前年度から増加しており、高齢化の進展や社会情勢の変化による受給者の増加が懸念される。類似団体平均と比較すると依然として高い水準にあることから、今後も必要な支援を継続しつつも、事業の適正化や見直しにより、扶助費の抑制を図っていく。</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5" name="テキスト ボックス 174"/>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8445"/>
    <xdr:sp macro="" textlink="">
      <xdr:nvSpPr>
        <xdr:cNvPr id="184" name="扶助費最小値テキスト"/>
        <xdr:cNvSpPr txBox="1"/>
      </xdr:nvSpPr>
      <xdr:spPr>
        <a:xfrm>
          <a:off x="4503420"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6"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60</xdr:row>
      <xdr:rowOff>76200</xdr:rowOff>
    </xdr:from>
    <xdr:to xmlns:xdr="http://schemas.openxmlformats.org/drawingml/2006/spreadsheetDrawing">
      <xdr:col>24</xdr:col>
      <xdr:colOff>25400</xdr:colOff>
      <xdr:row>60</xdr:row>
      <xdr:rowOff>114300</xdr:rowOff>
    </xdr:to>
    <xdr:cxnSp macro="">
      <xdr:nvCxnSpPr>
        <xdr:cNvPr id="188" name="直線コネクタ 187"/>
        <xdr:cNvCxnSpPr/>
      </xdr:nvCxnSpPr>
      <xdr:spPr>
        <a:xfrm>
          <a:off x="3657600" y="103632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1365" cy="258445"/>
    <xdr:sp macro="" textlink="">
      <xdr:nvSpPr>
        <xdr:cNvPr id="189" name="扶助費平均値テキスト"/>
        <xdr:cNvSpPr txBox="1"/>
      </xdr:nvSpPr>
      <xdr:spPr>
        <a:xfrm>
          <a:off x="4503420" y="9573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50800</xdr:rowOff>
    </xdr:from>
    <xdr:to xmlns:xdr="http://schemas.openxmlformats.org/drawingml/2006/spreadsheetDrawing">
      <xdr:col>19</xdr:col>
      <xdr:colOff>182880</xdr:colOff>
      <xdr:row>60</xdr:row>
      <xdr:rowOff>76200</xdr:rowOff>
    </xdr:to>
    <xdr:cxnSp macro="">
      <xdr:nvCxnSpPr>
        <xdr:cNvPr id="191" name="直線コネクタ 190"/>
        <xdr:cNvCxnSpPr/>
      </xdr:nvCxnSpPr>
      <xdr:spPr>
        <a:xfrm>
          <a:off x="2841625" y="10337800"/>
          <a:ext cx="8159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6600" cy="258445"/>
    <xdr:sp macro="" textlink="">
      <xdr:nvSpPr>
        <xdr:cNvPr id="193" name="テキスト ボックス 192"/>
        <xdr:cNvSpPr txBox="1"/>
      </xdr:nvSpPr>
      <xdr:spPr>
        <a:xfrm>
          <a:off x="3298190" y="9458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107950</xdr:rowOff>
    </xdr:from>
    <xdr:to xmlns:xdr="http://schemas.openxmlformats.org/drawingml/2006/spreadsheetDrawing">
      <xdr:col>15</xdr:col>
      <xdr:colOff>98425</xdr:colOff>
      <xdr:row>60</xdr:row>
      <xdr:rowOff>50800</xdr:rowOff>
    </xdr:to>
    <xdr:cxnSp macro="">
      <xdr:nvCxnSpPr>
        <xdr:cNvPr id="194" name="直線コネクタ 193"/>
        <xdr:cNvCxnSpPr/>
      </xdr:nvCxnSpPr>
      <xdr:spPr>
        <a:xfrm>
          <a:off x="2021205" y="1022350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9080"/>
    <xdr:sp macro="" textlink="">
      <xdr:nvSpPr>
        <xdr:cNvPr id="196" name="テキスト ボックス 195"/>
        <xdr:cNvSpPr txBox="1"/>
      </xdr:nvSpPr>
      <xdr:spPr>
        <a:xfrm>
          <a:off x="2494915"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107950</xdr:rowOff>
    </xdr:from>
    <xdr:to xmlns:xdr="http://schemas.openxmlformats.org/drawingml/2006/spreadsheetDrawing">
      <xdr:col>11</xdr:col>
      <xdr:colOff>9525</xdr:colOff>
      <xdr:row>60</xdr:row>
      <xdr:rowOff>38100</xdr:rowOff>
    </xdr:to>
    <xdr:cxnSp macro="">
      <xdr:nvCxnSpPr>
        <xdr:cNvPr id="197" name="直線コネクタ 196"/>
        <xdr:cNvCxnSpPr/>
      </xdr:nvCxnSpPr>
      <xdr:spPr>
        <a:xfrm flipV="1">
          <a:off x="1217930" y="10223500"/>
          <a:ext cx="80327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87550"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2000" cy="258445"/>
    <xdr:sp macro="" textlink="">
      <xdr:nvSpPr>
        <xdr:cNvPr id="199" name="テキスト ボックス 198"/>
        <xdr:cNvSpPr txBox="1"/>
      </xdr:nvSpPr>
      <xdr:spPr>
        <a:xfrm>
          <a:off x="1674495"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6713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61365" cy="259080"/>
    <xdr:sp macro="" textlink="">
      <xdr:nvSpPr>
        <xdr:cNvPr id="201" name="テキスト ボックス 200"/>
        <xdr:cNvSpPr txBox="1"/>
      </xdr:nvSpPr>
      <xdr:spPr>
        <a:xfrm>
          <a:off x="871220"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63500</xdr:rowOff>
    </xdr:from>
    <xdr:to xmlns:xdr="http://schemas.openxmlformats.org/drawingml/2006/spreadsheetDrawing">
      <xdr:col>24</xdr:col>
      <xdr:colOff>76200</xdr:colOff>
      <xdr:row>60</xdr:row>
      <xdr:rowOff>165100</xdr:rowOff>
    </xdr:to>
    <xdr:sp macro="" textlink="">
      <xdr:nvSpPr>
        <xdr:cNvPr id="207" name="楕円 206"/>
        <xdr:cNvSpPr/>
      </xdr:nvSpPr>
      <xdr:spPr>
        <a:xfrm>
          <a:off x="4380865" y="10350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60</xdr:row>
      <xdr:rowOff>35560</xdr:rowOff>
    </xdr:from>
    <xdr:ext cx="761365" cy="259080"/>
    <xdr:sp macro="" textlink="">
      <xdr:nvSpPr>
        <xdr:cNvPr id="208" name="扶助費該当値テキスト"/>
        <xdr:cNvSpPr txBox="1"/>
      </xdr:nvSpPr>
      <xdr:spPr>
        <a:xfrm>
          <a:off x="4503420" y="1032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25400</xdr:rowOff>
    </xdr:from>
    <xdr:to xmlns:xdr="http://schemas.openxmlformats.org/drawingml/2006/spreadsheetDrawing">
      <xdr:col>20</xdr:col>
      <xdr:colOff>38100</xdr:colOff>
      <xdr:row>60</xdr:row>
      <xdr:rowOff>127000</xdr:rowOff>
    </xdr:to>
    <xdr:sp macro="" textlink="">
      <xdr:nvSpPr>
        <xdr:cNvPr id="209" name="楕円 208"/>
        <xdr:cNvSpPr/>
      </xdr:nvSpPr>
      <xdr:spPr>
        <a:xfrm>
          <a:off x="3611245" y="10312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111760</xdr:rowOff>
    </xdr:from>
    <xdr:ext cx="736600" cy="258445"/>
    <xdr:sp macro="" textlink="">
      <xdr:nvSpPr>
        <xdr:cNvPr id="210" name="テキスト ボックス 209"/>
        <xdr:cNvSpPr txBox="1"/>
      </xdr:nvSpPr>
      <xdr:spPr>
        <a:xfrm>
          <a:off x="3298190" y="10398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60</xdr:row>
      <xdr:rowOff>0</xdr:rowOff>
    </xdr:from>
    <xdr:to xmlns:xdr="http://schemas.openxmlformats.org/drawingml/2006/spreadsheetDrawing">
      <xdr:col>15</xdr:col>
      <xdr:colOff>149225</xdr:colOff>
      <xdr:row>60</xdr:row>
      <xdr:rowOff>101600</xdr:rowOff>
    </xdr:to>
    <xdr:sp macro="" textlink="">
      <xdr:nvSpPr>
        <xdr:cNvPr id="211" name="楕円 210"/>
        <xdr:cNvSpPr/>
      </xdr:nvSpPr>
      <xdr:spPr>
        <a:xfrm>
          <a:off x="2790825"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86360</xdr:rowOff>
    </xdr:from>
    <xdr:ext cx="761365" cy="258445"/>
    <xdr:sp macro="" textlink="">
      <xdr:nvSpPr>
        <xdr:cNvPr id="212" name="テキスト ボックス 211"/>
        <xdr:cNvSpPr txBox="1"/>
      </xdr:nvSpPr>
      <xdr:spPr>
        <a:xfrm>
          <a:off x="2494915"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57150</xdr:rowOff>
    </xdr:from>
    <xdr:to xmlns:xdr="http://schemas.openxmlformats.org/drawingml/2006/spreadsheetDrawing">
      <xdr:col>11</xdr:col>
      <xdr:colOff>60325</xdr:colOff>
      <xdr:row>59</xdr:row>
      <xdr:rowOff>158750</xdr:rowOff>
    </xdr:to>
    <xdr:sp macro="" textlink="">
      <xdr:nvSpPr>
        <xdr:cNvPr id="213" name="楕円 212"/>
        <xdr:cNvSpPr/>
      </xdr:nvSpPr>
      <xdr:spPr>
        <a:xfrm>
          <a:off x="1987550" y="1017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143510</xdr:rowOff>
    </xdr:from>
    <xdr:ext cx="762000" cy="258445"/>
    <xdr:sp macro="" textlink="">
      <xdr:nvSpPr>
        <xdr:cNvPr id="214" name="テキスト ボックス 213"/>
        <xdr:cNvSpPr txBox="1"/>
      </xdr:nvSpPr>
      <xdr:spPr>
        <a:xfrm>
          <a:off x="1674495"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158750</xdr:rowOff>
    </xdr:from>
    <xdr:to xmlns:xdr="http://schemas.openxmlformats.org/drawingml/2006/spreadsheetDrawing">
      <xdr:col>6</xdr:col>
      <xdr:colOff>171450</xdr:colOff>
      <xdr:row>60</xdr:row>
      <xdr:rowOff>88900</xdr:rowOff>
    </xdr:to>
    <xdr:sp macro="" textlink="">
      <xdr:nvSpPr>
        <xdr:cNvPr id="215" name="楕円 214"/>
        <xdr:cNvSpPr/>
      </xdr:nvSpPr>
      <xdr:spPr>
        <a:xfrm>
          <a:off x="116713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73660</xdr:rowOff>
    </xdr:from>
    <xdr:ext cx="761365" cy="259080"/>
    <xdr:sp macro="" textlink="">
      <xdr:nvSpPr>
        <xdr:cNvPr id="216" name="テキスト ボックス 215"/>
        <xdr:cNvSpPr txBox="1"/>
      </xdr:nvSpPr>
      <xdr:spPr>
        <a:xfrm>
          <a:off x="871220" y="1036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その他に係る比率は前年度より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ポイント減小した。</a:t>
          </a:r>
        </a:p>
        <a:p>
          <a:r>
            <a:rPr kumimoji="1" lang="ja-JP" altLang="en-US" sz="1300">
              <a:latin typeface="ＭＳ Ｐゴシック"/>
              <a:ea typeface="ＭＳ Ｐゴシック"/>
            </a:rPr>
            <a:t>　維持補修費は、小雪による除雪対策事業費の減などにより、維持補修費全体で前年度比</a:t>
          </a:r>
          <a:r>
            <a:rPr kumimoji="1" lang="en-US" altLang="ja-JP" sz="1300">
              <a:latin typeface="ＭＳ Ｐゴシック"/>
              <a:ea typeface="ＭＳ Ｐゴシック"/>
            </a:rPr>
            <a:t>79.9</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繰出金は、国民健康保険事業特別会計においては、県と一体的な事業運営による負担規模の安定化が、介護保険事業特別会計においては、保険料の見直しによる事業運営の安定化が、それぞれ図られている。　</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8445"/>
    <xdr:sp macro="" textlink="">
      <xdr:nvSpPr>
        <xdr:cNvPr id="249" name="その他最大値テキスト"/>
        <xdr:cNvSpPr txBox="1"/>
      </xdr:nvSpPr>
      <xdr:spPr>
        <a:xfrm>
          <a:off x="1517904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113665</xdr:rowOff>
    </xdr:from>
    <xdr:to xmlns:xdr="http://schemas.openxmlformats.org/drawingml/2006/spreadsheetDrawing">
      <xdr:col>82</xdr:col>
      <xdr:colOff>107950</xdr:colOff>
      <xdr:row>58</xdr:row>
      <xdr:rowOff>6985</xdr:rowOff>
    </xdr:to>
    <xdr:cxnSp macro="">
      <xdr:nvCxnSpPr>
        <xdr:cNvPr id="251" name="直線コネクタ 250"/>
        <xdr:cNvCxnSpPr/>
      </xdr:nvCxnSpPr>
      <xdr:spPr>
        <a:xfrm flipV="1">
          <a:off x="14334490" y="9886315"/>
          <a:ext cx="7696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69850</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3531215" y="9842500"/>
          <a:ext cx="8032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5965" cy="258445"/>
    <xdr:sp macro="" textlink="">
      <xdr:nvSpPr>
        <xdr:cNvPr id="256" name="テキスト ボックス 255"/>
        <xdr:cNvSpPr txBox="1"/>
      </xdr:nvSpPr>
      <xdr:spPr>
        <a:xfrm>
          <a:off x="13987780" y="9528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flipV="1">
          <a:off x="12710795" y="98425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8445"/>
    <xdr:sp macro="" textlink="">
      <xdr:nvSpPr>
        <xdr:cNvPr id="259" name="テキスト ボックス 258"/>
        <xdr:cNvSpPr txBox="1"/>
      </xdr:nvSpPr>
      <xdr:spPr>
        <a:xfrm>
          <a:off x="1316736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146050</xdr:rowOff>
    </xdr:from>
    <xdr:to xmlns:xdr="http://schemas.openxmlformats.org/drawingml/2006/spreadsheetDrawing">
      <xdr:col>69</xdr:col>
      <xdr:colOff>92075</xdr:colOff>
      <xdr:row>60</xdr:row>
      <xdr:rowOff>12700</xdr:rowOff>
    </xdr:to>
    <xdr:cxnSp macro="">
      <xdr:nvCxnSpPr>
        <xdr:cNvPr id="260" name="直線コネクタ 259"/>
        <xdr:cNvCxnSpPr/>
      </xdr:nvCxnSpPr>
      <xdr:spPr>
        <a:xfrm flipV="1">
          <a:off x="11890375" y="9918700"/>
          <a:ext cx="8204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8445"/>
    <xdr:sp macro="" textlink="">
      <xdr:nvSpPr>
        <xdr:cNvPr id="262" name="テキスト ボックス 261"/>
        <xdr:cNvSpPr txBox="1"/>
      </xdr:nvSpPr>
      <xdr:spPr>
        <a:xfrm>
          <a:off x="1236408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8445"/>
    <xdr:sp macro="" textlink="">
      <xdr:nvSpPr>
        <xdr:cNvPr id="264" name="テキスト ボックス 263"/>
        <xdr:cNvSpPr txBox="1"/>
      </xdr:nvSpPr>
      <xdr:spPr>
        <a:xfrm>
          <a:off x="11543665"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63500</xdr:rowOff>
    </xdr:from>
    <xdr:to xmlns:xdr="http://schemas.openxmlformats.org/drawingml/2006/spreadsheetDrawing">
      <xdr:col>82</xdr:col>
      <xdr:colOff>158750</xdr:colOff>
      <xdr:row>57</xdr:row>
      <xdr:rowOff>164465</xdr:rowOff>
    </xdr:to>
    <xdr:sp macro="" textlink="">
      <xdr:nvSpPr>
        <xdr:cNvPr id="270" name="楕円 269"/>
        <xdr:cNvSpPr/>
      </xdr:nvSpPr>
      <xdr:spPr>
        <a:xfrm>
          <a:off x="1505331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34925</xdr:rowOff>
    </xdr:from>
    <xdr:ext cx="762000" cy="259080"/>
    <xdr:sp macro="" textlink="">
      <xdr:nvSpPr>
        <xdr:cNvPr id="271" name="その他該当値テキスト"/>
        <xdr:cNvSpPr txBox="1"/>
      </xdr:nvSpPr>
      <xdr:spPr>
        <a:xfrm>
          <a:off x="1517904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428369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5965" cy="258445"/>
    <xdr:sp macro="" textlink="">
      <xdr:nvSpPr>
        <xdr:cNvPr id="273" name="テキスト ボックス 272"/>
        <xdr:cNvSpPr txBox="1"/>
      </xdr:nvSpPr>
      <xdr:spPr>
        <a:xfrm>
          <a:off x="1398778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74" name="楕円 273"/>
        <xdr:cNvSpPr/>
      </xdr:nvSpPr>
      <xdr:spPr>
        <a:xfrm>
          <a:off x="13480415" y="979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75" name="テキスト ボックス 274"/>
        <xdr:cNvSpPr txBox="1"/>
      </xdr:nvSpPr>
      <xdr:spPr>
        <a:xfrm>
          <a:off x="1316736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76" name="楕円 275"/>
        <xdr:cNvSpPr/>
      </xdr:nvSpPr>
      <xdr:spPr>
        <a:xfrm>
          <a:off x="1265999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62000" cy="259080"/>
    <xdr:sp macro="" textlink="">
      <xdr:nvSpPr>
        <xdr:cNvPr id="277" name="テキスト ボックス 276"/>
        <xdr:cNvSpPr txBox="1"/>
      </xdr:nvSpPr>
      <xdr:spPr>
        <a:xfrm>
          <a:off x="12364085"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133350</xdr:rowOff>
    </xdr:from>
    <xdr:to xmlns:xdr="http://schemas.openxmlformats.org/drawingml/2006/spreadsheetDrawing">
      <xdr:col>65</xdr:col>
      <xdr:colOff>53975</xdr:colOff>
      <xdr:row>60</xdr:row>
      <xdr:rowOff>63500</xdr:rowOff>
    </xdr:to>
    <xdr:sp macro="" textlink="">
      <xdr:nvSpPr>
        <xdr:cNvPr id="278" name="楕円 277"/>
        <xdr:cNvSpPr/>
      </xdr:nvSpPr>
      <xdr:spPr>
        <a:xfrm>
          <a:off x="11856720" y="1024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48260</xdr:rowOff>
    </xdr:from>
    <xdr:ext cx="761365" cy="259080"/>
    <xdr:sp macro="" textlink="">
      <xdr:nvSpPr>
        <xdr:cNvPr id="279" name="テキスト ボックス 278"/>
        <xdr:cNvSpPr txBox="1"/>
      </xdr:nvSpPr>
      <xdr:spPr>
        <a:xfrm>
          <a:off x="11543665"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水槽付消防ポンプ自動車の整備等に伴う鹿角広域行政組合負担金の増加などにより、補助費等全体で前年度比</a:t>
          </a:r>
          <a:r>
            <a:rPr kumimoji="1" lang="en-US" altLang="ja-JP" sz="1300">
              <a:latin typeface="ＭＳ Ｐゴシック"/>
              <a:ea typeface="ＭＳ Ｐゴシック"/>
            </a:rPr>
            <a:t>104.6</a:t>
          </a:r>
          <a:r>
            <a:rPr kumimoji="1" lang="ja-JP" altLang="en-US" sz="1300">
              <a:latin typeface="ＭＳ Ｐゴシック"/>
              <a:ea typeface="ＭＳ Ｐゴシック"/>
            </a:rPr>
            <a:t>％、比率は前年度より</a:t>
          </a:r>
          <a:r>
            <a:rPr kumimoji="1" lang="en-US" altLang="ja-JP" sz="1300">
              <a:latin typeface="ＭＳ Ｐゴシック"/>
              <a:ea typeface="ＭＳ Ｐゴシック"/>
            </a:rPr>
            <a:t>1.1</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今後は、老朽化した十和田分署の移転整備事業の実施による負担金増が見込まれることから、引き続き定期的な補助金等の見直しに取り組み、下水道使用料等の見直しを検討するなどして補助費等の縮減を図って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8445"/>
    <xdr:sp macro="" textlink="">
      <xdr:nvSpPr>
        <xdr:cNvPr id="307" name="補助費等最大値テキスト"/>
        <xdr:cNvSpPr txBox="1"/>
      </xdr:nvSpPr>
      <xdr:spPr>
        <a:xfrm>
          <a:off x="1517904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120650</xdr:rowOff>
    </xdr:from>
    <xdr:to xmlns:xdr="http://schemas.openxmlformats.org/drawingml/2006/spreadsheetDrawing">
      <xdr:col>82</xdr:col>
      <xdr:colOff>107950</xdr:colOff>
      <xdr:row>37</xdr:row>
      <xdr:rowOff>170180</xdr:rowOff>
    </xdr:to>
    <xdr:cxnSp macro="">
      <xdr:nvCxnSpPr>
        <xdr:cNvPr id="309" name="直線コネクタ 308"/>
        <xdr:cNvCxnSpPr/>
      </xdr:nvCxnSpPr>
      <xdr:spPr>
        <a:xfrm>
          <a:off x="14334490" y="6464300"/>
          <a:ext cx="769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10"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83820</xdr:rowOff>
    </xdr:from>
    <xdr:to xmlns:xdr="http://schemas.openxmlformats.org/drawingml/2006/spreadsheetDrawing">
      <xdr:col>78</xdr:col>
      <xdr:colOff>69850</xdr:colOff>
      <xdr:row>37</xdr:row>
      <xdr:rowOff>120650</xdr:rowOff>
    </xdr:to>
    <xdr:cxnSp macro="">
      <xdr:nvCxnSpPr>
        <xdr:cNvPr id="312" name="直線コネクタ 311"/>
        <xdr:cNvCxnSpPr/>
      </xdr:nvCxnSpPr>
      <xdr:spPr>
        <a:xfrm>
          <a:off x="13531215" y="6427470"/>
          <a:ext cx="8032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5965" cy="259080"/>
    <xdr:sp macro="" textlink="">
      <xdr:nvSpPr>
        <xdr:cNvPr id="314" name="テキスト ボックス 313"/>
        <xdr:cNvSpPr txBox="1"/>
      </xdr:nvSpPr>
      <xdr:spPr>
        <a:xfrm>
          <a:off x="1398778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83820</xdr:rowOff>
    </xdr:from>
    <xdr:to xmlns:xdr="http://schemas.openxmlformats.org/drawingml/2006/spreadsheetDrawing">
      <xdr:col>73</xdr:col>
      <xdr:colOff>180975</xdr:colOff>
      <xdr:row>37</xdr:row>
      <xdr:rowOff>161290</xdr:rowOff>
    </xdr:to>
    <xdr:cxnSp macro="">
      <xdr:nvCxnSpPr>
        <xdr:cNvPr id="315" name="直線コネクタ 314"/>
        <xdr:cNvCxnSpPr/>
      </xdr:nvCxnSpPr>
      <xdr:spPr>
        <a:xfrm flipV="1">
          <a:off x="12710795" y="6427470"/>
          <a:ext cx="8204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8445"/>
    <xdr:sp macro="" textlink="">
      <xdr:nvSpPr>
        <xdr:cNvPr id="317" name="テキスト ボックス 316"/>
        <xdr:cNvSpPr txBox="1"/>
      </xdr:nvSpPr>
      <xdr:spPr>
        <a:xfrm>
          <a:off x="1316736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163830</xdr:rowOff>
    </xdr:from>
    <xdr:to xmlns:xdr="http://schemas.openxmlformats.org/drawingml/2006/spreadsheetDrawing">
      <xdr:col>69</xdr:col>
      <xdr:colOff>92075</xdr:colOff>
      <xdr:row>37</xdr:row>
      <xdr:rowOff>161290</xdr:rowOff>
    </xdr:to>
    <xdr:cxnSp macro="">
      <xdr:nvCxnSpPr>
        <xdr:cNvPr id="318" name="直線コネクタ 317"/>
        <xdr:cNvCxnSpPr/>
      </xdr:nvCxnSpPr>
      <xdr:spPr>
        <a:xfrm>
          <a:off x="11890375" y="6336030"/>
          <a:ext cx="8204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62000" cy="258445"/>
    <xdr:sp macro="" textlink="">
      <xdr:nvSpPr>
        <xdr:cNvPr id="320" name="テキスト ボックス 319"/>
        <xdr:cNvSpPr txBox="1"/>
      </xdr:nvSpPr>
      <xdr:spPr>
        <a:xfrm>
          <a:off x="12364085"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1365" cy="259080"/>
    <xdr:sp macro="" textlink="">
      <xdr:nvSpPr>
        <xdr:cNvPr id="322" name="テキスト ボックス 321"/>
        <xdr:cNvSpPr txBox="1"/>
      </xdr:nvSpPr>
      <xdr:spPr>
        <a:xfrm>
          <a:off x="11543665"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119380</xdr:rowOff>
    </xdr:from>
    <xdr:to xmlns:xdr="http://schemas.openxmlformats.org/drawingml/2006/spreadsheetDrawing">
      <xdr:col>82</xdr:col>
      <xdr:colOff>158750</xdr:colOff>
      <xdr:row>38</xdr:row>
      <xdr:rowOff>49530</xdr:rowOff>
    </xdr:to>
    <xdr:sp macro="" textlink="">
      <xdr:nvSpPr>
        <xdr:cNvPr id="328" name="楕円 327"/>
        <xdr:cNvSpPr/>
      </xdr:nvSpPr>
      <xdr:spPr>
        <a:xfrm>
          <a:off x="1505331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91440</xdr:rowOff>
    </xdr:from>
    <xdr:ext cx="762000" cy="259080"/>
    <xdr:sp macro="" textlink="">
      <xdr:nvSpPr>
        <xdr:cNvPr id="329" name="補助費等該当値テキスト"/>
        <xdr:cNvSpPr txBox="1"/>
      </xdr:nvSpPr>
      <xdr:spPr>
        <a:xfrm>
          <a:off x="1517904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69215</xdr:rowOff>
    </xdr:from>
    <xdr:to xmlns:xdr="http://schemas.openxmlformats.org/drawingml/2006/spreadsheetDrawing">
      <xdr:col>78</xdr:col>
      <xdr:colOff>120650</xdr:colOff>
      <xdr:row>37</xdr:row>
      <xdr:rowOff>170815</xdr:rowOff>
    </xdr:to>
    <xdr:sp macro="" textlink="">
      <xdr:nvSpPr>
        <xdr:cNvPr id="330" name="楕円 329"/>
        <xdr:cNvSpPr/>
      </xdr:nvSpPr>
      <xdr:spPr>
        <a:xfrm>
          <a:off x="1428369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155575</xdr:rowOff>
    </xdr:from>
    <xdr:ext cx="735965" cy="258445"/>
    <xdr:sp macro="" textlink="">
      <xdr:nvSpPr>
        <xdr:cNvPr id="331" name="テキスト ボックス 330"/>
        <xdr:cNvSpPr txBox="1"/>
      </xdr:nvSpPr>
      <xdr:spPr>
        <a:xfrm>
          <a:off x="13987780" y="6499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33020</xdr:rowOff>
    </xdr:from>
    <xdr:to xmlns:xdr="http://schemas.openxmlformats.org/drawingml/2006/spreadsheetDrawing">
      <xdr:col>74</xdr:col>
      <xdr:colOff>31750</xdr:colOff>
      <xdr:row>37</xdr:row>
      <xdr:rowOff>134620</xdr:rowOff>
    </xdr:to>
    <xdr:sp macro="" textlink="">
      <xdr:nvSpPr>
        <xdr:cNvPr id="332" name="楕円 331"/>
        <xdr:cNvSpPr/>
      </xdr:nvSpPr>
      <xdr:spPr>
        <a:xfrm>
          <a:off x="13480415" y="63766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119380</xdr:rowOff>
    </xdr:from>
    <xdr:ext cx="762000" cy="259080"/>
    <xdr:sp macro="" textlink="">
      <xdr:nvSpPr>
        <xdr:cNvPr id="333" name="テキスト ボックス 332"/>
        <xdr:cNvSpPr txBox="1"/>
      </xdr:nvSpPr>
      <xdr:spPr>
        <a:xfrm>
          <a:off x="1316736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110490</xdr:rowOff>
    </xdr:from>
    <xdr:to xmlns:xdr="http://schemas.openxmlformats.org/drawingml/2006/spreadsheetDrawing">
      <xdr:col>69</xdr:col>
      <xdr:colOff>142875</xdr:colOff>
      <xdr:row>38</xdr:row>
      <xdr:rowOff>40640</xdr:rowOff>
    </xdr:to>
    <xdr:sp macro="" textlink="">
      <xdr:nvSpPr>
        <xdr:cNvPr id="334" name="楕円 333"/>
        <xdr:cNvSpPr/>
      </xdr:nvSpPr>
      <xdr:spPr>
        <a:xfrm>
          <a:off x="12659995"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25400</xdr:rowOff>
    </xdr:from>
    <xdr:ext cx="762000" cy="259080"/>
    <xdr:sp macro="" textlink="">
      <xdr:nvSpPr>
        <xdr:cNvPr id="335" name="テキスト ボックス 334"/>
        <xdr:cNvSpPr txBox="1"/>
      </xdr:nvSpPr>
      <xdr:spPr>
        <a:xfrm>
          <a:off x="12364085"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36" name="楕円 335"/>
        <xdr:cNvSpPr/>
      </xdr:nvSpPr>
      <xdr:spPr>
        <a:xfrm>
          <a:off x="11856720" y="6285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1365" cy="259080"/>
    <xdr:sp macro="" textlink="">
      <xdr:nvSpPr>
        <xdr:cNvPr id="337" name="テキスト ボックス 336"/>
        <xdr:cNvSpPr txBox="1"/>
      </xdr:nvSpPr>
      <xdr:spPr>
        <a:xfrm>
          <a:off x="11543665"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第</a:t>
          </a:r>
          <a:r>
            <a:rPr kumimoji="1" lang="en-US" altLang="ja-JP" sz="1300">
              <a:latin typeface="ＭＳ Ｐゴシック"/>
              <a:ea typeface="ＭＳ Ｐゴシック"/>
            </a:rPr>
            <a:t>6</a:t>
          </a:r>
          <a:r>
            <a:rPr kumimoji="1" lang="ja-JP" altLang="en-US" sz="1300">
              <a:latin typeface="ＭＳ Ｐゴシック"/>
              <a:ea typeface="ＭＳ Ｐゴシック"/>
            </a:rPr>
            <a:t>次鹿角市総合計画の主要事業として実施してきた学習文化交流施設整備事業や大湯温泉地区観光交流拠点整備事業に伴い借入した市債の償還が始まったことから、比率は前年度より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今後予定している公共施設の適正管理関連事業においては、実施年度の調整を行うなど、市債発行額の平準化を図っていく。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1365" cy="259080"/>
    <xdr:sp macro="" textlink="">
      <xdr:nvSpPr>
        <xdr:cNvPr id="365" name="公債費最小値テキスト"/>
        <xdr:cNvSpPr txBox="1"/>
      </xdr:nvSpPr>
      <xdr:spPr>
        <a:xfrm>
          <a:off x="4503420" y="1373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1365" cy="259080"/>
    <xdr:sp macro="" textlink="">
      <xdr:nvSpPr>
        <xdr:cNvPr id="367" name="公債費最大値テキスト"/>
        <xdr:cNvSpPr txBox="1"/>
      </xdr:nvSpPr>
      <xdr:spPr>
        <a:xfrm>
          <a:off x="4503420" y="1247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134620</xdr:rowOff>
    </xdr:from>
    <xdr:to xmlns:xdr="http://schemas.openxmlformats.org/drawingml/2006/spreadsheetDrawing">
      <xdr:col>24</xdr:col>
      <xdr:colOff>25400</xdr:colOff>
      <xdr:row>74</xdr:row>
      <xdr:rowOff>153670</xdr:rowOff>
    </xdr:to>
    <xdr:cxnSp macro="">
      <xdr:nvCxnSpPr>
        <xdr:cNvPr id="369" name="直線コネクタ 368"/>
        <xdr:cNvCxnSpPr/>
      </xdr:nvCxnSpPr>
      <xdr:spPr>
        <a:xfrm>
          <a:off x="3657600" y="12821920"/>
          <a:ext cx="7569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125730</xdr:rowOff>
    </xdr:from>
    <xdr:ext cx="761365" cy="259080"/>
    <xdr:sp macro="" textlink="">
      <xdr:nvSpPr>
        <xdr:cNvPr id="370" name="公債費平均値テキスト"/>
        <xdr:cNvSpPr txBox="1"/>
      </xdr:nvSpPr>
      <xdr:spPr>
        <a:xfrm>
          <a:off x="4503420" y="128130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134620</xdr:rowOff>
    </xdr:from>
    <xdr:to xmlns:xdr="http://schemas.openxmlformats.org/drawingml/2006/spreadsheetDrawing">
      <xdr:col>19</xdr:col>
      <xdr:colOff>182880</xdr:colOff>
      <xdr:row>74</xdr:row>
      <xdr:rowOff>134620</xdr:rowOff>
    </xdr:to>
    <xdr:cxnSp macro="">
      <xdr:nvCxnSpPr>
        <xdr:cNvPr id="372" name="直線コネクタ 371"/>
        <xdr:cNvCxnSpPr/>
      </xdr:nvCxnSpPr>
      <xdr:spPr>
        <a:xfrm>
          <a:off x="2841625" y="1282192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134620</xdr:rowOff>
    </xdr:from>
    <xdr:to xmlns:xdr="http://schemas.openxmlformats.org/drawingml/2006/spreadsheetDrawing">
      <xdr:col>15</xdr:col>
      <xdr:colOff>98425</xdr:colOff>
      <xdr:row>74</xdr:row>
      <xdr:rowOff>151765</xdr:rowOff>
    </xdr:to>
    <xdr:cxnSp macro="">
      <xdr:nvCxnSpPr>
        <xdr:cNvPr id="375" name="直線コネクタ 374"/>
        <xdr:cNvCxnSpPr/>
      </xdr:nvCxnSpPr>
      <xdr:spPr>
        <a:xfrm flipV="1">
          <a:off x="2021205" y="12821920"/>
          <a:ext cx="8204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1365" cy="259080"/>
    <xdr:sp macro="" textlink="">
      <xdr:nvSpPr>
        <xdr:cNvPr id="377" name="テキスト ボックス 376"/>
        <xdr:cNvSpPr txBox="1"/>
      </xdr:nvSpPr>
      <xdr:spPr>
        <a:xfrm>
          <a:off x="2494915" y="12897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151765</xdr:rowOff>
    </xdr:from>
    <xdr:to xmlns:xdr="http://schemas.openxmlformats.org/drawingml/2006/spreadsheetDrawing">
      <xdr:col>11</xdr:col>
      <xdr:colOff>9525</xdr:colOff>
      <xdr:row>74</xdr:row>
      <xdr:rowOff>151765</xdr:rowOff>
    </xdr:to>
    <xdr:cxnSp macro="">
      <xdr:nvCxnSpPr>
        <xdr:cNvPr id="378" name="直線コネクタ 377"/>
        <xdr:cNvCxnSpPr/>
      </xdr:nvCxnSpPr>
      <xdr:spPr>
        <a:xfrm>
          <a:off x="1217930" y="1283906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87550" y="12822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2000" cy="259080"/>
    <xdr:sp macro="" textlink="">
      <xdr:nvSpPr>
        <xdr:cNvPr id="380" name="テキスト ボックス 379"/>
        <xdr:cNvSpPr txBox="1"/>
      </xdr:nvSpPr>
      <xdr:spPr>
        <a:xfrm>
          <a:off x="1674495"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6713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1365" cy="258445"/>
    <xdr:sp macro="" textlink="">
      <xdr:nvSpPr>
        <xdr:cNvPr id="382" name="テキスト ボックス 381"/>
        <xdr:cNvSpPr txBox="1"/>
      </xdr:nvSpPr>
      <xdr:spPr>
        <a:xfrm>
          <a:off x="871220" y="12910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102870</xdr:rowOff>
    </xdr:from>
    <xdr:to xmlns:xdr="http://schemas.openxmlformats.org/drawingml/2006/spreadsheetDrawing">
      <xdr:col>24</xdr:col>
      <xdr:colOff>76200</xdr:colOff>
      <xdr:row>75</xdr:row>
      <xdr:rowOff>33020</xdr:rowOff>
    </xdr:to>
    <xdr:sp macro="" textlink="">
      <xdr:nvSpPr>
        <xdr:cNvPr id="388" name="楕円 387"/>
        <xdr:cNvSpPr/>
      </xdr:nvSpPr>
      <xdr:spPr>
        <a:xfrm>
          <a:off x="4380865" y="12790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11430</xdr:rowOff>
    </xdr:from>
    <xdr:ext cx="761365" cy="259080"/>
    <xdr:sp macro="" textlink="">
      <xdr:nvSpPr>
        <xdr:cNvPr id="389" name="公債費該当値テキスト"/>
        <xdr:cNvSpPr txBox="1"/>
      </xdr:nvSpPr>
      <xdr:spPr>
        <a:xfrm>
          <a:off x="4503420" y="1269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83820</xdr:rowOff>
    </xdr:from>
    <xdr:to xmlns:xdr="http://schemas.openxmlformats.org/drawingml/2006/spreadsheetDrawing">
      <xdr:col>20</xdr:col>
      <xdr:colOff>38100</xdr:colOff>
      <xdr:row>75</xdr:row>
      <xdr:rowOff>13970</xdr:rowOff>
    </xdr:to>
    <xdr:sp macro="" textlink="">
      <xdr:nvSpPr>
        <xdr:cNvPr id="390" name="楕円 389"/>
        <xdr:cNvSpPr/>
      </xdr:nvSpPr>
      <xdr:spPr>
        <a:xfrm>
          <a:off x="3611245" y="12771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24130</xdr:rowOff>
    </xdr:from>
    <xdr:ext cx="736600" cy="259080"/>
    <xdr:sp macro="" textlink="">
      <xdr:nvSpPr>
        <xdr:cNvPr id="391" name="テキスト ボックス 390"/>
        <xdr:cNvSpPr txBox="1"/>
      </xdr:nvSpPr>
      <xdr:spPr>
        <a:xfrm>
          <a:off x="3298190" y="1253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83820</xdr:rowOff>
    </xdr:from>
    <xdr:to xmlns:xdr="http://schemas.openxmlformats.org/drawingml/2006/spreadsheetDrawing">
      <xdr:col>15</xdr:col>
      <xdr:colOff>149225</xdr:colOff>
      <xdr:row>75</xdr:row>
      <xdr:rowOff>13970</xdr:rowOff>
    </xdr:to>
    <xdr:sp macro="" textlink="">
      <xdr:nvSpPr>
        <xdr:cNvPr id="392" name="楕円 391"/>
        <xdr:cNvSpPr/>
      </xdr:nvSpPr>
      <xdr:spPr>
        <a:xfrm>
          <a:off x="2790825"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24130</xdr:rowOff>
    </xdr:from>
    <xdr:ext cx="761365" cy="259080"/>
    <xdr:sp macro="" textlink="">
      <xdr:nvSpPr>
        <xdr:cNvPr id="393" name="テキスト ボックス 392"/>
        <xdr:cNvSpPr txBox="1"/>
      </xdr:nvSpPr>
      <xdr:spPr>
        <a:xfrm>
          <a:off x="2494915" y="12539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100965</xdr:rowOff>
    </xdr:from>
    <xdr:to xmlns:xdr="http://schemas.openxmlformats.org/drawingml/2006/spreadsheetDrawing">
      <xdr:col>11</xdr:col>
      <xdr:colOff>60325</xdr:colOff>
      <xdr:row>75</xdr:row>
      <xdr:rowOff>31115</xdr:rowOff>
    </xdr:to>
    <xdr:sp macro="" textlink="">
      <xdr:nvSpPr>
        <xdr:cNvPr id="394" name="楕円 393"/>
        <xdr:cNvSpPr/>
      </xdr:nvSpPr>
      <xdr:spPr>
        <a:xfrm>
          <a:off x="1987550" y="127882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41275</xdr:rowOff>
    </xdr:from>
    <xdr:ext cx="762000" cy="258445"/>
    <xdr:sp macro="" textlink="">
      <xdr:nvSpPr>
        <xdr:cNvPr id="395" name="テキスト ボックス 394"/>
        <xdr:cNvSpPr txBox="1"/>
      </xdr:nvSpPr>
      <xdr:spPr>
        <a:xfrm>
          <a:off x="1674495" y="1255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100965</xdr:rowOff>
    </xdr:from>
    <xdr:to xmlns:xdr="http://schemas.openxmlformats.org/drawingml/2006/spreadsheetDrawing">
      <xdr:col>6</xdr:col>
      <xdr:colOff>171450</xdr:colOff>
      <xdr:row>75</xdr:row>
      <xdr:rowOff>31115</xdr:rowOff>
    </xdr:to>
    <xdr:sp macro="" textlink="">
      <xdr:nvSpPr>
        <xdr:cNvPr id="396" name="楕円 395"/>
        <xdr:cNvSpPr/>
      </xdr:nvSpPr>
      <xdr:spPr>
        <a:xfrm>
          <a:off x="116713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41275</xdr:rowOff>
    </xdr:from>
    <xdr:ext cx="761365" cy="258445"/>
    <xdr:sp macro="" textlink="">
      <xdr:nvSpPr>
        <xdr:cNvPr id="397" name="テキスト ボックス 396"/>
        <xdr:cNvSpPr txBox="1"/>
      </xdr:nvSpPr>
      <xdr:spPr>
        <a:xfrm>
          <a:off x="871220" y="12557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公債費以外に係る経常経費比率は前年度から</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今後は、デジタル技術活用による定型業務の集約化等で義務的経費の縮減を図り、優先度を見極めた事業展開に努めていく。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3" name="テキスト ボックス 412"/>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5" name="テキスト ボックス 414"/>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7" name="テキスト ボックス 416"/>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19" name="テキスト ボックス 418"/>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1" name="テキスト ボックス 420"/>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8445"/>
    <xdr:sp macro="" textlink="">
      <xdr:nvSpPr>
        <xdr:cNvPr id="426" name="公債費以外最大値テキスト"/>
        <xdr:cNvSpPr txBox="1"/>
      </xdr:nvSpPr>
      <xdr:spPr>
        <a:xfrm>
          <a:off x="1517904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88265</xdr:rowOff>
    </xdr:to>
    <xdr:cxnSp macro="">
      <xdr:nvCxnSpPr>
        <xdr:cNvPr id="428" name="直線コネクタ 427"/>
        <xdr:cNvCxnSpPr/>
      </xdr:nvCxnSpPr>
      <xdr:spPr>
        <a:xfrm>
          <a:off x="14334490" y="13202920"/>
          <a:ext cx="7696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67310</xdr:rowOff>
    </xdr:from>
    <xdr:to xmlns:xdr="http://schemas.openxmlformats.org/drawingml/2006/spreadsheetDrawing">
      <xdr:col>78</xdr:col>
      <xdr:colOff>69850</xdr:colOff>
      <xdr:row>77</xdr:row>
      <xdr:rowOff>1270</xdr:rowOff>
    </xdr:to>
    <xdr:cxnSp macro="">
      <xdr:nvCxnSpPr>
        <xdr:cNvPr id="431" name="直線コネクタ 430"/>
        <xdr:cNvCxnSpPr/>
      </xdr:nvCxnSpPr>
      <xdr:spPr>
        <a:xfrm>
          <a:off x="13531215" y="13097510"/>
          <a:ext cx="8032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5965" cy="259080"/>
    <xdr:sp macro="" textlink="">
      <xdr:nvSpPr>
        <xdr:cNvPr id="433" name="テキスト ボックス 432"/>
        <xdr:cNvSpPr txBox="1"/>
      </xdr:nvSpPr>
      <xdr:spPr>
        <a:xfrm>
          <a:off x="13987780" y="12884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67310</xdr:rowOff>
    </xdr:from>
    <xdr:to xmlns:xdr="http://schemas.openxmlformats.org/drawingml/2006/spreadsheetDrawing">
      <xdr:col>73</xdr:col>
      <xdr:colOff>180975</xdr:colOff>
      <xdr:row>77</xdr:row>
      <xdr:rowOff>29210</xdr:rowOff>
    </xdr:to>
    <xdr:cxnSp macro="">
      <xdr:nvCxnSpPr>
        <xdr:cNvPr id="434" name="直線コネクタ 433"/>
        <xdr:cNvCxnSpPr/>
      </xdr:nvCxnSpPr>
      <xdr:spPr>
        <a:xfrm flipV="1">
          <a:off x="12710795" y="13097510"/>
          <a:ext cx="8204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3167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29210</xdr:rowOff>
    </xdr:from>
    <xdr:to xmlns:xdr="http://schemas.openxmlformats.org/drawingml/2006/spreadsheetDrawing">
      <xdr:col>69</xdr:col>
      <xdr:colOff>92075</xdr:colOff>
      <xdr:row>77</xdr:row>
      <xdr:rowOff>60960</xdr:rowOff>
    </xdr:to>
    <xdr:cxnSp macro="">
      <xdr:nvCxnSpPr>
        <xdr:cNvPr id="437" name="直線コネクタ 436"/>
        <xdr:cNvCxnSpPr/>
      </xdr:nvCxnSpPr>
      <xdr:spPr>
        <a:xfrm flipV="1">
          <a:off x="11890375" y="1323086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39" name="テキスト ボックス 438"/>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1" name="テキスト ボックス 440"/>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5" name="テキスト ボックス 444"/>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47" name="楕円 446"/>
        <xdr:cNvSpPr/>
      </xdr:nvSpPr>
      <xdr:spPr>
        <a:xfrm>
          <a:off x="1505331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9525</xdr:rowOff>
    </xdr:from>
    <xdr:ext cx="762000" cy="258445"/>
    <xdr:sp macro="" textlink="">
      <xdr:nvSpPr>
        <xdr:cNvPr id="448" name="公債費以外該当値テキスト"/>
        <xdr:cNvSpPr txBox="1"/>
      </xdr:nvSpPr>
      <xdr:spPr>
        <a:xfrm>
          <a:off x="15179040" y="1321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49" name="楕円 448"/>
        <xdr:cNvSpPr/>
      </xdr:nvSpPr>
      <xdr:spPr>
        <a:xfrm>
          <a:off x="1428369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5965" cy="259080"/>
    <xdr:sp macro="" textlink="">
      <xdr:nvSpPr>
        <xdr:cNvPr id="450" name="テキスト ボックス 449"/>
        <xdr:cNvSpPr txBox="1"/>
      </xdr:nvSpPr>
      <xdr:spPr>
        <a:xfrm>
          <a:off x="13987780" y="13238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16510</xdr:rowOff>
    </xdr:from>
    <xdr:to xmlns:xdr="http://schemas.openxmlformats.org/drawingml/2006/spreadsheetDrawing">
      <xdr:col>74</xdr:col>
      <xdr:colOff>31750</xdr:colOff>
      <xdr:row>76</xdr:row>
      <xdr:rowOff>118110</xdr:rowOff>
    </xdr:to>
    <xdr:sp macro="" textlink="">
      <xdr:nvSpPr>
        <xdr:cNvPr id="451" name="楕円 450"/>
        <xdr:cNvSpPr/>
      </xdr:nvSpPr>
      <xdr:spPr>
        <a:xfrm>
          <a:off x="13480415" y="1304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102870</xdr:rowOff>
    </xdr:from>
    <xdr:ext cx="762000" cy="259080"/>
    <xdr:sp macro="" textlink="">
      <xdr:nvSpPr>
        <xdr:cNvPr id="452" name="テキスト ボックス 451"/>
        <xdr:cNvSpPr txBox="1"/>
      </xdr:nvSpPr>
      <xdr:spPr>
        <a:xfrm>
          <a:off x="13167360" y="1313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149225</xdr:rowOff>
    </xdr:from>
    <xdr:to xmlns:xdr="http://schemas.openxmlformats.org/drawingml/2006/spreadsheetDrawing">
      <xdr:col>69</xdr:col>
      <xdr:colOff>142875</xdr:colOff>
      <xdr:row>77</xdr:row>
      <xdr:rowOff>79375</xdr:rowOff>
    </xdr:to>
    <xdr:sp macro="" textlink="">
      <xdr:nvSpPr>
        <xdr:cNvPr id="453" name="楕円 452"/>
        <xdr:cNvSpPr/>
      </xdr:nvSpPr>
      <xdr:spPr>
        <a:xfrm>
          <a:off x="12659995"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64135</xdr:rowOff>
    </xdr:from>
    <xdr:ext cx="762000" cy="258445"/>
    <xdr:sp macro="" textlink="">
      <xdr:nvSpPr>
        <xdr:cNvPr id="454" name="テキスト ボックス 453"/>
        <xdr:cNvSpPr txBox="1"/>
      </xdr:nvSpPr>
      <xdr:spPr>
        <a:xfrm>
          <a:off x="12364085" y="1326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111760</xdr:rowOff>
    </xdr:to>
    <xdr:sp macro="" textlink="">
      <xdr:nvSpPr>
        <xdr:cNvPr id="455" name="楕円 454"/>
        <xdr:cNvSpPr/>
      </xdr:nvSpPr>
      <xdr:spPr>
        <a:xfrm>
          <a:off x="11856720" y="13211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96520</xdr:rowOff>
    </xdr:from>
    <xdr:ext cx="761365" cy="259080"/>
    <xdr:sp macro="" textlink="">
      <xdr:nvSpPr>
        <xdr:cNvPr id="456" name="テキスト ボックス 455"/>
        <xdr:cNvSpPr txBox="1"/>
      </xdr:nvSpPr>
      <xdr:spPr>
        <a:xfrm>
          <a:off x="11543665" y="1329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秋田県鹿角市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9555"/>
    <xdr:sp macro="" textlink="">
      <xdr:nvSpPr>
        <xdr:cNvPr id="48" name="人口1人当たり決算額の推移最小値テキスト130"/>
        <xdr:cNvSpPr txBox="1"/>
      </xdr:nvSpPr>
      <xdr:spPr>
        <a:xfrm>
          <a:off x="5264150" y="3396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8445"/>
    <xdr:sp macro="" textlink="">
      <xdr:nvSpPr>
        <xdr:cNvPr id="50" name="人口1人当たり決算額の推移最大値テキスト130"/>
        <xdr:cNvSpPr txBox="1"/>
      </xdr:nvSpPr>
      <xdr:spPr>
        <a:xfrm>
          <a:off x="5264150" y="17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165100</xdr:rowOff>
    </xdr:from>
    <xdr:to xmlns:xdr="http://schemas.openxmlformats.org/drawingml/2006/spreadsheetDrawing">
      <xdr:col>29</xdr:col>
      <xdr:colOff>127000</xdr:colOff>
      <xdr:row>18</xdr:row>
      <xdr:rowOff>51435</xdr:rowOff>
    </xdr:to>
    <xdr:cxnSp macro="">
      <xdr:nvCxnSpPr>
        <xdr:cNvPr id="52" name="直線コネクタ 51"/>
        <xdr:cNvCxnSpPr/>
      </xdr:nvCxnSpPr>
      <xdr:spPr>
        <a:xfrm flipV="1">
          <a:off x="4591050" y="3060700"/>
          <a:ext cx="600075"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131445</xdr:rowOff>
    </xdr:from>
    <xdr:ext cx="762000" cy="248920"/>
    <xdr:sp macro="" textlink="">
      <xdr:nvSpPr>
        <xdr:cNvPr id="53" name="人口1人当たり決算額の推移平均値テキスト130"/>
        <xdr:cNvSpPr txBox="1"/>
      </xdr:nvSpPr>
      <xdr:spPr>
        <a:xfrm>
          <a:off x="5264150" y="269684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51435</xdr:rowOff>
    </xdr:from>
    <xdr:to xmlns:xdr="http://schemas.openxmlformats.org/drawingml/2006/spreadsheetDrawing">
      <xdr:col>26</xdr:col>
      <xdr:colOff>50800</xdr:colOff>
      <xdr:row>18</xdr:row>
      <xdr:rowOff>89535</xdr:rowOff>
    </xdr:to>
    <xdr:cxnSp macro="">
      <xdr:nvCxnSpPr>
        <xdr:cNvPr id="55" name="直線コネクタ 54"/>
        <xdr:cNvCxnSpPr/>
      </xdr:nvCxnSpPr>
      <xdr:spPr>
        <a:xfrm flipV="1">
          <a:off x="3956050" y="3112135"/>
          <a:ext cx="6350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100965</xdr:rowOff>
    </xdr:from>
    <xdr:ext cx="736600" cy="249555"/>
    <xdr:sp macro="" textlink="">
      <xdr:nvSpPr>
        <xdr:cNvPr id="57" name="テキスト ボックス 56"/>
        <xdr:cNvSpPr txBox="1"/>
      </xdr:nvSpPr>
      <xdr:spPr>
        <a:xfrm>
          <a:off x="4241800" y="2666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89535</xdr:rowOff>
    </xdr:from>
    <xdr:to xmlns:xdr="http://schemas.openxmlformats.org/drawingml/2006/spreadsheetDrawing">
      <xdr:col>22</xdr:col>
      <xdr:colOff>114300</xdr:colOff>
      <xdr:row>18</xdr:row>
      <xdr:rowOff>113665</xdr:rowOff>
    </xdr:to>
    <xdr:cxnSp macro="">
      <xdr:nvCxnSpPr>
        <xdr:cNvPr id="58" name="直線コネクタ 57"/>
        <xdr:cNvCxnSpPr/>
      </xdr:nvCxnSpPr>
      <xdr:spPr>
        <a:xfrm flipV="1">
          <a:off x="3317875" y="3150235"/>
          <a:ext cx="6381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111760</xdr:rowOff>
    </xdr:from>
    <xdr:ext cx="762000" cy="249555"/>
    <xdr:sp macro="" textlink="">
      <xdr:nvSpPr>
        <xdr:cNvPr id="60" name="テキスト ボックス 59"/>
        <xdr:cNvSpPr txBox="1"/>
      </xdr:nvSpPr>
      <xdr:spPr>
        <a:xfrm>
          <a:off x="3606800" y="26771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113665</xdr:rowOff>
    </xdr:from>
    <xdr:to xmlns:xdr="http://schemas.openxmlformats.org/drawingml/2006/spreadsheetDrawing">
      <xdr:col>18</xdr:col>
      <xdr:colOff>174625</xdr:colOff>
      <xdr:row>19</xdr:row>
      <xdr:rowOff>635</xdr:rowOff>
    </xdr:to>
    <xdr:cxnSp macro="">
      <xdr:nvCxnSpPr>
        <xdr:cNvPr id="61" name="直線コネクタ 60"/>
        <xdr:cNvCxnSpPr/>
      </xdr:nvCxnSpPr>
      <xdr:spPr>
        <a:xfrm flipV="1">
          <a:off x="2670175" y="3174365"/>
          <a:ext cx="6477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48260</xdr:rowOff>
    </xdr:from>
    <xdr:to xmlns:xdr="http://schemas.openxmlformats.org/drawingml/2006/spreadsheetDrawing">
      <xdr:col>19</xdr:col>
      <xdr:colOff>38100</xdr:colOff>
      <xdr:row>17</xdr:row>
      <xdr:rowOff>146050</xdr:rowOff>
    </xdr:to>
    <xdr:sp macro="" textlink="">
      <xdr:nvSpPr>
        <xdr:cNvPr id="62" name="フローチャート: 判断 61"/>
        <xdr:cNvSpPr/>
      </xdr:nvSpPr>
      <xdr:spPr>
        <a:xfrm>
          <a:off x="3270250" y="29438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156210</xdr:rowOff>
    </xdr:from>
    <xdr:ext cx="762000" cy="248920"/>
    <xdr:sp macro="" textlink="">
      <xdr:nvSpPr>
        <xdr:cNvPr id="63" name="テキスト ボックス 62"/>
        <xdr:cNvSpPr txBox="1"/>
      </xdr:nvSpPr>
      <xdr:spPr>
        <a:xfrm>
          <a:off x="2968625" y="2721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78740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43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22225</xdr:rowOff>
    </xdr:from>
    <xdr:ext cx="762000" cy="248920"/>
    <xdr:sp macro="" textlink="">
      <xdr:nvSpPr>
        <xdr:cNvPr id="65" name="テキスト ボックス 64"/>
        <xdr:cNvSpPr txBox="1"/>
      </xdr:nvSpPr>
      <xdr:spPr>
        <a:xfrm>
          <a:off x="2320925" y="27527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116205</xdr:rowOff>
    </xdr:from>
    <xdr:to xmlns:xdr="http://schemas.openxmlformats.org/drawingml/2006/spreadsheetDrawing">
      <xdr:col>29</xdr:col>
      <xdr:colOff>174625</xdr:colOff>
      <xdr:row>18</xdr:row>
      <xdr:rowOff>48895</xdr:rowOff>
    </xdr:to>
    <xdr:sp macro="" textlink="">
      <xdr:nvSpPr>
        <xdr:cNvPr id="71" name="楕円 70"/>
        <xdr:cNvSpPr/>
      </xdr:nvSpPr>
      <xdr:spPr>
        <a:xfrm>
          <a:off x="5140325" y="301180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89535</xdr:rowOff>
    </xdr:from>
    <xdr:ext cx="762000" cy="248920"/>
    <xdr:sp macro="" textlink="">
      <xdr:nvSpPr>
        <xdr:cNvPr id="72" name="人口1人当たり決算額の推移該当値テキスト130"/>
        <xdr:cNvSpPr txBox="1"/>
      </xdr:nvSpPr>
      <xdr:spPr>
        <a:xfrm>
          <a:off x="5264150" y="2985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2540</xdr:rowOff>
    </xdr:from>
    <xdr:to xmlns:xdr="http://schemas.openxmlformats.org/drawingml/2006/spreadsheetDrawing">
      <xdr:col>26</xdr:col>
      <xdr:colOff>101600</xdr:colOff>
      <xdr:row>18</xdr:row>
      <xdr:rowOff>100330</xdr:rowOff>
    </xdr:to>
    <xdr:sp macro="" textlink="">
      <xdr:nvSpPr>
        <xdr:cNvPr id="73" name="楕円 72"/>
        <xdr:cNvSpPr/>
      </xdr:nvSpPr>
      <xdr:spPr>
        <a:xfrm>
          <a:off x="4540250" y="30632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85725</xdr:rowOff>
    </xdr:from>
    <xdr:ext cx="736600" cy="248920"/>
    <xdr:sp macro="" textlink="">
      <xdr:nvSpPr>
        <xdr:cNvPr id="74" name="テキスト ボックス 73"/>
        <xdr:cNvSpPr txBox="1"/>
      </xdr:nvSpPr>
      <xdr:spPr>
        <a:xfrm>
          <a:off x="4241800" y="31464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40005</xdr:rowOff>
    </xdr:from>
    <xdr:to xmlns:xdr="http://schemas.openxmlformats.org/drawingml/2006/spreadsheetDrawing">
      <xdr:col>22</xdr:col>
      <xdr:colOff>165100</xdr:colOff>
      <xdr:row>18</xdr:row>
      <xdr:rowOff>137795</xdr:rowOff>
    </xdr:to>
    <xdr:sp macro="" textlink="">
      <xdr:nvSpPr>
        <xdr:cNvPr id="75" name="楕円 74"/>
        <xdr:cNvSpPr/>
      </xdr:nvSpPr>
      <xdr:spPr>
        <a:xfrm>
          <a:off x="3905250" y="310070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123825</xdr:rowOff>
    </xdr:from>
    <xdr:ext cx="762000" cy="248920"/>
    <xdr:sp macro="" textlink="">
      <xdr:nvSpPr>
        <xdr:cNvPr id="76" name="テキスト ボックス 75"/>
        <xdr:cNvSpPr txBox="1"/>
      </xdr:nvSpPr>
      <xdr:spPr>
        <a:xfrm>
          <a:off x="3606800" y="31845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64770</xdr:rowOff>
    </xdr:from>
    <xdr:to xmlns:xdr="http://schemas.openxmlformats.org/drawingml/2006/spreadsheetDrawing">
      <xdr:col>19</xdr:col>
      <xdr:colOff>38100</xdr:colOff>
      <xdr:row>18</xdr:row>
      <xdr:rowOff>162560</xdr:rowOff>
    </xdr:to>
    <xdr:sp macro="" textlink="">
      <xdr:nvSpPr>
        <xdr:cNvPr id="77" name="楕円 76"/>
        <xdr:cNvSpPr/>
      </xdr:nvSpPr>
      <xdr:spPr>
        <a:xfrm>
          <a:off x="3270250" y="312547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147955</xdr:rowOff>
    </xdr:from>
    <xdr:ext cx="762000" cy="249555"/>
    <xdr:sp macro="" textlink="">
      <xdr:nvSpPr>
        <xdr:cNvPr id="78" name="テキスト ボックス 77"/>
        <xdr:cNvSpPr txBox="1"/>
      </xdr:nvSpPr>
      <xdr:spPr>
        <a:xfrm>
          <a:off x="2968625" y="3208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116840</xdr:rowOff>
    </xdr:from>
    <xdr:to xmlns:xdr="http://schemas.openxmlformats.org/drawingml/2006/spreadsheetDrawing">
      <xdr:col>15</xdr:col>
      <xdr:colOff>101600</xdr:colOff>
      <xdr:row>19</xdr:row>
      <xdr:rowOff>50165</xdr:rowOff>
    </xdr:to>
    <xdr:sp macro="" textlink="">
      <xdr:nvSpPr>
        <xdr:cNvPr id="79" name="楕円 78"/>
        <xdr:cNvSpPr/>
      </xdr:nvSpPr>
      <xdr:spPr>
        <a:xfrm>
          <a:off x="2619375" y="31775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34925</xdr:rowOff>
    </xdr:from>
    <xdr:ext cx="762000" cy="249555"/>
    <xdr:sp macro="" textlink="">
      <xdr:nvSpPr>
        <xdr:cNvPr id="80" name="テキスト ボックス 79"/>
        <xdr:cNvSpPr txBox="1"/>
      </xdr:nvSpPr>
      <xdr:spPr>
        <a:xfrm>
          <a:off x="2320925" y="3260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45085</xdr:rowOff>
    </xdr:from>
    <xdr:to xmlns:xdr="http://schemas.openxmlformats.org/drawingml/2006/spreadsheetDrawing">
      <xdr:col>29</xdr:col>
      <xdr:colOff>127000</xdr:colOff>
      <xdr:row>38</xdr:row>
      <xdr:rowOff>53340</xdr:rowOff>
    </xdr:to>
    <xdr:cxnSp macro="">
      <xdr:nvCxnSpPr>
        <xdr:cNvPr id="116" name="直線コネクタ 115"/>
        <xdr:cNvCxnSpPr/>
      </xdr:nvCxnSpPr>
      <xdr:spPr>
        <a:xfrm flipV="1">
          <a:off x="4591050" y="7360285"/>
          <a:ext cx="6000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30480</xdr:rowOff>
    </xdr:from>
    <xdr:ext cx="762000" cy="252730"/>
    <xdr:sp macro="" textlink="">
      <xdr:nvSpPr>
        <xdr:cNvPr id="117" name="人口1人当たり決算額の推移平均値テキスト445"/>
        <xdr:cNvSpPr txBox="1"/>
      </xdr:nvSpPr>
      <xdr:spPr>
        <a:xfrm>
          <a:off x="5264150" y="73456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53340</xdr:rowOff>
    </xdr:from>
    <xdr:to xmlns:xdr="http://schemas.openxmlformats.org/drawingml/2006/spreadsheetDrawing">
      <xdr:col>26</xdr:col>
      <xdr:colOff>50800</xdr:colOff>
      <xdr:row>38</xdr:row>
      <xdr:rowOff>53340</xdr:rowOff>
    </xdr:to>
    <xdr:cxnSp macro="">
      <xdr:nvCxnSpPr>
        <xdr:cNvPr id="119" name="直線コネクタ 118"/>
        <xdr:cNvCxnSpPr/>
      </xdr:nvCxnSpPr>
      <xdr:spPr>
        <a:xfrm flipV="1">
          <a:off x="3956050" y="7368540"/>
          <a:ext cx="635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7810"/>
    <xdr:sp macro="" textlink="">
      <xdr:nvSpPr>
        <xdr:cNvPr id="121" name="テキスト ボックス 120"/>
        <xdr:cNvSpPr txBox="1"/>
      </xdr:nvSpPr>
      <xdr:spPr>
        <a:xfrm>
          <a:off x="4241800" y="70853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53340</xdr:rowOff>
    </xdr:from>
    <xdr:to xmlns:xdr="http://schemas.openxmlformats.org/drawingml/2006/spreadsheetDrawing">
      <xdr:col>22</xdr:col>
      <xdr:colOff>114300</xdr:colOff>
      <xdr:row>38</xdr:row>
      <xdr:rowOff>53975</xdr:rowOff>
    </xdr:to>
    <xdr:cxnSp macro="">
      <xdr:nvCxnSpPr>
        <xdr:cNvPr id="122" name="直線コネクタ 121"/>
        <xdr:cNvCxnSpPr/>
      </xdr:nvCxnSpPr>
      <xdr:spPr>
        <a:xfrm flipV="1">
          <a:off x="3317875" y="7368540"/>
          <a:ext cx="63817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88265</xdr:rowOff>
    </xdr:from>
    <xdr:ext cx="762000" cy="255905"/>
    <xdr:sp macro="" textlink="">
      <xdr:nvSpPr>
        <xdr:cNvPr id="124" name="テキスト ボックス 123"/>
        <xdr:cNvSpPr txBox="1"/>
      </xdr:nvSpPr>
      <xdr:spPr>
        <a:xfrm>
          <a:off x="3606800" y="740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53975</xdr:rowOff>
    </xdr:from>
    <xdr:to xmlns:xdr="http://schemas.openxmlformats.org/drawingml/2006/spreadsheetDrawing">
      <xdr:col>18</xdr:col>
      <xdr:colOff>174625</xdr:colOff>
      <xdr:row>38</xdr:row>
      <xdr:rowOff>55880</xdr:rowOff>
    </xdr:to>
    <xdr:cxnSp macro="">
      <xdr:nvCxnSpPr>
        <xdr:cNvPr id="125" name="直線コネクタ 124"/>
        <xdr:cNvCxnSpPr/>
      </xdr:nvCxnSpPr>
      <xdr:spPr>
        <a:xfrm flipV="1">
          <a:off x="2670175" y="736917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107950</xdr:rowOff>
    </xdr:to>
    <xdr:sp macro="" textlink="">
      <xdr:nvSpPr>
        <xdr:cNvPr id="126" name="フローチャート: 判断 125"/>
        <xdr:cNvSpPr/>
      </xdr:nvSpPr>
      <xdr:spPr>
        <a:xfrm>
          <a:off x="3270250" y="73253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93980</xdr:rowOff>
    </xdr:from>
    <xdr:ext cx="762000" cy="255270"/>
    <xdr:sp macro="" textlink="">
      <xdr:nvSpPr>
        <xdr:cNvPr id="127" name="テキスト ボックス 126"/>
        <xdr:cNvSpPr txBox="1"/>
      </xdr:nvSpPr>
      <xdr:spPr>
        <a:xfrm>
          <a:off x="2968625" y="740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105410</xdr:rowOff>
    </xdr:to>
    <xdr:sp macro="" textlink="">
      <xdr:nvSpPr>
        <xdr:cNvPr id="128" name="フローチャート: 判断 127"/>
        <xdr:cNvSpPr/>
      </xdr:nvSpPr>
      <xdr:spPr>
        <a:xfrm>
          <a:off x="2619375" y="73228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91440</xdr:rowOff>
    </xdr:from>
    <xdr:ext cx="762000" cy="256540"/>
    <xdr:sp macro="" textlink="">
      <xdr:nvSpPr>
        <xdr:cNvPr id="129" name="テキスト ボックス 128"/>
        <xdr:cNvSpPr txBox="1"/>
      </xdr:nvSpPr>
      <xdr:spPr>
        <a:xfrm>
          <a:off x="2320925" y="740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30" name="テキスト ボックス 129"/>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339090</xdr:rowOff>
    </xdr:from>
    <xdr:to xmlns:xdr="http://schemas.openxmlformats.org/drawingml/2006/spreadsheetDrawing">
      <xdr:col>29</xdr:col>
      <xdr:colOff>174625</xdr:colOff>
      <xdr:row>38</xdr:row>
      <xdr:rowOff>93980</xdr:rowOff>
    </xdr:to>
    <xdr:sp macro="" textlink="">
      <xdr:nvSpPr>
        <xdr:cNvPr id="135" name="楕円 134"/>
        <xdr:cNvSpPr/>
      </xdr:nvSpPr>
      <xdr:spPr>
        <a:xfrm>
          <a:off x="5140325" y="731139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184150</xdr:rowOff>
    </xdr:from>
    <xdr:ext cx="762000" cy="255270"/>
    <xdr:sp macro="" textlink="">
      <xdr:nvSpPr>
        <xdr:cNvPr id="136" name="人口1人当たり決算額の推移該当値テキスト445"/>
        <xdr:cNvSpPr txBox="1"/>
      </xdr:nvSpPr>
      <xdr:spPr>
        <a:xfrm>
          <a:off x="5264150" y="7156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4445</xdr:rowOff>
    </xdr:from>
    <xdr:to xmlns:xdr="http://schemas.openxmlformats.org/drawingml/2006/spreadsheetDrawing">
      <xdr:col>26</xdr:col>
      <xdr:colOff>101600</xdr:colOff>
      <xdr:row>38</xdr:row>
      <xdr:rowOff>102235</xdr:rowOff>
    </xdr:to>
    <xdr:sp macro="" textlink="">
      <xdr:nvSpPr>
        <xdr:cNvPr id="137" name="楕円 136"/>
        <xdr:cNvSpPr/>
      </xdr:nvSpPr>
      <xdr:spPr>
        <a:xfrm>
          <a:off x="4540250" y="73196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6600" cy="255270"/>
    <xdr:sp macro="" textlink="">
      <xdr:nvSpPr>
        <xdr:cNvPr id="138" name="テキスト ボックス 137"/>
        <xdr:cNvSpPr txBox="1"/>
      </xdr:nvSpPr>
      <xdr:spPr>
        <a:xfrm>
          <a:off x="4241800" y="740283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4445</xdr:rowOff>
    </xdr:from>
    <xdr:to xmlns:xdr="http://schemas.openxmlformats.org/drawingml/2006/spreadsheetDrawing">
      <xdr:col>22</xdr:col>
      <xdr:colOff>165100</xdr:colOff>
      <xdr:row>38</xdr:row>
      <xdr:rowOff>102235</xdr:rowOff>
    </xdr:to>
    <xdr:sp macro="" textlink="">
      <xdr:nvSpPr>
        <xdr:cNvPr id="139" name="楕円 138"/>
        <xdr:cNvSpPr/>
      </xdr:nvSpPr>
      <xdr:spPr>
        <a:xfrm>
          <a:off x="3905250" y="73196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115570</xdr:rowOff>
    </xdr:from>
    <xdr:ext cx="762000" cy="257810"/>
    <xdr:sp macro="" textlink="">
      <xdr:nvSpPr>
        <xdr:cNvPr id="140" name="テキスト ボックス 139"/>
        <xdr:cNvSpPr txBox="1"/>
      </xdr:nvSpPr>
      <xdr:spPr>
        <a:xfrm>
          <a:off x="3606800" y="7087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5080</xdr:rowOff>
    </xdr:from>
    <xdr:to xmlns:xdr="http://schemas.openxmlformats.org/drawingml/2006/spreadsheetDrawing">
      <xdr:col>19</xdr:col>
      <xdr:colOff>38100</xdr:colOff>
      <xdr:row>38</xdr:row>
      <xdr:rowOff>102870</xdr:rowOff>
    </xdr:to>
    <xdr:sp macro="" textlink="">
      <xdr:nvSpPr>
        <xdr:cNvPr id="141" name="楕円 140"/>
        <xdr:cNvSpPr/>
      </xdr:nvSpPr>
      <xdr:spPr>
        <a:xfrm>
          <a:off x="3270250" y="732028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116840</xdr:rowOff>
    </xdr:from>
    <xdr:ext cx="762000" cy="257810"/>
    <xdr:sp macro="" textlink="">
      <xdr:nvSpPr>
        <xdr:cNvPr id="142" name="テキスト ボックス 141"/>
        <xdr:cNvSpPr txBox="1"/>
      </xdr:nvSpPr>
      <xdr:spPr>
        <a:xfrm>
          <a:off x="2968625" y="7089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6350</xdr:rowOff>
    </xdr:from>
    <xdr:to xmlns:xdr="http://schemas.openxmlformats.org/drawingml/2006/spreadsheetDrawing">
      <xdr:col>15</xdr:col>
      <xdr:colOff>101600</xdr:colOff>
      <xdr:row>38</xdr:row>
      <xdr:rowOff>104775</xdr:rowOff>
    </xdr:to>
    <xdr:sp macro="" textlink="">
      <xdr:nvSpPr>
        <xdr:cNvPr id="143" name="楕円 142"/>
        <xdr:cNvSpPr/>
      </xdr:nvSpPr>
      <xdr:spPr>
        <a:xfrm>
          <a:off x="2619375" y="732155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118110</xdr:rowOff>
    </xdr:from>
    <xdr:ext cx="762000" cy="257810"/>
    <xdr:sp macro="" textlink="">
      <xdr:nvSpPr>
        <xdr:cNvPr id="144" name="テキスト ボックス 143"/>
        <xdr:cNvSpPr txBox="1"/>
      </xdr:nvSpPr>
      <xdr:spPr>
        <a:xfrm>
          <a:off x="2320925" y="7090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秋田県鹿角市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27,714
27,576
707.52
21,078,852
20,259,251
541,857
11,120,804
16,442,175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30860" cy="248920"/>
    <xdr:sp macro="" textlink="">
      <xdr:nvSpPr>
        <xdr:cNvPr id="44" name="テキスト ボックス 43"/>
        <xdr:cNvSpPr txBox="1"/>
      </xdr:nvSpPr>
      <xdr:spPr>
        <a:xfrm>
          <a:off x="21463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30860" cy="249555"/>
    <xdr:sp macro="" textlink="">
      <xdr:nvSpPr>
        <xdr:cNvPr id="46" name="テキスト ボックス 45"/>
        <xdr:cNvSpPr txBox="1"/>
      </xdr:nvSpPr>
      <xdr:spPr>
        <a:xfrm>
          <a:off x="2146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8" name="テキスト ボックス 47"/>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2" name="テキスト ボックス 51"/>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6" name="テキスト ボックス 55"/>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8920"/>
    <xdr:sp macro="" textlink="">
      <xdr:nvSpPr>
        <xdr:cNvPr id="59" name="人件費最小値テキスト"/>
        <xdr:cNvSpPr txBox="1"/>
      </xdr:nvSpPr>
      <xdr:spPr>
        <a:xfrm>
          <a:off x="4305300" y="6530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80010</xdr:rowOff>
    </xdr:from>
    <xdr:to xmlns:xdr="http://schemas.openxmlformats.org/drawingml/2006/spreadsheetDrawing">
      <xdr:col>24</xdr:col>
      <xdr:colOff>63500</xdr:colOff>
      <xdr:row>38</xdr:row>
      <xdr:rowOff>118745</xdr:rowOff>
    </xdr:to>
    <xdr:cxnSp macro="">
      <xdr:nvCxnSpPr>
        <xdr:cNvPr id="63" name="直線コネクタ 62"/>
        <xdr:cNvCxnSpPr/>
      </xdr:nvCxnSpPr>
      <xdr:spPr>
        <a:xfrm flipV="1">
          <a:off x="3492500" y="636016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98805" cy="248920"/>
    <xdr:sp macro="" textlink="">
      <xdr:nvSpPr>
        <xdr:cNvPr id="64" name="人件費平均値テキスト"/>
        <xdr:cNvSpPr txBox="1"/>
      </xdr:nvSpPr>
      <xdr:spPr>
        <a:xfrm>
          <a:off x="4305300" y="58489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89535</xdr:rowOff>
    </xdr:from>
    <xdr:to xmlns:xdr="http://schemas.openxmlformats.org/drawingml/2006/spreadsheetDrawing">
      <xdr:col>19</xdr:col>
      <xdr:colOff>174625</xdr:colOff>
      <xdr:row>38</xdr:row>
      <xdr:rowOff>118745</xdr:rowOff>
    </xdr:to>
    <xdr:cxnSp macro="">
      <xdr:nvCxnSpPr>
        <xdr:cNvPr id="66" name="直線コネクタ 65"/>
        <xdr:cNvCxnSpPr/>
      </xdr:nvCxnSpPr>
      <xdr:spPr>
        <a:xfrm>
          <a:off x="2670175" y="636968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15240</xdr:rowOff>
    </xdr:from>
    <xdr:ext cx="598805" cy="249555"/>
    <xdr:sp macro="" textlink="">
      <xdr:nvSpPr>
        <xdr:cNvPr id="68" name="テキスト ボックス 67"/>
        <xdr:cNvSpPr txBox="1"/>
      </xdr:nvSpPr>
      <xdr:spPr>
        <a:xfrm>
          <a:off x="3211830" y="5800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89535</xdr:rowOff>
    </xdr:from>
    <xdr:to xmlns:xdr="http://schemas.openxmlformats.org/drawingml/2006/spreadsheetDrawing">
      <xdr:col>15</xdr:col>
      <xdr:colOff>50800</xdr:colOff>
      <xdr:row>38</xdr:row>
      <xdr:rowOff>116840</xdr:rowOff>
    </xdr:to>
    <xdr:cxnSp macro="">
      <xdr:nvCxnSpPr>
        <xdr:cNvPr id="69" name="直線コネクタ 68"/>
        <xdr:cNvCxnSpPr/>
      </xdr:nvCxnSpPr>
      <xdr:spPr>
        <a:xfrm flipV="1">
          <a:off x="1860550" y="636968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22860</xdr:rowOff>
    </xdr:from>
    <xdr:ext cx="598805" cy="248920"/>
    <xdr:sp macro="" textlink="">
      <xdr:nvSpPr>
        <xdr:cNvPr id="71" name="テキスト ボックス 70"/>
        <xdr:cNvSpPr txBox="1"/>
      </xdr:nvSpPr>
      <xdr:spPr>
        <a:xfrm>
          <a:off x="2402205" y="5807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116840</xdr:rowOff>
    </xdr:from>
    <xdr:to xmlns:xdr="http://schemas.openxmlformats.org/drawingml/2006/spreadsheetDrawing">
      <xdr:col>10</xdr:col>
      <xdr:colOff>114300</xdr:colOff>
      <xdr:row>39</xdr:row>
      <xdr:rowOff>52705</xdr:rowOff>
    </xdr:to>
    <xdr:cxnSp macro="">
      <xdr:nvCxnSpPr>
        <xdr:cNvPr id="72" name="直線コネクタ 71"/>
        <xdr:cNvCxnSpPr/>
      </xdr:nvCxnSpPr>
      <xdr:spPr>
        <a:xfrm flipV="1">
          <a:off x="1047750" y="6396990"/>
          <a:ext cx="8128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809750" y="6070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69215</xdr:rowOff>
    </xdr:from>
    <xdr:ext cx="598805" cy="249555"/>
    <xdr:sp macro="" textlink="">
      <xdr:nvSpPr>
        <xdr:cNvPr id="74" name="テキスト ボックス 73"/>
        <xdr:cNvSpPr txBox="1"/>
      </xdr:nvSpPr>
      <xdr:spPr>
        <a:xfrm>
          <a:off x="1576705" y="585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5" name="フローチャート: 判断 74"/>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34035" cy="249555"/>
    <xdr:sp macro="" textlink="">
      <xdr:nvSpPr>
        <xdr:cNvPr id="76" name="テキスト ボックス 75"/>
        <xdr:cNvSpPr txBox="1"/>
      </xdr:nvSpPr>
      <xdr:spPr>
        <a:xfrm>
          <a:off x="799465" y="59543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31115</xdr:rowOff>
    </xdr:from>
    <xdr:to xmlns:xdr="http://schemas.openxmlformats.org/drawingml/2006/spreadsheetDrawing">
      <xdr:col>24</xdr:col>
      <xdr:colOff>114300</xdr:colOff>
      <xdr:row>38</xdr:row>
      <xdr:rowOff>128905</xdr:rowOff>
    </xdr:to>
    <xdr:sp macro="" textlink="">
      <xdr:nvSpPr>
        <xdr:cNvPr id="82" name="楕円 81"/>
        <xdr:cNvSpPr/>
      </xdr:nvSpPr>
      <xdr:spPr>
        <a:xfrm>
          <a:off x="4203700" y="631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10795</xdr:rowOff>
    </xdr:from>
    <xdr:ext cx="534670" cy="249555"/>
    <xdr:sp macro="" textlink="">
      <xdr:nvSpPr>
        <xdr:cNvPr id="83" name="人件費該当値テキスト"/>
        <xdr:cNvSpPr txBox="1"/>
      </xdr:nvSpPr>
      <xdr:spPr>
        <a:xfrm>
          <a:off x="4305300" y="62909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69850</xdr:rowOff>
    </xdr:from>
    <xdr:to xmlns:xdr="http://schemas.openxmlformats.org/drawingml/2006/spreadsheetDrawing">
      <xdr:col>20</xdr:col>
      <xdr:colOff>38100</xdr:colOff>
      <xdr:row>39</xdr:row>
      <xdr:rowOff>2540</xdr:rowOff>
    </xdr:to>
    <xdr:sp macro="" textlink="">
      <xdr:nvSpPr>
        <xdr:cNvPr id="84" name="楕円 83"/>
        <xdr:cNvSpPr/>
      </xdr:nvSpPr>
      <xdr:spPr>
        <a:xfrm>
          <a:off x="3444875" y="6350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159385</xdr:rowOff>
    </xdr:from>
    <xdr:ext cx="534035" cy="248920"/>
    <xdr:sp macro="" textlink="">
      <xdr:nvSpPr>
        <xdr:cNvPr id="85" name="テキスト ボックス 84"/>
        <xdr:cNvSpPr txBox="1"/>
      </xdr:nvSpPr>
      <xdr:spPr>
        <a:xfrm>
          <a:off x="3244215" y="6439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40005</xdr:rowOff>
    </xdr:from>
    <xdr:to xmlns:xdr="http://schemas.openxmlformats.org/drawingml/2006/spreadsheetDrawing">
      <xdr:col>15</xdr:col>
      <xdr:colOff>101600</xdr:colOff>
      <xdr:row>38</xdr:row>
      <xdr:rowOff>137795</xdr:rowOff>
    </xdr:to>
    <xdr:sp macro="" textlink="">
      <xdr:nvSpPr>
        <xdr:cNvPr id="86" name="楕円 85"/>
        <xdr:cNvSpPr/>
      </xdr:nvSpPr>
      <xdr:spPr>
        <a:xfrm>
          <a:off x="2619375" y="6320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130175</xdr:rowOff>
    </xdr:from>
    <xdr:ext cx="534035" cy="248920"/>
    <xdr:sp macro="" textlink="">
      <xdr:nvSpPr>
        <xdr:cNvPr id="87" name="テキスト ボックス 86"/>
        <xdr:cNvSpPr txBox="1"/>
      </xdr:nvSpPr>
      <xdr:spPr>
        <a:xfrm>
          <a:off x="2434590" y="6410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67945</xdr:rowOff>
    </xdr:from>
    <xdr:to xmlns:xdr="http://schemas.openxmlformats.org/drawingml/2006/spreadsheetDrawing">
      <xdr:col>10</xdr:col>
      <xdr:colOff>165100</xdr:colOff>
      <xdr:row>39</xdr:row>
      <xdr:rowOff>635</xdr:rowOff>
    </xdr:to>
    <xdr:sp macro="" textlink="">
      <xdr:nvSpPr>
        <xdr:cNvPr id="88" name="楕円 87"/>
        <xdr:cNvSpPr/>
      </xdr:nvSpPr>
      <xdr:spPr>
        <a:xfrm>
          <a:off x="1809750" y="634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157480</xdr:rowOff>
    </xdr:from>
    <xdr:ext cx="534035" cy="248920"/>
    <xdr:sp macro="" textlink="">
      <xdr:nvSpPr>
        <xdr:cNvPr id="89" name="テキスト ボックス 88"/>
        <xdr:cNvSpPr txBox="1"/>
      </xdr:nvSpPr>
      <xdr:spPr>
        <a:xfrm>
          <a:off x="1609090" y="6437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3810</xdr:rowOff>
    </xdr:from>
    <xdr:to xmlns:xdr="http://schemas.openxmlformats.org/drawingml/2006/spreadsheetDrawing">
      <xdr:col>6</xdr:col>
      <xdr:colOff>38100</xdr:colOff>
      <xdr:row>39</xdr:row>
      <xdr:rowOff>101600</xdr:rowOff>
    </xdr:to>
    <xdr:sp macro="" textlink="">
      <xdr:nvSpPr>
        <xdr:cNvPr id="90" name="楕円 89"/>
        <xdr:cNvSpPr/>
      </xdr:nvSpPr>
      <xdr:spPr>
        <a:xfrm>
          <a:off x="1000125" y="64490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93345</xdr:rowOff>
    </xdr:from>
    <xdr:ext cx="534035" cy="248920"/>
    <xdr:sp macro="" textlink="">
      <xdr:nvSpPr>
        <xdr:cNvPr id="91" name="テキスト ボックス 90"/>
        <xdr:cNvSpPr txBox="1"/>
      </xdr:nvSpPr>
      <xdr:spPr>
        <a:xfrm>
          <a:off x="799465" y="65385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7" name="テキスト ボックス 106"/>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9" name="テキスト ボックス 108"/>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1" name="テキスト ボックス 110"/>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8920"/>
    <xdr:sp macro="" textlink="">
      <xdr:nvSpPr>
        <xdr:cNvPr id="116" name="物件費最小値テキスト"/>
        <xdr:cNvSpPr txBox="1"/>
      </xdr:nvSpPr>
      <xdr:spPr>
        <a:xfrm>
          <a:off x="4305300" y="9705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8920"/>
    <xdr:sp macro="" textlink="">
      <xdr:nvSpPr>
        <xdr:cNvPr id="118" name="物件費最大値テキスト"/>
        <xdr:cNvSpPr txBox="1"/>
      </xdr:nvSpPr>
      <xdr:spPr>
        <a:xfrm>
          <a:off x="4305300" y="8223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161925</xdr:rowOff>
    </xdr:from>
    <xdr:to xmlns:xdr="http://schemas.openxmlformats.org/drawingml/2006/spreadsheetDrawing">
      <xdr:col>24</xdr:col>
      <xdr:colOff>63500</xdr:colOff>
      <xdr:row>58</xdr:row>
      <xdr:rowOff>8255</xdr:rowOff>
    </xdr:to>
    <xdr:cxnSp macro="">
      <xdr:nvCxnSpPr>
        <xdr:cNvPr id="120" name="直線コネクタ 119"/>
        <xdr:cNvCxnSpPr/>
      </xdr:nvCxnSpPr>
      <xdr:spPr>
        <a:xfrm>
          <a:off x="3492500" y="957897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111760</xdr:rowOff>
    </xdr:from>
    <xdr:ext cx="598805" cy="249555"/>
    <xdr:sp macro="" textlink="">
      <xdr:nvSpPr>
        <xdr:cNvPr id="121" name="物件費平均値テキスト"/>
        <xdr:cNvSpPr txBox="1"/>
      </xdr:nvSpPr>
      <xdr:spPr>
        <a:xfrm>
          <a:off x="4305300" y="95288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161925</xdr:rowOff>
    </xdr:from>
    <xdr:to xmlns:xdr="http://schemas.openxmlformats.org/drawingml/2006/spreadsheetDrawing">
      <xdr:col>19</xdr:col>
      <xdr:colOff>174625</xdr:colOff>
      <xdr:row>58</xdr:row>
      <xdr:rowOff>30480</xdr:rowOff>
    </xdr:to>
    <xdr:cxnSp macro="">
      <xdr:nvCxnSpPr>
        <xdr:cNvPr id="123" name="直線コネクタ 122"/>
        <xdr:cNvCxnSpPr/>
      </xdr:nvCxnSpPr>
      <xdr:spPr>
        <a:xfrm flipV="1">
          <a:off x="2670175" y="957897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60325</xdr:rowOff>
    </xdr:from>
    <xdr:ext cx="598805" cy="248920"/>
    <xdr:sp macro="" textlink="">
      <xdr:nvSpPr>
        <xdr:cNvPr id="125" name="テキスト ボックス 124"/>
        <xdr:cNvSpPr txBox="1"/>
      </xdr:nvSpPr>
      <xdr:spPr>
        <a:xfrm>
          <a:off x="3211830" y="9642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30480</xdr:rowOff>
    </xdr:from>
    <xdr:to xmlns:xdr="http://schemas.openxmlformats.org/drawingml/2006/spreadsheetDrawing">
      <xdr:col>15</xdr:col>
      <xdr:colOff>50800</xdr:colOff>
      <xdr:row>58</xdr:row>
      <xdr:rowOff>36830</xdr:rowOff>
    </xdr:to>
    <xdr:cxnSp macro="">
      <xdr:nvCxnSpPr>
        <xdr:cNvPr id="126" name="直線コネクタ 125"/>
        <xdr:cNvCxnSpPr/>
      </xdr:nvCxnSpPr>
      <xdr:spPr>
        <a:xfrm flipV="1">
          <a:off x="1860550" y="961263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94615</xdr:rowOff>
    </xdr:from>
    <xdr:ext cx="534035" cy="248920"/>
    <xdr:sp macro="" textlink="">
      <xdr:nvSpPr>
        <xdr:cNvPr id="128" name="テキスト ボックス 127"/>
        <xdr:cNvSpPr txBox="1"/>
      </xdr:nvSpPr>
      <xdr:spPr>
        <a:xfrm>
          <a:off x="2434590" y="9346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36830</xdr:rowOff>
    </xdr:from>
    <xdr:to xmlns:xdr="http://schemas.openxmlformats.org/drawingml/2006/spreadsheetDrawing">
      <xdr:col>10</xdr:col>
      <xdr:colOff>114300</xdr:colOff>
      <xdr:row>58</xdr:row>
      <xdr:rowOff>59690</xdr:rowOff>
    </xdr:to>
    <xdr:cxnSp macro="">
      <xdr:nvCxnSpPr>
        <xdr:cNvPr id="129" name="直線コネクタ 128"/>
        <xdr:cNvCxnSpPr/>
      </xdr:nvCxnSpPr>
      <xdr:spPr>
        <a:xfrm flipV="1">
          <a:off x="1047750" y="961898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30" name="フローチャート: 判断 129"/>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81915</xdr:rowOff>
    </xdr:from>
    <xdr:ext cx="534035" cy="249555"/>
    <xdr:sp macro="" textlink="">
      <xdr:nvSpPr>
        <xdr:cNvPr id="131" name="テキスト ボックス 130"/>
        <xdr:cNvSpPr txBox="1"/>
      </xdr:nvSpPr>
      <xdr:spPr>
        <a:xfrm>
          <a:off x="1609090" y="9664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32" name="フローチャート: 判断 131"/>
        <xdr:cNvSpPr/>
      </xdr:nvSpPr>
      <xdr:spPr>
        <a:xfrm>
          <a:off x="100012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112395</xdr:rowOff>
    </xdr:from>
    <xdr:ext cx="534035" cy="249555"/>
    <xdr:sp macro="" textlink="">
      <xdr:nvSpPr>
        <xdr:cNvPr id="133" name="テキスト ボックス 132"/>
        <xdr:cNvSpPr txBox="1"/>
      </xdr:nvSpPr>
      <xdr:spPr>
        <a:xfrm>
          <a:off x="799465" y="9364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125095</xdr:rowOff>
    </xdr:from>
    <xdr:to xmlns:xdr="http://schemas.openxmlformats.org/drawingml/2006/spreadsheetDrawing">
      <xdr:col>24</xdr:col>
      <xdr:colOff>114300</xdr:colOff>
      <xdr:row>58</xdr:row>
      <xdr:rowOff>57785</xdr:rowOff>
    </xdr:to>
    <xdr:sp macro="" textlink="">
      <xdr:nvSpPr>
        <xdr:cNvPr id="139" name="楕円 138"/>
        <xdr:cNvSpPr/>
      </xdr:nvSpPr>
      <xdr:spPr>
        <a:xfrm>
          <a:off x="4203700" y="954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85725</xdr:rowOff>
    </xdr:from>
    <xdr:ext cx="598805" cy="248920"/>
    <xdr:sp macro="" textlink="">
      <xdr:nvSpPr>
        <xdr:cNvPr id="140" name="物件費該当値テキスト"/>
        <xdr:cNvSpPr txBox="1"/>
      </xdr:nvSpPr>
      <xdr:spPr>
        <a:xfrm>
          <a:off x="4305300" y="93376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113030</xdr:rowOff>
    </xdr:from>
    <xdr:to xmlns:xdr="http://schemas.openxmlformats.org/drawingml/2006/spreadsheetDrawing">
      <xdr:col>20</xdr:col>
      <xdr:colOff>38100</xdr:colOff>
      <xdr:row>58</xdr:row>
      <xdr:rowOff>45720</xdr:rowOff>
    </xdr:to>
    <xdr:sp macro="" textlink="">
      <xdr:nvSpPr>
        <xdr:cNvPr id="141" name="楕円 140"/>
        <xdr:cNvSpPr/>
      </xdr:nvSpPr>
      <xdr:spPr>
        <a:xfrm>
          <a:off x="3444875" y="9530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61595</xdr:rowOff>
    </xdr:from>
    <xdr:ext cx="598805" cy="248920"/>
    <xdr:sp macro="" textlink="">
      <xdr:nvSpPr>
        <xdr:cNvPr id="142" name="テキスト ボックス 141"/>
        <xdr:cNvSpPr txBox="1"/>
      </xdr:nvSpPr>
      <xdr:spPr>
        <a:xfrm>
          <a:off x="3211830" y="93135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79375</xdr:rowOff>
    </xdr:to>
    <xdr:sp macro="" textlink="">
      <xdr:nvSpPr>
        <xdr:cNvPr id="143" name="楕円 142"/>
        <xdr:cNvSpPr/>
      </xdr:nvSpPr>
      <xdr:spPr>
        <a:xfrm>
          <a:off x="2619375" y="9563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71120</xdr:rowOff>
    </xdr:from>
    <xdr:ext cx="534035" cy="249555"/>
    <xdr:sp macro="" textlink="">
      <xdr:nvSpPr>
        <xdr:cNvPr id="144" name="テキスト ボックス 143"/>
        <xdr:cNvSpPr txBox="1"/>
      </xdr:nvSpPr>
      <xdr:spPr>
        <a:xfrm>
          <a:off x="2434590" y="96532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153035</xdr:rowOff>
    </xdr:from>
    <xdr:to xmlns:xdr="http://schemas.openxmlformats.org/drawingml/2006/spreadsheetDrawing">
      <xdr:col>10</xdr:col>
      <xdr:colOff>165100</xdr:colOff>
      <xdr:row>58</xdr:row>
      <xdr:rowOff>85725</xdr:rowOff>
    </xdr:to>
    <xdr:sp macro="" textlink="">
      <xdr:nvSpPr>
        <xdr:cNvPr id="145" name="楕円 144"/>
        <xdr:cNvSpPr/>
      </xdr:nvSpPr>
      <xdr:spPr>
        <a:xfrm>
          <a:off x="1809750" y="9570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101600</xdr:rowOff>
    </xdr:from>
    <xdr:ext cx="534035" cy="249555"/>
    <xdr:sp macro="" textlink="">
      <xdr:nvSpPr>
        <xdr:cNvPr id="146" name="テキスト ボックス 145"/>
        <xdr:cNvSpPr txBox="1"/>
      </xdr:nvSpPr>
      <xdr:spPr>
        <a:xfrm>
          <a:off x="1609090" y="93535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10160</xdr:rowOff>
    </xdr:from>
    <xdr:to xmlns:xdr="http://schemas.openxmlformats.org/drawingml/2006/spreadsheetDrawing">
      <xdr:col>6</xdr:col>
      <xdr:colOff>38100</xdr:colOff>
      <xdr:row>58</xdr:row>
      <xdr:rowOff>107950</xdr:rowOff>
    </xdr:to>
    <xdr:sp macro="" textlink="">
      <xdr:nvSpPr>
        <xdr:cNvPr id="147" name="楕円 146"/>
        <xdr:cNvSpPr/>
      </xdr:nvSpPr>
      <xdr:spPr>
        <a:xfrm>
          <a:off x="1000125" y="9592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99695</xdr:rowOff>
    </xdr:from>
    <xdr:ext cx="534035" cy="249555"/>
    <xdr:sp macro="" textlink="">
      <xdr:nvSpPr>
        <xdr:cNvPr id="148" name="テキスト ボックス 147"/>
        <xdr:cNvSpPr txBox="1"/>
      </xdr:nvSpPr>
      <xdr:spPr>
        <a:xfrm>
          <a:off x="799465" y="96818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22860</xdr:rowOff>
    </xdr:from>
    <xdr:to xmlns:xdr="http://schemas.openxmlformats.org/drawingml/2006/spreadsheetDrawing">
      <xdr:col>24</xdr:col>
      <xdr:colOff>63500</xdr:colOff>
      <xdr:row>77</xdr:row>
      <xdr:rowOff>92075</xdr:rowOff>
    </xdr:to>
    <xdr:cxnSp macro="">
      <xdr:nvCxnSpPr>
        <xdr:cNvPr id="177" name="直線コネクタ 176"/>
        <xdr:cNvCxnSpPr/>
      </xdr:nvCxnSpPr>
      <xdr:spPr>
        <a:xfrm>
          <a:off x="3492500" y="12576810"/>
          <a:ext cx="762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116205</xdr:rowOff>
    </xdr:from>
    <xdr:ext cx="534670" cy="248920"/>
    <xdr:sp macro="" textlink="">
      <xdr:nvSpPr>
        <xdr:cNvPr id="178" name="維持補修費平均値テキスト"/>
        <xdr:cNvSpPr txBox="1"/>
      </xdr:nvSpPr>
      <xdr:spPr>
        <a:xfrm>
          <a:off x="4305300" y="128352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22860</xdr:rowOff>
    </xdr:from>
    <xdr:to xmlns:xdr="http://schemas.openxmlformats.org/drawingml/2006/spreadsheetDrawing">
      <xdr:col>19</xdr:col>
      <xdr:colOff>174625</xdr:colOff>
      <xdr:row>76</xdr:row>
      <xdr:rowOff>60325</xdr:rowOff>
    </xdr:to>
    <xdr:cxnSp macro="">
      <xdr:nvCxnSpPr>
        <xdr:cNvPr id="180" name="直線コネクタ 179"/>
        <xdr:cNvCxnSpPr/>
      </xdr:nvCxnSpPr>
      <xdr:spPr>
        <a:xfrm flipV="1">
          <a:off x="2670175" y="1257681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50800</xdr:rowOff>
    </xdr:from>
    <xdr:ext cx="534035" cy="248920"/>
    <xdr:sp macro="" textlink="">
      <xdr:nvSpPr>
        <xdr:cNvPr id="182" name="テキスト ボックス 181"/>
        <xdr:cNvSpPr txBox="1"/>
      </xdr:nvSpPr>
      <xdr:spPr>
        <a:xfrm>
          <a:off x="3244215" y="129349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60325</xdr:rowOff>
    </xdr:from>
    <xdr:to xmlns:xdr="http://schemas.openxmlformats.org/drawingml/2006/spreadsheetDrawing">
      <xdr:col>15</xdr:col>
      <xdr:colOff>50800</xdr:colOff>
      <xdr:row>76</xdr:row>
      <xdr:rowOff>129540</xdr:rowOff>
    </xdr:to>
    <xdr:cxnSp macro="">
      <xdr:nvCxnSpPr>
        <xdr:cNvPr id="183" name="直線コネクタ 182"/>
        <xdr:cNvCxnSpPr/>
      </xdr:nvCxnSpPr>
      <xdr:spPr>
        <a:xfrm flipV="1">
          <a:off x="1860550" y="12614275"/>
          <a:ext cx="8096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4035" cy="249555"/>
    <xdr:sp macro="" textlink="">
      <xdr:nvSpPr>
        <xdr:cNvPr id="185" name="テキスト ボックス 184"/>
        <xdr:cNvSpPr txBox="1"/>
      </xdr:nvSpPr>
      <xdr:spPr>
        <a:xfrm>
          <a:off x="2434590" y="12932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129540</xdr:rowOff>
    </xdr:from>
    <xdr:to xmlns:xdr="http://schemas.openxmlformats.org/drawingml/2006/spreadsheetDrawing">
      <xdr:col>10</xdr:col>
      <xdr:colOff>114300</xdr:colOff>
      <xdr:row>77</xdr:row>
      <xdr:rowOff>163195</xdr:rowOff>
    </xdr:to>
    <xdr:cxnSp macro="">
      <xdr:nvCxnSpPr>
        <xdr:cNvPr id="186" name="直線コネクタ 185"/>
        <xdr:cNvCxnSpPr/>
      </xdr:nvCxnSpPr>
      <xdr:spPr>
        <a:xfrm flipV="1">
          <a:off x="1047750" y="12683490"/>
          <a:ext cx="8128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7" name="フローチャート: 判断 186"/>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73660</xdr:rowOff>
    </xdr:from>
    <xdr:ext cx="469265" cy="249555"/>
    <xdr:sp macro="" textlink="">
      <xdr:nvSpPr>
        <xdr:cNvPr id="188" name="テキスト ボックス 187"/>
        <xdr:cNvSpPr txBox="1"/>
      </xdr:nvSpPr>
      <xdr:spPr>
        <a:xfrm>
          <a:off x="1641475" y="12957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36195</xdr:rowOff>
    </xdr:from>
    <xdr:to xmlns:xdr="http://schemas.openxmlformats.org/drawingml/2006/spreadsheetDrawing">
      <xdr:col>6</xdr:col>
      <xdr:colOff>38100</xdr:colOff>
      <xdr:row>78</xdr:row>
      <xdr:rowOff>133985</xdr:rowOff>
    </xdr:to>
    <xdr:sp macro="" textlink="">
      <xdr:nvSpPr>
        <xdr:cNvPr id="189" name="フローチャート: 判断 188"/>
        <xdr:cNvSpPr/>
      </xdr:nvSpPr>
      <xdr:spPr>
        <a:xfrm>
          <a:off x="1000125" y="12920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9265" cy="248920"/>
    <xdr:sp macro="" textlink="">
      <xdr:nvSpPr>
        <xdr:cNvPr id="190" name="テキスト ボックス 189"/>
        <xdr:cNvSpPr txBox="1"/>
      </xdr:nvSpPr>
      <xdr:spPr>
        <a:xfrm>
          <a:off x="831850" y="130098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42545</xdr:rowOff>
    </xdr:from>
    <xdr:to xmlns:xdr="http://schemas.openxmlformats.org/drawingml/2006/spreadsheetDrawing">
      <xdr:col>24</xdr:col>
      <xdr:colOff>114300</xdr:colOff>
      <xdr:row>77</xdr:row>
      <xdr:rowOff>140335</xdr:rowOff>
    </xdr:to>
    <xdr:sp macro="" textlink="">
      <xdr:nvSpPr>
        <xdr:cNvPr id="196" name="楕円 195"/>
        <xdr:cNvSpPr/>
      </xdr:nvSpPr>
      <xdr:spPr>
        <a:xfrm>
          <a:off x="4203700" y="1276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64770</xdr:rowOff>
    </xdr:from>
    <xdr:ext cx="534670" cy="249555"/>
    <xdr:sp macro="" textlink="">
      <xdr:nvSpPr>
        <xdr:cNvPr id="197" name="維持補修費該当値テキスト"/>
        <xdr:cNvSpPr txBox="1"/>
      </xdr:nvSpPr>
      <xdr:spPr>
        <a:xfrm>
          <a:off x="4305300" y="12618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138430</xdr:rowOff>
    </xdr:from>
    <xdr:to xmlns:xdr="http://schemas.openxmlformats.org/drawingml/2006/spreadsheetDrawing">
      <xdr:col>20</xdr:col>
      <xdr:colOff>38100</xdr:colOff>
      <xdr:row>76</xdr:row>
      <xdr:rowOff>71755</xdr:rowOff>
    </xdr:to>
    <xdr:sp macro="" textlink="">
      <xdr:nvSpPr>
        <xdr:cNvPr id="198" name="楕円 197"/>
        <xdr:cNvSpPr/>
      </xdr:nvSpPr>
      <xdr:spPr>
        <a:xfrm>
          <a:off x="3444875" y="125272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87630</xdr:rowOff>
    </xdr:from>
    <xdr:ext cx="534035" cy="248285"/>
    <xdr:sp macro="" textlink="">
      <xdr:nvSpPr>
        <xdr:cNvPr id="199" name="テキスト ボックス 198"/>
        <xdr:cNvSpPr txBox="1"/>
      </xdr:nvSpPr>
      <xdr:spPr>
        <a:xfrm>
          <a:off x="3244215" y="123113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10795</xdr:rowOff>
    </xdr:from>
    <xdr:to xmlns:xdr="http://schemas.openxmlformats.org/drawingml/2006/spreadsheetDrawing">
      <xdr:col>15</xdr:col>
      <xdr:colOff>101600</xdr:colOff>
      <xdr:row>76</xdr:row>
      <xdr:rowOff>108585</xdr:rowOff>
    </xdr:to>
    <xdr:sp macro="" textlink="">
      <xdr:nvSpPr>
        <xdr:cNvPr id="200" name="楕円 199"/>
        <xdr:cNvSpPr/>
      </xdr:nvSpPr>
      <xdr:spPr>
        <a:xfrm>
          <a:off x="2619375" y="1256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125095</xdr:rowOff>
    </xdr:from>
    <xdr:ext cx="534035" cy="248920"/>
    <xdr:sp macro="" textlink="">
      <xdr:nvSpPr>
        <xdr:cNvPr id="201" name="テキスト ボックス 200"/>
        <xdr:cNvSpPr txBox="1"/>
      </xdr:nvSpPr>
      <xdr:spPr>
        <a:xfrm>
          <a:off x="2434590" y="123488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80645</xdr:rowOff>
    </xdr:from>
    <xdr:to xmlns:xdr="http://schemas.openxmlformats.org/drawingml/2006/spreadsheetDrawing">
      <xdr:col>10</xdr:col>
      <xdr:colOff>165100</xdr:colOff>
      <xdr:row>77</xdr:row>
      <xdr:rowOff>13335</xdr:rowOff>
    </xdr:to>
    <xdr:sp macro="" textlink="">
      <xdr:nvSpPr>
        <xdr:cNvPr id="202" name="楕円 201"/>
        <xdr:cNvSpPr/>
      </xdr:nvSpPr>
      <xdr:spPr>
        <a:xfrm>
          <a:off x="1809750" y="1263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29210</xdr:rowOff>
    </xdr:from>
    <xdr:ext cx="534035" cy="248920"/>
    <xdr:sp macro="" textlink="">
      <xdr:nvSpPr>
        <xdr:cNvPr id="203" name="テキスト ボックス 202"/>
        <xdr:cNvSpPr txBox="1"/>
      </xdr:nvSpPr>
      <xdr:spPr>
        <a:xfrm>
          <a:off x="1609090" y="124180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114300</xdr:rowOff>
    </xdr:from>
    <xdr:to xmlns:xdr="http://schemas.openxmlformats.org/drawingml/2006/spreadsheetDrawing">
      <xdr:col>6</xdr:col>
      <xdr:colOff>38100</xdr:colOff>
      <xdr:row>78</xdr:row>
      <xdr:rowOff>46990</xdr:rowOff>
    </xdr:to>
    <xdr:sp macro="" textlink="">
      <xdr:nvSpPr>
        <xdr:cNvPr id="204" name="楕円 203"/>
        <xdr:cNvSpPr/>
      </xdr:nvSpPr>
      <xdr:spPr>
        <a:xfrm>
          <a:off x="1000125" y="12833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62865</xdr:rowOff>
    </xdr:from>
    <xdr:ext cx="534035" cy="248920"/>
    <xdr:sp macro="" textlink="">
      <xdr:nvSpPr>
        <xdr:cNvPr id="205" name="テキスト ボックス 204"/>
        <xdr:cNvSpPr txBox="1"/>
      </xdr:nvSpPr>
      <xdr:spPr>
        <a:xfrm>
          <a:off x="799465" y="12616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8920"/>
    <xdr:sp macro="" textlink="">
      <xdr:nvSpPr>
        <xdr:cNvPr id="233" name="扶助費最大値テキスト"/>
        <xdr:cNvSpPr txBox="1"/>
      </xdr:nvSpPr>
      <xdr:spPr>
        <a:xfrm>
          <a:off x="4305300" y="1475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29210</xdr:rowOff>
    </xdr:from>
    <xdr:to xmlns:xdr="http://schemas.openxmlformats.org/drawingml/2006/spreadsheetDrawing">
      <xdr:col>24</xdr:col>
      <xdr:colOff>63500</xdr:colOff>
      <xdr:row>95</xdr:row>
      <xdr:rowOff>88900</xdr:rowOff>
    </xdr:to>
    <xdr:cxnSp macro="">
      <xdr:nvCxnSpPr>
        <xdr:cNvPr id="235" name="直線コネクタ 234"/>
        <xdr:cNvCxnSpPr/>
      </xdr:nvCxnSpPr>
      <xdr:spPr>
        <a:xfrm flipV="1">
          <a:off x="3492500" y="15745460"/>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305300" y="15807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9525</xdr:rowOff>
    </xdr:from>
    <xdr:to xmlns:xdr="http://schemas.openxmlformats.org/drawingml/2006/spreadsheetDrawing">
      <xdr:col>19</xdr:col>
      <xdr:colOff>174625</xdr:colOff>
      <xdr:row>95</xdr:row>
      <xdr:rowOff>88900</xdr:rowOff>
    </xdr:to>
    <xdr:cxnSp macro="">
      <xdr:nvCxnSpPr>
        <xdr:cNvPr id="238" name="直線コネクタ 237"/>
        <xdr:cNvCxnSpPr/>
      </xdr:nvCxnSpPr>
      <xdr:spPr>
        <a:xfrm>
          <a:off x="2670175" y="15725775"/>
          <a:ext cx="8223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805" cy="259080"/>
    <xdr:sp macro="" textlink="">
      <xdr:nvSpPr>
        <xdr:cNvPr id="240" name="テキスト ボックス 239"/>
        <xdr:cNvSpPr txBox="1"/>
      </xdr:nvSpPr>
      <xdr:spPr>
        <a:xfrm>
          <a:off x="3211830"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9525</xdr:rowOff>
    </xdr:from>
    <xdr:to xmlns:xdr="http://schemas.openxmlformats.org/drawingml/2006/spreadsheetDrawing">
      <xdr:col>15</xdr:col>
      <xdr:colOff>50800</xdr:colOff>
      <xdr:row>96</xdr:row>
      <xdr:rowOff>25400</xdr:rowOff>
    </xdr:to>
    <xdr:cxnSp macro="">
      <xdr:nvCxnSpPr>
        <xdr:cNvPr id="241" name="直線コネクタ 240"/>
        <xdr:cNvCxnSpPr/>
      </xdr:nvCxnSpPr>
      <xdr:spPr>
        <a:xfrm flipV="1">
          <a:off x="1860550" y="15725775"/>
          <a:ext cx="809625"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805" cy="259080"/>
    <xdr:sp macro="" textlink="">
      <xdr:nvSpPr>
        <xdr:cNvPr id="243" name="テキスト ボックス 242"/>
        <xdr:cNvSpPr txBox="1"/>
      </xdr:nvSpPr>
      <xdr:spPr>
        <a:xfrm>
          <a:off x="2402205" y="1591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25400</xdr:rowOff>
    </xdr:from>
    <xdr:to xmlns:xdr="http://schemas.openxmlformats.org/drawingml/2006/spreadsheetDrawing">
      <xdr:col>10</xdr:col>
      <xdr:colOff>114300</xdr:colOff>
      <xdr:row>96</xdr:row>
      <xdr:rowOff>26670</xdr:rowOff>
    </xdr:to>
    <xdr:cxnSp macro="">
      <xdr:nvCxnSpPr>
        <xdr:cNvPr id="244" name="直線コネクタ 243"/>
        <xdr:cNvCxnSpPr/>
      </xdr:nvCxnSpPr>
      <xdr:spPr>
        <a:xfrm flipV="1">
          <a:off x="1047750" y="1591310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805" cy="258445"/>
    <xdr:sp macro="" textlink="">
      <xdr:nvSpPr>
        <xdr:cNvPr id="246" name="テキスト ボックス 245"/>
        <xdr:cNvSpPr txBox="1"/>
      </xdr:nvSpPr>
      <xdr:spPr>
        <a:xfrm>
          <a:off x="1576705"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8805" cy="258445"/>
    <xdr:sp macro="" textlink="">
      <xdr:nvSpPr>
        <xdr:cNvPr id="248" name="テキスト ボックス 247"/>
        <xdr:cNvSpPr txBox="1"/>
      </xdr:nvSpPr>
      <xdr:spPr>
        <a:xfrm>
          <a:off x="767080"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149225</xdr:rowOff>
    </xdr:from>
    <xdr:to xmlns:xdr="http://schemas.openxmlformats.org/drawingml/2006/spreadsheetDrawing">
      <xdr:col>24</xdr:col>
      <xdr:colOff>114300</xdr:colOff>
      <xdr:row>95</xdr:row>
      <xdr:rowOff>79375</xdr:rowOff>
    </xdr:to>
    <xdr:sp macro="" textlink="">
      <xdr:nvSpPr>
        <xdr:cNvPr id="254" name="楕円 253"/>
        <xdr:cNvSpPr/>
      </xdr:nvSpPr>
      <xdr:spPr>
        <a:xfrm>
          <a:off x="420370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635</xdr:rowOff>
    </xdr:from>
    <xdr:ext cx="598805" cy="259080"/>
    <xdr:sp macro="" textlink="">
      <xdr:nvSpPr>
        <xdr:cNvPr id="255" name="扶助費該当値テキスト"/>
        <xdr:cNvSpPr txBox="1"/>
      </xdr:nvSpPr>
      <xdr:spPr>
        <a:xfrm>
          <a:off x="4305300" y="15545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38100</xdr:rowOff>
    </xdr:from>
    <xdr:to xmlns:xdr="http://schemas.openxmlformats.org/drawingml/2006/spreadsheetDrawing">
      <xdr:col>20</xdr:col>
      <xdr:colOff>38100</xdr:colOff>
      <xdr:row>95</xdr:row>
      <xdr:rowOff>139700</xdr:rowOff>
    </xdr:to>
    <xdr:sp macro="" textlink="">
      <xdr:nvSpPr>
        <xdr:cNvPr id="256" name="楕円 255"/>
        <xdr:cNvSpPr/>
      </xdr:nvSpPr>
      <xdr:spPr>
        <a:xfrm>
          <a:off x="3444875" y="15754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156210</xdr:rowOff>
    </xdr:from>
    <xdr:ext cx="598805" cy="258445"/>
    <xdr:sp macro="" textlink="">
      <xdr:nvSpPr>
        <xdr:cNvPr id="257" name="テキスト ボックス 256"/>
        <xdr:cNvSpPr txBox="1"/>
      </xdr:nvSpPr>
      <xdr:spPr>
        <a:xfrm>
          <a:off x="3211830" y="15529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130175</xdr:rowOff>
    </xdr:from>
    <xdr:to xmlns:xdr="http://schemas.openxmlformats.org/drawingml/2006/spreadsheetDrawing">
      <xdr:col>15</xdr:col>
      <xdr:colOff>101600</xdr:colOff>
      <xdr:row>95</xdr:row>
      <xdr:rowOff>60325</xdr:rowOff>
    </xdr:to>
    <xdr:sp macro="" textlink="">
      <xdr:nvSpPr>
        <xdr:cNvPr id="258" name="楕円 257"/>
        <xdr:cNvSpPr/>
      </xdr:nvSpPr>
      <xdr:spPr>
        <a:xfrm>
          <a:off x="2619375" y="15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76835</xdr:rowOff>
    </xdr:from>
    <xdr:ext cx="598805" cy="258445"/>
    <xdr:sp macro="" textlink="">
      <xdr:nvSpPr>
        <xdr:cNvPr id="259" name="テキスト ボックス 258"/>
        <xdr:cNvSpPr txBox="1"/>
      </xdr:nvSpPr>
      <xdr:spPr>
        <a:xfrm>
          <a:off x="2402205" y="15450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146050</xdr:rowOff>
    </xdr:from>
    <xdr:to xmlns:xdr="http://schemas.openxmlformats.org/drawingml/2006/spreadsheetDrawing">
      <xdr:col>10</xdr:col>
      <xdr:colOff>165100</xdr:colOff>
      <xdr:row>96</xdr:row>
      <xdr:rowOff>76200</xdr:rowOff>
    </xdr:to>
    <xdr:sp macro="" textlink="">
      <xdr:nvSpPr>
        <xdr:cNvPr id="260" name="楕円 259"/>
        <xdr:cNvSpPr/>
      </xdr:nvSpPr>
      <xdr:spPr>
        <a:xfrm>
          <a:off x="18097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92710</xdr:rowOff>
    </xdr:from>
    <xdr:ext cx="598805" cy="259080"/>
    <xdr:sp macro="" textlink="">
      <xdr:nvSpPr>
        <xdr:cNvPr id="261" name="テキスト ボックス 260"/>
        <xdr:cNvSpPr txBox="1"/>
      </xdr:nvSpPr>
      <xdr:spPr>
        <a:xfrm>
          <a:off x="1576705" y="15637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147320</xdr:rowOff>
    </xdr:from>
    <xdr:to xmlns:xdr="http://schemas.openxmlformats.org/drawingml/2006/spreadsheetDrawing">
      <xdr:col>6</xdr:col>
      <xdr:colOff>38100</xdr:colOff>
      <xdr:row>96</xdr:row>
      <xdr:rowOff>77470</xdr:rowOff>
    </xdr:to>
    <xdr:sp macro="" textlink="">
      <xdr:nvSpPr>
        <xdr:cNvPr id="262" name="楕円 261"/>
        <xdr:cNvSpPr/>
      </xdr:nvSpPr>
      <xdr:spPr>
        <a:xfrm>
          <a:off x="1000125" y="15863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93980</xdr:rowOff>
    </xdr:from>
    <xdr:ext cx="598805" cy="259080"/>
    <xdr:sp macro="" textlink="">
      <xdr:nvSpPr>
        <xdr:cNvPr id="263" name="テキスト ボックス 262"/>
        <xdr:cNvSpPr txBox="1"/>
      </xdr:nvSpPr>
      <xdr:spPr>
        <a:xfrm>
          <a:off x="767080" y="1563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9" name="テキスト ボックス 278"/>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1" name="テキスト ボックス 280"/>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3" name="テキスト ボックス 282"/>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9555"/>
    <xdr:sp macro="" textlink="">
      <xdr:nvSpPr>
        <xdr:cNvPr id="288" name="補助費等最小値テキスト"/>
        <xdr:cNvSpPr txBox="1"/>
      </xdr:nvSpPr>
      <xdr:spPr>
        <a:xfrm>
          <a:off x="9655175" y="6386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83820</xdr:rowOff>
    </xdr:from>
    <xdr:to xmlns:xdr="http://schemas.openxmlformats.org/drawingml/2006/spreadsheetDrawing">
      <xdr:col>55</xdr:col>
      <xdr:colOff>0</xdr:colOff>
      <xdr:row>36</xdr:row>
      <xdr:rowOff>88265</xdr:rowOff>
    </xdr:to>
    <xdr:cxnSp macro="">
      <xdr:nvCxnSpPr>
        <xdr:cNvPr id="292" name="直線コネクタ 291"/>
        <xdr:cNvCxnSpPr/>
      </xdr:nvCxnSpPr>
      <xdr:spPr>
        <a:xfrm>
          <a:off x="8845550" y="603377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81280</xdr:rowOff>
    </xdr:from>
    <xdr:ext cx="598805" cy="249555"/>
    <xdr:sp macro="" textlink="">
      <xdr:nvSpPr>
        <xdr:cNvPr id="293" name="補助費等平均値テキスト"/>
        <xdr:cNvSpPr txBox="1"/>
      </xdr:nvSpPr>
      <xdr:spPr>
        <a:xfrm>
          <a:off x="9655175" y="60312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83820</xdr:rowOff>
    </xdr:from>
    <xdr:to xmlns:xdr="http://schemas.openxmlformats.org/drawingml/2006/spreadsheetDrawing">
      <xdr:col>50</xdr:col>
      <xdr:colOff>114300</xdr:colOff>
      <xdr:row>36</xdr:row>
      <xdr:rowOff>125730</xdr:rowOff>
    </xdr:to>
    <xdr:cxnSp macro="">
      <xdr:nvCxnSpPr>
        <xdr:cNvPr id="295" name="直線コネクタ 294"/>
        <xdr:cNvCxnSpPr/>
      </xdr:nvCxnSpPr>
      <xdr:spPr>
        <a:xfrm flipV="1">
          <a:off x="8032750" y="603377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31115</xdr:rowOff>
    </xdr:from>
    <xdr:ext cx="598805" cy="248920"/>
    <xdr:sp macro="" textlink="">
      <xdr:nvSpPr>
        <xdr:cNvPr id="297" name="テキスト ボックス 296"/>
        <xdr:cNvSpPr txBox="1"/>
      </xdr:nvSpPr>
      <xdr:spPr>
        <a:xfrm>
          <a:off x="8561705" y="6146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100965</xdr:rowOff>
    </xdr:from>
    <xdr:to xmlns:xdr="http://schemas.openxmlformats.org/drawingml/2006/spreadsheetDrawing">
      <xdr:col>45</xdr:col>
      <xdr:colOff>174625</xdr:colOff>
      <xdr:row>36</xdr:row>
      <xdr:rowOff>125730</xdr:rowOff>
    </xdr:to>
    <xdr:cxnSp macro="">
      <xdr:nvCxnSpPr>
        <xdr:cNvPr id="298" name="直線コネクタ 297"/>
        <xdr:cNvCxnSpPr/>
      </xdr:nvCxnSpPr>
      <xdr:spPr>
        <a:xfrm>
          <a:off x="7210425" y="5720715"/>
          <a:ext cx="822325"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8805" cy="249555"/>
    <xdr:sp macro="" textlink="">
      <xdr:nvSpPr>
        <xdr:cNvPr id="300" name="テキスト ボックス 299"/>
        <xdr:cNvSpPr txBox="1"/>
      </xdr:nvSpPr>
      <xdr:spPr>
        <a:xfrm>
          <a:off x="7752080" y="6156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100965</xdr:rowOff>
    </xdr:from>
    <xdr:to xmlns:xdr="http://schemas.openxmlformats.org/drawingml/2006/spreadsheetDrawing">
      <xdr:col>41</xdr:col>
      <xdr:colOff>50800</xdr:colOff>
      <xdr:row>37</xdr:row>
      <xdr:rowOff>53975</xdr:rowOff>
    </xdr:to>
    <xdr:cxnSp macro="">
      <xdr:nvCxnSpPr>
        <xdr:cNvPr id="301" name="直線コネクタ 300"/>
        <xdr:cNvCxnSpPr/>
      </xdr:nvCxnSpPr>
      <xdr:spPr>
        <a:xfrm flipV="1">
          <a:off x="6400800" y="5720715"/>
          <a:ext cx="809625"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49555"/>
    <xdr:sp macro="" textlink="">
      <xdr:nvSpPr>
        <xdr:cNvPr id="303" name="テキスト ボックス 302"/>
        <xdr:cNvSpPr txBox="1"/>
      </xdr:nvSpPr>
      <xdr:spPr>
        <a:xfrm>
          <a:off x="6942455" y="5793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142875</xdr:rowOff>
    </xdr:to>
    <xdr:sp macro="" textlink="">
      <xdr:nvSpPr>
        <xdr:cNvPr id="304" name="フローチャート: 判断 303"/>
        <xdr:cNvSpPr/>
      </xdr:nvSpPr>
      <xdr:spPr>
        <a:xfrm>
          <a:off x="6350000" y="616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134620</xdr:rowOff>
    </xdr:from>
    <xdr:ext cx="534035" cy="249555"/>
    <xdr:sp macro="" textlink="">
      <xdr:nvSpPr>
        <xdr:cNvPr id="305" name="テキスト ボックス 304"/>
        <xdr:cNvSpPr txBox="1"/>
      </xdr:nvSpPr>
      <xdr:spPr>
        <a:xfrm>
          <a:off x="6149340" y="62496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38735</xdr:rowOff>
    </xdr:from>
    <xdr:to xmlns:xdr="http://schemas.openxmlformats.org/drawingml/2006/spreadsheetDrawing">
      <xdr:col>55</xdr:col>
      <xdr:colOff>50800</xdr:colOff>
      <xdr:row>36</xdr:row>
      <xdr:rowOff>137160</xdr:rowOff>
    </xdr:to>
    <xdr:sp macro="" textlink="">
      <xdr:nvSpPr>
        <xdr:cNvPr id="311" name="楕円 310"/>
        <xdr:cNvSpPr/>
      </xdr:nvSpPr>
      <xdr:spPr>
        <a:xfrm>
          <a:off x="9569450" y="5988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60960</xdr:rowOff>
    </xdr:from>
    <xdr:ext cx="598805" cy="248920"/>
    <xdr:sp macro="" textlink="">
      <xdr:nvSpPr>
        <xdr:cNvPr id="312" name="補助費等該当値テキスト"/>
        <xdr:cNvSpPr txBox="1"/>
      </xdr:nvSpPr>
      <xdr:spPr>
        <a:xfrm>
          <a:off x="9655175" y="5845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34925</xdr:rowOff>
    </xdr:from>
    <xdr:to xmlns:xdr="http://schemas.openxmlformats.org/drawingml/2006/spreadsheetDrawing">
      <xdr:col>50</xdr:col>
      <xdr:colOff>165100</xdr:colOff>
      <xdr:row>36</xdr:row>
      <xdr:rowOff>132715</xdr:rowOff>
    </xdr:to>
    <xdr:sp macro="" textlink="">
      <xdr:nvSpPr>
        <xdr:cNvPr id="313" name="楕円 312"/>
        <xdr:cNvSpPr/>
      </xdr:nvSpPr>
      <xdr:spPr>
        <a:xfrm>
          <a:off x="8794750" y="5984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149225</xdr:rowOff>
    </xdr:from>
    <xdr:ext cx="598805" cy="248920"/>
    <xdr:sp macro="" textlink="">
      <xdr:nvSpPr>
        <xdr:cNvPr id="314" name="テキスト ボックス 313"/>
        <xdr:cNvSpPr txBox="1"/>
      </xdr:nvSpPr>
      <xdr:spPr>
        <a:xfrm>
          <a:off x="8561705" y="5768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76200</xdr:rowOff>
    </xdr:from>
    <xdr:to xmlns:xdr="http://schemas.openxmlformats.org/drawingml/2006/spreadsheetDrawing">
      <xdr:col>46</xdr:col>
      <xdr:colOff>38100</xdr:colOff>
      <xdr:row>37</xdr:row>
      <xdr:rowOff>8890</xdr:rowOff>
    </xdr:to>
    <xdr:sp macro="" textlink="">
      <xdr:nvSpPr>
        <xdr:cNvPr id="315" name="楕円 314"/>
        <xdr:cNvSpPr/>
      </xdr:nvSpPr>
      <xdr:spPr>
        <a:xfrm>
          <a:off x="7985125" y="6026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25400</xdr:rowOff>
    </xdr:from>
    <xdr:ext cx="598805" cy="248920"/>
    <xdr:sp macro="" textlink="">
      <xdr:nvSpPr>
        <xdr:cNvPr id="316" name="テキスト ボックス 315"/>
        <xdr:cNvSpPr txBox="1"/>
      </xdr:nvSpPr>
      <xdr:spPr>
        <a:xfrm>
          <a:off x="7752080" y="5810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52070</xdr:rowOff>
    </xdr:from>
    <xdr:to xmlns:xdr="http://schemas.openxmlformats.org/drawingml/2006/spreadsheetDrawing">
      <xdr:col>41</xdr:col>
      <xdr:colOff>101600</xdr:colOff>
      <xdr:row>34</xdr:row>
      <xdr:rowOff>149860</xdr:rowOff>
    </xdr:to>
    <xdr:sp macro="" textlink="">
      <xdr:nvSpPr>
        <xdr:cNvPr id="317" name="楕円 316"/>
        <xdr:cNvSpPr/>
      </xdr:nvSpPr>
      <xdr:spPr>
        <a:xfrm>
          <a:off x="7159625" y="567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635</xdr:rowOff>
    </xdr:from>
    <xdr:ext cx="598805" cy="249555"/>
    <xdr:sp macro="" textlink="">
      <xdr:nvSpPr>
        <xdr:cNvPr id="318" name="テキスト ボックス 317"/>
        <xdr:cNvSpPr txBox="1"/>
      </xdr:nvSpPr>
      <xdr:spPr>
        <a:xfrm>
          <a:off x="6942455" y="5455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5080</xdr:rowOff>
    </xdr:from>
    <xdr:to xmlns:xdr="http://schemas.openxmlformats.org/drawingml/2006/spreadsheetDrawing">
      <xdr:col>36</xdr:col>
      <xdr:colOff>165100</xdr:colOff>
      <xdr:row>37</xdr:row>
      <xdr:rowOff>102870</xdr:rowOff>
    </xdr:to>
    <xdr:sp macro="" textlink="">
      <xdr:nvSpPr>
        <xdr:cNvPr id="319" name="楕円 318"/>
        <xdr:cNvSpPr/>
      </xdr:nvSpPr>
      <xdr:spPr>
        <a:xfrm>
          <a:off x="6350000" y="612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118745</xdr:rowOff>
    </xdr:from>
    <xdr:ext cx="534035" cy="248920"/>
    <xdr:sp macro="" textlink="">
      <xdr:nvSpPr>
        <xdr:cNvPr id="320" name="テキスト ボックス 319"/>
        <xdr:cNvSpPr txBox="1"/>
      </xdr:nvSpPr>
      <xdr:spPr>
        <a:xfrm>
          <a:off x="6149340" y="59035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4" name="テキスト ボックス 333"/>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6" name="テキスト ボックス 335"/>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8" name="テキスト ボックス 337"/>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0" name="テキスト ボックス 339"/>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8920"/>
    <xdr:sp macro="" textlink="">
      <xdr:nvSpPr>
        <xdr:cNvPr id="345" name="普通建設事業費最大値テキスト"/>
        <xdr:cNvSpPr txBox="1"/>
      </xdr:nvSpPr>
      <xdr:spPr>
        <a:xfrm>
          <a:off x="9655175" y="82543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147320</xdr:rowOff>
    </xdr:from>
    <xdr:to xmlns:xdr="http://schemas.openxmlformats.org/drawingml/2006/spreadsheetDrawing">
      <xdr:col>55</xdr:col>
      <xdr:colOff>0</xdr:colOff>
      <xdr:row>58</xdr:row>
      <xdr:rowOff>24765</xdr:rowOff>
    </xdr:to>
    <xdr:cxnSp macro="">
      <xdr:nvCxnSpPr>
        <xdr:cNvPr id="347" name="直線コネクタ 346"/>
        <xdr:cNvCxnSpPr/>
      </xdr:nvCxnSpPr>
      <xdr:spPr>
        <a:xfrm flipV="1">
          <a:off x="8845550" y="9564370"/>
          <a:ext cx="7588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48" name="普通建設事業費平均値テキスト"/>
        <xdr:cNvSpPr txBox="1"/>
      </xdr:nvSpPr>
      <xdr:spPr>
        <a:xfrm>
          <a:off x="9655175" y="9321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23495</xdr:rowOff>
    </xdr:from>
    <xdr:to xmlns:xdr="http://schemas.openxmlformats.org/drawingml/2006/spreadsheetDrawing">
      <xdr:col>50</xdr:col>
      <xdr:colOff>114300</xdr:colOff>
      <xdr:row>58</xdr:row>
      <xdr:rowOff>24765</xdr:rowOff>
    </xdr:to>
    <xdr:cxnSp macro="">
      <xdr:nvCxnSpPr>
        <xdr:cNvPr id="350" name="直線コネクタ 349"/>
        <xdr:cNvCxnSpPr/>
      </xdr:nvCxnSpPr>
      <xdr:spPr>
        <a:xfrm>
          <a:off x="8032750" y="960564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34035" cy="248920"/>
    <xdr:sp macro="" textlink="">
      <xdr:nvSpPr>
        <xdr:cNvPr id="352" name="テキスト ボックス 351"/>
        <xdr:cNvSpPr txBox="1"/>
      </xdr:nvSpPr>
      <xdr:spPr>
        <a:xfrm>
          <a:off x="8594090" y="9262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78105</xdr:rowOff>
    </xdr:from>
    <xdr:to xmlns:xdr="http://schemas.openxmlformats.org/drawingml/2006/spreadsheetDrawing">
      <xdr:col>45</xdr:col>
      <xdr:colOff>174625</xdr:colOff>
      <xdr:row>58</xdr:row>
      <xdr:rowOff>23495</xdr:rowOff>
    </xdr:to>
    <xdr:cxnSp macro="">
      <xdr:nvCxnSpPr>
        <xdr:cNvPr id="353" name="直線コネクタ 352"/>
        <xdr:cNvCxnSpPr/>
      </xdr:nvCxnSpPr>
      <xdr:spPr>
        <a:xfrm>
          <a:off x="7210425" y="9495155"/>
          <a:ext cx="8223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34035" cy="248920"/>
    <xdr:sp macro="" textlink="">
      <xdr:nvSpPr>
        <xdr:cNvPr id="355" name="テキスト ボックス 354"/>
        <xdr:cNvSpPr txBox="1"/>
      </xdr:nvSpPr>
      <xdr:spPr>
        <a:xfrm>
          <a:off x="7784465" y="9239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78105</xdr:rowOff>
    </xdr:from>
    <xdr:to xmlns:xdr="http://schemas.openxmlformats.org/drawingml/2006/spreadsheetDrawing">
      <xdr:col>41</xdr:col>
      <xdr:colOff>50800</xdr:colOff>
      <xdr:row>57</xdr:row>
      <xdr:rowOff>123190</xdr:rowOff>
    </xdr:to>
    <xdr:cxnSp macro="">
      <xdr:nvCxnSpPr>
        <xdr:cNvPr id="356" name="直線コネクタ 355"/>
        <xdr:cNvCxnSpPr/>
      </xdr:nvCxnSpPr>
      <xdr:spPr>
        <a:xfrm flipV="1">
          <a:off x="6400800" y="949515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57" name="フローチャート: 判断 356"/>
        <xdr:cNvSpPr/>
      </xdr:nvSpPr>
      <xdr:spPr>
        <a:xfrm>
          <a:off x="7159625"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4035" cy="249555"/>
    <xdr:sp macro="" textlink="">
      <xdr:nvSpPr>
        <xdr:cNvPr id="358" name="テキスト ボックス 357"/>
        <xdr:cNvSpPr txBox="1"/>
      </xdr:nvSpPr>
      <xdr:spPr>
        <a:xfrm>
          <a:off x="6974840" y="95535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9" name="フローチャート: 判断 358"/>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4035" cy="248920"/>
    <xdr:sp macro="" textlink="">
      <xdr:nvSpPr>
        <xdr:cNvPr id="360" name="テキスト ボックス 359"/>
        <xdr:cNvSpPr txBox="1"/>
      </xdr:nvSpPr>
      <xdr:spPr>
        <a:xfrm>
          <a:off x="61493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98425</xdr:rowOff>
    </xdr:from>
    <xdr:to xmlns:xdr="http://schemas.openxmlformats.org/drawingml/2006/spreadsheetDrawing">
      <xdr:col>55</xdr:col>
      <xdr:colOff>50800</xdr:colOff>
      <xdr:row>58</xdr:row>
      <xdr:rowOff>31115</xdr:rowOff>
    </xdr:to>
    <xdr:sp macro="" textlink="">
      <xdr:nvSpPr>
        <xdr:cNvPr id="366" name="楕円 365"/>
        <xdr:cNvSpPr/>
      </xdr:nvSpPr>
      <xdr:spPr>
        <a:xfrm>
          <a:off x="9569450" y="9515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26670</xdr:rowOff>
    </xdr:from>
    <xdr:ext cx="534670" cy="248920"/>
    <xdr:sp macro="" textlink="">
      <xdr:nvSpPr>
        <xdr:cNvPr id="367" name="普通建設事業費該当値テキスト"/>
        <xdr:cNvSpPr txBox="1"/>
      </xdr:nvSpPr>
      <xdr:spPr>
        <a:xfrm>
          <a:off x="9655175" y="9443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140335</xdr:rowOff>
    </xdr:from>
    <xdr:to xmlns:xdr="http://schemas.openxmlformats.org/drawingml/2006/spreadsheetDrawing">
      <xdr:col>50</xdr:col>
      <xdr:colOff>165100</xdr:colOff>
      <xdr:row>58</xdr:row>
      <xdr:rowOff>73025</xdr:rowOff>
    </xdr:to>
    <xdr:sp macro="" textlink="">
      <xdr:nvSpPr>
        <xdr:cNvPr id="368" name="楕円 367"/>
        <xdr:cNvSpPr/>
      </xdr:nvSpPr>
      <xdr:spPr>
        <a:xfrm>
          <a:off x="879475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64770</xdr:rowOff>
    </xdr:from>
    <xdr:ext cx="534035" cy="249555"/>
    <xdr:sp macro="" textlink="">
      <xdr:nvSpPr>
        <xdr:cNvPr id="369" name="テキスト ボックス 368"/>
        <xdr:cNvSpPr txBox="1"/>
      </xdr:nvSpPr>
      <xdr:spPr>
        <a:xfrm>
          <a:off x="8594090" y="96469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139065</xdr:rowOff>
    </xdr:from>
    <xdr:to xmlns:xdr="http://schemas.openxmlformats.org/drawingml/2006/spreadsheetDrawing">
      <xdr:col>46</xdr:col>
      <xdr:colOff>38100</xdr:colOff>
      <xdr:row>58</xdr:row>
      <xdr:rowOff>71755</xdr:rowOff>
    </xdr:to>
    <xdr:sp macro="" textlink="">
      <xdr:nvSpPr>
        <xdr:cNvPr id="370" name="楕円 369"/>
        <xdr:cNvSpPr/>
      </xdr:nvSpPr>
      <xdr:spPr>
        <a:xfrm>
          <a:off x="7985125" y="9556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63500</xdr:rowOff>
    </xdr:from>
    <xdr:ext cx="534035" cy="248920"/>
    <xdr:sp macro="" textlink="">
      <xdr:nvSpPr>
        <xdr:cNvPr id="371" name="テキスト ボックス 370"/>
        <xdr:cNvSpPr txBox="1"/>
      </xdr:nvSpPr>
      <xdr:spPr>
        <a:xfrm>
          <a:off x="7784465" y="96456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29210</xdr:rowOff>
    </xdr:from>
    <xdr:to xmlns:xdr="http://schemas.openxmlformats.org/drawingml/2006/spreadsheetDrawing">
      <xdr:col>41</xdr:col>
      <xdr:colOff>101600</xdr:colOff>
      <xdr:row>57</xdr:row>
      <xdr:rowOff>127000</xdr:rowOff>
    </xdr:to>
    <xdr:sp macro="" textlink="">
      <xdr:nvSpPr>
        <xdr:cNvPr id="372" name="楕円 371"/>
        <xdr:cNvSpPr/>
      </xdr:nvSpPr>
      <xdr:spPr>
        <a:xfrm>
          <a:off x="7159625" y="944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142875</xdr:rowOff>
    </xdr:from>
    <xdr:ext cx="598805" cy="249555"/>
    <xdr:sp macro="" textlink="">
      <xdr:nvSpPr>
        <xdr:cNvPr id="373" name="テキスト ボックス 372"/>
        <xdr:cNvSpPr txBox="1"/>
      </xdr:nvSpPr>
      <xdr:spPr>
        <a:xfrm>
          <a:off x="6942455" y="922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6350</xdr:rowOff>
    </xdr:to>
    <xdr:sp macro="" textlink="">
      <xdr:nvSpPr>
        <xdr:cNvPr id="374" name="楕円 373"/>
        <xdr:cNvSpPr/>
      </xdr:nvSpPr>
      <xdr:spPr>
        <a:xfrm>
          <a:off x="6350000" y="949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163195</xdr:rowOff>
    </xdr:from>
    <xdr:ext cx="534035" cy="248920"/>
    <xdr:sp macro="" textlink="">
      <xdr:nvSpPr>
        <xdr:cNvPr id="375" name="テキスト ボックス 374"/>
        <xdr:cNvSpPr txBox="1"/>
      </xdr:nvSpPr>
      <xdr:spPr>
        <a:xfrm>
          <a:off x="6149340" y="9580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9" name="テキスト ボックス 38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1" name="テキスト ボックス 390"/>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3" name="テキスト ボックス 39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5" name="テキスト ボックス 394"/>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7" name="テキスト ボックス 396"/>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28575</xdr:rowOff>
    </xdr:from>
    <xdr:to xmlns:xdr="http://schemas.openxmlformats.org/drawingml/2006/spreadsheetDrawing">
      <xdr:col>55</xdr:col>
      <xdr:colOff>0</xdr:colOff>
      <xdr:row>78</xdr:row>
      <xdr:rowOff>158115</xdr:rowOff>
    </xdr:to>
    <xdr:cxnSp macro="">
      <xdr:nvCxnSpPr>
        <xdr:cNvPr id="404" name="直線コネクタ 403"/>
        <xdr:cNvCxnSpPr/>
      </xdr:nvCxnSpPr>
      <xdr:spPr>
        <a:xfrm>
          <a:off x="8845550" y="12912725"/>
          <a:ext cx="7588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113030</xdr:rowOff>
    </xdr:from>
    <xdr:ext cx="534670" cy="249555"/>
    <xdr:sp macro="" textlink="">
      <xdr:nvSpPr>
        <xdr:cNvPr id="405" name="普通建設事業費 （ うち新規整備　）平均値テキスト"/>
        <xdr:cNvSpPr txBox="1"/>
      </xdr:nvSpPr>
      <xdr:spPr>
        <a:xfrm>
          <a:off x="9655175" y="126669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68580</xdr:rowOff>
    </xdr:from>
    <xdr:to xmlns:xdr="http://schemas.openxmlformats.org/drawingml/2006/spreadsheetDrawing">
      <xdr:col>50</xdr:col>
      <xdr:colOff>114300</xdr:colOff>
      <xdr:row>78</xdr:row>
      <xdr:rowOff>28575</xdr:rowOff>
    </xdr:to>
    <xdr:cxnSp macro="">
      <xdr:nvCxnSpPr>
        <xdr:cNvPr id="407" name="直線コネクタ 406"/>
        <xdr:cNvCxnSpPr/>
      </xdr:nvCxnSpPr>
      <xdr:spPr>
        <a:xfrm>
          <a:off x="8032750" y="12787630"/>
          <a:ext cx="8128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46355</xdr:rowOff>
    </xdr:from>
    <xdr:ext cx="534035" cy="249555"/>
    <xdr:sp macro="" textlink="">
      <xdr:nvSpPr>
        <xdr:cNvPr id="409" name="テキスト ボックス 408"/>
        <xdr:cNvSpPr txBox="1"/>
      </xdr:nvSpPr>
      <xdr:spPr>
        <a:xfrm>
          <a:off x="8594090" y="126003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68580</xdr:rowOff>
    </xdr:from>
    <xdr:to xmlns:xdr="http://schemas.openxmlformats.org/drawingml/2006/spreadsheetDrawing">
      <xdr:col>45</xdr:col>
      <xdr:colOff>174625</xdr:colOff>
      <xdr:row>77</xdr:row>
      <xdr:rowOff>149225</xdr:rowOff>
    </xdr:to>
    <xdr:cxnSp macro="">
      <xdr:nvCxnSpPr>
        <xdr:cNvPr id="410" name="直線コネクタ 409"/>
        <xdr:cNvCxnSpPr/>
      </xdr:nvCxnSpPr>
      <xdr:spPr>
        <a:xfrm flipV="1">
          <a:off x="7210425" y="12787630"/>
          <a:ext cx="82232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111760</xdr:rowOff>
    </xdr:from>
    <xdr:ext cx="534035" cy="249555"/>
    <xdr:sp macro="" textlink="">
      <xdr:nvSpPr>
        <xdr:cNvPr id="412" name="テキスト ボックス 411"/>
        <xdr:cNvSpPr txBox="1"/>
      </xdr:nvSpPr>
      <xdr:spPr>
        <a:xfrm>
          <a:off x="7784465" y="12830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149225</xdr:rowOff>
    </xdr:from>
    <xdr:to xmlns:xdr="http://schemas.openxmlformats.org/drawingml/2006/spreadsheetDrawing">
      <xdr:col>41</xdr:col>
      <xdr:colOff>50800</xdr:colOff>
      <xdr:row>78</xdr:row>
      <xdr:rowOff>91440</xdr:rowOff>
    </xdr:to>
    <xdr:cxnSp macro="">
      <xdr:nvCxnSpPr>
        <xdr:cNvPr id="413" name="直線コネクタ 412"/>
        <xdr:cNvCxnSpPr/>
      </xdr:nvCxnSpPr>
      <xdr:spPr>
        <a:xfrm flipV="1">
          <a:off x="6400800" y="1286827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14" name="フローチャート: 判断 413"/>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49555"/>
    <xdr:sp macro="" textlink="">
      <xdr:nvSpPr>
        <xdr:cNvPr id="415" name="テキスト ボックス 414"/>
        <xdr:cNvSpPr txBox="1"/>
      </xdr:nvSpPr>
      <xdr:spPr>
        <a:xfrm>
          <a:off x="6974840" y="1249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104140</xdr:rowOff>
    </xdr:to>
    <xdr:sp macro="" textlink="">
      <xdr:nvSpPr>
        <xdr:cNvPr id="416" name="フローチャート: 判断 415"/>
        <xdr:cNvSpPr/>
      </xdr:nvSpPr>
      <xdr:spPr>
        <a:xfrm>
          <a:off x="6350000" y="12724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120015</xdr:rowOff>
    </xdr:from>
    <xdr:ext cx="534035" cy="248920"/>
    <xdr:sp macro="" textlink="">
      <xdr:nvSpPr>
        <xdr:cNvPr id="417" name="テキスト ボックス 416"/>
        <xdr:cNvSpPr txBox="1"/>
      </xdr:nvSpPr>
      <xdr:spPr>
        <a:xfrm>
          <a:off x="6149340" y="125088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108585</xdr:rowOff>
    </xdr:from>
    <xdr:to xmlns:xdr="http://schemas.openxmlformats.org/drawingml/2006/spreadsheetDrawing">
      <xdr:col>55</xdr:col>
      <xdr:colOff>50800</xdr:colOff>
      <xdr:row>79</xdr:row>
      <xdr:rowOff>41275</xdr:rowOff>
    </xdr:to>
    <xdr:sp macro="" textlink="">
      <xdr:nvSpPr>
        <xdr:cNvPr id="423" name="楕円 422"/>
        <xdr:cNvSpPr/>
      </xdr:nvSpPr>
      <xdr:spPr>
        <a:xfrm>
          <a:off x="9569450" y="12992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27305</xdr:rowOff>
    </xdr:from>
    <xdr:ext cx="469900" cy="248920"/>
    <xdr:sp macro="" textlink="">
      <xdr:nvSpPr>
        <xdr:cNvPr id="424" name="普通建設事業費 （ うち新規整備　）該当値テキスト"/>
        <xdr:cNvSpPr txBox="1"/>
      </xdr:nvSpPr>
      <xdr:spPr>
        <a:xfrm>
          <a:off x="9655175" y="12911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144780</xdr:rowOff>
    </xdr:from>
    <xdr:to xmlns:xdr="http://schemas.openxmlformats.org/drawingml/2006/spreadsheetDrawing">
      <xdr:col>50</xdr:col>
      <xdr:colOff>165100</xdr:colOff>
      <xdr:row>78</xdr:row>
      <xdr:rowOff>77470</xdr:rowOff>
    </xdr:to>
    <xdr:sp macro="" textlink="">
      <xdr:nvSpPr>
        <xdr:cNvPr id="425" name="楕円 424"/>
        <xdr:cNvSpPr/>
      </xdr:nvSpPr>
      <xdr:spPr>
        <a:xfrm>
          <a:off x="8794750" y="1286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69215</xdr:rowOff>
    </xdr:from>
    <xdr:ext cx="534035" cy="249555"/>
    <xdr:sp macro="" textlink="">
      <xdr:nvSpPr>
        <xdr:cNvPr id="426" name="テキスト ボックス 425"/>
        <xdr:cNvSpPr txBox="1"/>
      </xdr:nvSpPr>
      <xdr:spPr>
        <a:xfrm>
          <a:off x="8594090" y="12953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19685</xdr:rowOff>
    </xdr:from>
    <xdr:to xmlns:xdr="http://schemas.openxmlformats.org/drawingml/2006/spreadsheetDrawing">
      <xdr:col>46</xdr:col>
      <xdr:colOff>38100</xdr:colOff>
      <xdr:row>77</xdr:row>
      <xdr:rowOff>117475</xdr:rowOff>
    </xdr:to>
    <xdr:sp macro="" textlink="">
      <xdr:nvSpPr>
        <xdr:cNvPr id="427" name="楕円 426"/>
        <xdr:cNvSpPr/>
      </xdr:nvSpPr>
      <xdr:spPr>
        <a:xfrm>
          <a:off x="7985125" y="12738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133350</xdr:rowOff>
    </xdr:from>
    <xdr:ext cx="534035" cy="249555"/>
    <xdr:sp macro="" textlink="">
      <xdr:nvSpPr>
        <xdr:cNvPr id="428" name="テキスト ボックス 427"/>
        <xdr:cNvSpPr txBox="1"/>
      </xdr:nvSpPr>
      <xdr:spPr>
        <a:xfrm>
          <a:off x="7784465" y="125222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100330</xdr:rowOff>
    </xdr:from>
    <xdr:to xmlns:xdr="http://schemas.openxmlformats.org/drawingml/2006/spreadsheetDrawing">
      <xdr:col>41</xdr:col>
      <xdr:colOff>101600</xdr:colOff>
      <xdr:row>78</xdr:row>
      <xdr:rowOff>33020</xdr:rowOff>
    </xdr:to>
    <xdr:sp macro="" textlink="">
      <xdr:nvSpPr>
        <xdr:cNvPr id="429" name="楕円 428"/>
        <xdr:cNvSpPr/>
      </xdr:nvSpPr>
      <xdr:spPr>
        <a:xfrm>
          <a:off x="7159625" y="12819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24765</xdr:rowOff>
    </xdr:from>
    <xdr:ext cx="534035" cy="248920"/>
    <xdr:sp macro="" textlink="">
      <xdr:nvSpPr>
        <xdr:cNvPr id="430" name="テキスト ボックス 429"/>
        <xdr:cNvSpPr txBox="1"/>
      </xdr:nvSpPr>
      <xdr:spPr>
        <a:xfrm>
          <a:off x="6974840" y="129089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41910</xdr:rowOff>
    </xdr:from>
    <xdr:to xmlns:xdr="http://schemas.openxmlformats.org/drawingml/2006/spreadsheetDrawing">
      <xdr:col>36</xdr:col>
      <xdr:colOff>165100</xdr:colOff>
      <xdr:row>78</xdr:row>
      <xdr:rowOff>139700</xdr:rowOff>
    </xdr:to>
    <xdr:sp macro="" textlink="">
      <xdr:nvSpPr>
        <xdr:cNvPr id="431" name="楕円 430"/>
        <xdr:cNvSpPr/>
      </xdr:nvSpPr>
      <xdr:spPr>
        <a:xfrm>
          <a:off x="6350000" y="1292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131445</xdr:rowOff>
    </xdr:from>
    <xdr:ext cx="469265" cy="248920"/>
    <xdr:sp macro="" textlink="">
      <xdr:nvSpPr>
        <xdr:cNvPr id="432" name="テキスト ボックス 431"/>
        <xdr:cNvSpPr txBox="1"/>
      </xdr:nvSpPr>
      <xdr:spPr>
        <a:xfrm>
          <a:off x="6181725" y="13015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1" name="テキスト ボックス 44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4" name="テキスト ボックス 443"/>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50" name="テキスト ボックス 449"/>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2" name="テキスト ボックス 45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6540"/>
    <xdr:sp macro="" textlink="">
      <xdr:nvSpPr>
        <xdr:cNvPr id="457" name="普通建設事業費 （ うち更新整備　）最大値テキスト"/>
        <xdr:cNvSpPr txBox="1"/>
      </xdr:nvSpPr>
      <xdr:spPr>
        <a:xfrm>
          <a:off x="9655175" y="149821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4445</xdr:rowOff>
    </xdr:from>
    <xdr:to xmlns:xdr="http://schemas.openxmlformats.org/drawingml/2006/spreadsheetDrawing">
      <xdr:col>55</xdr:col>
      <xdr:colOff>0</xdr:colOff>
      <xdr:row>98</xdr:row>
      <xdr:rowOff>67310</xdr:rowOff>
    </xdr:to>
    <xdr:cxnSp macro="">
      <xdr:nvCxnSpPr>
        <xdr:cNvPr id="459" name="直線コネクタ 458"/>
        <xdr:cNvCxnSpPr/>
      </xdr:nvCxnSpPr>
      <xdr:spPr>
        <a:xfrm flipV="1">
          <a:off x="8845550" y="16235045"/>
          <a:ext cx="7588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9655175"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67310</xdr:rowOff>
    </xdr:from>
    <xdr:to xmlns:xdr="http://schemas.openxmlformats.org/drawingml/2006/spreadsheetDrawing">
      <xdr:col>50</xdr:col>
      <xdr:colOff>114300</xdr:colOff>
      <xdr:row>98</xdr:row>
      <xdr:rowOff>100330</xdr:rowOff>
    </xdr:to>
    <xdr:cxnSp macro="">
      <xdr:nvCxnSpPr>
        <xdr:cNvPr id="462" name="直線コネクタ 461"/>
        <xdr:cNvCxnSpPr/>
      </xdr:nvCxnSpPr>
      <xdr:spPr>
        <a:xfrm flipV="1">
          <a:off x="8032750" y="1629791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8594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157480</xdr:rowOff>
    </xdr:from>
    <xdr:to xmlns:xdr="http://schemas.openxmlformats.org/drawingml/2006/spreadsheetDrawing">
      <xdr:col>45</xdr:col>
      <xdr:colOff>174625</xdr:colOff>
      <xdr:row>98</xdr:row>
      <xdr:rowOff>100330</xdr:rowOff>
    </xdr:to>
    <xdr:cxnSp macro="">
      <xdr:nvCxnSpPr>
        <xdr:cNvPr id="465" name="直線コネクタ 464"/>
        <xdr:cNvCxnSpPr/>
      </xdr:nvCxnSpPr>
      <xdr:spPr>
        <a:xfrm>
          <a:off x="7210425" y="16216630"/>
          <a:ext cx="8223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4035" cy="259080"/>
    <xdr:sp macro="" textlink="">
      <xdr:nvSpPr>
        <xdr:cNvPr id="467" name="テキスト ボックス 466"/>
        <xdr:cNvSpPr txBox="1"/>
      </xdr:nvSpPr>
      <xdr:spPr>
        <a:xfrm>
          <a:off x="7784465" y="1596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157480</xdr:rowOff>
    </xdr:from>
    <xdr:to xmlns:xdr="http://schemas.openxmlformats.org/drawingml/2006/spreadsheetDrawing">
      <xdr:col>41</xdr:col>
      <xdr:colOff>50800</xdr:colOff>
      <xdr:row>98</xdr:row>
      <xdr:rowOff>23495</xdr:rowOff>
    </xdr:to>
    <xdr:cxnSp macro="">
      <xdr:nvCxnSpPr>
        <xdr:cNvPr id="468" name="直線コネクタ 467"/>
        <xdr:cNvCxnSpPr/>
      </xdr:nvCxnSpPr>
      <xdr:spPr>
        <a:xfrm flipV="1">
          <a:off x="6400800" y="16216630"/>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34035" cy="258445"/>
    <xdr:sp macro="" textlink="">
      <xdr:nvSpPr>
        <xdr:cNvPr id="470" name="テキスト ボックス 469"/>
        <xdr:cNvSpPr txBox="1"/>
      </xdr:nvSpPr>
      <xdr:spPr>
        <a:xfrm>
          <a:off x="6974840" y="1629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34035" cy="258445"/>
    <xdr:sp macro="" textlink="">
      <xdr:nvSpPr>
        <xdr:cNvPr id="472" name="テキスト ボックス 471"/>
        <xdr:cNvSpPr txBox="1"/>
      </xdr:nvSpPr>
      <xdr:spPr>
        <a:xfrm>
          <a:off x="614934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125095</xdr:rowOff>
    </xdr:from>
    <xdr:to xmlns:xdr="http://schemas.openxmlformats.org/drawingml/2006/spreadsheetDrawing">
      <xdr:col>55</xdr:col>
      <xdr:colOff>50800</xdr:colOff>
      <xdr:row>98</xdr:row>
      <xdr:rowOff>55245</xdr:rowOff>
    </xdr:to>
    <xdr:sp macro="" textlink="">
      <xdr:nvSpPr>
        <xdr:cNvPr id="478" name="楕円 477"/>
        <xdr:cNvSpPr/>
      </xdr:nvSpPr>
      <xdr:spPr>
        <a:xfrm>
          <a:off x="9569450" y="16184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84455</xdr:rowOff>
    </xdr:from>
    <xdr:ext cx="534670" cy="259080"/>
    <xdr:sp macro="" textlink="">
      <xdr:nvSpPr>
        <xdr:cNvPr id="479" name="普通建設事業費 （ うち更新整備　）該当値テキスト"/>
        <xdr:cNvSpPr txBox="1"/>
      </xdr:nvSpPr>
      <xdr:spPr>
        <a:xfrm>
          <a:off x="9655175" y="1597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16510</xdr:rowOff>
    </xdr:from>
    <xdr:to xmlns:xdr="http://schemas.openxmlformats.org/drawingml/2006/spreadsheetDrawing">
      <xdr:col>50</xdr:col>
      <xdr:colOff>165100</xdr:colOff>
      <xdr:row>98</xdr:row>
      <xdr:rowOff>118110</xdr:rowOff>
    </xdr:to>
    <xdr:sp macro="" textlink="">
      <xdr:nvSpPr>
        <xdr:cNvPr id="480" name="楕円 479"/>
        <xdr:cNvSpPr/>
      </xdr:nvSpPr>
      <xdr:spPr>
        <a:xfrm>
          <a:off x="879475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109220</xdr:rowOff>
    </xdr:from>
    <xdr:ext cx="534035" cy="258445"/>
    <xdr:sp macro="" textlink="">
      <xdr:nvSpPr>
        <xdr:cNvPr id="481" name="テキスト ボックス 480"/>
        <xdr:cNvSpPr txBox="1"/>
      </xdr:nvSpPr>
      <xdr:spPr>
        <a:xfrm>
          <a:off x="8594090"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49530</xdr:rowOff>
    </xdr:from>
    <xdr:to xmlns:xdr="http://schemas.openxmlformats.org/drawingml/2006/spreadsheetDrawing">
      <xdr:col>46</xdr:col>
      <xdr:colOff>38100</xdr:colOff>
      <xdr:row>98</xdr:row>
      <xdr:rowOff>151130</xdr:rowOff>
    </xdr:to>
    <xdr:sp macro="" textlink="">
      <xdr:nvSpPr>
        <xdr:cNvPr id="482" name="楕円 481"/>
        <xdr:cNvSpPr/>
      </xdr:nvSpPr>
      <xdr:spPr>
        <a:xfrm>
          <a:off x="7985125" y="16280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142240</xdr:rowOff>
    </xdr:from>
    <xdr:ext cx="534035" cy="259080"/>
    <xdr:sp macro="" textlink="">
      <xdr:nvSpPr>
        <xdr:cNvPr id="483" name="テキスト ボックス 482"/>
        <xdr:cNvSpPr txBox="1"/>
      </xdr:nvSpPr>
      <xdr:spPr>
        <a:xfrm>
          <a:off x="7784465" y="1637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106680</xdr:rowOff>
    </xdr:from>
    <xdr:to xmlns:xdr="http://schemas.openxmlformats.org/drawingml/2006/spreadsheetDrawing">
      <xdr:col>41</xdr:col>
      <xdr:colOff>101600</xdr:colOff>
      <xdr:row>98</xdr:row>
      <xdr:rowOff>36830</xdr:rowOff>
    </xdr:to>
    <xdr:sp macro="" textlink="">
      <xdr:nvSpPr>
        <xdr:cNvPr id="484" name="楕円 483"/>
        <xdr:cNvSpPr/>
      </xdr:nvSpPr>
      <xdr:spPr>
        <a:xfrm>
          <a:off x="7159625"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53340</xdr:rowOff>
    </xdr:from>
    <xdr:ext cx="534035" cy="258445"/>
    <xdr:sp macro="" textlink="">
      <xdr:nvSpPr>
        <xdr:cNvPr id="485" name="テキスト ボックス 484"/>
        <xdr:cNvSpPr txBox="1"/>
      </xdr:nvSpPr>
      <xdr:spPr>
        <a:xfrm>
          <a:off x="6974840" y="15941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144145</xdr:rowOff>
    </xdr:from>
    <xdr:to xmlns:xdr="http://schemas.openxmlformats.org/drawingml/2006/spreadsheetDrawing">
      <xdr:col>36</xdr:col>
      <xdr:colOff>165100</xdr:colOff>
      <xdr:row>98</xdr:row>
      <xdr:rowOff>74930</xdr:rowOff>
    </xdr:to>
    <xdr:sp macro="" textlink="">
      <xdr:nvSpPr>
        <xdr:cNvPr id="486" name="楕円 485"/>
        <xdr:cNvSpPr/>
      </xdr:nvSpPr>
      <xdr:spPr>
        <a:xfrm>
          <a:off x="63500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65405</xdr:rowOff>
    </xdr:from>
    <xdr:ext cx="534035" cy="258445"/>
    <xdr:sp macro="" textlink="">
      <xdr:nvSpPr>
        <xdr:cNvPr id="487" name="テキスト ボックス 486"/>
        <xdr:cNvSpPr txBox="1"/>
      </xdr:nvSpPr>
      <xdr:spPr>
        <a:xfrm>
          <a:off x="6149340" y="1629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6" name="テキスト ボックス 49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1" name="テキスト ボックス 500"/>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3" name="テキスト ボックス 502"/>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5" name="テキスト ボックス 504"/>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7" name="テキスト ボックス 506"/>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9" name="テキスト ボックス 508"/>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8920"/>
    <xdr:sp macro="" textlink="">
      <xdr:nvSpPr>
        <xdr:cNvPr id="514" name="災害復旧事業費最大値テキスト"/>
        <xdr:cNvSpPr txBox="1"/>
      </xdr:nvSpPr>
      <xdr:spPr>
        <a:xfrm>
          <a:off x="15017750" y="4888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162560</xdr:rowOff>
    </xdr:from>
    <xdr:to xmlns:xdr="http://schemas.openxmlformats.org/drawingml/2006/spreadsheetDrawing">
      <xdr:col>85</xdr:col>
      <xdr:colOff>127000</xdr:colOff>
      <xdr:row>38</xdr:row>
      <xdr:rowOff>71755</xdr:rowOff>
    </xdr:to>
    <xdr:cxnSp macro="">
      <xdr:nvCxnSpPr>
        <xdr:cNvPr id="516" name="直線コネクタ 515"/>
        <xdr:cNvCxnSpPr/>
      </xdr:nvCxnSpPr>
      <xdr:spPr>
        <a:xfrm flipV="1">
          <a:off x="14195425" y="6277610"/>
          <a:ext cx="7747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42545</xdr:rowOff>
    </xdr:from>
    <xdr:ext cx="469900" cy="249555"/>
    <xdr:sp macro="" textlink="">
      <xdr:nvSpPr>
        <xdr:cNvPr id="517" name="災害復旧事業費平均値テキスト"/>
        <xdr:cNvSpPr txBox="1"/>
      </xdr:nvSpPr>
      <xdr:spPr>
        <a:xfrm>
          <a:off x="15017750" y="6322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71755</xdr:rowOff>
    </xdr:from>
    <xdr:to xmlns:xdr="http://schemas.openxmlformats.org/drawingml/2006/spreadsheetDrawing">
      <xdr:col>81</xdr:col>
      <xdr:colOff>50800</xdr:colOff>
      <xdr:row>39</xdr:row>
      <xdr:rowOff>29845</xdr:rowOff>
    </xdr:to>
    <xdr:cxnSp macro="">
      <xdr:nvCxnSpPr>
        <xdr:cNvPr id="519" name="直線コネクタ 518"/>
        <xdr:cNvCxnSpPr/>
      </xdr:nvCxnSpPr>
      <xdr:spPr>
        <a:xfrm flipV="1">
          <a:off x="13385800" y="6351905"/>
          <a:ext cx="8096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139700</xdr:rowOff>
    </xdr:from>
    <xdr:ext cx="469265" cy="249555"/>
    <xdr:sp macro="" textlink="">
      <xdr:nvSpPr>
        <xdr:cNvPr id="521" name="テキスト ボックス 520"/>
        <xdr:cNvSpPr txBox="1"/>
      </xdr:nvSpPr>
      <xdr:spPr>
        <a:xfrm>
          <a:off x="13976350" y="6419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29845</xdr:rowOff>
    </xdr:from>
    <xdr:to xmlns:xdr="http://schemas.openxmlformats.org/drawingml/2006/spreadsheetDrawing">
      <xdr:col>76</xdr:col>
      <xdr:colOff>114300</xdr:colOff>
      <xdr:row>39</xdr:row>
      <xdr:rowOff>29845</xdr:rowOff>
    </xdr:to>
    <xdr:cxnSp macro="">
      <xdr:nvCxnSpPr>
        <xdr:cNvPr id="522" name="直線コネクタ 521"/>
        <xdr:cNvCxnSpPr/>
      </xdr:nvCxnSpPr>
      <xdr:spPr>
        <a:xfrm>
          <a:off x="12573000" y="64750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4035" cy="248920"/>
    <xdr:sp macro="" textlink="">
      <xdr:nvSpPr>
        <xdr:cNvPr id="524" name="テキスト ボックス 523"/>
        <xdr:cNvSpPr txBox="1"/>
      </xdr:nvSpPr>
      <xdr:spPr>
        <a:xfrm>
          <a:off x="13134340" y="6099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17145</xdr:rowOff>
    </xdr:from>
    <xdr:to xmlns:xdr="http://schemas.openxmlformats.org/drawingml/2006/spreadsheetDrawing">
      <xdr:col>71</xdr:col>
      <xdr:colOff>174625</xdr:colOff>
      <xdr:row>39</xdr:row>
      <xdr:rowOff>29845</xdr:rowOff>
    </xdr:to>
    <xdr:cxnSp macro="">
      <xdr:nvCxnSpPr>
        <xdr:cNvPr id="525" name="直線コネクタ 524"/>
        <xdr:cNvCxnSpPr/>
      </xdr:nvCxnSpPr>
      <xdr:spPr>
        <a:xfrm>
          <a:off x="11750675" y="646239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252537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9265" cy="248920"/>
    <xdr:sp macro="" textlink="">
      <xdr:nvSpPr>
        <xdr:cNvPr id="527" name="テキスト ボックス 526"/>
        <xdr:cNvSpPr txBox="1"/>
      </xdr:nvSpPr>
      <xdr:spPr>
        <a:xfrm>
          <a:off x="12357100" y="6109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28" name="フローチャート: 判断 527"/>
        <xdr:cNvSpPr/>
      </xdr:nvSpPr>
      <xdr:spPr>
        <a:xfrm>
          <a:off x="1169987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4035" cy="248920"/>
    <xdr:sp macro="" textlink="">
      <xdr:nvSpPr>
        <xdr:cNvPr id="529" name="テキスト ボックス 528"/>
        <xdr:cNvSpPr txBox="1"/>
      </xdr:nvSpPr>
      <xdr:spPr>
        <a:xfrm>
          <a:off x="1151509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113665</xdr:rowOff>
    </xdr:from>
    <xdr:to xmlns:xdr="http://schemas.openxmlformats.org/drawingml/2006/spreadsheetDrawing">
      <xdr:col>85</xdr:col>
      <xdr:colOff>174625</xdr:colOff>
      <xdr:row>38</xdr:row>
      <xdr:rowOff>46355</xdr:rowOff>
    </xdr:to>
    <xdr:sp macro="" textlink="">
      <xdr:nvSpPr>
        <xdr:cNvPr id="535" name="楕円 534"/>
        <xdr:cNvSpPr/>
      </xdr:nvSpPr>
      <xdr:spPr>
        <a:xfrm>
          <a:off x="14919325" y="62287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135890</xdr:rowOff>
    </xdr:from>
    <xdr:ext cx="534670" cy="249555"/>
    <xdr:sp macro="" textlink="">
      <xdr:nvSpPr>
        <xdr:cNvPr id="536" name="災害復旧事業費該当値テキスト"/>
        <xdr:cNvSpPr txBox="1"/>
      </xdr:nvSpPr>
      <xdr:spPr>
        <a:xfrm>
          <a:off x="15017750" y="60858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23495</xdr:rowOff>
    </xdr:from>
    <xdr:to xmlns:xdr="http://schemas.openxmlformats.org/drawingml/2006/spreadsheetDrawing">
      <xdr:col>81</xdr:col>
      <xdr:colOff>101600</xdr:colOff>
      <xdr:row>38</xdr:row>
      <xdr:rowOff>121285</xdr:rowOff>
    </xdr:to>
    <xdr:sp macro="" textlink="">
      <xdr:nvSpPr>
        <xdr:cNvPr id="537" name="楕円 536"/>
        <xdr:cNvSpPr/>
      </xdr:nvSpPr>
      <xdr:spPr>
        <a:xfrm>
          <a:off x="14144625" y="6303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137160</xdr:rowOff>
    </xdr:from>
    <xdr:ext cx="534035" cy="249555"/>
    <xdr:sp macro="" textlink="">
      <xdr:nvSpPr>
        <xdr:cNvPr id="538" name="テキスト ボックス 537"/>
        <xdr:cNvSpPr txBox="1"/>
      </xdr:nvSpPr>
      <xdr:spPr>
        <a:xfrm>
          <a:off x="13959840" y="6087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78740</xdr:rowOff>
    </xdr:to>
    <xdr:sp macro="" textlink="">
      <xdr:nvSpPr>
        <xdr:cNvPr id="539" name="楕円 538"/>
        <xdr:cNvSpPr/>
      </xdr:nvSpPr>
      <xdr:spPr>
        <a:xfrm>
          <a:off x="13335000" y="642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70485</xdr:rowOff>
    </xdr:from>
    <xdr:ext cx="469265" cy="249555"/>
    <xdr:sp macro="" textlink="">
      <xdr:nvSpPr>
        <xdr:cNvPr id="540" name="テキスト ボックス 539"/>
        <xdr:cNvSpPr txBox="1"/>
      </xdr:nvSpPr>
      <xdr:spPr>
        <a:xfrm>
          <a:off x="13166725" y="6515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78740</xdr:rowOff>
    </xdr:to>
    <xdr:sp macro="" textlink="">
      <xdr:nvSpPr>
        <xdr:cNvPr id="541" name="楕円 540"/>
        <xdr:cNvSpPr/>
      </xdr:nvSpPr>
      <xdr:spPr>
        <a:xfrm>
          <a:off x="12525375" y="6426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70485</xdr:rowOff>
    </xdr:from>
    <xdr:ext cx="469265" cy="249555"/>
    <xdr:sp macro="" textlink="">
      <xdr:nvSpPr>
        <xdr:cNvPr id="542" name="テキスト ボックス 541"/>
        <xdr:cNvSpPr txBox="1"/>
      </xdr:nvSpPr>
      <xdr:spPr>
        <a:xfrm>
          <a:off x="12357100" y="6515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133350</xdr:rowOff>
    </xdr:from>
    <xdr:to xmlns:xdr="http://schemas.openxmlformats.org/drawingml/2006/spreadsheetDrawing">
      <xdr:col>67</xdr:col>
      <xdr:colOff>101600</xdr:colOff>
      <xdr:row>39</xdr:row>
      <xdr:rowOff>66040</xdr:rowOff>
    </xdr:to>
    <xdr:sp macro="" textlink="">
      <xdr:nvSpPr>
        <xdr:cNvPr id="543" name="楕円 542"/>
        <xdr:cNvSpPr/>
      </xdr:nvSpPr>
      <xdr:spPr>
        <a:xfrm>
          <a:off x="11699875" y="6413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57785</xdr:rowOff>
    </xdr:from>
    <xdr:ext cx="469265" cy="248920"/>
    <xdr:sp macro="" textlink="">
      <xdr:nvSpPr>
        <xdr:cNvPr id="544" name="テキスト ボックス 543"/>
        <xdr:cNvSpPr txBox="1"/>
      </xdr:nvSpPr>
      <xdr:spPr>
        <a:xfrm>
          <a:off x="11531600" y="65030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3" name="テキスト ボックス 55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6" name="テキスト ボックス 55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8" name="テキスト ボックス 55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0" name="テキスト ボックス 56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6" name="テキスト ボックス 57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8" name="テキスト ボックス 57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7" name="テキスト ボックス 58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1" name="テキスト ボックス 59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3" name="テキスト ボックス 59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2" name="テキスト ボックス 60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05" name="テキスト ボックス 604"/>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07" name="テキスト ボックス 606"/>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09" name="テキスト ボックス 608"/>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1" name="テキスト ボックス 610"/>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3" name="テキスト ボックス 61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139700</xdr:rowOff>
    </xdr:from>
    <xdr:to xmlns:xdr="http://schemas.openxmlformats.org/drawingml/2006/spreadsheetDrawing">
      <xdr:col>85</xdr:col>
      <xdr:colOff>127000</xdr:colOff>
      <xdr:row>77</xdr:row>
      <xdr:rowOff>141605</xdr:rowOff>
    </xdr:to>
    <xdr:cxnSp macro="">
      <xdr:nvCxnSpPr>
        <xdr:cNvPr id="620" name="直線コネクタ 619"/>
        <xdr:cNvCxnSpPr/>
      </xdr:nvCxnSpPr>
      <xdr:spPr>
        <a:xfrm flipV="1">
          <a:off x="14195425" y="1285875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102870</xdr:rowOff>
    </xdr:from>
    <xdr:ext cx="534670" cy="249555"/>
    <xdr:sp macro="" textlink="">
      <xdr:nvSpPr>
        <xdr:cNvPr id="621" name="公債費平均値テキスト"/>
        <xdr:cNvSpPr txBox="1"/>
      </xdr:nvSpPr>
      <xdr:spPr>
        <a:xfrm>
          <a:off x="15017750" y="12656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141605</xdr:rowOff>
    </xdr:from>
    <xdr:to xmlns:xdr="http://schemas.openxmlformats.org/drawingml/2006/spreadsheetDrawing">
      <xdr:col>81</xdr:col>
      <xdr:colOff>50800</xdr:colOff>
      <xdr:row>77</xdr:row>
      <xdr:rowOff>151130</xdr:rowOff>
    </xdr:to>
    <xdr:cxnSp macro="">
      <xdr:nvCxnSpPr>
        <xdr:cNvPr id="623" name="直線コネクタ 622"/>
        <xdr:cNvCxnSpPr/>
      </xdr:nvCxnSpPr>
      <xdr:spPr>
        <a:xfrm flipV="1">
          <a:off x="13385800" y="128606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34035" cy="248920"/>
    <xdr:sp macro="" textlink="">
      <xdr:nvSpPr>
        <xdr:cNvPr id="625" name="テキスト ボックス 624"/>
        <xdr:cNvSpPr txBox="1"/>
      </xdr:nvSpPr>
      <xdr:spPr>
        <a:xfrm>
          <a:off x="13959840" y="12582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151130</xdr:rowOff>
    </xdr:from>
    <xdr:to xmlns:xdr="http://schemas.openxmlformats.org/drawingml/2006/spreadsheetDrawing">
      <xdr:col>76</xdr:col>
      <xdr:colOff>114300</xdr:colOff>
      <xdr:row>77</xdr:row>
      <xdr:rowOff>153670</xdr:rowOff>
    </xdr:to>
    <xdr:cxnSp macro="">
      <xdr:nvCxnSpPr>
        <xdr:cNvPr id="626" name="直線コネクタ 625"/>
        <xdr:cNvCxnSpPr/>
      </xdr:nvCxnSpPr>
      <xdr:spPr>
        <a:xfrm flipV="1">
          <a:off x="12573000" y="1287018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34290</xdr:rowOff>
    </xdr:from>
    <xdr:ext cx="534035" cy="249555"/>
    <xdr:sp macro="" textlink="">
      <xdr:nvSpPr>
        <xdr:cNvPr id="628" name="テキスト ボックス 627"/>
        <xdr:cNvSpPr txBox="1"/>
      </xdr:nvSpPr>
      <xdr:spPr>
        <a:xfrm>
          <a:off x="13134340" y="12588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153670</xdr:rowOff>
    </xdr:from>
    <xdr:to xmlns:xdr="http://schemas.openxmlformats.org/drawingml/2006/spreadsheetDrawing">
      <xdr:col>71</xdr:col>
      <xdr:colOff>174625</xdr:colOff>
      <xdr:row>77</xdr:row>
      <xdr:rowOff>159385</xdr:rowOff>
    </xdr:to>
    <xdr:cxnSp macro="">
      <xdr:nvCxnSpPr>
        <xdr:cNvPr id="629" name="直線コネクタ 628"/>
        <xdr:cNvCxnSpPr/>
      </xdr:nvCxnSpPr>
      <xdr:spPr>
        <a:xfrm flipV="1">
          <a:off x="11750675" y="1287272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27940</xdr:rowOff>
    </xdr:to>
    <xdr:sp macro="" textlink="">
      <xdr:nvSpPr>
        <xdr:cNvPr id="630" name="フローチャート: 判断 629"/>
        <xdr:cNvSpPr/>
      </xdr:nvSpPr>
      <xdr:spPr>
        <a:xfrm>
          <a:off x="12525375" y="12814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43815</xdr:rowOff>
    </xdr:from>
    <xdr:ext cx="534035" cy="249555"/>
    <xdr:sp macro="" textlink="">
      <xdr:nvSpPr>
        <xdr:cNvPr id="631" name="テキスト ボックス 630"/>
        <xdr:cNvSpPr txBox="1"/>
      </xdr:nvSpPr>
      <xdr:spPr>
        <a:xfrm>
          <a:off x="12324715" y="12597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98425</xdr:rowOff>
    </xdr:from>
    <xdr:to xmlns:xdr="http://schemas.openxmlformats.org/drawingml/2006/spreadsheetDrawing">
      <xdr:col>67</xdr:col>
      <xdr:colOff>101600</xdr:colOff>
      <xdr:row>78</xdr:row>
      <xdr:rowOff>31115</xdr:rowOff>
    </xdr:to>
    <xdr:sp macro="" textlink="">
      <xdr:nvSpPr>
        <xdr:cNvPr id="632" name="フローチャート: 判断 631"/>
        <xdr:cNvSpPr/>
      </xdr:nvSpPr>
      <xdr:spPr>
        <a:xfrm>
          <a:off x="1169987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46990</xdr:rowOff>
    </xdr:from>
    <xdr:ext cx="534035" cy="249555"/>
    <xdr:sp macro="" textlink="">
      <xdr:nvSpPr>
        <xdr:cNvPr id="633" name="テキスト ボックス 632"/>
        <xdr:cNvSpPr txBox="1"/>
      </xdr:nvSpPr>
      <xdr:spPr>
        <a:xfrm>
          <a:off x="11515090" y="1260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91440</xdr:rowOff>
    </xdr:from>
    <xdr:to xmlns:xdr="http://schemas.openxmlformats.org/drawingml/2006/spreadsheetDrawing">
      <xdr:col>85</xdr:col>
      <xdr:colOff>174625</xdr:colOff>
      <xdr:row>78</xdr:row>
      <xdr:rowOff>24130</xdr:rowOff>
    </xdr:to>
    <xdr:sp macro="" textlink="">
      <xdr:nvSpPr>
        <xdr:cNvPr id="639" name="楕円 638"/>
        <xdr:cNvSpPr/>
      </xdr:nvSpPr>
      <xdr:spPr>
        <a:xfrm>
          <a:off x="14919325" y="128104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60325</xdr:rowOff>
    </xdr:from>
    <xdr:ext cx="534670" cy="248920"/>
    <xdr:sp macro="" textlink="">
      <xdr:nvSpPr>
        <xdr:cNvPr id="640" name="公債費該当値テキスト"/>
        <xdr:cNvSpPr txBox="1"/>
      </xdr:nvSpPr>
      <xdr:spPr>
        <a:xfrm>
          <a:off x="15017750" y="12779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26035</xdr:rowOff>
    </xdr:to>
    <xdr:sp macro="" textlink="">
      <xdr:nvSpPr>
        <xdr:cNvPr id="641" name="楕円 640"/>
        <xdr:cNvSpPr/>
      </xdr:nvSpPr>
      <xdr:spPr>
        <a:xfrm>
          <a:off x="14144625" y="1281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17145</xdr:rowOff>
    </xdr:from>
    <xdr:ext cx="534035" cy="248920"/>
    <xdr:sp macro="" textlink="">
      <xdr:nvSpPr>
        <xdr:cNvPr id="642" name="テキスト ボックス 641"/>
        <xdr:cNvSpPr txBox="1"/>
      </xdr:nvSpPr>
      <xdr:spPr>
        <a:xfrm>
          <a:off x="13959840" y="129012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102235</xdr:rowOff>
    </xdr:from>
    <xdr:to xmlns:xdr="http://schemas.openxmlformats.org/drawingml/2006/spreadsheetDrawing">
      <xdr:col>76</xdr:col>
      <xdr:colOff>165100</xdr:colOff>
      <xdr:row>78</xdr:row>
      <xdr:rowOff>34925</xdr:rowOff>
    </xdr:to>
    <xdr:sp macro="" textlink="">
      <xdr:nvSpPr>
        <xdr:cNvPr id="643" name="楕円 642"/>
        <xdr:cNvSpPr/>
      </xdr:nvSpPr>
      <xdr:spPr>
        <a:xfrm>
          <a:off x="13335000" y="12821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26670</xdr:rowOff>
    </xdr:from>
    <xdr:ext cx="534035" cy="248920"/>
    <xdr:sp macro="" textlink="">
      <xdr:nvSpPr>
        <xdr:cNvPr id="644" name="テキスト ボックス 643"/>
        <xdr:cNvSpPr txBox="1"/>
      </xdr:nvSpPr>
      <xdr:spPr>
        <a:xfrm>
          <a:off x="13134340" y="129108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37465</xdr:rowOff>
    </xdr:to>
    <xdr:sp macro="" textlink="">
      <xdr:nvSpPr>
        <xdr:cNvPr id="645" name="楕円 644"/>
        <xdr:cNvSpPr/>
      </xdr:nvSpPr>
      <xdr:spPr>
        <a:xfrm>
          <a:off x="12525375" y="12823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28575</xdr:rowOff>
    </xdr:from>
    <xdr:ext cx="534035" cy="248920"/>
    <xdr:sp macro="" textlink="">
      <xdr:nvSpPr>
        <xdr:cNvPr id="646" name="テキスト ボックス 645"/>
        <xdr:cNvSpPr txBox="1"/>
      </xdr:nvSpPr>
      <xdr:spPr>
        <a:xfrm>
          <a:off x="12324715" y="129127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109855</xdr:rowOff>
    </xdr:from>
    <xdr:to xmlns:xdr="http://schemas.openxmlformats.org/drawingml/2006/spreadsheetDrawing">
      <xdr:col>67</xdr:col>
      <xdr:colOff>101600</xdr:colOff>
      <xdr:row>78</xdr:row>
      <xdr:rowOff>42545</xdr:rowOff>
    </xdr:to>
    <xdr:sp macro="" textlink="">
      <xdr:nvSpPr>
        <xdr:cNvPr id="647" name="楕円 646"/>
        <xdr:cNvSpPr/>
      </xdr:nvSpPr>
      <xdr:spPr>
        <a:xfrm>
          <a:off x="11699875" y="12828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34290</xdr:rowOff>
    </xdr:from>
    <xdr:ext cx="534035" cy="249555"/>
    <xdr:sp macro="" textlink="">
      <xdr:nvSpPr>
        <xdr:cNvPr id="648" name="テキスト ボックス 647"/>
        <xdr:cNvSpPr txBox="1"/>
      </xdr:nvSpPr>
      <xdr:spPr>
        <a:xfrm>
          <a:off x="11515090" y="12918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7" name="テキスト ボックス 65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0" name="テキスト ボックス 659"/>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2" name="テキスト ボックス 661"/>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4" name="テキスト ボックス 663"/>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66" name="テキスト ボックス 665"/>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8" name="テキスト ボックス 667"/>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50190"/>
    <xdr:sp macro="" textlink="">
      <xdr:nvSpPr>
        <xdr:cNvPr id="673" name="積立金最大値テキスト"/>
        <xdr:cNvSpPr txBox="1"/>
      </xdr:nvSpPr>
      <xdr:spPr>
        <a:xfrm>
          <a:off x="15017750" y="148062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48260</xdr:rowOff>
    </xdr:from>
    <xdr:to xmlns:xdr="http://schemas.openxmlformats.org/drawingml/2006/spreadsheetDrawing">
      <xdr:col>85</xdr:col>
      <xdr:colOff>127000</xdr:colOff>
      <xdr:row>98</xdr:row>
      <xdr:rowOff>90170</xdr:rowOff>
    </xdr:to>
    <xdr:cxnSp macro="">
      <xdr:nvCxnSpPr>
        <xdr:cNvPr id="675" name="直線コネクタ 674"/>
        <xdr:cNvCxnSpPr/>
      </xdr:nvCxnSpPr>
      <xdr:spPr>
        <a:xfrm flipV="1">
          <a:off x="14195425" y="1627886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8445"/>
    <xdr:sp macro="" textlink="">
      <xdr:nvSpPr>
        <xdr:cNvPr id="676" name="積立金平均値テキスト"/>
        <xdr:cNvSpPr txBox="1"/>
      </xdr:nvSpPr>
      <xdr:spPr>
        <a:xfrm>
          <a:off x="15017750" y="16068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57785</xdr:rowOff>
    </xdr:from>
    <xdr:to xmlns:xdr="http://schemas.openxmlformats.org/drawingml/2006/spreadsheetDrawing">
      <xdr:col>81</xdr:col>
      <xdr:colOff>50800</xdr:colOff>
      <xdr:row>98</xdr:row>
      <xdr:rowOff>90170</xdr:rowOff>
    </xdr:to>
    <xdr:cxnSp macro="">
      <xdr:nvCxnSpPr>
        <xdr:cNvPr id="678" name="直線コネクタ 677"/>
        <xdr:cNvCxnSpPr/>
      </xdr:nvCxnSpPr>
      <xdr:spPr>
        <a:xfrm>
          <a:off x="13385800" y="1628838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macro="" textlink="">
      <xdr:nvSpPr>
        <xdr:cNvPr id="680" name="テキスト ボックス 679"/>
        <xdr:cNvSpPr txBox="1"/>
      </xdr:nvSpPr>
      <xdr:spPr>
        <a:xfrm>
          <a:off x="13959840"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57785</xdr:rowOff>
    </xdr:from>
    <xdr:to xmlns:xdr="http://schemas.openxmlformats.org/drawingml/2006/spreadsheetDrawing">
      <xdr:col>76</xdr:col>
      <xdr:colOff>114300</xdr:colOff>
      <xdr:row>98</xdr:row>
      <xdr:rowOff>109220</xdr:rowOff>
    </xdr:to>
    <xdr:cxnSp macro="">
      <xdr:nvCxnSpPr>
        <xdr:cNvPr id="681" name="直線コネクタ 680"/>
        <xdr:cNvCxnSpPr/>
      </xdr:nvCxnSpPr>
      <xdr:spPr>
        <a:xfrm flipV="1">
          <a:off x="12573000" y="16288385"/>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4035" cy="259080"/>
    <xdr:sp macro="" textlink="">
      <xdr:nvSpPr>
        <xdr:cNvPr id="683" name="テキスト ボックス 682"/>
        <xdr:cNvSpPr txBox="1"/>
      </xdr:nvSpPr>
      <xdr:spPr>
        <a:xfrm>
          <a:off x="13134340"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107315</xdr:rowOff>
    </xdr:from>
    <xdr:to xmlns:xdr="http://schemas.openxmlformats.org/drawingml/2006/spreadsheetDrawing">
      <xdr:col>71</xdr:col>
      <xdr:colOff>174625</xdr:colOff>
      <xdr:row>98</xdr:row>
      <xdr:rowOff>109220</xdr:rowOff>
    </xdr:to>
    <xdr:cxnSp macro="">
      <xdr:nvCxnSpPr>
        <xdr:cNvPr id="684" name="直線コネクタ 683"/>
        <xdr:cNvCxnSpPr/>
      </xdr:nvCxnSpPr>
      <xdr:spPr>
        <a:xfrm>
          <a:off x="11750675" y="1633791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4035" cy="258445"/>
    <xdr:sp macro="" textlink="">
      <xdr:nvSpPr>
        <xdr:cNvPr id="686" name="テキスト ボックス 685"/>
        <xdr:cNvSpPr txBox="1"/>
      </xdr:nvSpPr>
      <xdr:spPr>
        <a:xfrm>
          <a:off x="1232471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4035" cy="259080"/>
    <xdr:sp macro="" textlink="">
      <xdr:nvSpPr>
        <xdr:cNvPr id="688" name="テキスト ボックス 687"/>
        <xdr:cNvSpPr txBox="1"/>
      </xdr:nvSpPr>
      <xdr:spPr>
        <a:xfrm>
          <a:off x="11515090" y="16036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168910</xdr:rowOff>
    </xdr:from>
    <xdr:to xmlns:xdr="http://schemas.openxmlformats.org/drawingml/2006/spreadsheetDrawing">
      <xdr:col>85</xdr:col>
      <xdr:colOff>174625</xdr:colOff>
      <xdr:row>98</xdr:row>
      <xdr:rowOff>99060</xdr:rowOff>
    </xdr:to>
    <xdr:sp macro="" textlink="">
      <xdr:nvSpPr>
        <xdr:cNvPr id="694" name="楕円 693"/>
        <xdr:cNvSpPr/>
      </xdr:nvSpPr>
      <xdr:spPr>
        <a:xfrm>
          <a:off x="14919325" y="162280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39370</xdr:rowOff>
    </xdr:from>
    <xdr:to xmlns:xdr="http://schemas.openxmlformats.org/drawingml/2006/spreadsheetDrawing">
      <xdr:col>81</xdr:col>
      <xdr:colOff>101600</xdr:colOff>
      <xdr:row>98</xdr:row>
      <xdr:rowOff>140970</xdr:rowOff>
    </xdr:to>
    <xdr:sp macro="" textlink="">
      <xdr:nvSpPr>
        <xdr:cNvPr id="696" name="楕円 695"/>
        <xdr:cNvSpPr/>
      </xdr:nvSpPr>
      <xdr:spPr>
        <a:xfrm>
          <a:off x="14144625"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4035" cy="258445"/>
    <xdr:sp macro="" textlink="">
      <xdr:nvSpPr>
        <xdr:cNvPr id="697" name="テキスト ボックス 696"/>
        <xdr:cNvSpPr txBox="1"/>
      </xdr:nvSpPr>
      <xdr:spPr>
        <a:xfrm>
          <a:off x="13959840"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6985</xdr:rowOff>
    </xdr:from>
    <xdr:to xmlns:xdr="http://schemas.openxmlformats.org/drawingml/2006/spreadsheetDrawing">
      <xdr:col>76</xdr:col>
      <xdr:colOff>165100</xdr:colOff>
      <xdr:row>98</xdr:row>
      <xdr:rowOff>109220</xdr:rowOff>
    </xdr:to>
    <xdr:sp macro="" textlink="">
      <xdr:nvSpPr>
        <xdr:cNvPr id="698" name="楕円 697"/>
        <xdr:cNvSpPr/>
      </xdr:nvSpPr>
      <xdr:spPr>
        <a:xfrm>
          <a:off x="133350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99695</xdr:rowOff>
    </xdr:from>
    <xdr:ext cx="534035" cy="258445"/>
    <xdr:sp macro="" textlink="">
      <xdr:nvSpPr>
        <xdr:cNvPr id="699" name="テキスト ボックス 698"/>
        <xdr:cNvSpPr txBox="1"/>
      </xdr:nvSpPr>
      <xdr:spPr>
        <a:xfrm>
          <a:off x="13134340"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57785</xdr:rowOff>
    </xdr:from>
    <xdr:to xmlns:xdr="http://schemas.openxmlformats.org/drawingml/2006/spreadsheetDrawing">
      <xdr:col>72</xdr:col>
      <xdr:colOff>38100</xdr:colOff>
      <xdr:row>98</xdr:row>
      <xdr:rowOff>159385</xdr:rowOff>
    </xdr:to>
    <xdr:sp macro="" textlink="">
      <xdr:nvSpPr>
        <xdr:cNvPr id="700" name="楕円 699"/>
        <xdr:cNvSpPr/>
      </xdr:nvSpPr>
      <xdr:spPr>
        <a:xfrm>
          <a:off x="12525375" y="16288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150495</xdr:rowOff>
    </xdr:from>
    <xdr:ext cx="534035" cy="259080"/>
    <xdr:sp macro="" textlink="">
      <xdr:nvSpPr>
        <xdr:cNvPr id="701" name="テキスト ボックス 700"/>
        <xdr:cNvSpPr txBox="1"/>
      </xdr:nvSpPr>
      <xdr:spPr>
        <a:xfrm>
          <a:off x="1232471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56515</xdr:rowOff>
    </xdr:from>
    <xdr:to xmlns:xdr="http://schemas.openxmlformats.org/drawingml/2006/spreadsheetDrawing">
      <xdr:col>67</xdr:col>
      <xdr:colOff>101600</xdr:colOff>
      <xdr:row>98</xdr:row>
      <xdr:rowOff>158115</xdr:rowOff>
    </xdr:to>
    <xdr:sp macro="" textlink="">
      <xdr:nvSpPr>
        <xdr:cNvPr id="702" name="楕円 701"/>
        <xdr:cNvSpPr/>
      </xdr:nvSpPr>
      <xdr:spPr>
        <a:xfrm>
          <a:off x="11699875" y="16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149225</xdr:rowOff>
    </xdr:from>
    <xdr:ext cx="534035" cy="259080"/>
    <xdr:sp macro="" textlink="">
      <xdr:nvSpPr>
        <xdr:cNvPr id="703" name="テキスト ボックス 702"/>
        <xdr:cNvSpPr txBox="1"/>
      </xdr:nvSpPr>
      <xdr:spPr>
        <a:xfrm>
          <a:off x="11515090"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2" name="テキスト ボックス 71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17" name="テキスト ボックス 716"/>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19" name="テキスト ボックス 718"/>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1" name="テキスト ボックス 720"/>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3" name="テキスト ボックス 722"/>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25" name="テキスト ボックス 724"/>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9555"/>
    <xdr:sp macro="" textlink="">
      <xdr:nvSpPr>
        <xdr:cNvPr id="730" name="投資及び出資金最大値テキスト"/>
        <xdr:cNvSpPr txBox="1"/>
      </xdr:nvSpPr>
      <xdr:spPr>
        <a:xfrm>
          <a:off x="20370800" y="5000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2" name="直線コネクタ 731"/>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49555"/>
    <xdr:sp macro="" textlink="">
      <xdr:nvSpPr>
        <xdr:cNvPr id="733" name="投資及び出資金平均値テキスト"/>
        <xdr:cNvSpPr txBox="1"/>
      </xdr:nvSpPr>
      <xdr:spPr>
        <a:xfrm>
          <a:off x="20370800" y="62128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5" name="直線コネクタ 734"/>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265" cy="249555"/>
    <xdr:sp macro="" textlink="">
      <xdr:nvSpPr>
        <xdr:cNvPr id="737" name="テキスト ボックス 736"/>
        <xdr:cNvSpPr txBox="1"/>
      </xdr:nvSpPr>
      <xdr:spPr>
        <a:xfrm>
          <a:off x="19342100" y="61525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38" name="直線コネクタ 737"/>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40640</xdr:rowOff>
    </xdr:from>
    <xdr:ext cx="469265" cy="249555"/>
    <xdr:sp macro="" textlink="">
      <xdr:nvSpPr>
        <xdr:cNvPr id="740" name="テキスト ボックス 739"/>
        <xdr:cNvSpPr txBox="1"/>
      </xdr:nvSpPr>
      <xdr:spPr>
        <a:xfrm>
          <a:off x="18516600" y="61556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39370</xdr:rowOff>
    </xdr:from>
    <xdr:to xmlns:xdr="http://schemas.openxmlformats.org/drawingml/2006/spreadsheetDrawing">
      <xdr:col>102</xdr:col>
      <xdr:colOff>114300</xdr:colOff>
      <xdr:row>39</xdr:row>
      <xdr:rowOff>42545</xdr:rowOff>
    </xdr:to>
    <xdr:cxnSp macro="">
      <xdr:nvCxnSpPr>
        <xdr:cNvPr id="741" name="直線コネクタ 740"/>
        <xdr:cNvCxnSpPr/>
      </xdr:nvCxnSpPr>
      <xdr:spPr>
        <a:xfrm>
          <a:off x="17113250" y="6484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8752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36195</xdr:rowOff>
    </xdr:from>
    <xdr:ext cx="469265" cy="249555"/>
    <xdr:sp macro="" textlink="">
      <xdr:nvSpPr>
        <xdr:cNvPr id="743" name="テキスト ボックス 742"/>
        <xdr:cNvSpPr txBox="1"/>
      </xdr:nvSpPr>
      <xdr:spPr>
        <a:xfrm>
          <a:off x="17706975" y="61512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45085</xdr:rowOff>
    </xdr:to>
    <xdr:sp macro="" textlink="">
      <xdr:nvSpPr>
        <xdr:cNvPr id="744" name="フローチャート: 判断 743"/>
        <xdr:cNvSpPr/>
      </xdr:nvSpPr>
      <xdr:spPr>
        <a:xfrm>
          <a:off x="17065625"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60960</xdr:rowOff>
    </xdr:from>
    <xdr:ext cx="469265" cy="248920"/>
    <xdr:sp macro="" textlink="">
      <xdr:nvSpPr>
        <xdr:cNvPr id="745" name="テキスト ボックス 744"/>
        <xdr:cNvSpPr txBox="1"/>
      </xdr:nvSpPr>
      <xdr:spPr>
        <a:xfrm>
          <a:off x="16897350" y="6176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1" name="楕円 750"/>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52"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3" name="楕円 752"/>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54" name="テキスト ボックス 753"/>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5" name="楕円 754"/>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56" name="テキスト ボックス 755"/>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57" name="楕円 756"/>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58" name="テキスト ボックス 757"/>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156210</xdr:rowOff>
    </xdr:from>
    <xdr:to xmlns:xdr="http://schemas.openxmlformats.org/drawingml/2006/spreadsheetDrawing">
      <xdr:col>98</xdr:col>
      <xdr:colOff>38100</xdr:colOff>
      <xdr:row>39</xdr:row>
      <xdr:rowOff>88900</xdr:rowOff>
    </xdr:to>
    <xdr:sp macro="" textlink="">
      <xdr:nvSpPr>
        <xdr:cNvPr id="759" name="楕円 758"/>
        <xdr:cNvSpPr/>
      </xdr:nvSpPr>
      <xdr:spPr>
        <a:xfrm>
          <a:off x="17065625" y="6436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80010</xdr:rowOff>
    </xdr:from>
    <xdr:ext cx="378460" cy="249555"/>
    <xdr:sp macro="" textlink="">
      <xdr:nvSpPr>
        <xdr:cNvPr id="760" name="テキスト ボックス 759"/>
        <xdr:cNvSpPr txBox="1"/>
      </xdr:nvSpPr>
      <xdr:spPr>
        <a:xfrm>
          <a:off x="16938625" y="65252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9" name="テキスト ボックス 76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2" name="テキスト ボックス 771"/>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4" name="テキスト ボックス 773"/>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76" name="テキスト ボックス 775"/>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78" name="テキスト ボックス 777"/>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0" name="テキスト ボックス 779"/>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3"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8920"/>
    <xdr:sp macro="" textlink="">
      <xdr:nvSpPr>
        <xdr:cNvPr id="785" name="貸付金最大値テキスト"/>
        <xdr:cNvSpPr txBox="1"/>
      </xdr:nvSpPr>
      <xdr:spPr>
        <a:xfrm>
          <a:off x="20370800" y="8182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57785</xdr:rowOff>
    </xdr:from>
    <xdr:to xmlns:xdr="http://schemas.openxmlformats.org/drawingml/2006/spreadsheetDrawing">
      <xdr:col>116</xdr:col>
      <xdr:colOff>63500</xdr:colOff>
      <xdr:row>57</xdr:row>
      <xdr:rowOff>66040</xdr:rowOff>
    </xdr:to>
    <xdr:cxnSp macro="">
      <xdr:nvCxnSpPr>
        <xdr:cNvPr id="787" name="直線コネクタ 786"/>
        <xdr:cNvCxnSpPr/>
      </xdr:nvCxnSpPr>
      <xdr:spPr>
        <a:xfrm flipV="1">
          <a:off x="19558000" y="947483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97155</xdr:rowOff>
    </xdr:from>
    <xdr:ext cx="469900" cy="248920"/>
    <xdr:sp macro="" textlink="">
      <xdr:nvSpPr>
        <xdr:cNvPr id="788" name="貸付金平均値テキスト"/>
        <xdr:cNvSpPr txBox="1"/>
      </xdr:nvSpPr>
      <xdr:spPr>
        <a:xfrm>
          <a:off x="20370800" y="951420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66040</xdr:rowOff>
    </xdr:from>
    <xdr:to xmlns:xdr="http://schemas.openxmlformats.org/drawingml/2006/spreadsheetDrawing">
      <xdr:col>111</xdr:col>
      <xdr:colOff>174625</xdr:colOff>
      <xdr:row>57</xdr:row>
      <xdr:rowOff>71755</xdr:rowOff>
    </xdr:to>
    <xdr:cxnSp macro="">
      <xdr:nvCxnSpPr>
        <xdr:cNvPr id="790" name="直線コネクタ 789"/>
        <xdr:cNvCxnSpPr/>
      </xdr:nvCxnSpPr>
      <xdr:spPr>
        <a:xfrm flipV="1">
          <a:off x="18735675" y="948309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9265" cy="249555"/>
    <xdr:sp macro="" textlink="">
      <xdr:nvSpPr>
        <xdr:cNvPr id="792" name="テキスト ボックス 791"/>
        <xdr:cNvSpPr txBox="1"/>
      </xdr:nvSpPr>
      <xdr:spPr>
        <a:xfrm>
          <a:off x="19342100" y="9626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68580</xdr:rowOff>
    </xdr:from>
    <xdr:to xmlns:xdr="http://schemas.openxmlformats.org/drawingml/2006/spreadsheetDrawing">
      <xdr:col>107</xdr:col>
      <xdr:colOff>50800</xdr:colOff>
      <xdr:row>57</xdr:row>
      <xdr:rowOff>71755</xdr:rowOff>
    </xdr:to>
    <xdr:cxnSp macro="">
      <xdr:nvCxnSpPr>
        <xdr:cNvPr id="793" name="直線コネクタ 792"/>
        <xdr:cNvCxnSpPr/>
      </xdr:nvCxnSpPr>
      <xdr:spPr>
        <a:xfrm>
          <a:off x="17926050" y="948563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51435</xdr:rowOff>
    </xdr:from>
    <xdr:ext cx="469265" cy="248920"/>
    <xdr:sp macro="" textlink="">
      <xdr:nvSpPr>
        <xdr:cNvPr id="795" name="テキスト ボックス 794"/>
        <xdr:cNvSpPr txBox="1"/>
      </xdr:nvSpPr>
      <xdr:spPr>
        <a:xfrm>
          <a:off x="18516600" y="9633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68580</xdr:rowOff>
    </xdr:from>
    <xdr:to xmlns:xdr="http://schemas.openxmlformats.org/drawingml/2006/spreadsheetDrawing">
      <xdr:col>102</xdr:col>
      <xdr:colOff>114300</xdr:colOff>
      <xdr:row>57</xdr:row>
      <xdr:rowOff>71755</xdr:rowOff>
    </xdr:to>
    <xdr:cxnSp macro="">
      <xdr:nvCxnSpPr>
        <xdr:cNvPr id="796" name="直線コネクタ 795"/>
        <xdr:cNvCxnSpPr/>
      </xdr:nvCxnSpPr>
      <xdr:spPr>
        <a:xfrm flipV="1">
          <a:off x="17113250" y="948563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112395</xdr:rowOff>
    </xdr:from>
    <xdr:to xmlns:xdr="http://schemas.openxmlformats.org/drawingml/2006/spreadsheetDrawing">
      <xdr:col>102</xdr:col>
      <xdr:colOff>165100</xdr:colOff>
      <xdr:row>58</xdr:row>
      <xdr:rowOff>45085</xdr:rowOff>
    </xdr:to>
    <xdr:sp macro="" textlink="">
      <xdr:nvSpPr>
        <xdr:cNvPr id="797" name="フローチャート: 判断 796"/>
        <xdr:cNvSpPr/>
      </xdr:nvSpPr>
      <xdr:spPr>
        <a:xfrm>
          <a:off x="1787525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36830</xdr:rowOff>
    </xdr:from>
    <xdr:ext cx="469265" cy="249555"/>
    <xdr:sp macro="" textlink="">
      <xdr:nvSpPr>
        <xdr:cNvPr id="798" name="テキスト ボックス 797"/>
        <xdr:cNvSpPr txBox="1"/>
      </xdr:nvSpPr>
      <xdr:spPr>
        <a:xfrm>
          <a:off x="17706975" y="9618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130175</xdr:rowOff>
    </xdr:from>
    <xdr:to xmlns:xdr="http://schemas.openxmlformats.org/drawingml/2006/spreadsheetDrawing">
      <xdr:col>98</xdr:col>
      <xdr:colOff>38100</xdr:colOff>
      <xdr:row>58</xdr:row>
      <xdr:rowOff>62865</xdr:rowOff>
    </xdr:to>
    <xdr:sp macro="" textlink="">
      <xdr:nvSpPr>
        <xdr:cNvPr id="799" name="フローチャート: 判断 798"/>
        <xdr:cNvSpPr/>
      </xdr:nvSpPr>
      <xdr:spPr>
        <a:xfrm>
          <a:off x="17065625" y="9547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54610</xdr:rowOff>
    </xdr:from>
    <xdr:ext cx="469265" cy="248285"/>
    <xdr:sp macro="" textlink="">
      <xdr:nvSpPr>
        <xdr:cNvPr id="800" name="テキスト ボックス 799"/>
        <xdr:cNvSpPr txBox="1"/>
      </xdr:nvSpPr>
      <xdr:spPr>
        <a:xfrm>
          <a:off x="16897350" y="96367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xdr:rowOff>
    </xdr:from>
    <xdr:to xmlns:xdr="http://schemas.openxmlformats.org/drawingml/2006/spreadsheetDrawing">
      <xdr:col>116</xdr:col>
      <xdr:colOff>114300</xdr:colOff>
      <xdr:row>57</xdr:row>
      <xdr:rowOff>106045</xdr:rowOff>
    </xdr:to>
    <xdr:sp macro="" textlink="">
      <xdr:nvSpPr>
        <xdr:cNvPr id="806" name="楕円 805"/>
        <xdr:cNvSpPr/>
      </xdr:nvSpPr>
      <xdr:spPr>
        <a:xfrm>
          <a:off x="20269200" y="942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30480</xdr:rowOff>
    </xdr:from>
    <xdr:ext cx="534670" cy="248920"/>
    <xdr:sp macro="" textlink="">
      <xdr:nvSpPr>
        <xdr:cNvPr id="807" name="貸付金該当値テキスト"/>
        <xdr:cNvSpPr txBox="1"/>
      </xdr:nvSpPr>
      <xdr:spPr>
        <a:xfrm>
          <a:off x="20370800" y="92824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17145</xdr:rowOff>
    </xdr:from>
    <xdr:to xmlns:xdr="http://schemas.openxmlformats.org/drawingml/2006/spreadsheetDrawing">
      <xdr:col>112</xdr:col>
      <xdr:colOff>38100</xdr:colOff>
      <xdr:row>57</xdr:row>
      <xdr:rowOff>114935</xdr:rowOff>
    </xdr:to>
    <xdr:sp macro="" textlink="">
      <xdr:nvSpPr>
        <xdr:cNvPr id="808" name="楕円 807"/>
        <xdr:cNvSpPr/>
      </xdr:nvSpPr>
      <xdr:spPr>
        <a:xfrm>
          <a:off x="19510375" y="9434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130810</xdr:rowOff>
    </xdr:from>
    <xdr:ext cx="534035" cy="249555"/>
    <xdr:sp macro="" textlink="">
      <xdr:nvSpPr>
        <xdr:cNvPr id="809" name="テキスト ボックス 808"/>
        <xdr:cNvSpPr txBox="1"/>
      </xdr:nvSpPr>
      <xdr:spPr>
        <a:xfrm>
          <a:off x="19309715" y="9217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22860</xdr:rowOff>
    </xdr:from>
    <xdr:to xmlns:xdr="http://schemas.openxmlformats.org/drawingml/2006/spreadsheetDrawing">
      <xdr:col>107</xdr:col>
      <xdr:colOff>101600</xdr:colOff>
      <xdr:row>57</xdr:row>
      <xdr:rowOff>120650</xdr:rowOff>
    </xdr:to>
    <xdr:sp macro="" textlink="">
      <xdr:nvSpPr>
        <xdr:cNvPr id="810" name="楕円 809"/>
        <xdr:cNvSpPr/>
      </xdr:nvSpPr>
      <xdr:spPr>
        <a:xfrm>
          <a:off x="18684875" y="943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136525</xdr:rowOff>
    </xdr:from>
    <xdr:ext cx="534035" cy="249555"/>
    <xdr:sp macro="" textlink="">
      <xdr:nvSpPr>
        <xdr:cNvPr id="811" name="テキスト ボックス 810"/>
        <xdr:cNvSpPr txBox="1"/>
      </xdr:nvSpPr>
      <xdr:spPr>
        <a:xfrm>
          <a:off x="18500090" y="9223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19685</xdr:rowOff>
    </xdr:from>
    <xdr:to xmlns:xdr="http://schemas.openxmlformats.org/drawingml/2006/spreadsheetDrawing">
      <xdr:col>102</xdr:col>
      <xdr:colOff>165100</xdr:colOff>
      <xdr:row>57</xdr:row>
      <xdr:rowOff>117475</xdr:rowOff>
    </xdr:to>
    <xdr:sp macro="" textlink="">
      <xdr:nvSpPr>
        <xdr:cNvPr id="812" name="楕円 811"/>
        <xdr:cNvSpPr/>
      </xdr:nvSpPr>
      <xdr:spPr>
        <a:xfrm>
          <a:off x="17875250" y="943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133350</xdr:rowOff>
    </xdr:from>
    <xdr:ext cx="534035" cy="249555"/>
    <xdr:sp macro="" textlink="">
      <xdr:nvSpPr>
        <xdr:cNvPr id="813" name="テキスト ボックス 812"/>
        <xdr:cNvSpPr txBox="1"/>
      </xdr:nvSpPr>
      <xdr:spPr>
        <a:xfrm>
          <a:off x="17674590" y="92202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23495</xdr:rowOff>
    </xdr:from>
    <xdr:to xmlns:xdr="http://schemas.openxmlformats.org/drawingml/2006/spreadsheetDrawing">
      <xdr:col>98</xdr:col>
      <xdr:colOff>38100</xdr:colOff>
      <xdr:row>57</xdr:row>
      <xdr:rowOff>121285</xdr:rowOff>
    </xdr:to>
    <xdr:sp macro="" textlink="">
      <xdr:nvSpPr>
        <xdr:cNvPr id="814" name="楕円 813"/>
        <xdr:cNvSpPr/>
      </xdr:nvSpPr>
      <xdr:spPr>
        <a:xfrm>
          <a:off x="17065625" y="9440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137160</xdr:rowOff>
    </xdr:from>
    <xdr:ext cx="534035" cy="249555"/>
    <xdr:sp macro="" textlink="">
      <xdr:nvSpPr>
        <xdr:cNvPr id="815" name="テキスト ボックス 814"/>
        <xdr:cNvSpPr txBox="1"/>
      </xdr:nvSpPr>
      <xdr:spPr>
        <a:xfrm>
          <a:off x="16864965" y="92240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4" name="テキスト ボックス 823"/>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6" name="テキスト ボックス 825"/>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8" name="テキスト ボックス 827"/>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0" name="テキスト ボックス 829"/>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2" name="テキスト ボックス 831"/>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4" name="テキスト ボックス 833"/>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6" name="テキスト ボックス 835"/>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8" name="テキスト ボックス 837"/>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8920"/>
    <xdr:sp macro="" textlink="">
      <xdr:nvSpPr>
        <xdr:cNvPr id="843" name="繰出金最大値テキスト"/>
        <xdr:cNvSpPr txBox="1"/>
      </xdr:nvSpPr>
      <xdr:spPr>
        <a:xfrm>
          <a:off x="20370800" y="11384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53975</xdr:rowOff>
    </xdr:from>
    <xdr:to xmlns:xdr="http://schemas.openxmlformats.org/drawingml/2006/spreadsheetDrawing">
      <xdr:col>116</xdr:col>
      <xdr:colOff>63500</xdr:colOff>
      <xdr:row>77</xdr:row>
      <xdr:rowOff>66040</xdr:rowOff>
    </xdr:to>
    <xdr:cxnSp macro="">
      <xdr:nvCxnSpPr>
        <xdr:cNvPr id="845" name="直線コネクタ 844"/>
        <xdr:cNvCxnSpPr/>
      </xdr:nvCxnSpPr>
      <xdr:spPr>
        <a:xfrm>
          <a:off x="19558000" y="1277302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9525</xdr:rowOff>
    </xdr:from>
    <xdr:ext cx="534670" cy="249555"/>
    <xdr:sp macro="" textlink="">
      <xdr:nvSpPr>
        <xdr:cNvPr id="846" name="繰出金平均値テキスト"/>
        <xdr:cNvSpPr txBox="1"/>
      </xdr:nvSpPr>
      <xdr:spPr>
        <a:xfrm>
          <a:off x="20370800" y="125634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53975</xdr:rowOff>
    </xdr:from>
    <xdr:to xmlns:xdr="http://schemas.openxmlformats.org/drawingml/2006/spreadsheetDrawing">
      <xdr:col>111</xdr:col>
      <xdr:colOff>174625</xdr:colOff>
      <xdr:row>77</xdr:row>
      <xdr:rowOff>55880</xdr:rowOff>
    </xdr:to>
    <xdr:cxnSp macro="">
      <xdr:nvCxnSpPr>
        <xdr:cNvPr id="848" name="直線コネクタ 847"/>
        <xdr:cNvCxnSpPr/>
      </xdr:nvCxnSpPr>
      <xdr:spPr>
        <a:xfrm flipV="1">
          <a:off x="18735675" y="1277302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98425</xdr:rowOff>
    </xdr:from>
    <xdr:ext cx="534035" cy="248920"/>
    <xdr:sp macro="" textlink="">
      <xdr:nvSpPr>
        <xdr:cNvPr id="850" name="テキスト ボックス 849"/>
        <xdr:cNvSpPr txBox="1"/>
      </xdr:nvSpPr>
      <xdr:spPr>
        <a:xfrm>
          <a:off x="19309715" y="12817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55880</xdr:rowOff>
    </xdr:from>
    <xdr:to xmlns:xdr="http://schemas.openxmlformats.org/drawingml/2006/spreadsheetDrawing">
      <xdr:col>107</xdr:col>
      <xdr:colOff>50800</xdr:colOff>
      <xdr:row>77</xdr:row>
      <xdr:rowOff>83820</xdr:rowOff>
    </xdr:to>
    <xdr:cxnSp macro="">
      <xdr:nvCxnSpPr>
        <xdr:cNvPr id="851" name="直線コネクタ 850"/>
        <xdr:cNvCxnSpPr/>
      </xdr:nvCxnSpPr>
      <xdr:spPr>
        <a:xfrm flipV="1">
          <a:off x="17926050" y="1277493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34035" cy="249555"/>
    <xdr:sp macro="" textlink="">
      <xdr:nvSpPr>
        <xdr:cNvPr id="853" name="テキスト ボックス 852"/>
        <xdr:cNvSpPr txBox="1"/>
      </xdr:nvSpPr>
      <xdr:spPr>
        <a:xfrm>
          <a:off x="18500090" y="12823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76200</xdr:rowOff>
    </xdr:from>
    <xdr:to xmlns:xdr="http://schemas.openxmlformats.org/drawingml/2006/spreadsheetDrawing">
      <xdr:col>102</xdr:col>
      <xdr:colOff>114300</xdr:colOff>
      <xdr:row>77</xdr:row>
      <xdr:rowOff>83820</xdr:rowOff>
    </xdr:to>
    <xdr:cxnSp macro="">
      <xdr:nvCxnSpPr>
        <xdr:cNvPr id="854" name="直線コネクタ 853"/>
        <xdr:cNvCxnSpPr/>
      </xdr:nvCxnSpPr>
      <xdr:spPr>
        <a:xfrm>
          <a:off x="17113250" y="12630150"/>
          <a:ext cx="8128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38735</xdr:rowOff>
    </xdr:from>
    <xdr:to xmlns:xdr="http://schemas.openxmlformats.org/drawingml/2006/spreadsheetDrawing">
      <xdr:col>102</xdr:col>
      <xdr:colOff>165100</xdr:colOff>
      <xdr:row>77</xdr:row>
      <xdr:rowOff>137160</xdr:rowOff>
    </xdr:to>
    <xdr:sp macro="" textlink="">
      <xdr:nvSpPr>
        <xdr:cNvPr id="855" name="フローチャート: 判断 854"/>
        <xdr:cNvSpPr/>
      </xdr:nvSpPr>
      <xdr:spPr>
        <a:xfrm>
          <a:off x="17875250"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128270</xdr:rowOff>
    </xdr:from>
    <xdr:ext cx="534035" cy="248920"/>
    <xdr:sp macro="" textlink="">
      <xdr:nvSpPr>
        <xdr:cNvPr id="856" name="テキスト ボックス 855"/>
        <xdr:cNvSpPr txBox="1"/>
      </xdr:nvSpPr>
      <xdr:spPr>
        <a:xfrm>
          <a:off x="17674590" y="12847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111125</xdr:rowOff>
    </xdr:from>
    <xdr:to xmlns:xdr="http://schemas.openxmlformats.org/drawingml/2006/spreadsheetDrawing">
      <xdr:col>98</xdr:col>
      <xdr:colOff>38100</xdr:colOff>
      <xdr:row>77</xdr:row>
      <xdr:rowOff>43815</xdr:rowOff>
    </xdr:to>
    <xdr:sp macro="" textlink="">
      <xdr:nvSpPr>
        <xdr:cNvPr id="857" name="フローチャート: 判断 856"/>
        <xdr:cNvSpPr/>
      </xdr:nvSpPr>
      <xdr:spPr>
        <a:xfrm>
          <a:off x="17065625" y="1266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35560</xdr:rowOff>
    </xdr:from>
    <xdr:ext cx="534035" cy="249555"/>
    <xdr:sp macro="" textlink="">
      <xdr:nvSpPr>
        <xdr:cNvPr id="858" name="テキスト ボックス 857"/>
        <xdr:cNvSpPr txBox="1"/>
      </xdr:nvSpPr>
      <xdr:spPr>
        <a:xfrm>
          <a:off x="16864965" y="12754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17145</xdr:rowOff>
    </xdr:from>
    <xdr:to xmlns:xdr="http://schemas.openxmlformats.org/drawingml/2006/spreadsheetDrawing">
      <xdr:col>116</xdr:col>
      <xdr:colOff>114300</xdr:colOff>
      <xdr:row>77</xdr:row>
      <xdr:rowOff>114935</xdr:rowOff>
    </xdr:to>
    <xdr:sp macro="" textlink="">
      <xdr:nvSpPr>
        <xdr:cNvPr id="864" name="楕円 863"/>
        <xdr:cNvSpPr/>
      </xdr:nvSpPr>
      <xdr:spPr>
        <a:xfrm>
          <a:off x="20269200" y="1273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161290</xdr:rowOff>
    </xdr:from>
    <xdr:ext cx="534670" cy="248920"/>
    <xdr:sp macro="" textlink="">
      <xdr:nvSpPr>
        <xdr:cNvPr id="865" name="繰出金該当値テキスト"/>
        <xdr:cNvSpPr txBox="1"/>
      </xdr:nvSpPr>
      <xdr:spPr>
        <a:xfrm>
          <a:off x="20370800" y="127152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5080</xdr:rowOff>
    </xdr:from>
    <xdr:to xmlns:xdr="http://schemas.openxmlformats.org/drawingml/2006/spreadsheetDrawing">
      <xdr:col>112</xdr:col>
      <xdr:colOff>38100</xdr:colOff>
      <xdr:row>77</xdr:row>
      <xdr:rowOff>102870</xdr:rowOff>
    </xdr:to>
    <xdr:sp macro="" textlink="">
      <xdr:nvSpPr>
        <xdr:cNvPr id="866" name="楕円 865"/>
        <xdr:cNvSpPr/>
      </xdr:nvSpPr>
      <xdr:spPr>
        <a:xfrm>
          <a:off x="19510375" y="12724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118745</xdr:rowOff>
    </xdr:from>
    <xdr:ext cx="534035" cy="248920"/>
    <xdr:sp macro="" textlink="">
      <xdr:nvSpPr>
        <xdr:cNvPr id="867" name="テキスト ボックス 866"/>
        <xdr:cNvSpPr txBox="1"/>
      </xdr:nvSpPr>
      <xdr:spPr>
        <a:xfrm>
          <a:off x="19309715" y="125075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6350</xdr:rowOff>
    </xdr:from>
    <xdr:to xmlns:xdr="http://schemas.openxmlformats.org/drawingml/2006/spreadsheetDrawing">
      <xdr:col>107</xdr:col>
      <xdr:colOff>101600</xdr:colOff>
      <xdr:row>77</xdr:row>
      <xdr:rowOff>104775</xdr:rowOff>
    </xdr:to>
    <xdr:sp macro="" textlink="">
      <xdr:nvSpPr>
        <xdr:cNvPr id="868" name="楕円 867"/>
        <xdr:cNvSpPr/>
      </xdr:nvSpPr>
      <xdr:spPr>
        <a:xfrm>
          <a:off x="18684875" y="127254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120650</xdr:rowOff>
    </xdr:from>
    <xdr:ext cx="534035" cy="248285"/>
    <xdr:sp macro="" textlink="">
      <xdr:nvSpPr>
        <xdr:cNvPr id="869" name="テキスト ボックス 868"/>
        <xdr:cNvSpPr txBox="1"/>
      </xdr:nvSpPr>
      <xdr:spPr>
        <a:xfrm>
          <a:off x="18500090" y="125095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34925</xdr:rowOff>
    </xdr:from>
    <xdr:to xmlns:xdr="http://schemas.openxmlformats.org/drawingml/2006/spreadsheetDrawing">
      <xdr:col>102</xdr:col>
      <xdr:colOff>165100</xdr:colOff>
      <xdr:row>77</xdr:row>
      <xdr:rowOff>132715</xdr:rowOff>
    </xdr:to>
    <xdr:sp macro="" textlink="">
      <xdr:nvSpPr>
        <xdr:cNvPr id="870" name="楕円 869"/>
        <xdr:cNvSpPr/>
      </xdr:nvSpPr>
      <xdr:spPr>
        <a:xfrm>
          <a:off x="17875250" y="12753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149225</xdr:rowOff>
    </xdr:from>
    <xdr:ext cx="534035" cy="248920"/>
    <xdr:sp macro="" textlink="">
      <xdr:nvSpPr>
        <xdr:cNvPr id="871" name="テキスト ボックス 870"/>
        <xdr:cNvSpPr txBox="1"/>
      </xdr:nvSpPr>
      <xdr:spPr>
        <a:xfrm>
          <a:off x="17674590" y="125380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27940</xdr:rowOff>
    </xdr:from>
    <xdr:to xmlns:xdr="http://schemas.openxmlformats.org/drawingml/2006/spreadsheetDrawing">
      <xdr:col>98</xdr:col>
      <xdr:colOff>38100</xdr:colOff>
      <xdr:row>76</xdr:row>
      <xdr:rowOff>125730</xdr:rowOff>
    </xdr:to>
    <xdr:sp macro="" textlink="">
      <xdr:nvSpPr>
        <xdr:cNvPr id="872" name="楕円 871"/>
        <xdr:cNvSpPr/>
      </xdr:nvSpPr>
      <xdr:spPr>
        <a:xfrm>
          <a:off x="17065625" y="12581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140970</xdr:rowOff>
    </xdr:from>
    <xdr:ext cx="534035" cy="249555"/>
    <xdr:sp macro="" textlink="">
      <xdr:nvSpPr>
        <xdr:cNvPr id="873" name="テキスト ボックス 872"/>
        <xdr:cNvSpPr txBox="1"/>
      </xdr:nvSpPr>
      <xdr:spPr>
        <a:xfrm>
          <a:off x="16864965" y="123647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2" name="テキスト ボックス 881"/>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6344265" y="16031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6344265" y="1570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6344265" y="15379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6344265" y="1505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30860" cy="249555"/>
    <xdr:sp macro="" textlink="">
      <xdr:nvSpPr>
        <xdr:cNvPr id="895" name="テキスト ボックス 894"/>
        <xdr:cNvSpPr txBox="1"/>
      </xdr:nvSpPr>
      <xdr:spPr>
        <a:xfrm>
          <a:off x="16280130"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30860" cy="248920"/>
    <xdr:sp macro="" textlink="">
      <xdr:nvSpPr>
        <xdr:cNvPr id="897" name="テキスト ボックス 896"/>
        <xdr:cNvSpPr txBox="1"/>
      </xdr:nvSpPr>
      <xdr:spPr>
        <a:xfrm>
          <a:off x="16280130"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0370800" y="16548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9555"/>
    <xdr:sp macro="" textlink="">
      <xdr:nvSpPr>
        <xdr:cNvPr id="902" name="前年度繰上充用金最大値テキスト"/>
        <xdr:cNvSpPr txBox="1"/>
      </xdr:nvSpPr>
      <xdr:spPr>
        <a:xfrm>
          <a:off x="20370800" y="14796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0370800" y="162941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8594705" y="162172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7785080" y="16216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6959580" y="162147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0370800" y="16421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1943671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18627090"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699196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歳出決算総額は、扶助費の電力・ガス・食料品等価格高騰緊急支援給付金や普通建設事業費の総合競技場公認更新整備事業などの増加により、住民</a:t>
          </a:r>
          <a:r>
            <a:rPr kumimoji="1" lang="en-US" altLang="ja-JP" sz="1200">
              <a:latin typeface="ＭＳ Ｐゴシック"/>
              <a:ea typeface="ＭＳ Ｐゴシック"/>
            </a:rPr>
            <a:t>1</a:t>
          </a:r>
          <a:r>
            <a:rPr kumimoji="1" lang="ja-JP" altLang="en-US" sz="1200">
              <a:latin typeface="ＭＳ Ｐゴシック"/>
              <a:ea typeface="ＭＳ Ｐゴシック"/>
            </a:rPr>
            <a:t>人当たりのコストが</a:t>
          </a:r>
          <a:r>
            <a:rPr kumimoji="1" lang="en-US" altLang="ja-JP" sz="1200">
              <a:latin typeface="ＭＳ Ｐゴシック"/>
              <a:ea typeface="ＭＳ Ｐゴシック"/>
            </a:rPr>
            <a:t>35,047</a:t>
          </a:r>
          <a:r>
            <a:rPr kumimoji="1" lang="ja-JP" altLang="en-US" sz="1200">
              <a:latin typeface="ＭＳ Ｐゴシック"/>
              <a:ea typeface="ＭＳ Ｐゴシック"/>
            </a:rPr>
            <a:t>円増の</a:t>
          </a:r>
          <a:r>
            <a:rPr kumimoji="1" lang="en-US" altLang="ja-JP" sz="1200">
              <a:latin typeface="ＭＳ Ｐゴシック"/>
              <a:ea typeface="ＭＳ Ｐゴシック"/>
            </a:rPr>
            <a:t>731,011</a:t>
          </a:r>
          <a:r>
            <a:rPr kumimoji="1" lang="ja-JP" altLang="en-US" sz="1200">
              <a:latin typeface="ＭＳ Ｐゴシック"/>
              <a:ea typeface="ＭＳ Ｐゴシック"/>
            </a:rPr>
            <a:t>円となり、前年度比</a:t>
          </a:r>
          <a:r>
            <a:rPr kumimoji="1" lang="en-US" altLang="ja-JP" sz="1200">
              <a:latin typeface="ＭＳ Ｐゴシック"/>
              <a:ea typeface="ＭＳ Ｐゴシック"/>
            </a:rPr>
            <a:t>105.0</a:t>
          </a:r>
          <a:r>
            <a:rPr kumimoji="1" lang="ja-JP" altLang="en-US" sz="1200">
              <a:latin typeface="ＭＳ Ｐゴシック"/>
              <a:ea typeface="ＭＳ Ｐゴシック"/>
            </a:rPr>
            <a:t>％となった。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人件費は、職員数の増加や給与改定等により</a:t>
          </a:r>
          <a:r>
            <a:rPr kumimoji="1" lang="en-US" altLang="ja-JP" sz="1200">
              <a:latin typeface="ＭＳ Ｐゴシック"/>
              <a:ea typeface="ＭＳ Ｐゴシック"/>
            </a:rPr>
            <a:t>3,645</a:t>
          </a:r>
          <a:r>
            <a:rPr kumimoji="1" lang="ja-JP" altLang="en-US" sz="1200">
              <a:latin typeface="ＭＳ Ｐゴシック"/>
              <a:ea typeface="ＭＳ Ｐゴシック"/>
            </a:rPr>
            <a:t>円増の</a:t>
          </a:r>
          <a:r>
            <a:rPr kumimoji="1" lang="en-US" altLang="ja-JP" sz="1200">
              <a:latin typeface="ＭＳ Ｐゴシック"/>
              <a:ea typeface="ＭＳ Ｐゴシック"/>
            </a:rPr>
            <a:t>77,163</a:t>
          </a:r>
          <a:r>
            <a:rPr kumimoji="1" lang="ja-JP" altLang="en-US" sz="1200">
              <a:latin typeface="ＭＳ Ｐゴシック"/>
              <a:ea typeface="ＭＳ Ｐゴシック"/>
            </a:rPr>
            <a:t>円で、前年度に比べ</a:t>
          </a:r>
          <a:r>
            <a:rPr kumimoji="1" lang="en-US" altLang="ja-JP" sz="1200">
              <a:latin typeface="ＭＳ Ｐゴシック"/>
              <a:ea typeface="ＭＳ Ｐゴシック"/>
            </a:rPr>
            <a:t>5.0</a:t>
          </a:r>
          <a:r>
            <a:rPr kumimoji="1" lang="ja-JP" altLang="en-US" sz="1200">
              <a:latin typeface="ＭＳ Ｐゴシック"/>
              <a:ea typeface="ＭＳ Ｐゴシック"/>
            </a:rPr>
            <a:t>％増となったが、類似団体平均と比較すると</a:t>
          </a:r>
          <a:r>
            <a:rPr kumimoji="1" lang="en-US" altLang="ja-JP" sz="1200">
              <a:latin typeface="ＭＳ Ｐゴシック"/>
              <a:ea typeface="ＭＳ Ｐゴシック"/>
            </a:rPr>
            <a:t>30,453</a:t>
          </a:r>
          <a:r>
            <a:rPr kumimoji="1" lang="ja-JP" altLang="en-US" sz="1200">
              <a:latin typeface="ＭＳ Ｐゴシック"/>
              <a:ea typeface="ＭＳ Ｐゴシック"/>
            </a:rPr>
            <a:t>円下回る。</a:t>
          </a:r>
          <a:endParaRPr kumimoji="1" lang="en-US" altLang="ja-JP" sz="1200">
            <a:latin typeface="ＭＳ Ｐゴシック"/>
            <a:ea typeface="ＭＳ Ｐゴシック"/>
          </a:endParaRPr>
        </a:p>
        <a:p>
          <a:r>
            <a:rPr kumimoji="1" lang="ja-JP" altLang="en-US" sz="1200">
              <a:latin typeface="ＭＳ Ｐゴシック"/>
              <a:ea typeface="ＭＳ Ｐゴシック"/>
            </a:rPr>
            <a:t>　維持補修費は、小雪であったことによる除雪対策事業費の減が大きく影響し、前年度に比べて</a:t>
          </a:r>
          <a:r>
            <a:rPr kumimoji="1" lang="en-US" altLang="ja-JP" sz="1200">
              <a:latin typeface="ＭＳ Ｐゴシック"/>
              <a:ea typeface="ＭＳ Ｐゴシック"/>
            </a:rPr>
            <a:t>12,770</a:t>
          </a:r>
          <a:r>
            <a:rPr kumimoji="1" lang="ja-JP" altLang="en-US" sz="1200">
              <a:latin typeface="ＭＳ Ｐゴシック"/>
              <a:ea typeface="ＭＳ Ｐゴシック"/>
            </a:rPr>
            <a:t>円減の</a:t>
          </a:r>
          <a:r>
            <a:rPr kumimoji="1" lang="en-US" altLang="ja-JP" sz="1200">
              <a:latin typeface="ＭＳ Ｐゴシック"/>
              <a:ea typeface="ＭＳ Ｐゴシック"/>
            </a:rPr>
            <a:t>15,334</a:t>
          </a:r>
          <a:r>
            <a:rPr kumimoji="1" lang="ja-JP" altLang="en-US" sz="1200">
              <a:latin typeface="ＭＳ Ｐゴシック"/>
              <a:ea typeface="ＭＳ Ｐゴシック"/>
            </a:rPr>
            <a:t>円となり、前年度に比べて</a:t>
          </a:r>
          <a:r>
            <a:rPr kumimoji="1" lang="en-US" altLang="ja-JP" sz="1200">
              <a:latin typeface="ＭＳ Ｐゴシック"/>
              <a:ea typeface="ＭＳ Ｐゴシック"/>
            </a:rPr>
            <a:t>45.4</a:t>
          </a:r>
          <a:r>
            <a:rPr kumimoji="1" lang="ja-JP" altLang="en-US" sz="1200">
              <a:latin typeface="ＭＳ Ｐゴシック"/>
              <a:ea typeface="ＭＳ Ｐゴシック"/>
            </a:rPr>
            <a:t>％減であるが、類似団体平均と比較すると</a:t>
          </a:r>
          <a:r>
            <a:rPr kumimoji="1" lang="en-US" altLang="ja-JP" sz="1200">
              <a:latin typeface="ＭＳ Ｐゴシック"/>
              <a:ea typeface="ＭＳ Ｐゴシック"/>
            </a:rPr>
            <a:t>5,141</a:t>
          </a:r>
          <a:r>
            <a:rPr kumimoji="1" lang="ja-JP" altLang="en-US" sz="1200">
              <a:latin typeface="ＭＳ Ｐゴシック"/>
              <a:ea typeface="ＭＳ Ｐゴシック"/>
            </a:rPr>
            <a:t>円上回っている。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普通建設事業費（うち更新整備）では、総合競技場改修工事のほか、認定こども園施設整備事業等の実施により、</a:t>
          </a:r>
          <a:r>
            <a:rPr kumimoji="1" lang="en-US" altLang="ja-JP" sz="1200">
              <a:latin typeface="ＭＳ Ｐゴシック"/>
              <a:ea typeface="ＭＳ Ｐゴシック"/>
            </a:rPr>
            <a:t>27,513</a:t>
          </a:r>
          <a:r>
            <a:rPr kumimoji="1" lang="ja-JP" altLang="en-US" sz="1200">
              <a:latin typeface="ＭＳ Ｐゴシック"/>
              <a:ea typeface="ＭＳ Ｐゴシック"/>
            </a:rPr>
            <a:t>円増の</a:t>
          </a:r>
          <a:r>
            <a:rPr kumimoji="1" lang="en-US" altLang="ja-JP" sz="1200">
              <a:latin typeface="ＭＳ Ｐゴシック"/>
              <a:ea typeface="ＭＳ Ｐゴシック"/>
            </a:rPr>
            <a:t>59,131</a:t>
          </a:r>
          <a:r>
            <a:rPr kumimoji="1" lang="ja-JP" altLang="en-US" sz="1200">
              <a:latin typeface="ＭＳ Ｐゴシック"/>
              <a:ea typeface="ＭＳ Ｐゴシック"/>
            </a:rPr>
            <a:t>円となり、前年度に比べ</a:t>
          </a:r>
          <a:r>
            <a:rPr kumimoji="1" lang="en-US" altLang="ja-JP" sz="1200">
              <a:latin typeface="ＭＳ Ｐゴシック"/>
              <a:ea typeface="ＭＳ Ｐゴシック"/>
            </a:rPr>
            <a:t>87.0</a:t>
          </a:r>
          <a:r>
            <a:rPr kumimoji="1" lang="ja-JP" altLang="en-US" sz="1200">
              <a:latin typeface="ＭＳ Ｐゴシック"/>
              <a:ea typeface="ＭＳ Ｐゴシック"/>
            </a:rPr>
            <a:t>％増となった。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災害復旧事業費は、令和</a:t>
          </a:r>
          <a:r>
            <a:rPr kumimoji="1" lang="en-US" altLang="ja-JP" sz="1200">
              <a:latin typeface="ＭＳ Ｐゴシック"/>
              <a:ea typeface="ＭＳ Ｐゴシック"/>
            </a:rPr>
            <a:t>4</a:t>
          </a:r>
          <a:r>
            <a:rPr kumimoji="1" lang="ja-JP" altLang="en-US" sz="1200">
              <a:latin typeface="ＭＳ Ｐゴシック"/>
              <a:ea typeface="ＭＳ Ｐゴシック"/>
            </a:rPr>
            <a:t>年度</a:t>
          </a:r>
          <a:r>
            <a:rPr kumimoji="1" lang="en-US" altLang="ja-JP" sz="1200">
              <a:latin typeface="ＭＳ Ｐゴシック"/>
              <a:ea typeface="ＭＳ Ｐゴシック"/>
            </a:rPr>
            <a:t>8</a:t>
          </a:r>
          <a:r>
            <a:rPr kumimoji="1" lang="ja-JP" altLang="en-US" sz="1200">
              <a:latin typeface="ＭＳ Ｐゴシック"/>
              <a:ea typeface="ＭＳ Ｐゴシック"/>
            </a:rPr>
            <a:t>月に発生した大雨による被害を受けた公共土木施設や農林業施設の復旧事業などを令和</a:t>
          </a:r>
          <a:r>
            <a:rPr kumimoji="1" lang="en-US" altLang="ja-JP" sz="1200">
              <a:latin typeface="ＭＳ Ｐゴシック"/>
              <a:ea typeface="ＭＳ Ｐゴシック"/>
            </a:rPr>
            <a:t>5</a:t>
          </a:r>
          <a:r>
            <a:rPr kumimoji="1" lang="ja-JP" altLang="en-US" sz="1200">
              <a:latin typeface="ＭＳ Ｐゴシック"/>
              <a:ea typeface="ＭＳ Ｐゴシック"/>
            </a:rPr>
            <a:t>年度に繰り越したことにより、前年度から</a:t>
          </a:r>
          <a:r>
            <a:rPr kumimoji="1" lang="en-US" altLang="ja-JP" sz="1200">
              <a:latin typeface="ＭＳ Ｐゴシック"/>
              <a:ea typeface="ＭＳ Ｐゴシック"/>
            </a:rPr>
            <a:t>6,092</a:t>
          </a:r>
          <a:r>
            <a:rPr kumimoji="1" lang="ja-JP" altLang="en-US" sz="1200">
              <a:latin typeface="ＭＳ Ｐゴシック"/>
              <a:ea typeface="ＭＳ Ｐゴシック"/>
            </a:rPr>
            <a:t>円増の</a:t>
          </a:r>
          <a:r>
            <a:rPr kumimoji="1" lang="en-US" altLang="ja-JP" sz="1200">
              <a:latin typeface="ＭＳ Ｐゴシック"/>
              <a:ea typeface="ＭＳ Ｐゴシック"/>
            </a:rPr>
            <a:t>17,195</a:t>
          </a:r>
          <a:r>
            <a:rPr kumimoji="1" lang="ja-JP" altLang="en-US" sz="1200">
              <a:latin typeface="ＭＳ Ｐゴシック"/>
              <a:ea typeface="ＭＳ Ｐゴシック"/>
            </a:rPr>
            <a:t>円となった。予測困難な自然災害においても、国県支出などの財源確保や地方債の活用等により迅速かつ適切に対応するとともに、事務事業の効率化による歳出の抑制を徹底していく。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秋田県鹿角市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27,714
27,576
707.52
21,078,852
20,259,251
541,857
11,120,804
16,442,175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34.0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4" name="テキスト ボックス 53"/>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8920"/>
    <xdr:sp macro="" textlink="">
      <xdr:nvSpPr>
        <xdr:cNvPr id="57" name="議会費最小値テキスト"/>
        <xdr:cNvSpPr txBox="1"/>
      </xdr:nvSpPr>
      <xdr:spPr>
        <a:xfrm>
          <a:off x="4305300" y="6235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8920"/>
    <xdr:sp macro="" textlink="">
      <xdr:nvSpPr>
        <xdr:cNvPr id="59" name="議会費最大値テキスト"/>
        <xdr:cNvSpPr txBox="1"/>
      </xdr:nvSpPr>
      <xdr:spPr>
        <a:xfrm>
          <a:off x="4305300" y="4752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131445</xdr:rowOff>
    </xdr:from>
    <xdr:to xmlns:xdr="http://schemas.openxmlformats.org/drawingml/2006/spreadsheetDrawing">
      <xdr:col>24</xdr:col>
      <xdr:colOff>63500</xdr:colOff>
      <xdr:row>34</xdr:row>
      <xdr:rowOff>135890</xdr:rowOff>
    </xdr:to>
    <xdr:cxnSp macro="">
      <xdr:nvCxnSpPr>
        <xdr:cNvPr id="61" name="直線コネクタ 60"/>
        <xdr:cNvCxnSpPr/>
      </xdr:nvCxnSpPr>
      <xdr:spPr>
        <a:xfrm>
          <a:off x="3492500" y="575119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469900" cy="248920"/>
    <xdr:sp macro="" textlink="">
      <xdr:nvSpPr>
        <xdr:cNvPr id="62" name="議会費平均値テキスト"/>
        <xdr:cNvSpPr txBox="1"/>
      </xdr:nvSpPr>
      <xdr:spPr>
        <a:xfrm>
          <a:off x="4305300" y="58280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131445</xdr:rowOff>
    </xdr:from>
    <xdr:to xmlns:xdr="http://schemas.openxmlformats.org/drawingml/2006/spreadsheetDrawing">
      <xdr:col>19</xdr:col>
      <xdr:colOff>174625</xdr:colOff>
      <xdr:row>35</xdr:row>
      <xdr:rowOff>6985</xdr:rowOff>
    </xdr:to>
    <xdr:cxnSp macro="">
      <xdr:nvCxnSpPr>
        <xdr:cNvPr id="64" name="直線コネクタ 63"/>
        <xdr:cNvCxnSpPr/>
      </xdr:nvCxnSpPr>
      <xdr:spPr>
        <a:xfrm flipV="1">
          <a:off x="2670175" y="575119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10795</xdr:rowOff>
    </xdr:from>
    <xdr:ext cx="469265" cy="249555"/>
    <xdr:sp macro="" textlink="">
      <xdr:nvSpPr>
        <xdr:cNvPr id="66" name="テキスト ボックス 65"/>
        <xdr:cNvSpPr txBox="1"/>
      </xdr:nvSpPr>
      <xdr:spPr>
        <a:xfrm>
          <a:off x="3276600" y="5960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6985</xdr:rowOff>
    </xdr:from>
    <xdr:to xmlns:xdr="http://schemas.openxmlformats.org/drawingml/2006/spreadsheetDrawing">
      <xdr:col>15</xdr:col>
      <xdr:colOff>50800</xdr:colOff>
      <xdr:row>35</xdr:row>
      <xdr:rowOff>66040</xdr:rowOff>
    </xdr:to>
    <xdr:cxnSp macro="">
      <xdr:nvCxnSpPr>
        <xdr:cNvPr id="67" name="直線コネクタ 66"/>
        <xdr:cNvCxnSpPr/>
      </xdr:nvCxnSpPr>
      <xdr:spPr>
        <a:xfrm flipV="1">
          <a:off x="1860550" y="5791835"/>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9265" cy="248920"/>
    <xdr:sp macro="" textlink="">
      <xdr:nvSpPr>
        <xdr:cNvPr id="69" name="テキスト ボックス 68"/>
        <xdr:cNvSpPr txBox="1"/>
      </xdr:nvSpPr>
      <xdr:spPr>
        <a:xfrm>
          <a:off x="2451100" y="5970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60325</xdr:rowOff>
    </xdr:from>
    <xdr:to xmlns:xdr="http://schemas.openxmlformats.org/drawingml/2006/spreadsheetDrawing">
      <xdr:col>10</xdr:col>
      <xdr:colOff>114300</xdr:colOff>
      <xdr:row>35</xdr:row>
      <xdr:rowOff>66040</xdr:rowOff>
    </xdr:to>
    <xdr:cxnSp macro="">
      <xdr:nvCxnSpPr>
        <xdr:cNvPr id="70" name="直線コネクタ 69"/>
        <xdr:cNvCxnSpPr/>
      </xdr:nvCxnSpPr>
      <xdr:spPr>
        <a:xfrm>
          <a:off x="1047750" y="584517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53975</xdr:rowOff>
    </xdr:to>
    <xdr:sp macro="" textlink="">
      <xdr:nvSpPr>
        <xdr:cNvPr id="71" name="フローチャート: 判断 70"/>
        <xdr:cNvSpPr/>
      </xdr:nvSpPr>
      <xdr:spPr>
        <a:xfrm>
          <a:off x="1809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45085</xdr:rowOff>
    </xdr:from>
    <xdr:ext cx="469265" cy="249555"/>
    <xdr:sp macro="" textlink="">
      <xdr:nvSpPr>
        <xdr:cNvPr id="72" name="テキスト ボックス 71"/>
        <xdr:cNvSpPr txBox="1"/>
      </xdr:nvSpPr>
      <xdr:spPr>
        <a:xfrm>
          <a:off x="1641475" y="5995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83185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9265" cy="249555"/>
    <xdr:sp macro="" textlink="">
      <xdr:nvSpPr>
        <xdr:cNvPr id="74" name="テキスト ボックス 73"/>
        <xdr:cNvSpPr txBox="1"/>
      </xdr:nvSpPr>
      <xdr:spPr>
        <a:xfrm>
          <a:off x="831850" y="5956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86995</xdr:rowOff>
    </xdr:from>
    <xdr:to xmlns:xdr="http://schemas.openxmlformats.org/drawingml/2006/spreadsheetDrawing">
      <xdr:col>24</xdr:col>
      <xdr:colOff>114300</xdr:colOff>
      <xdr:row>35</xdr:row>
      <xdr:rowOff>19685</xdr:rowOff>
    </xdr:to>
    <xdr:sp macro="" textlink="">
      <xdr:nvSpPr>
        <xdr:cNvPr id="80" name="楕円 79"/>
        <xdr:cNvSpPr/>
      </xdr:nvSpPr>
      <xdr:spPr>
        <a:xfrm>
          <a:off x="4203700" y="5706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108585</xdr:rowOff>
    </xdr:from>
    <xdr:ext cx="469900" cy="249555"/>
    <xdr:sp macro="" textlink="">
      <xdr:nvSpPr>
        <xdr:cNvPr id="81" name="議会費該当値テキスト"/>
        <xdr:cNvSpPr txBox="1"/>
      </xdr:nvSpPr>
      <xdr:spPr>
        <a:xfrm>
          <a:off x="4305300" y="55632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83185</xdr:rowOff>
    </xdr:from>
    <xdr:to xmlns:xdr="http://schemas.openxmlformats.org/drawingml/2006/spreadsheetDrawing">
      <xdr:col>20</xdr:col>
      <xdr:colOff>38100</xdr:colOff>
      <xdr:row>35</xdr:row>
      <xdr:rowOff>15240</xdr:rowOff>
    </xdr:to>
    <xdr:sp macro="" textlink="">
      <xdr:nvSpPr>
        <xdr:cNvPr id="82" name="楕円 81"/>
        <xdr:cNvSpPr/>
      </xdr:nvSpPr>
      <xdr:spPr>
        <a:xfrm>
          <a:off x="3444875" y="57029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31115</xdr:rowOff>
    </xdr:from>
    <xdr:ext cx="469265" cy="248920"/>
    <xdr:sp macro="" textlink="">
      <xdr:nvSpPr>
        <xdr:cNvPr id="83" name="テキスト ボックス 82"/>
        <xdr:cNvSpPr txBox="1"/>
      </xdr:nvSpPr>
      <xdr:spPr>
        <a:xfrm>
          <a:off x="3276600" y="5485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123825</xdr:rowOff>
    </xdr:from>
    <xdr:to xmlns:xdr="http://schemas.openxmlformats.org/drawingml/2006/spreadsheetDrawing">
      <xdr:col>15</xdr:col>
      <xdr:colOff>101600</xdr:colOff>
      <xdr:row>35</xdr:row>
      <xdr:rowOff>56515</xdr:rowOff>
    </xdr:to>
    <xdr:sp macro="" textlink="">
      <xdr:nvSpPr>
        <xdr:cNvPr id="84" name="楕円 83"/>
        <xdr:cNvSpPr/>
      </xdr:nvSpPr>
      <xdr:spPr>
        <a:xfrm>
          <a:off x="2619375" y="5743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71755</xdr:rowOff>
    </xdr:from>
    <xdr:ext cx="469265" cy="249555"/>
    <xdr:sp macro="" textlink="">
      <xdr:nvSpPr>
        <xdr:cNvPr id="85" name="テキスト ボックス 84"/>
        <xdr:cNvSpPr txBox="1"/>
      </xdr:nvSpPr>
      <xdr:spPr>
        <a:xfrm>
          <a:off x="2451100" y="5526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17145</xdr:rowOff>
    </xdr:from>
    <xdr:to xmlns:xdr="http://schemas.openxmlformats.org/drawingml/2006/spreadsheetDrawing">
      <xdr:col>10</xdr:col>
      <xdr:colOff>165100</xdr:colOff>
      <xdr:row>35</xdr:row>
      <xdr:rowOff>114935</xdr:rowOff>
    </xdr:to>
    <xdr:sp macro="" textlink="">
      <xdr:nvSpPr>
        <xdr:cNvPr id="86" name="楕円 85"/>
        <xdr:cNvSpPr/>
      </xdr:nvSpPr>
      <xdr:spPr>
        <a:xfrm>
          <a:off x="1809750" y="580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130810</xdr:rowOff>
    </xdr:from>
    <xdr:ext cx="469265" cy="249555"/>
    <xdr:sp macro="" textlink="">
      <xdr:nvSpPr>
        <xdr:cNvPr id="87" name="テキスト ボックス 86"/>
        <xdr:cNvSpPr txBox="1"/>
      </xdr:nvSpPr>
      <xdr:spPr>
        <a:xfrm>
          <a:off x="1641475" y="55854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10795</xdr:rowOff>
    </xdr:from>
    <xdr:to xmlns:xdr="http://schemas.openxmlformats.org/drawingml/2006/spreadsheetDrawing">
      <xdr:col>6</xdr:col>
      <xdr:colOff>38100</xdr:colOff>
      <xdr:row>35</xdr:row>
      <xdr:rowOff>108585</xdr:rowOff>
    </xdr:to>
    <xdr:sp macro="" textlink="">
      <xdr:nvSpPr>
        <xdr:cNvPr id="88" name="楕円 87"/>
        <xdr:cNvSpPr/>
      </xdr:nvSpPr>
      <xdr:spPr>
        <a:xfrm>
          <a:off x="1000125" y="5795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9265" cy="248920"/>
    <xdr:sp macro="" textlink="">
      <xdr:nvSpPr>
        <xdr:cNvPr id="89" name="テキスト ボックス 88"/>
        <xdr:cNvSpPr txBox="1"/>
      </xdr:nvSpPr>
      <xdr:spPr>
        <a:xfrm>
          <a:off x="831850" y="55797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5" name="テキスト ボックス 104"/>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7" name="テキスト ボックス 106"/>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09" name="テキスト ボックス 108"/>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1" name="テキスト ボックス 110"/>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8920"/>
    <xdr:sp macro="" textlink="">
      <xdr:nvSpPr>
        <xdr:cNvPr id="114" name="総務費最小値テキスト"/>
        <xdr:cNvSpPr txBox="1"/>
      </xdr:nvSpPr>
      <xdr:spPr>
        <a:xfrm>
          <a:off x="4305300" y="97428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68580</xdr:rowOff>
    </xdr:from>
    <xdr:to xmlns:xdr="http://schemas.openxmlformats.org/drawingml/2006/spreadsheetDrawing">
      <xdr:col>24</xdr:col>
      <xdr:colOff>63500</xdr:colOff>
      <xdr:row>58</xdr:row>
      <xdr:rowOff>74930</xdr:rowOff>
    </xdr:to>
    <xdr:cxnSp macro="">
      <xdr:nvCxnSpPr>
        <xdr:cNvPr id="118" name="直線コネクタ 117"/>
        <xdr:cNvCxnSpPr/>
      </xdr:nvCxnSpPr>
      <xdr:spPr>
        <a:xfrm flipV="1">
          <a:off x="3492500" y="965073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174625</xdr:colOff>
      <xdr:row>58</xdr:row>
      <xdr:rowOff>81915</xdr:rowOff>
    </xdr:to>
    <xdr:cxnSp macro="">
      <xdr:nvCxnSpPr>
        <xdr:cNvPr id="121" name="直線コネクタ 120"/>
        <xdr:cNvCxnSpPr/>
      </xdr:nvCxnSpPr>
      <xdr:spPr>
        <a:xfrm flipV="1">
          <a:off x="2670175" y="965708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111760</xdr:rowOff>
    </xdr:from>
    <xdr:ext cx="598805" cy="249555"/>
    <xdr:sp macro="" textlink="">
      <xdr:nvSpPr>
        <xdr:cNvPr id="123" name="テキスト ボックス 122"/>
        <xdr:cNvSpPr txBox="1"/>
      </xdr:nvSpPr>
      <xdr:spPr>
        <a:xfrm>
          <a:off x="3211830" y="9363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150495</xdr:rowOff>
    </xdr:from>
    <xdr:to xmlns:xdr="http://schemas.openxmlformats.org/drawingml/2006/spreadsheetDrawing">
      <xdr:col>15</xdr:col>
      <xdr:colOff>50800</xdr:colOff>
      <xdr:row>58</xdr:row>
      <xdr:rowOff>81915</xdr:rowOff>
    </xdr:to>
    <xdr:cxnSp macro="">
      <xdr:nvCxnSpPr>
        <xdr:cNvPr id="124" name="直線コネクタ 123"/>
        <xdr:cNvCxnSpPr/>
      </xdr:nvCxnSpPr>
      <xdr:spPr>
        <a:xfrm>
          <a:off x="1860550" y="9567545"/>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805" cy="249555"/>
    <xdr:sp macro="" textlink="">
      <xdr:nvSpPr>
        <xdr:cNvPr id="126" name="テキスト ボックス 125"/>
        <xdr:cNvSpPr txBox="1"/>
      </xdr:nvSpPr>
      <xdr:spPr>
        <a:xfrm>
          <a:off x="2402205" y="93599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150495</xdr:rowOff>
    </xdr:from>
    <xdr:to xmlns:xdr="http://schemas.openxmlformats.org/drawingml/2006/spreadsheetDrawing">
      <xdr:col>10</xdr:col>
      <xdr:colOff>114300</xdr:colOff>
      <xdr:row>58</xdr:row>
      <xdr:rowOff>109220</xdr:rowOff>
    </xdr:to>
    <xdr:cxnSp macro="">
      <xdr:nvCxnSpPr>
        <xdr:cNvPr id="127" name="直線コネクタ 126"/>
        <xdr:cNvCxnSpPr/>
      </xdr:nvCxnSpPr>
      <xdr:spPr>
        <a:xfrm flipV="1">
          <a:off x="1047750" y="9567545"/>
          <a:ext cx="812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28" name="フローチャート: 判断 127"/>
        <xdr:cNvSpPr/>
      </xdr:nvSpPr>
      <xdr:spPr>
        <a:xfrm>
          <a:off x="180975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15240</xdr:rowOff>
    </xdr:from>
    <xdr:ext cx="598805" cy="249555"/>
    <xdr:sp macro="" textlink="">
      <xdr:nvSpPr>
        <xdr:cNvPr id="129" name="テキスト ボックス 128"/>
        <xdr:cNvSpPr txBox="1"/>
      </xdr:nvSpPr>
      <xdr:spPr>
        <a:xfrm>
          <a:off x="1576705" y="92671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132715</xdr:rowOff>
    </xdr:to>
    <xdr:sp macro="" textlink="">
      <xdr:nvSpPr>
        <xdr:cNvPr id="130" name="フローチャート: 判断 129"/>
        <xdr:cNvSpPr/>
      </xdr:nvSpPr>
      <xdr:spPr>
        <a:xfrm>
          <a:off x="1000125" y="9617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805" cy="248920"/>
    <xdr:sp macro="" textlink="">
      <xdr:nvSpPr>
        <xdr:cNvPr id="131" name="テキスト ボックス 130"/>
        <xdr:cNvSpPr txBox="1"/>
      </xdr:nvSpPr>
      <xdr:spPr>
        <a:xfrm>
          <a:off x="767080" y="9401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19685</xdr:rowOff>
    </xdr:from>
    <xdr:to xmlns:xdr="http://schemas.openxmlformats.org/drawingml/2006/spreadsheetDrawing">
      <xdr:col>24</xdr:col>
      <xdr:colOff>114300</xdr:colOff>
      <xdr:row>58</xdr:row>
      <xdr:rowOff>117475</xdr:rowOff>
    </xdr:to>
    <xdr:sp macro="" textlink="">
      <xdr:nvSpPr>
        <xdr:cNvPr id="137" name="楕円 136"/>
        <xdr:cNvSpPr/>
      </xdr:nvSpPr>
      <xdr:spPr>
        <a:xfrm>
          <a:off x="4203700" y="960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137795</xdr:rowOff>
    </xdr:from>
    <xdr:ext cx="598805" cy="249555"/>
    <xdr:sp macro="" textlink="">
      <xdr:nvSpPr>
        <xdr:cNvPr id="138" name="総務費該当値テキスト"/>
        <xdr:cNvSpPr txBox="1"/>
      </xdr:nvSpPr>
      <xdr:spPr>
        <a:xfrm>
          <a:off x="4305300" y="9554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26670</xdr:rowOff>
    </xdr:from>
    <xdr:to xmlns:xdr="http://schemas.openxmlformats.org/drawingml/2006/spreadsheetDrawing">
      <xdr:col>20</xdr:col>
      <xdr:colOff>38100</xdr:colOff>
      <xdr:row>58</xdr:row>
      <xdr:rowOff>124460</xdr:rowOff>
    </xdr:to>
    <xdr:sp macro="" textlink="">
      <xdr:nvSpPr>
        <xdr:cNvPr id="139" name="楕円 138"/>
        <xdr:cNvSpPr/>
      </xdr:nvSpPr>
      <xdr:spPr>
        <a:xfrm>
          <a:off x="3444875" y="9608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116205</xdr:rowOff>
    </xdr:from>
    <xdr:ext cx="598805" cy="248920"/>
    <xdr:sp macro="" textlink="">
      <xdr:nvSpPr>
        <xdr:cNvPr id="140" name="テキスト ボックス 139"/>
        <xdr:cNvSpPr txBox="1"/>
      </xdr:nvSpPr>
      <xdr:spPr>
        <a:xfrm>
          <a:off x="3211830" y="96983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33020</xdr:rowOff>
    </xdr:from>
    <xdr:to xmlns:xdr="http://schemas.openxmlformats.org/drawingml/2006/spreadsheetDrawing">
      <xdr:col>15</xdr:col>
      <xdr:colOff>101600</xdr:colOff>
      <xdr:row>58</xdr:row>
      <xdr:rowOff>130810</xdr:rowOff>
    </xdr:to>
    <xdr:sp macro="" textlink="">
      <xdr:nvSpPr>
        <xdr:cNvPr id="141" name="楕円 140"/>
        <xdr:cNvSpPr/>
      </xdr:nvSpPr>
      <xdr:spPr>
        <a:xfrm>
          <a:off x="2619375" y="961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122555</xdr:rowOff>
    </xdr:from>
    <xdr:ext cx="598805" cy="248920"/>
    <xdr:sp macro="" textlink="">
      <xdr:nvSpPr>
        <xdr:cNvPr id="142" name="テキスト ボックス 141"/>
        <xdr:cNvSpPr txBox="1"/>
      </xdr:nvSpPr>
      <xdr:spPr>
        <a:xfrm>
          <a:off x="2402205" y="97047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101600</xdr:rowOff>
    </xdr:from>
    <xdr:to xmlns:xdr="http://schemas.openxmlformats.org/drawingml/2006/spreadsheetDrawing">
      <xdr:col>10</xdr:col>
      <xdr:colOff>165100</xdr:colOff>
      <xdr:row>58</xdr:row>
      <xdr:rowOff>34290</xdr:rowOff>
    </xdr:to>
    <xdr:sp macro="" textlink="">
      <xdr:nvSpPr>
        <xdr:cNvPr id="143" name="楕円 142"/>
        <xdr:cNvSpPr/>
      </xdr:nvSpPr>
      <xdr:spPr>
        <a:xfrm>
          <a:off x="180975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26035</xdr:rowOff>
    </xdr:from>
    <xdr:ext cx="598805" cy="248920"/>
    <xdr:sp macro="" textlink="">
      <xdr:nvSpPr>
        <xdr:cNvPr id="144" name="テキスト ボックス 143"/>
        <xdr:cNvSpPr txBox="1"/>
      </xdr:nvSpPr>
      <xdr:spPr>
        <a:xfrm>
          <a:off x="1576705" y="9608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60960</xdr:rowOff>
    </xdr:from>
    <xdr:to xmlns:xdr="http://schemas.openxmlformats.org/drawingml/2006/spreadsheetDrawing">
      <xdr:col>6</xdr:col>
      <xdr:colOff>38100</xdr:colOff>
      <xdr:row>58</xdr:row>
      <xdr:rowOff>158750</xdr:rowOff>
    </xdr:to>
    <xdr:sp macro="" textlink="">
      <xdr:nvSpPr>
        <xdr:cNvPr id="145" name="楕円 144"/>
        <xdr:cNvSpPr/>
      </xdr:nvSpPr>
      <xdr:spPr>
        <a:xfrm>
          <a:off x="1000125" y="96431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149860</xdr:rowOff>
    </xdr:from>
    <xdr:ext cx="534035" cy="248920"/>
    <xdr:sp macro="" textlink="">
      <xdr:nvSpPr>
        <xdr:cNvPr id="146" name="テキスト ボックス 145"/>
        <xdr:cNvSpPr txBox="1"/>
      </xdr:nvSpPr>
      <xdr:spPr>
        <a:xfrm>
          <a:off x="799465" y="9732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7" name="テキスト ボックス 156"/>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59" name="テキスト ボックス 158"/>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1" name="テキスト ボックス 160"/>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3" name="テキスト ボックス 162"/>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5" name="テキスト ボックス 164"/>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8920"/>
    <xdr:sp macro="" textlink="">
      <xdr:nvSpPr>
        <xdr:cNvPr id="172" name="民生費最大値テキスト"/>
        <xdr:cNvSpPr txBox="1"/>
      </xdr:nvSpPr>
      <xdr:spPr>
        <a:xfrm>
          <a:off x="4305300"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85725</xdr:rowOff>
    </xdr:from>
    <xdr:to xmlns:xdr="http://schemas.openxmlformats.org/drawingml/2006/spreadsheetDrawing">
      <xdr:col>24</xdr:col>
      <xdr:colOff>63500</xdr:colOff>
      <xdr:row>75</xdr:row>
      <xdr:rowOff>128270</xdr:rowOff>
    </xdr:to>
    <xdr:cxnSp macro="">
      <xdr:nvCxnSpPr>
        <xdr:cNvPr id="174" name="直線コネクタ 173"/>
        <xdr:cNvCxnSpPr/>
      </xdr:nvCxnSpPr>
      <xdr:spPr>
        <a:xfrm flipV="1">
          <a:off x="3492500" y="1247457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31115</xdr:rowOff>
    </xdr:from>
    <xdr:ext cx="598805" cy="248920"/>
    <xdr:sp macro="" textlink="">
      <xdr:nvSpPr>
        <xdr:cNvPr id="175" name="民生費平均値テキスト"/>
        <xdr:cNvSpPr txBox="1"/>
      </xdr:nvSpPr>
      <xdr:spPr>
        <a:xfrm>
          <a:off x="4305300" y="1241996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83820</xdr:rowOff>
    </xdr:from>
    <xdr:to xmlns:xdr="http://schemas.openxmlformats.org/drawingml/2006/spreadsheetDrawing">
      <xdr:col>19</xdr:col>
      <xdr:colOff>174625</xdr:colOff>
      <xdr:row>75</xdr:row>
      <xdr:rowOff>128270</xdr:rowOff>
    </xdr:to>
    <xdr:cxnSp macro="">
      <xdr:nvCxnSpPr>
        <xdr:cNvPr id="177" name="直線コネクタ 176"/>
        <xdr:cNvCxnSpPr/>
      </xdr:nvCxnSpPr>
      <xdr:spPr>
        <a:xfrm>
          <a:off x="2670175" y="1247267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805" cy="248920"/>
    <xdr:sp macro="" textlink="">
      <xdr:nvSpPr>
        <xdr:cNvPr id="179" name="テキスト ボックス 178"/>
        <xdr:cNvSpPr txBox="1"/>
      </xdr:nvSpPr>
      <xdr:spPr>
        <a:xfrm>
          <a:off x="3211830" y="12584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83820</xdr:rowOff>
    </xdr:from>
    <xdr:to xmlns:xdr="http://schemas.openxmlformats.org/drawingml/2006/spreadsheetDrawing">
      <xdr:col>15</xdr:col>
      <xdr:colOff>50800</xdr:colOff>
      <xdr:row>76</xdr:row>
      <xdr:rowOff>50800</xdr:rowOff>
    </xdr:to>
    <xdr:cxnSp macro="">
      <xdr:nvCxnSpPr>
        <xdr:cNvPr id="180" name="直線コネクタ 179"/>
        <xdr:cNvCxnSpPr/>
      </xdr:nvCxnSpPr>
      <xdr:spPr>
        <a:xfrm flipV="1">
          <a:off x="1860550" y="12472670"/>
          <a:ext cx="8096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157480</xdr:rowOff>
    </xdr:from>
    <xdr:ext cx="598805" cy="248920"/>
    <xdr:sp macro="" textlink="">
      <xdr:nvSpPr>
        <xdr:cNvPr id="182" name="テキスト ボックス 181"/>
        <xdr:cNvSpPr txBox="1"/>
      </xdr:nvSpPr>
      <xdr:spPr>
        <a:xfrm>
          <a:off x="2402205" y="12546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50800</xdr:rowOff>
    </xdr:from>
    <xdr:to xmlns:xdr="http://schemas.openxmlformats.org/drawingml/2006/spreadsheetDrawing">
      <xdr:col>10</xdr:col>
      <xdr:colOff>114300</xdr:colOff>
      <xdr:row>76</xdr:row>
      <xdr:rowOff>62865</xdr:rowOff>
    </xdr:to>
    <xdr:cxnSp macro="">
      <xdr:nvCxnSpPr>
        <xdr:cNvPr id="183" name="直線コネクタ 182"/>
        <xdr:cNvCxnSpPr/>
      </xdr:nvCxnSpPr>
      <xdr:spPr>
        <a:xfrm flipV="1">
          <a:off x="1047750" y="1260475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123190</xdr:rowOff>
    </xdr:to>
    <xdr:sp macro="" textlink="">
      <xdr:nvSpPr>
        <xdr:cNvPr id="184" name="フローチャート: 判断 183"/>
        <xdr:cNvSpPr/>
      </xdr:nvSpPr>
      <xdr:spPr>
        <a:xfrm>
          <a:off x="1809750" y="1257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114300</xdr:rowOff>
    </xdr:from>
    <xdr:ext cx="598805" cy="249555"/>
    <xdr:sp macro="" textlink="">
      <xdr:nvSpPr>
        <xdr:cNvPr id="185" name="テキスト ボックス 184"/>
        <xdr:cNvSpPr txBox="1"/>
      </xdr:nvSpPr>
      <xdr:spPr>
        <a:xfrm>
          <a:off x="1576705" y="12668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38735</xdr:rowOff>
    </xdr:from>
    <xdr:to xmlns:xdr="http://schemas.openxmlformats.org/drawingml/2006/spreadsheetDrawing">
      <xdr:col>6</xdr:col>
      <xdr:colOff>38100</xdr:colOff>
      <xdr:row>76</xdr:row>
      <xdr:rowOff>137160</xdr:rowOff>
    </xdr:to>
    <xdr:sp macro="" textlink="">
      <xdr:nvSpPr>
        <xdr:cNvPr id="186" name="フローチャート: 判断 185"/>
        <xdr:cNvSpPr/>
      </xdr:nvSpPr>
      <xdr:spPr>
        <a:xfrm>
          <a:off x="1000125" y="1259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98805" cy="248920"/>
    <xdr:sp macro="" textlink="">
      <xdr:nvSpPr>
        <xdr:cNvPr id="187" name="テキスト ボックス 186"/>
        <xdr:cNvSpPr txBox="1"/>
      </xdr:nvSpPr>
      <xdr:spPr>
        <a:xfrm>
          <a:off x="767080" y="12682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36830</xdr:rowOff>
    </xdr:from>
    <xdr:to xmlns:xdr="http://schemas.openxmlformats.org/drawingml/2006/spreadsheetDrawing">
      <xdr:col>24</xdr:col>
      <xdr:colOff>114300</xdr:colOff>
      <xdr:row>75</xdr:row>
      <xdr:rowOff>134620</xdr:rowOff>
    </xdr:to>
    <xdr:sp macro="" textlink="">
      <xdr:nvSpPr>
        <xdr:cNvPr id="193" name="楕円 192"/>
        <xdr:cNvSpPr/>
      </xdr:nvSpPr>
      <xdr:spPr>
        <a:xfrm>
          <a:off x="4203700" y="1242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59055</xdr:rowOff>
    </xdr:from>
    <xdr:ext cx="598805" cy="248920"/>
    <xdr:sp macro="" textlink="">
      <xdr:nvSpPr>
        <xdr:cNvPr id="194" name="民生費該当値テキスト"/>
        <xdr:cNvSpPr txBox="1"/>
      </xdr:nvSpPr>
      <xdr:spPr>
        <a:xfrm>
          <a:off x="4305300" y="122828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79375</xdr:rowOff>
    </xdr:from>
    <xdr:to xmlns:xdr="http://schemas.openxmlformats.org/drawingml/2006/spreadsheetDrawing">
      <xdr:col>20</xdr:col>
      <xdr:colOff>38100</xdr:colOff>
      <xdr:row>76</xdr:row>
      <xdr:rowOff>12065</xdr:rowOff>
    </xdr:to>
    <xdr:sp macro="" textlink="">
      <xdr:nvSpPr>
        <xdr:cNvPr id="195" name="楕円 194"/>
        <xdr:cNvSpPr/>
      </xdr:nvSpPr>
      <xdr:spPr>
        <a:xfrm>
          <a:off x="3444875" y="12468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27940</xdr:rowOff>
    </xdr:from>
    <xdr:ext cx="598805" cy="248920"/>
    <xdr:sp macro="" textlink="">
      <xdr:nvSpPr>
        <xdr:cNvPr id="196" name="テキスト ボックス 195"/>
        <xdr:cNvSpPr txBox="1"/>
      </xdr:nvSpPr>
      <xdr:spPr>
        <a:xfrm>
          <a:off x="3211830" y="122516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34925</xdr:rowOff>
    </xdr:from>
    <xdr:to xmlns:xdr="http://schemas.openxmlformats.org/drawingml/2006/spreadsheetDrawing">
      <xdr:col>15</xdr:col>
      <xdr:colOff>101600</xdr:colOff>
      <xdr:row>75</xdr:row>
      <xdr:rowOff>132715</xdr:rowOff>
    </xdr:to>
    <xdr:sp macro="" textlink="">
      <xdr:nvSpPr>
        <xdr:cNvPr id="197" name="楕円 196"/>
        <xdr:cNvSpPr/>
      </xdr:nvSpPr>
      <xdr:spPr>
        <a:xfrm>
          <a:off x="2619375" y="1242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149225</xdr:rowOff>
    </xdr:from>
    <xdr:ext cx="598805" cy="248920"/>
    <xdr:sp macro="" textlink="">
      <xdr:nvSpPr>
        <xdr:cNvPr id="198" name="テキスト ボックス 197"/>
        <xdr:cNvSpPr txBox="1"/>
      </xdr:nvSpPr>
      <xdr:spPr>
        <a:xfrm>
          <a:off x="2402205" y="12207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1905</xdr:rowOff>
    </xdr:from>
    <xdr:to xmlns:xdr="http://schemas.openxmlformats.org/drawingml/2006/spreadsheetDrawing">
      <xdr:col>10</xdr:col>
      <xdr:colOff>165100</xdr:colOff>
      <xdr:row>76</xdr:row>
      <xdr:rowOff>99695</xdr:rowOff>
    </xdr:to>
    <xdr:sp macro="" textlink="">
      <xdr:nvSpPr>
        <xdr:cNvPr id="199" name="楕円 198"/>
        <xdr:cNvSpPr/>
      </xdr:nvSpPr>
      <xdr:spPr>
        <a:xfrm>
          <a:off x="1809750" y="1255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116205</xdr:rowOff>
    </xdr:from>
    <xdr:ext cx="598805" cy="248920"/>
    <xdr:sp macro="" textlink="">
      <xdr:nvSpPr>
        <xdr:cNvPr id="200" name="テキスト ボックス 199"/>
        <xdr:cNvSpPr txBox="1"/>
      </xdr:nvSpPr>
      <xdr:spPr>
        <a:xfrm>
          <a:off x="1576705" y="123399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13970</xdr:rowOff>
    </xdr:from>
    <xdr:to xmlns:xdr="http://schemas.openxmlformats.org/drawingml/2006/spreadsheetDrawing">
      <xdr:col>6</xdr:col>
      <xdr:colOff>38100</xdr:colOff>
      <xdr:row>76</xdr:row>
      <xdr:rowOff>111760</xdr:rowOff>
    </xdr:to>
    <xdr:sp macro="" textlink="">
      <xdr:nvSpPr>
        <xdr:cNvPr id="201" name="楕円 200"/>
        <xdr:cNvSpPr/>
      </xdr:nvSpPr>
      <xdr:spPr>
        <a:xfrm>
          <a:off x="1000125" y="12567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127635</xdr:rowOff>
    </xdr:from>
    <xdr:ext cx="598805" cy="248920"/>
    <xdr:sp macro="" textlink="">
      <xdr:nvSpPr>
        <xdr:cNvPr id="202" name="テキスト ボックス 201"/>
        <xdr:cNvSpPr txBox="1"/>
      </xdr:nvSpPr>
      <xdr:spPr>
        <a:xfrm>
          <a:off x="767080" y="123513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0" name="テキスト ボックス 219"/>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2" name="テキスト ボックス 221"/>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305300"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810"/>
    <xdr:sp macro="" textlink="">
      <xdr:nvSpPr>
        <xdr:cNvPr id="227" name="衛生費最大値テキスト"/>
        <xdr:cNvSpPr txBox="1"/>
      </xdr:nvSpPr>
      <xdr:spPr>
        <a:xfrm>
          <a:off x="4305300" y="150037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100965</xdr:rowOff>
    </xdr:from>
    <xdr:to xmlns:xdr="http://schemas.openxmlformats.org/drawingml/2006/spreadsheetDrawing">
      <xdr:col>24</xdr:col>
      <xdr:colOff>63500</xdr:colOff>
      <xdr:row>97</xdr:row>
      <xdr:rowOff>109855</xdr:rowOff>
    </xdr:to>
    <xdr:cxnSp macro="">
      <xdr:nvCxnSpPr>
        <xdr:cNvPr id="229" name="直線コネクタ 228"/>
        <xdr:cNvCxnSpPr/>
      </xdr:nvCxnSpPr>
      <xdr:spPr>
        <a:xfrm>
          <a:off x="3492500" y="1616011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144145</xdr:rowOff>
    </xdr:from>
    <xdr:ext cx="534670" cy="258445"/>
    <xdr:sp macro="" textlink="">
      <xdr:nvSpPr>
        <xdr:cNvPr id="230" name="衛生費平均値テキスト"/>
        <xdr:cNvSpPr txBox="1"/>
      </xdr:nvSpPr>
      <xdr:spPr>
        <a:xfrm>
          <a:off x="4305300" y="15860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100965</xdr:rowOff>
    </xdr:from>
    <xdr:to xmlns:xdr="http://schemas.openxmlformats.org/drawingml/2006/spreadsheetDrawing">
      <xdr:col>19</xdr:col>
      <xdr:colOff>174625</xdr:colOff>
      <xdr:row>97</xdr:row>
      <xdr:rowOff>113030</xdr:rowOff>
    </xdr:to>
    <xdr:cxnSp macro="">
      <xdr:nvCxnSpPr>
        <xdr:cNvPr id="232" name="直線コネクタ 231"/>
        <xdr:cNvCxnSpPr/>
      </xdr:nvCxnSpPr>
      <xdr:spPr>
        <a:xfrm flipV="1">
          <a:off x="2670175" y="1616011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34035" cy="258445"/>
    <xdr:sp macro="" textlink="">
      <xdr:nvSpPr>
        <xdr:cNvPr id="234" name="テキスト ボックス 233"/>
        <xdr:cNvSpPr txBox="1"/>
      </xdr:nvSpPr>
      <xdr:spPr>
        <a:xfrm>
          <a:off x="3244215" y="1579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113030</xdr:rowOff>
    </xdr:from>
    <xdr:to xmlns:xdr="http://schemas.openxmlformats.org/drawingml/2006/spreadsheetDrawing">
      <xdr:col>15</xdr:col>
      <xdr:colOff>50800</xdr:colOff>
      <xdr:row>97</xdr:row>
      <xdr:rowOff>156845</xdr:rowOff>
    </xdr:to>
    <xdr:cxnSp macro="">
      <xdr:nvCxnSpPr>
        <xdr:cNvPr id="235" name="直線コネクタ 234"/>
        <xdr:cNvCxnSpPr/>
      </xdr:nvCxnSpPr>
      <xdr:spPr>
        <a:xfrm flipV="1">
          <a:off x="1860550" y="1617218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4035" cy="259080"/>
    <xdr:sp macro="" textlink="">
      <xdr:nvSpPr>
        <xdr:cNvPr id="237" name="テキスト ボックス 236"/>
        <xdr:cNvSpPr txBox="1"/>
      </xdr:nvSpPr>
      <xdr:spPr>
        <a:xfrm>
          <a:off x="2434590"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156845</xdr:rowOff>
    </xdr:from>
    <xdr:to xmlns:xdr="http://schemas.openxmlformats.org/drawingml/2006/spreadsheetDrawing">
      <xdr:col>10</xdr:col>
      <xdr:colOff>114300</xdr:colOff>
      <xdr:row>97</xdr:row>
      <xdr:rowOff>167005</xdr:rowOff>
    </xdr:to>
    <xdr:cxnSp macro="">
      <xdr:nvCxnSpPr>
        <xdr:cNvPr id="238" name="直線コネクタ 237"/>
        <xdr:cNvCxnSpPr/>
      </xdr:nvCxnSpPr>
      <xdr:spPr>
        <a:xfrm flipV="1">
          <a:off x="1047750" y="1621599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34035" cy="259080"/>
    <xdr:sp macro="" textlink="">
      <xdr:nvSpPr>
        <xdr:cNvPr id="240" name="テキスト ボックス 239"/>
        <xdr:cNvSpPr txBox="1"/>
      </xdr:nvSpPr>
      <xdr:spPr>
        <a:xfrm>
          <a:off x="1609090" y="1583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34035" cy="258445"/>
    <xdr:sp macro="" textlink="">
      <xdr:nvSpPr>
        <xdr:cNvPr id="242" name="テキスト ボックス 241"/>
        <xdr:cNvSpPr txBox="1"/>
      </xdr:nvSpPr>
      <xdr:spPr>
        <a:xfrm>
          <a:off x="799465" y="1584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59055</xdr:rowOff>
    </xdr:from>
    <xdr:to xmlns:xdr="http://schemas.openxmlformats.org/drawingml/2006/spreadsheetDrawing">
      <xdr:col>24</xdr:col>
      <xdr:colOff>114300</xdr:colOff>
      <xdr:row>97</xdr:row>
      <xdr:rowOff>160655</xdr:rowOff>
    </xdr:to>
    <xdr:sp macro="" textlink="">
      <xdr:nvSpPr>
        <xdr:cNvPr id="248" name="楕円 247"/>
        <xdr:cNvSpPr/>
      </xdr:nvSpPr>
      <xdr:spPr>
        <a:xfrm>
          <a:off x="4203700" y="16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145415</xdr:rowOff>
    </xdr:from>
    <xdr:ext cx="534670" cy="258445"/>
    <xdr:sp macro="" textlink="">
      <xdr:nvSpPr>
        <xdr:cNvPr id="249" name="衛生費該当値テキスト"/>
        <xdr:cNvSpPr txBox="1"/>
      </xdr:nvSpPr>
      <xdr:spPr>
        <a:xfrm>
          <a:off x="4305300" y="16033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50165</xdr:rowOff>
    </xdr:from>
    <xdr:to xmlns:xdr="http://schemas.openxmlformats.org/drawingml/2006/spreadsheetDrawing">
      <xdr:col>20</xdr:col>
      <xdr:colOff>38100</xdr:colOff>
      <xdr:row>97</xdr:row>
      <xdr:rowOff>151765</xdr:rowOff>
    </xdr:to>
    <xdr:sp macro="" textlink="">
      <xdr:nvSpPr>
        <xdr:cNvPr id="250" name="楕円 249"/>
        <xdr:cNvSpPr/>
      </xdr:nvSpPr>
      <xdr:spPr>
        <a:xfrm>
          <a:off x="3444875" y="16109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143510</xdr:rowOff>
    </xdr:from>
    <xdr:ext cx="534035" cy="258445"/>
    <xdr:sp macro="" textlink="">
      <xdr:nvSpPr>
        <xdr:cNvPr id="251" name="テキスト ボックス 250"/>
        <xdr:cNvSpPr txBox="1"/>
      </xdr:nvSpPr>
      <xdr:spPr>
        <a:xfrm>
          <a:off x="324421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62230</xdr:rowOff>
    </xdr:from>
    <xdr:to xmlns:xdr="http://schemas.openxmlformats.org/drawingml/2006/spreadsheetDrawing">
      <xdr:col>15</xdr:col>
      <xdr:colOff>101600</xdr:colOff>
      <xdr:row>97</xdr:row>
      <xdr:rowOff>163830</xdr:rowOff>
    </xdr:to>
    <xdr:sp macro="" textlink="">
      <xdr:nvSpPr>
        <xdr:cNvPr id="252" name="楕円 251"/>
        <xdr:cNvSpPr/>
      </xdr:nvSpPr>
      <xdr:spPr>
        <a:xfrm>
          <a:off x="2619375"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154940</xdr:rowOff>
    </xdr:from>
    <xdr:ext cx="534035" cy="258445"/>
    <xdr:sp macro="" textlink="">
      <xdr:nvSpPr>
        <xdr:cNvPr id="253" name="テキスト ボックス 252"/>
        <xdr:cNvSpPr txBox="1"/>
      </xdr:nvSpPr>
      <xdr:spPr>
        <a:xfrm>
          <a:off x="2434590" y="16214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106045</xdr:rowOff>
    </xdr:from>
    <xdr:to xmlns:xdr="http://schemas.openxmlformats.org/drawingml/2006/spreadsheetDrawing">
      <xdr:col>10</xdr:col>
      <xdr:colOff>165100</xdr:colOff>
      <xdr:row>98</xdr:row>
      <xdr:rowOff>36195</xdr:rowOff>
    </xdr:to>
    <xdr:sp macro="" textlink="">
      <xdr:nvSpPr>
        <xdr:cNvPr id="254" name="楕円 253"/>
        <xdr:cNvSpPr/>
      </xdr:nvSpPr>
      <xdr:spPr>
        <a:xfrm>
          <a:off x="180975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27305</xdr:rowOff>
    </xdr:from>
    <xdr:ext cx="534035" cy="259080"/>
    <xdr:sp macro="" textlink="">
      <xdr:nvSpPr>
        <xdr:cNvPr id="255" name="テキスト ボックス 254"/>
        <xdr:cNvSpPr txBox="1"/>
      </xdr:nvSpPr>
      <xdr:spPr>
        <a:xfrm>
          <a:off x="1609090"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116205</xdr:rowOff>
    </xdr:from>
    <xdr:to xmlns:xdr="http://schemas.openxmlformats.org/drawingml/2006/spreadsheetDrawing">
      <xdr:col>6</xdr:col>
      <xdr:colOff>38100</xdr:colOff>
      <xdr:row>98</xdr:row>
      <xdr:rowOff>46355</xdr:rowOff>
    </xdr:to>
    <xdr:sp macro="" textlink="">
      <xdr:nvSpPr>
        <xdr:cNvPr id="256" name="楕円 255"/>
        <xdr:cNvSpPr/>
      </xdr:nvSpPr>
      <xdr:spPr>
        <a:xfrm>
          <a:off x="1000125" y="16175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37465</xdr:rowOff>
    </xdr:from>
    <xdr:ext cx="534035" cy="259080"/>
    <xdr:sp macro="" textlink="">
      <xdr:nvSpPr>
        <xdr:cNvPr id="257" name="テキスト ボックス 256"/>
        <xdr:cNvSpPr txBox="1"/>
      </xdr:nvSpPr>
      <xdr:spPr>
        <a:xfrm>
          <a:off x="799465" y="16268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6" name="テキスト ボックス 265"/>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69" name="テキスト ボックス 268"/>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71" name="テキスト ボックス 270"/>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3" name="テキスト ボックス 272"/>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75" name="テキスト ボックス 274"/>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48285"/>
    <xdr:sp macro="" textlink="">
      <xdr:nvSpPr>
        <xdr:cNvPr id="277" name="テキスト ボックス 276"/>
        <xdr:cNvSpPr txBox="1"/>
      </xdr:nvSpPr>
      <xdr:spPr>
        <a:xfrm>
          <a:off x="5628640"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6725" cy="249555"/>
    <xdr:sp macro="" textlink="">
      <xdr:nvSpPr>
        <xdr:cNvPr id="279" name="テキスト ボックス 278"/>
        <xdr:cNvSpPr txBox="1"/>
      </xdr:nvSpPr>
      <xdr:spPr>
        <a:xfrm>
          <a:off x="5628640"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1" name="テキスト ボックス 280"/>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8920"/>
    <xdr:sp macro="" textlink="">
      <xdr:nvSpPr>
        <xdr:cNvPr id="286" name="労働費最大値テキスト"/>
        <xdr:cNvSpPr txBox="1"/>
      </xdr:nvSpPr>
      <xdr:spPr>
        <a:xfrm>
          <a:off x="9655175" y="4784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34290</xdr:rowOff>
    </xdr:from>
    <xdr:to xmlns:xdr="http://schemas.openxmlformats.org/drawingml/2006/spreadsheetDrawing">
      <xdr:col>55</xdr:col>
      <xdr:colOff>0</xdr:colOff>
      <xdr:row>38</xdr:row>
      <xdr:rowOff>37465</xdr:rowOff>
    </xdr:to>
    <xdr:cxnSp macro="">
      <xdr:nvCxnSpPr>
        <xdr:cNvPr id="288" name="直線コネクタ 287"/>
        <xdr:cNvCxnSpPr/>
      </xdr:nvCxnSpPr>
      <xdr:spPr>
        <a:xfrm flipV="1">
          <a:off x="8845550" y="631444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149225</xdr:rowOff>
    </xdr:from>
    <xdr:ext cx="378460" cy="248920"/>
    <xdr:sp macro="" textlink="">
      <xdr:nvSpPr>
        <xdr:cNvPr id="289" name="労働費平均値テキスト"/>
        <xdr:cNvSpPr txBox="1"/>
      </xdr:nvSpPr>
      <xdr:spPr>
        <a:xfrm>
          <a:off x="9655175" y="609917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3175</xdr:rowOff>
    </xdr:from>
    <xdr:to xmlns:xdr="http://schemas.openxmlformats.org/drawingml/2006/spreadsheetDrawing">
      <xdr:col>50</xdr:col>
      <xdr:colOff>114300</xdr:colOff>
      <xdr:row>38</xdr:row>
      <xdr:rowOff>37465</xdr:rowOff>
    </xdr:to>
    <xdr:cxnSp macro="">
      <xdr:nvCxnSpPr>
        <xdr:cNvPr id="291" name="直線コネクタ 290"/>
        <xdr:cNvCxnSpPr/>
      </xdr:nvCxnSpPr>
      <xdr:spPr>
        <a:xfrm>
          <a:off x="8032750" y="628332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63500</xdr:rowOff>
    </xdr:from>
    <xdr:ext cx="377825" cy="248920"/>
    <xdr:sp macro="" textlink="">
      <xdr:nvSpPr>
        <xdr:cNvPr id="293" name="テキスト ボックス 292"/>
        <xdr:cNvSpPr txBox="1"/>
      </xdr:nvSpPr>
      <xdr:spPr>
        <a:xfrm>
          <a:off x="8672195" y="60134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3175</xdr:rowOff>
    </xdr:from>
    <xdr:to xmlns:xdr="http://schemas.openxmlformats.org/drawingml/2006/spreadsheetDrawing">
      <xdr:col>45</xdr:col>
      <xdr:colOff>174625</xdr:colOff>
      <xdr:row>38</xdr:row>
      <xdr:rowOff>36830</xdr:rowOff>
    </xdr:to>
    <xdr:cxnSp macro="">
      <xdr:nvCxnSpPr>
        <xdr:cNvPr id="294" name="直線コネクタ 293"/>
        <xdr:cNvCxnSpPr/>
      </xdr:nvCxnSpPr>
      <xdr:spPr>
        <a:xfrm flipV="1">
          <a:off x="7210425" y="628332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52070</xdr:rowOff>
    </xdr:from>
    <xdr:ext cx="378460" cy="248920"/>
    <xdr:sp macro="" textlink="">
      <xdr:nvSpPr>
        <xdr:cNvPr id="296" name="テキスト ボックス 295"/>
        <xdr:cNvSpPr txBox="1"/>
      </xdr:nvSpPr>
      <xdr:spPr>
        <a:xfrm>
          <a:off x="7858125" y="63322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36830</xdr:rowOff>
    </xdr:from>
    <xdr:to xmlns:xdr="http://schemas.openxmlformats.org/drawingml/2006/spreadsheetDrawing">
      <xdr:col>41</xdr:col>
      <xdr:colOff>50800</xdr:colOff>
      <xdr:row>38</xdr:row>
      <xdr:rowOff>71755</xdr:rowOff>
    </xdr:to>
    <xdr:cxnSp macro="">
      <xdr:nvCxnSpPr>
        <xdr:cNvPr id="297" name="直線コネクタ 296"/>
        <xdr:cNvCxnSpPr/>
      </xdr:nvCxnSpPr>
      <xdr:spPr>
        <a:xfrm flipV="1">
          <a:off x="6400800" y="631698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298" name="フローチャート: 判断 297"/>
        <xdr:cNvSpPr/>
      </xdr:nvSpPr>
      <xdr:spPr>
        <a:xfrm>
          <a:off x="7159625" y="626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7825" cy="249555"/>
    <xdr:sp macro="" textlink="">
      <xdr:nvSpPr>
        <xdr:cNvPr id="299" name="テキスト ボックス 298"/>
        <xdr:cNvSpPr txBox="1"/>
      </xdr:nvSpPr>
      <xdr:spPr>
        <a:xfrm>
          <a:off x="7037070" y="605091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0" name="フローチャート: 判断 299"/>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97155</xdr:rowOff>
    </xdr:from>
    <xdr:ext cx="377825" cy="248920"/>
    <xdr:sp macro="" textlink="">
      <xdr:nvSpPr>
        <xdr:cNvPr id="301" name="テキスト ボックス 300"/>
        <xdr:cNvSpPr txBox="1"/>
      </xdr:nvSpPr>
      <xdr:spPr>
        <a:xfrm>
          <a:off x="6227445" y="604710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150495</xdr:rowOff>
    </xdr:from>
    <xdr:to xmlns:xdr="http://schemas.openxmlformats.org/drawingml/2006/spreadsheetDrawing">
      <xdr:col>55</xdr:col>
      <xdr:colOff>50800</xdr:colOff>
      <xdr:row>38</xdr:row>
      <xdr:rowOff>83185</xdr:rowOff>
    </xdr:to>
    <xdr:sp macro="" textlink="">
      <xdr:nvSpPr>
        <xdr:cNvPr id="307" name="楕円 306"/>
        <xdr:cNvSpPr/>
      </xdr:nvSpPr>
      <xdr:spPr>
        <a:xfrm>
          <a:off x="9569450" y="6265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129540</xdr:rowOff>
    </xdr:from>
    <xdr:ext cx="378460" cy="248920"/>
    <xdr:sp macro="" textlink="">
      <xdr:nvSpPr>
        <xdr:cNvPr id="308" name="労働費該当値テキスト"/>
        <xdr:cNvSpPr txBox="1"/>
      </xdr:nvSpPr>
      <xdr:spPr>
        <a:xfrm>
          <a:off x="9655175" y="624459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153670</xdr:rowOff>
    </xdr:from>
    <xdr:to xmlns:xdr="http://schemas.openxmlformats.org/drawingml/2006/spreadsheetDrawing">
      <xdr:col>50</xdr:col>
      <xdr:colOff>165100</xdr:colOff>
      <xdr:row>38</xdr:row>
      <xdr:rowOff>86360</xdr:rowOff>
    </xdr:to>
    <xdr:sp macro="" textlink="">
      <xdr:nvSpPr>
        <xdr:cNvPr id="309" name="楕円 308"/>
        <xdr:cNvSpPr/>
      </xdr:nvSpPr>
      <xdr:spPr>
        <a:xfrm>
          <a:off x="8794750" y="626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77470</xdr:rowOff>
    </xdr:from>
    <xdr:ext cx="377825" cy="249555"/>
    <xdr:sp macro="" textlink="">
      <xdr:nvSpPr>
        <xdr:cNvPr id="310" name="テキスト ボックス 309"/>
        <xdr:cNvSpPr txBox="1"/>
      </xdr:nvSpPr>
      <xdr:spPr>
        <a:xfrm>
          <a:off x="8672195" y="63576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119380</xdr:rowOff>
    </xdr:from>
    <xdr:to xmlns:xdr="http://schemas.openxmlformats.org/drawingml/2006/spreadsheetDrawing">
      <xdr:col>46</xdr:col>
      <xdr:colOff>38100</xdr:colOff>
      <xdr:row>38</xdr:row>
      <xdr:rowOff>52070</xdr:rowOff>
    </xdr:to>
    <xdr:sp macro="" textlink="">
      <xdr:nvSpPr>
        <xdr:cNvPr id="311" name="楕円 310"/>
        <xdr:cNvSpPr/>
      </xdr:nvSpPr>
      <xdr:spPr>
        <a:xfrm>
          <a:off x="7985125" y="6234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67945</xdr:rowOff>
    </xdr:from>
    <xdr:ext cx="378460" cy="249555"/>
    <xdr:sp macro="" textlink="">
      <xdr:nvSpPr>
        <xdr:cNvPr id="312" name="テキスト ボックス 311"/>
        <xdr:cNvSpPr txBox="1"/>
      </xdr:nvSpPr>
      <xdr:spPr>
        <a:xfrm>
          <a:off x="7858125" y="60178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153035</xdr:rowOff>
    </xdr:from>
    <xdr:to xmlns:xdr="http://schemas.openxmlformats.org/drawingml/2006/spreadsheetDrawing">
      <xdr:col>41</xdr:col>
      <xdr:colOff>101600</xdr:colOff>
      <xdr:row>38</xdr:row>
      <xdr:rowOff>85725</xdr:rowOff>
    </xdr:to>
    <xdr:sp macro="" textlink="">
      <xdr:nvSpPr>
        <xdr:cNvPr id="313" name="楕円 312"/>
        <xdr:cNvSpPr/>
      </xdr:nvSpPr>
      <xdr:spPr>
        <a:xfrm>
          <a:off x="7159625" y="626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76835</xdr:rowOff>
    </xdr:from>
    <xdr:ext cx="377825" cy="249555"/>
    <xdr:sp macro="" textlink="">
      <xdr:nvSpPr>
        <xdr:cNvPr id="314" name="テキスト ボックス 313"/>
        <xdr:cNvSpPr txBox="1"/>
      </xdr:nvSpPr>
      <xdr:spPr>
        <a:xfrm>
          <a:off x="7037070" y="63569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22860</xdr:rowOff>
    </xdr:from>
    <xdr:to xmlns:xdr="http://schemas.openxmlformats.org/drawingml/2006/spreadsheetDrawing">
      <xdr:col>36</xdr:col>
      <xdr:colOff>165100</xdr:colOff>
      <xdr:row>38</xdr:row>
      <xdr:rowOff>120650</xdr:rowOff>
    </xdr:to>
    <xdr:sp macro="" textlink="">
      <xdr:nvSpPr>
        <xdr:cNvPr id="315" name="楕円 314"/>
        <xdr:cNvSpPr/>
      </xdr:nvSpPr>
      <xdr:spPr>
        <a:xfrm>
          <a:off x="6350000" y="630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111760</xdr:rowOff>
    </xdr:from>
    <xdr:ext cx="377825" cy="249555"/>
    <xdr:sp macro="" textlink="">
      <xdr:nvSpPr>
        <xdr:cNvPr id="316" name="テキスト ボックス 315"/>
        <xdr:cNvSpPr txBox="1"/>
      </xdr:nvSpPr>
      <xdr:spPr>
        <a:xfrm>
          <a:off x="6227445" y="63919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0" name="テキスト ボックス 329"/>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2" name="テキスト ボックス 331"/>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4" name="テキスト ボックス 333"/>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6" name="テキスト ボックス 335"/>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8" name="テキスト ボックス 33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9555"/>
    <xdr:sp macro="" textlink="">
      <xdr:nvSpPr>
        <xdr:cNvPr id="343" name="農林水産業費最大値テキスト"/>
        <xdr:cNvSpPr txBox="1"/>
      </xdr:nvSpPr>
      <xdr:spPr>
        <a:xfrm>
          <a:off x="9655175" y="8234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142240</xdr:rowOff>
    </xdr:from>
    <xdr:to xmlns:xdr="http://schemas.openxmlformats.org/drawingml/2006/spreadsheetDrawing">
      <xdr:col>55</xdr:col>
      <xdr:colOff>0</xdr:colOff>
      <xdr:row>58</xdr:row>
      <xdr:rowOff>13335</xdr:rowOff>
    </xdr:to>
    <xdr:cxnSp macro="">
      <xdr:nvCxnSpPr>
        <xdr:cNvPr id="345" name="直線コネクタ 344"/>
        <xdr:cNvCxnSpPr/>
      </xdr:nvCxnSpPr>
      <xdr:spPr>
        <a:xfrm flipV="1">
          <a:off x="8845550" y="9559290"/>
          <a:ext cx="7588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13335</xdr:rowOff>
    </xdr:from>
    <xdr:to xmlns:xdr="http://schemas.openxmlformats.org/drawingml/2006/spreadsheetDrawing">
      <xdr:col>50</xdr:col>
      <xdr:colOff>114300</xdr:colOff>
      <xdr:row>58</xdr:row>
      <xdr:rowOff>15240</xdr:rowOff>
    </xdr:to>
    <xdr:cxnSp macro="">
      <xdr:nvCxnSpPr>
        <xdr:cNvPr id="348" name="直線コネクタ 347"/>
        <xdr:cNvCxnSpPr/>
      </xdr:nvCxnSpPr>
      <xdr:spPr>
        <a:xfrm flipV="1">
          <a:off x="8032750" y="95954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34035" cy="248285"/>
    <xdr:sp macro="" textlink="">
      <xdr:nvSpPr>
        <xdr:cNvPr id="350" name="テキスト ボックス 349"/>
        <xdr:cNvSpPr txBox="1"/>
      </xdr:nvSpPr>
      <xdr:spPr>
        <a:xfrm>
          <a:off x="8594090" y="9240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15240</xdr:rowOff>
    </xdr:from>
    <xdr:to xmlns:xdr="http://schemas.openxmlformats.org/drawingml/2006/spreadsheetDrawing">
      <xdr:col>45</xdr:col>
      <xdr:colOff>174625</xdr:colOff>
      <xdr:row>58</xdr:row>
      <xdr:rowOff>25400</xdr:rowOff>
    </xdr:to>
    <xdr:cxnSp macro="">
      <xdr:nvCxnSpPr>
        <xdr:cNvPr id="351" name="直線コネクタ 350"/>
        <xdr:cNvCxnSpPr/>
      </xdr:nvCxnSpPr>
      <xdr:spPr>
        <a:xfrm flipV="1">
          <a:off x="7210425" y="959739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150495</xdr:rowOff>
    </xdr:from>
    <xdr:ext cx="534035" cy="248920"/>
    <xdr:sp macro="" textlink="">
      <xdr:nvSpPr>
        <xdr:cNvPr id="353" name="テキスト ボックス 352"/>
        <xdr:cNvSpPr txBox="1"/>
      </xdr:nvSpPr>
      <xdr:spPr>
        <a:xfrm>
          <a:off x="7784465" y="9237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108585</xdr:rowOff>
    </xdr:from>
    <xdr:to xmlns:xdr="http://schemas.openxmlformats.org/drawingml/2006/spreadsheetDrawing">
      <xdr:col>41</xdr:col>
      <xdr:colOff>50800</xdr:colOff>
      <xdr:row>58</xdr:row>
      <xdr:rowOff>25400</xdr:rowOff>
    </xdr:to>
    <xdr:cxnSp macro="">
      <xdr:nvCxnSpPr>
        <xdr:cNvPr id="354" name="直線コネクタ 353"/>
        <xdr:cNvCxnSpPr/>
      </xdr:nvCxnSpPr>
      <xdr:spPr>
        <a:xfrm>
          <a:off x="6400800" y="9525635"/>
          <a:ext cx="8096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140970</xdr:rowOff>
    </xdr:to>
    <xdr:sp macro="" textlink="">
      <xdr:nvSpPr>
        <xdr:cNvPr id="355" name="フローチャート: 判断 354"/>
        <xdr:cNvSpPr/>
      </xdr:nvSpPr>
      <xdr:spPr>
        <a:xfrm>
          <a:off x="7159625"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34035" cy="248920"/>
    <xdr:sp macro="" textlink="">
      <xdr:nvSpPr>
        <xdr:cNvPr id="356" name="テキスト ボックス 355"/>
        <xdr:cNvSpPr txBox="1"/>
      </xdr:nvSpPr>
      <xdr:spPr>
        <a:xfrm>
          <a:off x="69748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161925</xdr:rowOff>
    </xdr:to>
    <xdr:sp macro="" textlink="">
      <xdr:nvSpPr>
        <xdr:cNvPr id="357" name="フローチャート: 判断 356"/>
        <xdr:cNvSpPr/>
      </xdr:nvSpPr>
      <xdr:spPr>
        <a:xfrm>
          <a:off x="6350000" y="9481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153670</xdr:rowOff>
    </xdr:from>
    <xdr:ext cx="534035" cy="248285"/>
    <xdr:sp macro="" textlink="">
      <xdr:nvSpPr>
        <xdr:cNvPr id="358" name="テキスト ボックス 357"/>
        <xdr:cNvSpPr txBox="1"/>
      </xdr:nvSpPr>
      <xdr:spPr>
        <a:xfrm>
          <a:off x="6149340" y="95707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93980</xdr:rowOff>
    </xdr:from>
    <xdr:to xmlns:xdr="http://schemas.openxmlformats.org/drawingml/2006/spreadsheetDrawing">
      <xdr:col>55</xdr:col>
      <xdr:colOff>50800</xdr:colOff>
      <xdr:row>58</xdr:row>
      <xdr:rowOff>26670</xdr:rowOff>
    </xdr:to>
    <xdr:sp macro="" textlink="">
      <xdr:nvSpPr>
        <xdr:cNvPr id="364" name="楕円 363"/>
        <xdr:cNvSpPr/>
      </xdr:nvSpPr>
      <xdr:spPr>
        <a:xfrm>
          <a:off x="9569450" y="9511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72390</xdr:rowOff>
    </xdr:from>
    <xdr:ext cx="534670" cy="249555"/>
    <xdr:sp macro="" textlink="">
      <xdr:nvSpPr>
        <xdr:cNvPr id="365" name="農林水産業費該当値テキスト"/>
        <xdr:cNvSpPr txBox="1"/>
      </xdr:nvSpPr>
      <xdr:spPr>
        <a:xfrm>
          <a:off x="9655175" y="9489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129540</xdr:rowOff>
    </xdr:from>
    <xdr:to xmlns:xdr="http://schemas.openxmlformats.org/drawingml/2006/spreadsheetDrawing">
      <xdr:col>50</xdr:col>
      <xdr:colOff>165100</xdr:colOff>
      <xdr:row>58</xdr:row>
      <xdr:rowOff>62230</xdr:rowOff>
    </xdr:to>
    <xdr:sp macro="" textlink="">
      <xdr:nvSpPr>
        <xdr:cNvPr id="366" name="楕円 365"/>
        <xdr:cNvSpPr/>
      </xdr:nvSpPr>
      <xdr:spPr>
        <a:xfrm>
          <a:off x="8794750" y="954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53975</xdr:rowOff>
    </xdr:from>
    <xdr:ext cx="534035" cy="248920"/>
    <xdr:sp macro="" textlink="">
      <xdr:nvSpPr>
        <xdr:cNvPr id="367" name="テキスト ボックス 366"/>
        <xdr:cNvSpPr txBox="1"/>
      </xdr:nvSpPr>
      <xdr:spPr>
        <a:xfrm>
          <a:off x="8594090" y="96361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131445</xdr:rowOff>
    </xdr:from>
    <xdr:to xmlns:xdr="http://schemas.openxmlformats.org/drawingml/2006/spreadsheetDrawing">
      <xdr:col>46</xdr:col>
      <xdr:colOff>38100</xdr:colOff>
      <xdr:row>58</xdr:row>
      <xdr:rowOff>64135</xdr:rowOff>
    </xdr:to>
    <xdr:sp macro="" textlink="">
      <xdr:nvSpPr>
        <xdr:cNvPr id="368" name="楕円 367"/>
        <xdr:cNvSpPr/>
      </xdr:nvSpPr>
      <xdr:spPr>
        <a:xfrm>
          <a:off x="7985125" y="9548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55880</xdr:rowOff>
    </xdr:from>
    <xdr:ext cx="534035" cy="248920"/>
    <xdr:sp macro="" textlink="">
      <xdr:nvSpPr>
        <xdr:cNvPr id="369" name="テキスト ボックス 368"/>
        <xdr:cNvSpPr txBox="1"/>
      </xdr:nvSpPr>
      <xdr:spPr>
        <a:xfrm>
          <a:off x="7784465" y="9638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140970</xdr:rowOff>
    </xdr:from>
    <xdr:to xmlns:xdr="http://schemas.openxmlformats.org/drawingml/2006/spreadsheetDrawing">
      <xdr:col>41</xdr:col>
      <xdr:colOff>101600</xdr:colOff>
      <xdr:row>58</xdr:row>
      <xdr:rowOff>73660</xdr:rowOff>
    </xdr:to>
    <xdr:sp macro="" textlink="">
      <xdr:nvSpPr>
        <xdr:cNvPr id="370" name="楕円 369"/>
        <xdr:cNvSpPr/>
      </xdr:nvSpPr>
      <xdr:spPr>
        <a:xfrm>
          <a:off x="7159625" y="955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65405</xdr:rowOff>
    </xdr:from>
    <xdr:ext cx="534035" cy="248920"/>
    <xdr:sp macro="" textlink="">
      <xdr:nvSpPr>
        <xdr:cNvPr id="371" name="テキスト ボックス 370"/>
        <xdr:cNvSpPr txBox="1"/>
      </xdr:nvSpPr>
      <xdr:spPr>
        <a:xfrm>
          <a:off x="6974840" y="9647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60325</xdr:rowOff>
    </xdr:from>
    <xdr:to xmlns:xdr="http://schemas.openxmlformats.org/drawingml/2006/spreadsheetDrawing">
      <xdr:col>36</xdr:col>
      <xdr:colOff>165100</xdr:colOff>
      <xdr:row>57</xdr:row>
      <xdr:rowOff>158115</xdr:rowOff>
    </xdr:to>
    <xdr:sp macro="" textlink="">
      <xdr:nvSpPr>
        <xdr:cNvPr id="372" name="楕円 371"/>
        <xdr:cNvSpPr/>
      </xdr:nvSpPr>
      <xdr:spPr>
        <a:xfrm>
          <a:off x="6350000" y="9477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8255</xdr:rowOff>
    </xdr:from>
    <xdr:ext cx="534035" cy="249555"/>
    <xdr:sp macro="" textlink="">
      <xdr:nvSpPr>
        <xdr:cNvPr id="373" name="テキスト ボックス 372"/>
        <xdr:cNvSpPr txBox="1"/>
      </xdr:nvSpPr>
      <xdr:spPr>
        <a:xfrm>
          <a:off x="6149340" y="92602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2" name="テキスト ボックス 38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5" name="テキスト ボックス 384"/>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7" name="テキスト ボックス 386"/>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9555"/>
    <xdr:sp macro="" textlink="">
      <xdr:nvSpPr>
        <xdr:cNvPr id="389" name="テキスト ボックス 388"/>
        <xdr:cNvSpPr txBox="1"/>
      </xdr:nvSpPr>
      <xdr:spPr>
        <a:xfrm>
          <a:off x="5516245"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8920"/>
    <xdr:sp macro="" textlink="">
      <xdr:nvSpPr>
        <xdr:cNvPr id="391" name="テキスト ボックス 390"/>
        <xdr:cNvSpPr txBox="1"/>
      </xdr:nvSpPr>
      <xdr:spPr>
        <a:xfrm>
          <a:off x="5516245"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8920"/>
    <xdr:sp macro="" textlink="">
      <xdr:nvSpPr>
        <xdr:cNvPr id="396" name="商工費最小値テキスト"/>
        <xdr:cNvSpPr txBox="1"/>
      </xdr:nvSpPr>
      <xdr:spPr>
        <a:xfrm>
          <a:off x="9655175" y="130041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130810</xdr:rowOff>
    </xdr:from>
    <xdr:to xmlns:xdr="http://schemas.openxmlformats.org/drawingml/2006/spreadsheetDrawing">
      <xdr:col>55</xdr:col>
      <xdr:colOff>0</xdr:colOff>
      <xdr:row>77</xdr:row>
      <xdr:rowOff>147320</xdr:rowOff>
    </xdr:to>
    <xdr:cxnSp macro="">
      <xdr:nvCxnSpPr>
        <xdr:cNvPr id="400" name="直線コネクタ 399"/>
        <xdr:cNvCxnSpPr/>
      </xdr:nvCxnSpPr>
      <xdr:spPr>
        <a:xfrm>
          <a:off x="8845550" y="12849860"/>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106680</xdr:rowOff>
    </xdr:from>
    <xdr:ext cx="534670" cy="249555"/>
    <xdr:sp macro="" textlink="">
      <xdr:nvSpPr>
        <xdr:cNvPr id="401" name="商工費平均値テキスト"/>
        <xdr:cNvSpPr txBox="1"/>
      </xdr:nvSpPr>
      <xdr:spPr>
        <a:xfrm>
          <a:off x="9655175" y="12825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126365</xdr:rowOff>
    </xdr:from>
    <xdr:to xmlns:xdr="http://schemas.openxmlformats.org/drawingml/2006/spreadsheetDrawing">
      <xdr:col>50</xdr:col>
      <xdr:colOff>114300</xdr:colOff>
      <xdr:row>77</xdr:row>
      <xdr:rowOff>130810</xdr:rowOff>
    </xdr:to>
    <xdr:cxnSp macro="">
      <xdr:nvCxnSpPr>
        <xdr:cNvPr id="403" name="直線コネクタ 402"/>
        <xdr:cNvCxnSpPr/>
      </xdr:nvCxnSpPr>
      <xdr:spPr>
        <a:xfrm>
          <a:off x="8032750" y="1284541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42545</xdr:rowOff>
    </xdr:from>
    <xdr:ext cx="534035" cy="249555"/>
    <xdr:sp macro="" textlink="">
      <xdr:nvSpPr>
        <xdr:cNvPr id="405" name="テキスト ボックス 404"/>
        <xdr:cNvSpPr txBox="1"/>
      </xdr:nvSpPr>
      <xdr:spPr>
        <a:xfrm>
          <a:off x="8594090" y="12926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150495</xdr:rowOff>
    </xdr:from>
    <xdr:to xmlns:xdr="http://schemas.openxmlformats.org/drawingml/2006/spreadsheetDrawing">
      <xdr:col>45</xdr:col>
      <xdr:colOff>174625</xdr:colOff>
      <xdr:row>77</xdr:row>
      <xdr:rowOff>126365</xdr:rowOff>
    </xdr:to>
    <xdr:cxnSp macro="">
      <xdr:nvCxnSpPr>
        <xdr:cNvPr id="406" name="直線コネクタ 405"/>
        <xdr:cNvCxnSpPr/>
      </xdr:nvCxnSpPr>
      <xdr:spPr>
        <a:xfrm>
          <a:off x="7210425" y="12704445"/>
          <a:ext cx="8223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38735</xdr:rowOff>
    </xdr:from>
    <xdr:ext cx="534035" cy="249555"/>
    <xdr:sp macro="" textlink="">
      <xdr:nvSpPr>
        <xdr:cNvPr id="408" name="テキスト ボックス 407"/>
        <xdr:cNvSpPr txBox="1"/>
      </xdr:nvSpPr>
      <xdr:spPr>
        <a:xfrm>
          <a:off x="7784465" y="12922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150495</xdr:rowOff>
    </xdr:from>
    <xdr:to xmlns:xdr="http://schemas.openxmlformats.org/drawingml/2006/spreadsheetDrawing">
      <xdr:col>41</xdr:col>
      <xdr:colOff>50800</xdr:colOff>
      <xdr:row>77</xdr:row>
      <xdr:rowOff>103505</xdr:rowOff>
    </xdr:to>
    <xdr:cxnSp macro="">
      <xdr:nvCxnSpPr>
        <xdr:cNvPr id="409" name="直線コネクタ 408"/>
        <xdr:cNvCxnSpPr/>
      </xdr:nvCxnSpPr>
      <xdr:spPr>
        <a:xfrm flipV="1">
          <a:off x="6400800" y="12704445"/>
          <a:ext cx="8096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40005</xdr:rowOff>
    </xdr:to>
    <xdr:sp macro="" textlink="">
      <xdr:nvSpPr>
        <xdr:cNvPr id="410" name="フローチャート: 判断 409"/>
        <xdr:cNvSpPr/>
      </xdr:nvSpPr>
      <xdr:spPr>
        <a:xfrm>
          <a:off x="715962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31750</xdr:rowOff>
    </xdr:from>
    <xdr:ext cx="534035" cy="249555"/>
    <xdr:sp macro="" textlink="">
      <xdr:nvSpPr>
        <xdr:cNvPr id="411" name="テキスト ボックス 410"/>
        <xdr:cNvSpPr txBox="1"/>
      </xdr:nvSpPr>
      <xdr:spPr>
        <a:xfrm>
          <a:off x="6974840" y="12915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88265</xdr:rowOff>
    </xdr:to>
    <xdr:sp macro="" textlink="">
      <xdr:nvSpPr>
        <xdr:cNvPr id="412" name="フローチャート: 判断 411"/>
        <xdr:cNvSpPr/>
      </xdr:nvSpPr>
      <xdr:spPr>
        <a:xfrm>
          <a:off x="6350000"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79375</xdr:rowOff>
    </xdr:from>
    <xdr:ext cx="534035" cy="249555"/>
    <xdr:sp macro="" textlink="">
      <xdr:nvSpPr>
        <xdr:cNvPr id="413" name="テキスト ボックス 412"/>
        <xdr:cNvSpPr txBox="1"/>
      </xdr:nvSpPr>
      <xdr:spPr>
        <a:xfrm>
          <a:off x="6149340" y="129635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98425</xdr:rowOff>
    </xdr:from>
    <xdr:to xmlns:xdr="http://schemas.openxmlformats.org/drawingml/2006/spreadsheetDrawing">
      <xdr:col>55</xdr:col>
      <xdr:colOff>50800</xdr:colOff>
      <xdr:row>78</xdr:row>
      <xdr:rowOff>31115</xdr:rowOff>
    </xdr:to>
    <xdr:sp macro="" textlink="">
      <xdr:nvSpPr>
        <xdr:cNvPr id="419" name="楕円 418"/>
        <xdr:cNvSpPr/>
      </xdr:nvSpPr>
      <xdr:spPr>
        <a:xfrm>
          <a:off x="9569450" y="1281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120650</xdr:rowOff>
    </xdr:from>
    <xdr:ext cx="534670" cy="248285"/>
    <xdr:sp macro="" textlink="">
      <xdr:nvSpPr>
        <xdr:cNvPr id="420" name="商工費該当値テキスト"/>
        <xdr:cNvSpPr txBox="1"/>
      </xdr:nvSpPr>
      <xdr:spPr>
        <a:xfrm>
          <a:off x="9655175" y="126746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81915</xdr:rowOff>
    </xdr:from>
    <xdr:to xmlns:xdr="http://schemas.openxmlformats.org/drawingml/2006/spreadsheetDrawing">
      <xdr:col>50</xdr:col>
      <xdr:colOff>165100</xdr:colOff>
      <xdr:row>78</xdr:row>
      <xdr:rowOff>14605</xdr:rowOff>
    </xdr:to>
    <xdr:sp macro="" textlink="">
      <xdr:nvSpPr>
        <xdr:cNvPr id="421" name="楕円 420"/>
        <xdr:cNvSpPr/>
      </xdr:nvSpPr>
      <xdr:spPr>
        <a:xfrm>
          <a:off x="8794750" y="1280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30480</xdr:rowOff>
    </xdr:from>
    <xdr:ext cx="534035" cy="248920"/>
    <xdr:sp macro="" textlink="">
      <xdr:nvSpPr>
        <xdr:cNvPr id="422" name="テキスト ボックス 421"/>
        <xdr:cNvSpPr txBox="1"/>
      </xdr:nvSpPr>
      <xdr:spPr>
        <a:xfrm>
          <a:off x="8594090" y="12584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9525</xdr:rowOff>
    </xdr:to>
    <xdr:sp macro="" textlink="">
      <xdr:nvSpPr>
        <xdr:cNvPr id="423" name="楕円 422"/>
        <xdr:cNvSpPr/>
      </xdr:nvSpPr>
      <xdr:spPr>
        <a:xfrm>
          <a:off x="7985125" y="12795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34035" cy="248920"/>
    <xdr:sp macro="" textlink="">
      <xdr:nvSpPr>
        <xdr:cNvPr id="424" name="テキスト ボックス 423"/>
        <xdr:cNvSpPr txBox="1"/>
      </xdr:nvSpPr>
      <xdr:spPr>
        <a:xfrm>
          <a:off x="7784465" y="125799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101600</xdr:rowOff>
    </xdr:from>
    <xdr:to xmlns:xdr="http://schemas.openxmlformats.org/drawingml/2006/spreadsheetDrawing">
      <xdr:col>41</xdr:col>
      <xdr:colOff>101600</xdr:colOff>
      <xdr:row>77</xdr:row>
      <xdr:rowOff>34290</xdr:rowOff>
    </xdr:to>
    <xdr:sp macro="" textlink="">
      <xdr:nvSpPr>
        <xdr:cNvPr id="425" name="楕円 424"/>
        <xdr:cNvSpPr/>
      </xdr:nvSpPr>
      <xdr:spPr>
        <a:xfrm>
          <a:off x="7159625" y="12655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50165</xdr:rowOff>
    </xdr:from>
    <xdr:ext cx="534035" cy="248920"/>
    <xdr:sp macro="" textlink="">
      <xdr:nvSpPr>
        <xdr:cNvPr id="426" name="テキスト ボックス 425"/>
        <xdr:cNvSpPr txBox="1"/>
      </xdr:nvSpPr>
      <xdr:spPr>
        <a:xfrm>
          <a:off x="6974840" y="124390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54610</xdr:rowOff>
    </xdr:from>
    <xdr:to xmlns:xdr="http://schemas.openxmlformats.org/drawingml/2006/spreadsheetDrawing">
      <xdr:col>36</xdr:col>
      <xdr:colOff>165100</xdr:colOff>
      <xdr:row>77</xdr:row>
      <xdr:rowOff>152400</xdr:rowOff>
    </xdr:to>
    <xdr:sp macro="" textlink="">
      <xdr:nvSpPr>
        <xdr:cNvPr id="427" name="楕円 426"/>
        <xdr:cNvSpPr/>
      </xdr:nvSpPr>
      <xdr:spPr>
        <a:xfrm>
          <a:off x="6350000" y="12773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3175</xdr:rowOff>
    </xdr:from>
    <xdr:ext cx="534035" cy="249555"/>
    <xdr:sp macro="" textlink="">
      <xdr:nvSpPr>
        <xdr:cNvPr id="428" name="テキスト ボックス 427"/>
        <xdr:cNvSpPr txBox="1"/>
      </xdr:nvSpPr>
      <xdr:spPr>
        <a:xfrm>
          <a:off x="6149340" y="12557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48" name="テキスト ボックス 447"/>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0" name="テキスト ボックス 44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90805</xdr:rowOff>
    </xdr:from>
    <xdr:to xmlns:xdr="http://schemas.openxmlformats.org/drawingml/2006/spreadsheetDrawing">
      <xdr:col>55</xdr:col>
      <xdr:colOff>0</xdr:colOff>
      <xdr:row>96</xdr:row>
      <xdr:rowOff>11430</xdr:rowOff>
    </xdr:to>
    <xdr:cxnSp macro="">
      <xdr:nvCxnSpPr>
        <xdr:cNvPr id="457" name="直線コネクタ 456"/>
        <xdr:cNvCxnSpPr/>
      </xdr:nvCxnSpPr>
      <xdr:spPr>
        <a:xfrm>
          <a:off x="8845550" y="15807055"/>
          <a:ext cx="7588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90805</xdr:rowOff>
    </xdr:from>
    <xdr:to xmlns:xdr="http://schemas.openxmlformats.org/drawingml/2006/spreadsheetDrawing">
      <xdr:col>50</xdr:col>
      <xdr:colOff>114300</xdr:colOff>
      <xdr:row>95</xdr:row>
      <xdr:rowOff>162560</xdr:rowOff>
    </xdr:to>
    <xdr:cxnSp macro="">
      <xdr:nvCxnSpPr>
        <xdr:cNvPr id="460" name="直線コネクタ 459"/>
        <xdr:cNvCxnSpPr/>
      </xdr:nvCxnSpPr>
      <xdr:spPr>
        <a:xfrm flipV="1">
          <a:off x="8032750" y="15807055"/>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8594090"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162560</xdr:rowOff>
    </xdr:from>
    <xdr:to xmlns:xdr="http://schemas.openxmlformats.org/drawingml/2006/spreadsheetDrawing">
      <xdr:col>45</xdr:col>
      <xdr:colOff>174625</xdr:colOff>
      <xdr:row>95</xdr:row>
      <xdr:rowOff>165100</xdr:rowOff>
    </xdr:to>
    <xdr:cxnSp macro="">
      <xdr:nvCxnSpPr>
        <xdr:cNvPr id="463" name="直線コネクタ 462"/>
        <xdr:cNvCxnSpPr/>
      </xdr:nvCxnSpPr>
      <xdr:spPr>
        <a:xfrm flipV="1">
          <a:off x="7210425" y="1587881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77844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165100</xdr:rowOff>
    </xdr:from>
    <xdr:to xmlns:xdr="http://schemas.openxmlformats.org/drawingml/2006/spreadsheetDrawing">
      <xdr:col>41</xdr:col>
      <xdr:colOff>50800</xdr:colOff>
      <xdr:row>96</xdr:row>
      <xdr:rowOff>113030</xdr:rowOff>
    </xdr:to>
    <xdr:cxnSp macro="">
      <xdr:nvCxnSpPr>
        <xdr:cNvPr id="466" name="直線コネクタ 465"/>
        <xdr:cNvCxnSpPr/>
      </xdr:nvCxnSpPr>
      <xdr:spPr>
        <a:xfrm flipV="1">
          <a:off x="6400800" y="15881350"/>
          <a:ext cx="8096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6974840"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035" cy="259080"/>
    <xdr:sp macro="" textlink="">
      <xdr:nvSpPr>
        <xdr:cNvPr id="470" name="テキスト ボックス 469"/>
        <xdr:cNvSpPr txBox="1"/>
      </xdr:nvSpPr>
      <xdr:spPr>
        <a:xfrm>
          <a:off x="6149340"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132080</xdr:rowOff>
    </xdr:from>
    <xdr:to xmlns:xdr="http://schemas.openxmlformats.org/drawingml/2006/spreadsheetDrawing">
      <xdr:col>55</xdr:col>
      <xdr:colOff>50800</xdr:colOff>
      <xdr:row>96</xdr:row>
      <xdr:rowOff>62230</xdr:rowOff>
    </xdr:to>
    <xdr:sp macro="" textlink="">
      <xdr:nvSpPr>
        <xdr:cNvPr id="476" name="楕円 475"/>
        <xdr:cNvSpPr/>
      </xdr:nvSpPr>
      <xdr:spPr>
        <a:xfrm>
          <a:off x="9569450" y="15848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154940</xdr:rowOff>
    </xdr:from>
    <xdr:ext cx="534670" cy="258445"/>
    <xdr:sp macro="" textlink="">
      <xdr:nvSpPr>
        <xdr:cNvPr id="477" name="土木費該当値テキスト"/>
        <xdr:cNvSpPr txBox="1"/>
      </xdr:nvSpPr>
      <xdr:spPr>
        <a:xfrm>
          <a:off x="9655175" y="15699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40640</xdr:rowOff>
    </xdr:from>
    <xdr:to xmlns:xdr="http://schemas.openxmlformats.org/drawingml/2006/spreadsheetDrawing">
      <xdr:col>50</xdr:col>
      <xdr:colOff>165100</xdr:colOff>
      <xdr:row>95</xdr:row>
      <xdr:rowOff>141605</xdr:rowOff>
    </xdr:to>
    <xdr:sp macro="" textlink="">
      <xdr:nvSpPr>
        <xdr:cNvPr id="478" name="楕円 477"/>
        <xdr:cNvSpPr/>
      </xdr:nvSpPr>
      <xdr:spPr>
        <a:xfrm>
          <a:off x="879475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158115</xdr:rowOff>
    </xdr:from>
    <xdr:ext cx="534035" cy="258445"/>
    <xdr:sp macro="" textlink="">
      <xdr:nvSpPr>
        <xdr:cNvPr id="479" name="テキスト ボックス 478"/>
        <xdr:cNvSpPr txBox="1"/>
      </xdr:nvSpPr>
      <xdr:spPr>
        <a:xfrm>
          <a:off x="8594090" y="1553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111760</xdr:rowOff>
    </xdr:from>
    <xdr:to xmlns:xdr="http://schemas.openxmlformats.org/drawingml/2006/spreadsheetDrawing">
      <xdr:col>46</xdr:col>
      <xdr:colOff>38100</xdr:colOff>
      <xdr:row>96</xdr:row>
      <xdr:rowOff>41910</xdr:rowOff>
    </xdr:to>
    <xdr:sp macro="" textlink="">
      <xdr:nvSpPr>
        <xdr:cNvPr id="480" name="楕円 479"/>
        <xdr:cNvSpPr/>
      </xdr:nvSpPr>
      <xdr:spPr>
        <a:xfrm>
          <a:off x="7985125" y="15828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58420</xdr:rowOff>
    </xdr:from>
    <xdr:ext cx="534035" cy="259080"/>
    <xdr:sp macro="" textlink="">
      <xdr:nvSpPr>
        <xdr:cNvPr id="481" name="テキスト ボックス 480"/>
        <xdr:cNvSpPr txBox="1"/>
      </xdr:nvSpPr>
      <xdr:spPr>
        <a:xfrm>
          <a:off x="7784465" y="1560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114300</xdr:rowOff>
    </xdr:from>
    <xdr:to xmlns:xdr="http://schemas.openxmlformats.org/drawingml/2006/spreadsheetDrawing">
      <xdr:col>41</xdr:col>
      <xdr:colOff>101600</xdr:colOff>
      <xdr:row>96</xdr:row>
      <xdr:rowOff>44450</xdr:rowOff>
    </xdr:to>
    <xdr:sp macro="" textlink="">
      <xdr:nvSpPr>
        <xdr:cNvPr id="482" name="楕円 481"/>
        <xdr:cNvSpPr/>
      </xdr:nvSpPr>
      <xdr:spPr>
        <a:xfrm>
          <a:off x="7159625" y="158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60960</xdr:rowOff>
    </xdr:from>
    <xdr:ext cx="534035" cy="259080"/>
    <xdr:sp macro="" textlink="">
      <xdr:nvSpPr>
        <xdr:cNvPr id="483" name="テキスト ボックス 482"/>
        <xdr:cNvSpPr txBox="1"/>
      </xdr:nvSpPr>
      <xdr:spPr>
        <a:xfrm>
          <a:off x="6974840" y="1560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62230</xdr:rowOff>
    </xdr:from>
    <xdr:to xmlns:xdr="http://schemas.openxmlformats.org/drawingml/2006/spreadsheetDrawing">
      <xdr:col>36</xdr:col>
      <xdr:colOff>165100</xdr:colOff>
      <xdr:row>96</xdr:row>
      <xdr:rowOff>163830</xdr:rowOff>
    </xdr:to>
    <xdr:sp macro="" textlink="">
      <xdr:nvSpPr>
        <xdr:cNvPr id="484" name="楕円 483"/>
        <xdr:cNvSpPr/>
      </xdr:nvSpPr>
      <xdr:spPr>
        <a:xfrm>
          <a:off x="6350000" y="159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8890</xdr:rowOff>
    </xdr:from>
    <xdr:ext cx="534035" cy="258445"/>
    <xdr:sp macro="" textlink="">
      <xdr:nvSpPr>
        <xdr:cNvPr id="485" name="テキスト ボックス 484"/>
        <xdr:cNvSpPr txBox="1"/>
      </xdr:nvSpPr>
      <xdr:spPr>
        <a:xfrm>
          <a:off x="6149340" y="1572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4" name="テキスト ボックス 49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7" name="テキスト ボックス 496"/>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499" name="テキスト ボックス 498"/>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01" name="テキスト ボックス 500"/>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03" name="テキスト ボックス 502"/>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5" name="テキスト ボックス 504"/>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9555"/>
    <xdr:sp macro="" textlink="">
      <xdr:nvSpPr>
        <xdr:cNvPr id="508" name="消防費最小値テキスト"/>
        <xdr:cNvSpPr txBox="1"/>
      </xdr:nvSpPr>
      <xdr:spPr>
        <a:xfrm>
          <a:off x="15017750" y="6187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110490</xdr:rowOff>
    </xdr:from>
    <xdr:to xmlns:xdr="http://schemas.openxmlformats.org/drawingml/2006/spreadsheetDrawing">
      <xdr:col>85</xdr:col>
      <xdr:colOff>127000</xdr:colOff>
      <xdr:row>34</xdr:row>
      <xdr:rowOff>152400</xdr:rowOff>
    </xdr:to>
    <xdr:cxnSp macro="">
      <xdr:nvCxnSpPr>
        <xdr:cNvPr id="512" name="直線コネクタ 511"/>
        <xdr:cNvCxnSpPr/>
      </xdr:nvCxnSpPr>
      <xdr:spPr>
        <a:xfrm flipV="1">
          <a:off x="14195425" y="573024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121285</xdr:rowOff>
    </xdr:from>
    <xdr:ext cx="534670" cy="248920"/>
    <xdr:sp macro="" textlink="">
      <xdr:nvSpPr>
        <xdr:cNvPr id="513" name="消防費平均値テキスト"/>
        <xdr:cNvSpPr txBox="1"/>
      </xdr:nvSpPr>
      <xdr:spPr>
        <a:xfrm>
          <a:off x="15017750" y="57410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152400</xdr:rowOff>
    </xdr:from>
    <xdr:to xmlns:xdr="http://schemas.openxmlformats.org/drawingml/2006/spreadsheetDrawing">
      <xdr:col>81</xdr:col>
      <xdr:colOff>50800</xdr:colOff>
      <xdr:row>35</xdr:row>
      <xdr:rowOff>26035</xdr:rowOff>
    </xdr:to>
    <xdr:cxnSp macro="">
      <xdr:nvCxnSpPr>
        <xdr:cNvPr id="515" name="直線コネクタ 514"/>
        <xdr:cNvCxnSpPr/>
      </xdr:nvCxnSpPr>
      <xdr:spPr>
        <a:xfrm flipV="1">
          <a:off x="13385800" y="5772150"/>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34035" cy="249555"/>
    <xdr:sp macro="" textlink="">
      <xdr:nvSpPr>
        <xdr:cNvPr id="517" name="テキスト ボックス 516"/>
        <xdr:cNvSpPr txBox="1"/>
      </xdr:nvSpPr>
      <xdr:spPr>
        <a:xfrm>
          <a:off x="13959840" y="5882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12065</xdr:rowOff>
    </xdr:from>
    <xdr:to xmlns:xdr="http://schemas.openxmlformats.org/drawingml/2006/spreadsheetDrawing">
      <xdr:col>76</xdr:col>
      <xdr:colOff>114300</xdr:colOff>
      <xdr:row>35</xdr:row>
      <xdr:rowOff>26035</xdr:rowOff>
    </xdr:to>
    <xdr:cxnSp macro="">
      <xdr:nvCxnSpPr>
        <xdr:cNvPr id="518" name="直線コネクタ 517"/>
        <xdr:cNvCxnSpPr/>
      </xdr:nvCxnSpPr>
      <xdr:spPr>
        <a:xfrm>
          <a:off x="12573000" y="579691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4035" cy="249555"/>
    <xdr:sp macro="" textlink="">
      <xdr:nvSpPr>
        <xdr:cNvPr id="520" name="テキスト ボックス 519"/>
        <xdr:cNvSpPr txBox="1"/>
      </xdr:nvSpPr>
      <xdr:spPr>
        <a:xfrm>
          <a:off x="13134340" y="5862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12065</xdr:rowOff>
    </xdr:from>
    <xdr:to xmlns:xdr="http://schemas.openxmlformats.org/drawingml/2006/spreadsheetDrawing">
      <xdr:col>71</xdr:col>
      <xdr:colOff>174625</xdr:colOff>
      <xdr:row>35</xdr:row>
      <xdr:rowOff>60960</xdr:rowOff>
    </xdr:to>
    <xdr:cxnSp macro="">
      <xdr:nvCxnSpPr>
        <xdr:cNvPr id="521" name="直線コネクタ 520"/>
        <xdr:cNvCxnSpPr/>
      </xdr:nvCxnSpPr>
      <xdr:spPr>
        <a:xfrm flipV="1">
          <a:off x="11750675" y="579691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74295</xdr:rowOff>
    </xdr:to>
    <xdr:sp macro="" textlink="">
      <xdr:nvSpPr>
        <xdr:cNvPr id="522" name="フローチャート: 判断 521"/>
        <xdr:cNvSpPr/>
      </xdr:nvSpPr>
      <xdr:spPr>
        <a:xfrm>
          <a:off x="12525375" y="5761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66040</xdr:rowOff>
    </xdr:from>
    <xdr:ext cx="534035" cy="249555"/>
    <xdr:sp macro="" textlink="">
      <xdr:nvSpPr>
        <xdr:cNvPr id="523" name="テキスト ボックス 522"/>
        <xdr:cNvSpPr txBox="1"/>
      </xdr:nvSpPr>
      <xdr:spPr>
        <a:xfrm>
          <a:off x="12324715" y="58508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32385</xdr:rowOff>
    </xdr:from>
    <xdr:to xmlns:xdr="http://schemas.openxmlformats.org/drawingml/2006/spreadsheetDrawing">
      <xdr:col>67</xdr:col>
      <xdr:colOff>101600</xdr:colOff>
      <xdr:row>35</xdr:row>
      <xdr:rowOff>130175</xdr:rowOff>
    </xdr:to>
    <xdr:sp macro="" textlink="">
      <xdr:nvSpPr>
        <xdr:cNvPr id="524" name="フローチャート: 判断 523"/>
        <xdr:cNvSpPr/>
      </xdr:nvSpPr>
      <xdr:spPr>
        <a:xfrm>
          <a:off x="11699875" y="581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34035" cy="248920"/>
    <xdr:sp macro="" textlink="">
      <xdr:nvSpPr>
        <xdr:cNvPr id="525" name="テキスト ボックス 524"/>
        <xdr:cNvSpPr txBox="1"/>
      </xdr:nvSpPr>
      <xdr:spPr>
        <a:xfrm>
          <a:off x="11515090" y="5906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61595</xdr:rowOff>
    </xdr:from>
    <xdr:to xmlns:xdr="http://schemas.openxmlformats.org/drawingml/2006/spreadsheetDrawing">
      <xdr:col>85</xdr:col>
      <xdr:colOff>174625</xdr:colOff>
      <xdr:row>34</xdr:row>
      <xdr:rowOff>160020</xdr:rowOff>
    </xdr:to>
    <xdr:sp macro="" textlink="">
      <xdr:nvSpPr>
        <xdr:cNvPr id="531" name="楕円 530"/>
        <xdr:cNvSpPr/>
      </xdr:nvSpPr>
      <xdr:spPr>
        <a:xfrm>
          <a:off x="14919325" y="56813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33</xdr:row>
      <xdr:rowOff>83820</xdr:rowOff>
    </xdr:from>
    <xdr:ext cx="534670" cy="248920"/>
    <xdr:sp macro="" textlink="">
      <xdr:nvSpPr>
        <xdr:cNvPr id="532" name="消防費該当値テキスト"/>
        <xdr:cNvSpPr txBox="1"/>
      </xdr:nvSpPr>
      <xdr:spPr>
        <a:xfrm>
          <a:off x="15017750" y="5538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103505</xdr:rowOff>
    </xdr:from>
    <xdr:to xmlns:xdr="http://schemas.openxmlformats.org/drawingml/2006/spreadsheetDrawing">
      <xdr:col>81</xdr:col>
      <xdr:colOff>101600</xdr:colOff>
      <xdr:row>35</xdr:row>
      <xdr:rowOff>36195</xdr:rowOff>
    </xdr:to>
    <xdr:sp macro="" textlink="">
      <xdr:nvSpPr>
        <xdr:cNvPr id="533" name="楕円 532"/>
        <xdr:cNvSpPr/>
      </xdr:nvSpPr>
      <xdr:spPr>
        <a:xfrm>
          <a:off x="14144625" y="57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52070</xdr:rowOff>
    </xdr:from>
    <xdr:ext cx="534035" cy="248920"/>
    <xdr:sp macro="" textlink="">
      <xdr:nvSpPr>
        <xdr:cNvPr id="534" name="テキスト ボックス 533"/>
        <xdr:cNvSpPr txBox="1"/>
      </xdr:nvSpPr>
      <xdr:spPr>
        <a:xfrm>
          <a:off x="13959840" y="55067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141605</xdr:rowOff>
    </xdr:from>
    <xdr:to xmlns:xdr="http://schemas.openxmlformats.org/drawingml/2006/spreadsheetDrawing">
      <xdr:col>76</xdr:col>
      <xdr:colOff>165100</xdr:colOff>
      <xdr:row>35</xdr:row>
      <xdr:rowOff>74295</xdr:rowOff>
    </xdr:to>
    <xdr:sp macro="" textlink="">
      <xdr:nvSpPr>
        <xdr:cNvPr id="535" name="楕円 534"/>
        <xdr:cNvSpPr/>
      </xdr:nvSpPr>
      <xdr:spPr>
        <a:xfrm>
          <a:off x="13335000" y="5761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90805</xdr:rowOff>
    </xdr:from>
    <xdr:ext cx="534035" cy="248920"/>
    <xdr:sp macro="" textlink="">
      <xdr:nvSpPr>
        <xdr:cNvPr id="536" name="テキスト ボックス 535"/>
        <xdr:cNvSpPr txBox="1"/>
      </xdr:nvSpPr>
      <xdr:spPr>
        <a:xfrm>
          <a:off x="13134340" y="55454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128270</xdr:rowOff>
    </xdr:from>
    <xdr:to xmlns:xdr="http://schemas.openxmlformats.org/drawingml/2006/spreadsheetDrawing">
      <xdr:col>72</xdr:col>
      <xdr:colOff>38100</xdr:colOff>
      <xdr:row>35</xdr:row>
      <xdr:rowOff>60960</xdr:rowOff>
    </xdr:to>
    <xdr:sp macro="" textlink="">
      <xdr:nvSpPr>
        <xdr:cNvPr id="537" name="楕円 536"/>
        <xdr:cNvSpPr/>
      </xdr:nvSpPr>
      <xdr:spPr>
        <a:xfrm>
          <a:off x="12525375" y="5748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76835</xdr:rowOff>
    </xdr:from>
    <xdr:ext cx="534035" cy="249555"/>
    <xdr:sp macro="" textlink="">
      <xdr:nvSpPr>
        <xdr:cNvPr id="538" name="テキスト ボックス 537"/>
        <xdr:cNvSpPr txBox="1"/>
      </xdr:nvSpPr>
      <xdr:spPr>
        <a:xfrm>
          <a:off x="12324715" y="5531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11430</xdr:rowOff>
    </xdr:from>
    <xdr:to xmlns:xdr="http://schemas.openxmlformats.org/drawingml/2006/spreadsheetDrawing">
      <xdr:col>67</xdr:col>
      <xdr:colOff>101600</xdr:colOff>
      <xdr:row>35</xdr:row>
      <xdr:rowOff>109220</xdr:rowOff>
    </xdr:to>
    <xdr:sp macro="" textlink="">
      <xdr:nvSpPr>
        <xdr:cNvPr id="539" name="楕円 538"/>
        <xdr:cNvSpPr/>
      </xdr:nvSpPr>
      <xdr:spPr>
        <a:xfrm>
          <a:off x="11699875"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125730</xdr:rowOff>
    </xdr:from>
    <xdr:ext cx="534035" cy="248920"/>
    <xdr:sp macro="" textlink="">
      <xdr:nvSpPr>
        <xdr:cNvPr id="540" name="テキスト ボックス 539"/>
        <xdr:cNvSpPr txBox="1"/>
      </xdr:nvSpPr>
      <xdr:spPr>
        <a:xfrm>
          <a:off x="11515090" y="55803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9" name="テキスト ボックス 548"/>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8920"/>
    <xdr:sp macro="" textlink="">
      <xdr:nvSpPr>
        <xdr:cNvPr id="552" name="テキスト ボックス 551"/>
        <xdr:cNvSpPr txBox="1"/>
      </xdr:nvSpPr>
      <xdr:spPr>
        <a:xfrm>
          <a:off x="1118108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920"/>
    <xdr:sp macro="" textlink="">
      <xdr:nvSpPr>
        <xdr:cNvPr id="554" name="テキスト ボックス 553"/>
        <xdr:cNvSpPr txBox="1"/>
      </xdr:nvSpPr>
      <xdr:spPr>
        <a:xfrm>
          <a:off x="1086612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9555"/>
    <xdr:sp macro="" textlink="">
      <xdr:nvSpPr>
        <xdr:cNvPr id="556" name="テキスト ボックス 555"/>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8920"/>
    <xdr:sp macro="" textlink="">
      <xdr:nvSpPr>
        <xdr:cNvPr id="558" name="テキスト ボックス 557"/>
        <xdr:cNvSpPr txBox="1"/>
      </xdr:nvSpPr>
      <xdr:spPr>
        <a:xfrm>
          <a:off x="1086612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0" name="テキスト ボックス 559"/>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8920"/>
    <xdr:sp macro="" textlink="">
      <xdr:nvSpPr>
        <xdr:cNvPr id="563" name="教育費最小値テキスト"/>
        <xdr:cNvSpPr txBox="1"/>
      </xdr:nvSpPr>
      <xdr:spPr>
        <a:xfrm>
          <a:off x="15017750" y="9602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93980</xdr:rowOff>
    </xdr:from>
    <xdr:to xmlns:xdr="http://schemas.openxmlformats.org/drawingml/2006/spreadsheetDrawing">
      <xdr:col>85</xdr:col>
      <xdr:colOff>127000</xdr:colOff>
      <xdr:row>57</xdr:row>
      <xdr:rowOff>35560</xdr:rowOff>
    </xdr:to>
    <xdr:cxnSp macro="">
      <xdr:nvCxnSpPr>
        <xdr:cNvPr id="567" name="直線コネクタ 566"/>
        <xdr:cNvCxnSpPr/>
      </xdr:nvCxnSpPr>
      <xdr:spPr>
        <a:xfrm flipV="1">
          <a:off x="14195425" y="9345930"/>
          <a:ext cx="7747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34670" cy="248920"/>
    <xdr:sp macro="" textlink="">
      <xdr:nvSpPr>
        <xdr:cNvPr id="568" name="教育費平均値テキスト"/>
        <xdr:cNvSpPr txBox="1"/>
      </xdr:nvSpPr>
      <xdr:spPr>
        <a:xfrm>
          <a:off x="15017750" y="93459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17145</xdr:rowOff>
    </xdr:from>
    <xdr:to xmlns:xdr="http://schemas.openxmlformats.org/drawingml/2006/spreadsheetDrawing">
      <xdr:col>81</xdr:col>
      <xdr:colOff>50800</xdr:colOff>
      <xdr:row>57</xdr:row>
      <xdr:rowOff>35560</xdr:rowOff>
    </xdr:to>
    <xdr:cxnSp macro="">
      <xdr:nvCxnSpPr>
        <xdr:cNvPr id="570" name="直線コネクタ 569"/>
        <xdr:cNvCxnSpPr/>
      </xdr:nvCxnSpPr>
      <xdr:spPr>
        <a:xfrm>
          <a:off x="13385800" y="943419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81280</xdr:rowOff>
    </xdr:from>
    <xdr:ext cx="534035" cy="249555"/>
    <xdr:sp macro="" textlink="">
      <xdr:nvSpPr>
        <xdr:cNvPr id="572" name="テキスト ボックス 571"/>
        <xdr:cNvSpPr txBox="1"/>
      </xdr:nvSpPr>
      <xdr:spPr>
        <a:xfrm>
          <a:off x="13959840" y="9168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103505</xdr:rowOff>
    </xdr:from>
    <xdr:to xmlns:xdr="http://schemas.openxmlformats.org/drawingml/2006/spreadsheetDrawing">
      <xdr:col>76</xdr:col>
      <xdr:colOff>114300</xdr:colOff>
      <xdr:row>57</xdr:row>
      <xdr:rowOff>17145</xdr:rowOff>
    </xdr:to>
    <xdr:cxnSp macro="">
      <xdr:nvCxnSpPr>
        <xdr:cNvPr id="573" name="直線コネクタ 572"/>
        <xdr:cNvCxnSpPr/>
      </xdr:nvCxnSpPr>
      <xdr:spPr>
        <a:xfrm>
          <a:off x="12573000" y="9355455"/>
          <a:ext cx="8128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74295</xdr:rowOff>
    </xdr:from>
    <xdr:ext cx="534035" cy="249555"/>
    <xdr:sp macro="" textlink="">
      <xdr:nvSpPr>
        <xdr:cNvPr id="575" name="テキスト ボックス 574"/>
        <xdr:cNvSpPr txBox="1"/>
      </xdr:nvSpPr>
      <xdr:spPr>
        <a:xfrm>
          <a:off x="13134340" y="91611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103505</xdr:rowOff>
    </xdr:from>
    <xdr:to xmlns:xdr="http://schemas.openxmlformats.org/drawingml/2006/spreadsheetDrawing">
      <xdr:col>71</xdr:col>
      <xdr:colOff>174625</xdr:colOff>
      <xdr:row>57</xdr:row>
      <xdr:rowOff>28575</xdr:rowOff>
    </xdr:to>
    <xdr:cxnSp macro="">
      <xdr:nvCxnSpPr>
        <xdr:cNvPr id="576" name="直線コネクタ 575"/>
        <xdr:cNvCxnSpPr/>
      </xdr:nvCxnSpPr>
      <xdr:spPr>
        <a:xfrm flipV="1">
          <a:off x="11750675" y="9355455"/>
          <a:ext cx="8223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104140</xdr:rowOff>
    </xdr:from>
    <xdr:to xmlns:xdr="http://schemas.openxmlformats.org/drawingml/2006/spreadsheetDrawing">
      <xdr:col>72</xdr:col>
      <xdr:colOff>38100</xdr:colOff>
      <xdr:row>57</xdr:row>
      <xdr:rowOff>36830</xdr:rowOff>
    </xdr:to>
    <xdr:sp macro="" textlink="">
      <xdr:nvSpPr>
        <xdr:cNvPr id="577" name="フローチャート: 判断 576"/>
        <xdr:cNvSpPr/>
      </xdr:nvSpPr>
      <xdr:spPr>
        <a:xfrm>
          <a:off x="1252537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27940</xdr:rowOff>
    </xdr:from>
    <xdr:ext cx="534035" cy="248920"/>
    <xdr:sp macro="" textlink="">
      <xdr:nvSpPr>
        <xdr:cNvPr id="578" name="テキスト ボックス 577"/>
        <xdr:cNvSpPr txBox="1"/>
      </xdr:nvSpPr>
      <xdr:spPr>
        <a:xfrm>
          <a:off x="12324715" y="9444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55245</xdr:rowOff>
    </xdr:to>
    <xdr:sp macro="" textlink="">
      <xdr:nvSpPr>
        <xdr:cNvPr id="579" name="フローチャート: 判断 578"/>
        <xdr:cNvSpPr/>
      </xdr:nvSpPr>
      <xdr:spPr>
        <a:xfrm>
          <a:off x="11699875"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71120</xdr:rowOff>
    </xdr:from>
    <xdr:ext cx="534035" cy="249555"/>
    <xdr:sp macro="" textlink="">
      <xdr:nvSpPr>
        <xdr:cNvPr id="580" name="テキスト ボックス 579"/>
        <xdr:cNvSpPr txBox="1"/>
      </xdr:nvSpPr>
      <xdr:spPr>
        <a:xfrm>
          <a:off x="11515090" y="91579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44450</xdr:rowOff>
    </xdr:from>
    <xdr:to xmlns:xdr="http://schemas.openxmlformats.org/drawingml/2006/spreadsheetDrawing">
      <xdr:col>85</xdr:col>
      <xdr:colOff>174625</xdr:colOff>
      <xdr:row>56</xdr:row>
      <xdr:rowOff>142240</xdr:rowOff>
    </xdr:to>
    <xdr:sp macro="" textlink="">
      <xdr:nvSpPr>
        <xdr:cNvPr id="586" name="楕円 585"/>
        <xdr:cNvSpPr/>
      </xdr:nvSpPr>
      <xdr:spPr>
        <a:xfrm>
          <a:off x="14919325" y="92964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66675</xdr:rowOff>
    </xdr:from>
    <xdr:ext cx="534670" cy="249555"/>
    <xdr:sp macro="" textlink="">
      <xdr:nvSpPr>
        <xdr:cNvPr id="587" name="教育費該当値テキスト"/>
        <xdr:cNvSpPr txBox="1"/>
      </xdr:nvSpPr>
      <xdr:spPr>
        <a:xfrm>
          <a:off x="15017750" y="91535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84455</xdr:rowOff>
    </xdr:to>
    <xdr:sp macro="" textlink="">
      <xdr:nvSpPr>
        <xdr:cNvPr id="588" name="楕円 587"/>
        <xdr:cNvSpPr/>
      </xdr:nvSpPr>
      <xdr:spPr>
        <a:xfrm>
          <a:off x="14144625" y="940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75565</xdr:rowOff>
    </xdr:from>
    <xdr:ext cx="534035" cy="249555"/>
    <xdr:sp macro="" textlink="">
      <xdr:nvSpPr>
        <xdr:cNvPr id="589" name="テキスト ボックス 588"/>
        <xdr:cNvSpPr txBox="1"/>
      </xdr:nvSpPr>
      <xdr:spPr>
        <a:xfrm>
          <a:off x="13959840" y="94926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133350</xdr:rowOff>
    </xdr:from>
    <xdr:to xmlns:xdr="http://schemas.openxmlformats.org/drawingml/2006/spreadsheetDrawing">
      <xdr:col>76</xdr:col>
      <xdr:colOff>165100</xdr:colOff>
      <xdr:row>57</xdr:row>
      <xdr:rowOff>66040</xdr:rowOff>
    </xdr:to>
    <xdr:sp macro="" textlink="">
      <xdr:nvSpPr>
        <xdr:cNvPr id="590" name="楕円 589"/>
        <xdr:cNvSpPr/>
      </xdr:nvSpPr>
      <xdr:spPr>
        <a:xfrm>
          <a:off x="13335000" y="938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57785</xdr:rowOff>
    </xdr:from>
    <xdr:ext cx="534035" cy="248920"/>
    <xdr:sp macro="" textlink="">
      <xdr:nvSpPr>
        <xdr:cNvPr id="591" name="テキスト ボックス 590"/>
        <xdr:cNvSpPr txBox="1"/>
      </xdr:nvSpPr>
      <xdr:spPr>
        <a:xfrm>
          <a:off x="13134340" y="9474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54610</xdr:rowOff>
    </xdr:from>
    <xdr:to xmlns:xdr="http://schemas.openxmlformats.org/drawingml/2006/spreadsheetDrawing">
      <xdr:col>72</xdr:col>
      <xdr:colOff>38100</xdr:colOff>
      <xdr:row>56</xdr:row>
      <xdr:rowOff>152400</xdr:rowOff>
    </xdr:to>
    <xdr:sp macro="" textlink="">
      <xdr:nvSpPr>
        <xdr:cNvPr id="592" name="楕円 591"/>
        <xdr:cNvSpPr/>
      </xdr:nvSpPr>
      <xdr:spPr>
        <a:xfrm>
          <a:off x="12525375" y="9306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3175</xdr:rowOff>
    </xdr:from>
    <xdr:ext cx="534035" cy="249555"/>
    <xdr:sp macro="" textlink="">
      <xdr:nvSpPr>
        <xdr:cNvPr id="593" name="テキスト ボックス 592"/>
        <xdr:cNvSpPr txBox="1"/>
      </xdr:nvSpPr>
      <xdr:spPr>
        <a:xfrm>
          <a:off x="12324715" y="90900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144780</xdr:rowOff>
    </xdr:from>
    <xdr:to xmlns:xdr="http://schemas.openxmlformats.org/drawingml/2006/spreadsheetDrawing">
      <xdr:col>67</xdr:col>
      <xdr:colOff>101600</xdr:colOff>
      <xdr:row>57</xdr:row>
      <xdr:rowOff>77470</xdr:rowOff>
    </xdr:to>
    <xdr:sp macro="" textlink="">
      <xdr:nvSpPr>
        <xdr:cNvPr id="594" name="楕円 593"/>
        <xdr:cNvSpPr/>
      </xdr:nvSpPr>
      <xdr:spPr>
        <a:xfrm>
          <a:off x="11699875" y="939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69215</xdr:rowOff>
    </xdr:from>
    <xdr:ext cx="534035" cy="249555"/>
    <xdr:sp macro="" textlink="">
      <xdr:nvSpPr>
        <xdr:cNvPr id="595" name="テキスト ボックス 594"/>
        <xdr:cNvSpPr txBox="1"/>
      </xdr:nvSpPr>
      <xdr:spPr>
        <a:xfrm>
          <a:off x="11515090" y="94862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9" name="テキスト ボックス 608"/>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3" name="テキスト ボックス 612"/>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5" name="テキスト ボックス 614"/>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7" name="テキスト ボックス 61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8920"/>
    <xdr:sp macro="" textlink="">
      <xdr:nvSpPr>
        <xdr:cNvPr id="622" name="災害復旧費最大値テキスト"/>
        <xdr:cNvSpPr txBox="1"/>
      </xdr:nvSpPr>
      <xdr:spPr>
        <a:xfrm>
          <a:off x="15017750" y="11492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162560</xdr:rowOff>
    </xdr:from>
    <xdr:to xmlns:xdr="http://schemas.openxmlformats.org/drawingml/2006/spreadsheetDrawing">
      <xdr:col>85</xdr:col>
      <xdr:colOff>127000</xdr:colOff>
      <xdr:row>78</xdr:row>
      <xdr:rowOff>71755</xdr:rowOff>
    </xdr:to>
    <xdr:cxnSp macro="">
      <xdr:nvCxnSpPr>
        <xdr:cNvPr id="624" name="直線コネクタ 623"/>
        <xdr:cNvCxnSpPr/>
      </xdr:nvCxnSpPr>
      <xdr:spPr>
        <a:xfrm flipV="1">
          <a:off x="14195425" y="12881610"/>
          <a:ext cx="7747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42545</xdr:rowOff>
    </xdr:from>
    <xdr:ext cx="469900" cy="249555"/>
    <xdr:sp macro="" textlink="">
      <xdr:nvSpPr>
        <xdr:cNvPr id="625" name="災害復旧費平均値テキスト"/>
        <xdr:cNvSpPr txBox="1"/>
      </xdr:nvSpPr>
      <xdr:spPr>
        <a:xfrm>
          <a:off x="15017750" y="129266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71755</xdr:rowOff>
    </xdr:from>
    <xdr:to xmlns:xdr="http://schemas.openxmlformats.org/drawingml/2006/spreadsheetDrawing">
      <xdr:col>81</xdr:col>
      <xdr:colOff>50800</xdr:colOff>
      <xdr:row>79</xdr:row>
      <xdr:rowOff>29845</xdr:rowOff>
    </xdr:to>
    <xdr:cxnSp macro="">
      <xdr:nvCxnSpPr>
        <xdr:cNvPr id="627" name="直線コネクタ 626"/>
        <xdr:cNvCxnSpPr/>
      </xdr:nvCxnSpPr>
      <xdr:spPr>
        <a:xfrm flipV="1">
          <a:off x="13385800" y="12955905"/>
          <a:ext cx="8096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139700</xdr:rowOff>
    </xdr:from>
    <xdr:ext cx="469265" cy="249555"/>
    <xdr:sp macro="" textlink="">
      <xdr:nvSpPr>
        <xdr:cNvPr id="629" name="テキスト ボックス 628"/>
        <xdr:cNvSpPr txBox="1"/>
      </xdr:nvSpPr>
      <xdr:spPr>
        <a:xfrm>
          <a:off x="13976350" y="13023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29845</xdr:rowOff>
    </xdr:from>
    <xdr:to xmlns:xdr="http://schemas.openxmlformats.org/drawingml/2006/spreadsheetDrawing">
      <xdr:col>76</xdr:col>
      <xdr:colOff>114300</xdr:colOff>
      <xdr:row>79</xdr:row>
      <xdr:rowOff>29845</xdr:rowOff>
    </xdr:to>
    <xdr:cxnSp macro="">
      <xdr:nvCxnSpPr>
        <xdr:cNvPr id="630" name="直線コネクタ 629"/>
        <xdr:cNvCxnSpPr/>
      </xdr:nvCxnSpPr>
      <xdr:spPr>
        <a:xfrm>
          <a:off x="12573000" y="130790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035" cy="248920"/>
    <xdr:sp macro="" textlink="">
      <xdr:nvSpPr>
        <xdr:cNvPr id="632" name="テキスト ボックス 631"/>
        <xdr:cNvSpPr txBox="1"/>
      </xdr:nvSpPr>
      <xdr:spPr>
        <a:xfrm>
          <a:off x="13134340" y="12703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17145</xdr:rowOff>
    </xdr:from>
    <xdr:to xmlns:xdr="http://schemas.openxmlformats.org/drawingml/2006/spreadsheetDrawing">
      <xdr:col>71</xdr:col>
      <xdr:colOff>174625</xdr:colOff>
      <xdr:row>79</xdr:row>
      <xdr:rowOff>29845</xdr:rowOff>
    </xdr:to>
    <xdr:cxnSp macro="">
      <xdr:nvCxnSpPr>
        <xdr:cNvPr id="633" name="直線コネクタ 632"/>
        <xdr:cNvCxnSpPr/>
      </xdr:nvCxnSpPr>
      <xdr:spPr>
        <a:xfrm>
          <a:off x="11750675" y="1306639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144145</xdr:rowOff>
    </xdr:to>
    <xdr:sp macro="" textlink="">
      <xdr:nvSpPr>
        <xdr:cNvPr id="634" name="フローチャート: 判断 633"/>
        <xdr:cNvSpPr/>
      </xdr:nvSpPr>
      <xdr:spPr>
        <a:xfrm>
          <a:off x="12525375" y="12930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9265" cy="248920"/>
    <xdr:sp macro="" textlink="">
      <xdr:nvSpPr>
        <xdr:cNvPr id="635" name="テキスト ボックス 634"/>
        <xdr:cNvSpPr txBox="1"/>
      </xdr:nvSpPr>
      <xdr:spPr>
        <a:xfrm>
          <a:off x="12357100" y="12713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133350</xdr:rowOff>
    </xdr:to>
    <xdr:sp macro="" textlink="">
      <xdr:nvSpPr>
        <xdr:cNvPr id="636" name="フローチャート: 判断 635"/>
        <xdr:cNvSpPr/>
      </xdr:nvSpPr>
      <xdr:spPr>
        <a:xfrm>
          <a:off x="11699875" y="1291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149225</xdr:rowOff>
    </xdr:from>
    <xdr:ext cx="534035" cy="248920"/>
    <xdr:sp macro="" textlink="">
      <xdr:nvSpPr>
        <xdr:cNvPr id="637" name="テキスト ボックス 636"/>
        <xdr:cNvSpPr txBox="1"/>
      </xdr:nvSpPr>
      <xdr:spPr>
        <a:xfrm>
          <a:off x="11515090" y="12703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113665</xdr:rowOff>
    </xdr:from>
    <xdr:to xmlns:xdr="http://schemas.openxmlformats.org/drawingml/2006/spreadsheetDrawing">
      <xdr:col>85</xdr:col>
      <xdr:colOff>174625</xdr:colOff>
      <xdr:row>78</xdr:row>
      <xdr:rowOff>46355</xdr:rowOff>
    </xdr:to>
    <xdr:sp macro="" textlink="">
      <xdr:nvSpPr>
        <xdr:cNvPr id="643" name="楕円 642"/>
        <xdr:cNvSpPr/>
      </xdr:nvSpPr>
      <xdr:spPr>
        <a:xfrm>
          <a:off x="14919325" y="128327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135890</xdr:rowOff>
    </xdr:from>
    <xdr:ext cx="534670" cy="249555"/>
    <xdr:sp macro="" textlink="">
      <xdr:nvSpPr>
        <xdr:cNvPr id="644" name="災害復旧費該当値テキスト"/>
        <xdr:cNvSpPr txBox="1"/>
      </xdr:nvSpPr>
      <xdr:spPr>
        <a:xfrm>
          <a:off x="15017750" y="126898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23495</xdr:rowOff>
    </xdr:from>
    <xdr:to xmlns:xdr="http://schemas.openxmlformats.org/drawingml/2006/spreadsheetDrawing">
      <xdr:col>81</xdr:col>
      <xdr:colOff>101600</xdr:colOff>
      <xdr:row>78</xdr:row>
      <xdr:rowOff>121285</xdr:rowOff>
    </xdr:to>
    <xdr:sp macro="" textlink="">
      <xdr:nvSpPr>
        <xdr:cNvPr id="645" name="楕円 644"/>
        <xdr:cNvSpPr/>
      </xdr:nvSpPr>
      <xdr:spPr>
        <a:xfrm>
          <a:off x="14144625" y="1290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137160</xdr:rowOff>
    </xdr:from>
    <xdr:ext cx="534035" cy="249555"/>
    <xdr:sp macro="" textlink="">
      <xdr:nvSpPr>
        <xdr:cNvPr id="646" name="テキスト ボックス 645"/>
        <xdr:cNvSpPr txBox="1"/>
      </xdr:nvSpPr>
      <xdr:spPr>
        <a:xfrm>
          <a:off x="13959840" y="12691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146050</xdr:rowOff>
    </xdr:from>
    <xdr:to xmlns:xdr="http://schemas.openxmlformats.org/drawingml/2006/spreadsheetDrawing">
      <xdr:col>76</xdr:col>
      <xdr:colOff>165100</xdr:colOff>
      <xdr:row>79</xdr:row>
      <xdr:rowOff>78740</xdr:rowOff>
    </xdr:to>
    <xdr:sp macro="" textlink="">
      <xdr:nvSpPr>
        <xdr:cNvPr id="647" name="楕円 646"/>
        <xdr:cNvSpPr/>
      </xdr:nvSpPr>
      <xdr:spPr>
        <a:xfrm>
          <a:off x="13335000" y="1303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70485</xdr:rowOff>
    </xdr:from>
    <xdr:ext cx="469265" cy="249555"/>
    <xdr:sp macro="" textlink="">
      <xdr:nvSpPr>
        <xdr:cNvPr id="648" name="テキスト ボックス 647"/>
        <xdr:cNvSpPr txBox="1"/>
      </xdr:nvSpPr>
      <xdr:spPr>
        <a:xfrm>
          <a:off x="13166725" y="13119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78740</xdr:rowOff>
    </xdr:to>
    <xdr:sp macro="" textlink="">
      <xdr:nvSpPr>
        <xdr:cNvPr id="649" name="楕円 648"/>
        <xdr:cNvSpPr/>
      </xdr:nvSpPr>
      <xdr:spPr>
        <a:xfrm>
          <a:off x="12525375" y="13030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70485</xdr:rowOff>
    </xdr:from>
    <xdr:ext cx="469265" cy="249555"/>
    <xdr:sp macro="" textlink="">
      <xdr:nvSpPr>
        <xdr:cNvPr id="650" name="テキスト ボックス 649"/>
        <xdr:cNvSpPr txBox="1"/>
      </xdr:nvSpPr>
      <xdr:spPr>
        <a:xfrm>
          <a:off x="12357100" y="131197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133350</xdr:rowOff>
    </xdr:from>
    <xdr:to xmlns:xdr="http://schemas.openxmlformats.org/drawingml/2006/spreadsheetDrawing">
      <xdr:col>67</xdr:col>
      <xdr:colOff>101600</xdr:colOff>
      <xdr:row>79</xdr:row>
      <xdr:rowOff>66040</xdr:rowOff>
    </xdr:to>
    <xdr:sp macro="" textlink="">
      <xdr:nvSpPr>
        <xdr:cNvPr id="651" name="楕円 650"/>
        <xdr:cNvSpPr/>
      </xdr:nvSpPr>
      <xdr:spPr>
        <a:xfrm>
          <a:off x="11699875" y="1301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57785</xdr:rowOff>
    </xdr:from>
    <xdr:ext cx="469265" cy="248920"/>
    <xdr:sp macro="" textlink="">
      <xdr:nvSpPr>
        <xdr:cNvPr id="652" name="テキスト ボックス 651"/>
        <xdr:cNvSpPr txBox="1"/>
      </xdr:nvSpPr>
      <xdr:spPr>
        <a:xfrm>
          <a:off x="11531600" y="131070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0" name="テキスト ボックス 669"/>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2" name="テキスト ボックス 67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145415</xdr:rowOff>
    </xdr:from>
    <xdr:to xmlns:xdr="http://schemas.openxmlformats.org/drawingml/2006/spreadsheetDrawing">
      <xdr:col>85</xdr:col>
      <xdr:colOff>127000</xdr:colOff>
      <xdr:row>97</xdr:row>
      <xdr:rowOff>147320</xdr:rowOff>
    </xdr:to>
    <xdr:cxnSp macro="">
      <xdr:nvCxnSpPr>
        <xdr:cNvPr id="679" name="直線コネクタ 678"/>
        <xdr:cNvCxnSpPr/>
      </xdr:nvCxnSpPr>
      <xdr:spPr>
        <a:xfrm flipV="1">
          <a:off x="14195425" y="1620456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106680</xdr:rowOff>
    </xdr:from>
    <xdr:ext cx="534670" cy="259080"/>
    <xdr:sp macro="" textlink="">
      <xdr:nvSpPr>
        <xdr:cNvPr id="680" name="公債費平均値テキスト"/>
        <xdr:cNvSpPr txBox="1"/>
      </xdr:nvSpPr>
      <xdr:spPr>
        <a:xfrm>
          <a:off x="15017750" y="15994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147320</xdr:rowOff>
    </xdr:from>
    <xdr:to xmlns:xdr="http://schemas.openxmlformats.org/drawingml/2006/spreadsheetDrawing">
      <xdr:col>81</xdr:col>
      <xdr:colOff>50800</xdr:colOff>
      <xdr:row>97</xdr:row>
      <xdr:rowOff>156845</xdr:rowOff>
    </xdr:to>
    <xdr:cxnSp macro="">
      <xdr:nvCxnSpPr>
        <xdr:cNvPr id="682" name="直線コネクタ 681"/>
        <xdr:cNvCxnSpPr/>
      </xdr:nvCxnSpPr>
      <xdr:spPr>
        <a:xfrm flipV="1">
          <a:off x="13385800" y="1620647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4035" cy="258445"/>
    <xdr:sp macro="" textlink="">
      <xdr:nvSpPr>
        <xdr:cNvPr id="684" name="テキスト ボックス 683"/>
        <xdr:cNvSpPr txBox="1"/>
      </xdr:nvSpPr>
      <xdr:spPr>
        <a:xfrm>
          <a:off x="13959840"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156845</xdr:rowOff>
    </xdr:from>
    <xdr:to xmlns:xdr="http://schemas.openxmlformats.org/drawingml/2006/spreadsheetDrawing">
      <xdr:col>76</xdr:col>
      <xdr:colOff>114300</xdr:colOff>
      <xdr:row>97</xdr:row>
      <xdr:rowOff>159385</xdr:rowOff>
    </xdr:to>
    <xdr:cxnSp macro="">
      <xdr:nvCxnSpPr>
        <xdr:cNvPr id="685" name="直線コネクタ 684"/>
        <xdr:cNvCxnSpPr/>
      </xdr:nvCxnSpPr>
      <xdr:spPr>
        <a:xfrm flipV="1">
          <a:off x="12573000" y="1621599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34035" cy="259080"/>
    <xdr:sp macro="" textlink="">
      <xdr:nvSpPr>
        <xdr:cNvPr id="687" name="テキスト ボックス 686"/>
        <xdr:cNvSpPr txBox="1"/>
      </xdr:nvSpPr>
      <xdr:spPr>
        <a:xfrm>
          <a:off x="13134340" y="1592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159385</xdr:rowOff>
    </xdr:from>
    <xdr:to xmlns:xdr="http://schemas.openxmlformats.org/drawingml/2006/spreadsheetDrawing">
      <xdr:col>71</xdr:col>
      <xdr:colOff>174625</xdr:colOff>
      <xdr:row>97</xdr:row>
      <xdr:rowOff>165100</xdr:rowOff>
    </xdr:to>
    <xdr:cxnSp macro="">
      <xdr:nvCxnSpPr>
        <xdr:cNvPr id="688" name="直線コネクタ 687"/>
        <xdr:cNvCxnSpPr/>
      </xdr:nvCxnSpPr>
      <xdr:spPr>
        <a:xfrm flipV="1">
          <a:off x="11750675" y="1621853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34035" cy="259080"/>
    <xdr:sp macro="" textlink="">
      <xdr:nvSpPr>
        <xdr:cNvPr id="690" name="テキスト ボックス 689"/>
        <xdr:cNvSpPr txBox="1"/>
      </xdr:nvSpPr>
      <xdr:spPr>
        <a:xfrm>
          <a:off x="12324715" y="1593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34035" cy="259080"/>
    <xdr:sp macro="" textlink="">
      <xdr:nvSpPr>
        <xdr:cNvPr id="692" name="テキスト ボックス 691"/>
        <xdr:cNvSpPr txBox="1"/>
      </xdr:nvSpPr>
      <xdr:spPr>
        <a:xfrm>
          <a:off x="11515090" y="1593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94615</xdr:rowOff>
    </xdr:from>
    <xdr:to xmlns:xdr="http://schemas.openxmlformats.org/drawingml/2006/spreadsheetDrawing">
      <xdr:col>85</xdr:col>
      <xdr:colOff>174625</xdr:colOff>
      <xdr:row>98</xdr:row>
      <xdr:rowOff>24765</xdr:rowOff>
    </xdr:to>
    <xdr:sp macro="" textlink="">
      <xdr:nvSpPr>
        <xdr:cNvPr id="698" name="楕円 697"/>
        <xdr:cNvSpPr/>
      </xdr:nvSpPr>
      <xdr:spPr>
        <a:xfrm>
          <a:off x="14919325" y="16153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99" name="公債費該当値テキスト"/>
        <xdr:cNvSpPr txBox="1"/>
      </xdr:nvSpPr>
      <xdr:spPr>
        <a:xfrm>
          <a:off x="15017750" y="1612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96520</xdr:rowOff>
    </xdr:from>
    <xdr:to xmlns:xdr="http://schemas.openxmlformats.org/drawingml/2006/spreadsheetDrawing">
      <xdr:col>81</xdr:col>
      <xdr:colOff>101600</xdr:colOff>
      <xdr:row>98</xdr:row>
      <xdr:rowOff>26670</xdr:rowOff>
    </xdr:to>
    <xdr:sp macro="" textlink="">
      <xdr:nvSpPr>
        <xdr:cNvPr id="700" name="楕円 699"/>
        <xdr:cNvSpPr/>
      </xdr:nvSpPr>
      <xdr:spPr>
        <a:xfrm>
          <a:off x="14144625"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17780</xdr:rowOff>
    </xdr:from>
    <xdr:ext cx="534035" cy="258445"/>
    <xdr:sp macro="" textlink="">
      <xdr:nvSpPr>
        <xdr:cNvPr id="701" name="テキスト ボックス 700"/>
        <xdr:cNvSpPr txBox="1"/>
      </xdr:nvSpPr>
      <xdr:spPr>
        <a:xfrm>
          <a:off x="13959840"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106045</xdr:rowOff>
    </xdr:from>
    <xdr:to xmlns:xdr="http://schemas.openxmlformats.org/drawingml/2006/spreadsheetDrawing">
      <xdr:col>76</xdr:col>
      <xdr:colOff>165100</xdr:colOff>
      <xdr:row>98</xdr:row>
      <xdr:rowOff>36195</xdr:rowOff>
    </xdr:to>
    <xdr:sp macro="" textlink="">
      <xdr:nvSpPr>
        <xdr:cNvPr id="702" name="楕円 701"/>
        <xdr:cNvSpPr/>
      </xdr:nvSpPr>
      <xdr:spPr>
        <a:xfrm>
          <a:off x="133350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27305</xdr:rowOff>
    </xdr:from>
    <xdr:ext cx="534035" cy="259080"/>
    <xdr:sp macro="" textlink="">
      <xdr:nvSpPr>
        <xdr:cNvPr id="703" name="テキスト ボックス 702"/>
        <xdr:cNvSpPr txBox="1"/>
      </xdr:nvSpPr>
      <xdr:spPr>
        <a:xfrm>
          <a:off x="13134340"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109220</xdr:rowOff>
    </xdr:from>
    <xdr:to xmlns:xdr="http://schemas.openxmlformats.org/drawingml/2006/spreadsheetDrawing">
      <xdr:col>72</xdr:col>
      <xdr:colOff>38100</xdr:colOff>
      <xdr:row>98</xdr:row>
      <xdr:rowOff>38735</xdr:rowOff>
    </xdr:to>
    <xdr:sp macro="" textlink="">
      <xdr:nvSpPr>
        <xdr:cNvPr id="704" name="楕円 703"/>
        <xdr:cNvSpPr/>
      </xdr:nvSpPr>
      <xdr:spPr>
        <a:xfrm>
          <a:off x="12525375" y="161683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29845</xdr:rowOff>
    </xdr:from>
    <xdr:ext cx="534035" cy="258445"/>
    <xdr:sp macro="" textlink="">
      <xdr:nvSpPr>
        <xdr:cNvPr id="705" name="テキスト ボックス 704"/>
        <xdr:cNvSpPr txBox="1"/>
      </xdr:nvSpPr>
      <xdr:spPr>
        <a:xfrm>
          <a:off x="12324715" y="1626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114300</xdr:rowOff>
    </xdr:from>
    <xdr:to xmlns:xdr="http://schemas.openxmlformats.org/drawingml/2006/spreadsheetDrawing">
      <xdr:col>67</xdr:col>
      <xdr:colOff>101600</xdr:colOff>
      <xdr:row>98</xdr:row>
      <xdr:rowOff>44450</xdr:rowOff>
    </xdr:to>
    <xdr:sp macro="" textlink="">
      <xdr:nvSpPr>
        <xdr:cNvPr id="706" name="楕円 705"/>
        <xdr:cNvSpPr/>
      </xdr:nvSpPr>
      <xdr:spPr>
        <a:xfrm>
          <a:off x="11699875"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35560</xdr:rowOff>
    </xdr:from>
    <xdr:ext cx="534035" cy="259080"/>
    <xdr:sp macro="" textlink="">
      <xdr:nvSpPr>
        <xdr:cNvPr id="707" name="テキスト ボックス 706"/>
        <xdr:cNvSpPr txBox="1"/>
      </xdr:nvSpPr>
      <xdr:spPr>
        <a:xfrm>
          <a:off x="11515090"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6" name="テキスト ボックス 71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21" name="テキスト ボックス 720"/>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23" name="テキスト ボックス 722"/>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25" name="テキスト ボックス 724"/>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7" name="テキスト ボックス 726"/>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9555"/>
    <xdr:sp macro="" textlink="">
      <xdr:nvSpPr>
        <xdr:cNvPr id="732" name="諸支出金最小値テキスト"/>
        <xdr:cNvSpPr txBox="1"/>
      </xdr:nvSpPr>
      <xdr:spPr>
        <a:xfrm>
          <a:off x="20370800" y="65182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6" name="直線コネクタ 735"/>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8920"/>
    <xdr:sp macro="" textlink="">
      <xdr:nvSpPr>
        <xdr:cNvPr id="737" name="諸支出金平均値テキスト"/>
        <xdr:cNvSpPr txBox="1"/>
      </xdr:nvSpPr>
      <xdr:spPr>
        <a:xfrm>
          <a:off x="20370800" y="627443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9" name="直線コネクタ 738"/>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90805</xdr:rowOff>
    </xdr:from>
    <xdr:ext cx="378460" cy="248920"/>
    <xdr:sp macro="" textlink="">
      <xdr:nvSpPr>
        <xdr:cNvPr id="741" name="テキスト ボックス 740"/>
        <xdr:cNvSpPr txBox="1"/>
      </xdr:nvSpPr>
      <xdr:spPr>
        <a:xfrm>
          <a:off x="19383375" y="62058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2" name="直線コネクタ 741"/>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100330</xdr:rowOff>
    </xdr:from>
    <xdr:ext cx="313690" cy="249555"/>
    <xdr:sp macro="" textlink="">
      <xdr:nvSpPr>
        <xdr:cNvPr id="744" name="テキスト ボックス 743"/>
        <xdr:cNvSpPr txBox="1"/>
      </xdr:nvSpPr>
      <xdr:spPr>
        <a:xfrm>
          <a:off x="18594705" y="62153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787525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91440</xdr:rowOff>
    </xdr:from>
    <xdr:ext cx="377825" cy="248920"/>
    <xdr:sp macro="" textlink="">
      <xdr:nvSpPr>
        <xdr:cNvPr id="747" name="テキスト ボックス 746"/>
        <xdr:cNvSpPr txBox="1"/>
      </xdr:nvSpPr>
      <xdr:spPr>
        <a:xfrm>
          <a:off x="17752695" y="620649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76835</xdr:rowOff>
    </xdr:to>
    <xdr:sp macro="" textlink="">
      <xdr:nvSpPr>
        <xdr:cNvPr id="748" name="フローチャート: 判断 747"/>
        <xdr:cNvSpPr/>
      </xdr:nvSpPr>
      <xdr:spPr>
        <a:xfrm>
          <a:off x="17065625" y="6424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93345</xdr:rowOff>
    </xdr:from>
    <xdr:ext cx="378460" cy="248920"/>
    <xdr:sp macro="" textlink="">
      <xdr:nvSpPr>
        <xdr:cNvPr id="749" name="テキスト ボックス 748"/>
        <xdr:cNvSpPr txBox="1"/>
      </xdr:nvSpPr>
      <xdr:spPr>
        <a:xfrm>
          <a:off x="16938625" y="6208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249555" cy="248920"/>
    <xdr:sp macro="" textlink="">
      <xdr:nvSpPr>
        <xdr:cNvPr id="756" name="諸支出金該当値テキスト"/>
        <xdr:cNvSpPr txBox="1"/>
      </xdr:nvSpPr>
      <xdr:spPr>
        <a:xfrm>
          <a:off x="20370800" y="63963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7" name="楕円 756"/>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58" name="テキスト ボックス 757"/>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9" name="楕円 758"/>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60" name="テキスト ボックス 759"/>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2" name="テキスト ボックス 761"/>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4" name="テキスト ボックス 763"/>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76" name="テキスト ボックス 775"/>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6725" cy="249555"/>
    <xdr:sp macro="" textlink="">
      <xdr:nvSpPr>
        <xdr:cNvPr id="778" name="テキスト ボックス 777"/>
        <xdr:cNvSpPr txBox="1"/>
      </xdr:nvSpPr>
      <xdr:spPr>
        <a:xfrm>
          <a:off x="16344265" y="9390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6725" cy="248920"/>
    <xdr:sp macro="" textlink="">
      <xdr:nvSpPr>
        <xdr:cNvPr id="780" name="テキスト ボックス 779"/>
        <xdr:cNvSpPr txBox="1"/>
      </xdr:nvSpPr>
      <xdr:spPr>
        <a:xfrm>
          <a:off x="16344265" y="9076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49555"/>
    <xdr:sp macro="" textlink="">
      <xdr:nvSpPr>
        <xdr:cNvPr id="782" name="テキスト ボックス 781"/>
        <xdr:cNvSpPr txBox="1"/>
      </xdr:nvSpPr>
      <xdr:spPr>
        <a:xfrm>
          <a:off x="16344265" y="8762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48285"/>
    <xdr:sp macro="" textlink="">
      <xdr:nvSpPr>
        <xdr:cNvPr id="784" name="テキスト ボックス 783"/>
        <xdr:cNvSpPr txBox="1"/>
      </xdr:nvSpPr>
      <xdr:spPr>
        <a:xfrm>
          <a:off x="16344265" y="8448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0860" cy="249555"/>
    <xdr:sp macro="" textlink="">
      <xdr:nvSpPr>
        <xdr:cNvPr id="786" name="テキスト ボックス 785"/>
        <xdr:cNvSpPr txBox="1"/>
      </xdr:nvSpPr>
      <xdr:spPr>
        <a:xfrm>
          <a:off x="162801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8" name="テキスト ボックス 787"/>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9555"/>
    <xdr:sp macro="" textlink="">
      <xdr:nvSpPr>
        <xdr:cNvPr id="791" name="前年度繰上充用金最小値テキスト"/>
        <xdr:cNvSpPr txBox="1"/>
      </xdr:nvSpPr>
      <xdr:spPr>
        <a:xfrm>
          <a:off x="20370800" y="98875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8920"/>
    <xdr:sp macro="" textlink="">
      <xdr:nvSpPr>
        <xdr:cNvPr id="793" name="前年度繰上充用金最大値テキスト"/>
        <xdr:cNvSpPr txBox="1"/>
      </xdr:nvSpPr>
      <xdr:spPr>
        <a:xfrm>
          <a:off x="20370800" y="8192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8920"/>
    <xdr:sp macro="" textlink="">
      <xdr:nvSpPr>
        <xdr:cNvPr id="796" name="前年度繰上充用金平均値テキスト"/>
        <xdr:cNvSpPr txBox="1"/>
      </xdr:nvSpPr>
      <xdr:spPr>
        <a:xfrm>
          <a:off x="20370800" y="964311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8920"/>
    <xdr:sp macro="" textlink="">
      <xdr:nvSpPr>
        <xdr:cNvPr id="800" name="テキスト ボックス 799"/>
        <xdr:cNvSpPr txBox="1"/>
      </xdr:nvSpPr>
      <xdr:spPr>
        <a:xfrm>
          <a:off x="19404330" y="957008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8920"/>
    <xdr:sp macro="" textlink="">
      <xdr:nvSpPr>
        <xdr:cNvPr id="803" name="テキスト ボックス 802"/>
        <xdr:cNvSpPr txBox="1"/>
      </xdr:nvSpPr>
      <xdr:spPr>
        <a:xfrm>
          <a:off x="18594705" y="95694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135890</xdr:rowOff>
    </xdr:to>
    <xdr:sp macro="" textlink="">
      <xdr:nvSpPr>
        <xdr:cNvPr id="805" name="フローチャート: 判断 804"/>
        <xdr:cNvSpPr/>
      </xdr:nvSpPr>
      <xdr:spPr>
        <a:xfrm>
          <a:off x="17875250" y="978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48920"/>
    <xdr:sp macro="" textlink="">
      <xdr:nvSpPr>
        <xdr:cNvPr id="806" name="テキスト ボックス 805"/>
        <xdr:cNvSpPr txBox="1"/>
      </xdr:nvSpPr>
      <xdr:spPr>
        <a:xfrm>
          <a:off x="17785080" y="95688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133985</xdr:rowOff>
    </xdr:to>
    <xdr:sp macro="" textlink="">
      <xdr:nvSpPr>
        <xdr:cNvPr id="807" name="フローチャート: 判断 806"/>
        <xdr:cNvSpPr/>
      </xdr:nvSpPr>
      <xdr:spPr>
        <a:xfrm>
          <a:off x="17065625" y="978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149860</xdr:rowOff>
    </xdr:from>
    <xdr:ext cx="313690" cy="248920"/>
    <xdr:sp macro="" textlink="">
      <xdr:nvSpPr>
        <xdr:cNvPr id="808" name="テキスト ボックス 807"/>
        <xdr:cNvSpPr txBox="1"/>
      </xdr:nvSpPr>
      <xdr:spPr>
        <a:xfrm>
          <a:off x="16959580" y="95669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8920"/>
    <xdr:sp macro="" textlink="">
      <xdr:nvSpPr>
        <xdr:cNvPr id="815" name="前年度繰上充用金該当値テキスト"/>
        <xdr:cNvSpPr txBox="1"/>
      </xdr:nvSpPr>
      <xdr:spPr>
        <a:xfrm>
          <a:off x="20370800" y="9765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8920" cy="249555"/>
    <xdr:sp macro="" textlink="">
      <xdr:nvSpPr>
        <xdr:cNvPr id="817" name="テキスト ボックス 816"/>
        <xdr:cNvSpPr txBox="1"/>
      </xdr:nvSpPr>
      <xdr:spPr>
        <a:xfrm>
          <a:off x="19436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8920" cy="249555"/>
    <xdr:sp macro="" textlink="">
      <xdr:nvSpPr>
        <xdr:cNvPr id="819" name="テキスト ボックス 818"/>
        <xdr:cNvSpPr txBox="1"/>
      </xdr:nvSpPr>
      <xdr:spPr>
        <a:xfrm>
          <a:off x="18627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1" name="テキスト ボックス 820"/>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8920" cy="249555"/>
    <xdr:sp macro="" textlink="">
      <xdr:nvSpPr>
        <xdr:cNvPr id="823" name="テキスト ボックス 822"/>
        <xdr:cNvSpPr txBox="1"/>
      </xdr:nvSpPr>
      <xdr:spPr>
        <a:xfrm>
          <a:off x="1699196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農林水産業費は、農地集積促進事業や米生産低コスト技術等導入支援事業などの増に加え、新設した有害獣被害防止対策基金への積立金などにより、前年度に比べ</a:t>
          </a:r>
          <a:r>
            <a:rPr kumimoji="1" lang="en-US" altLang="ja-JP" sz="1300">
              <a:latin typeface="ＭＳ Ｐゴシック"/>
              <a:ea typeface="ＭＳ Ｐゴシック"/>
            </a:rPr>
            <a:t>18.7</a:t>
          </a:r>
          <a:r>
            <a:rPr kumimoji="1" lang="ja-JP" altLang="en-US" sz="1300">
              <a:latin typeface="ＭＳ Ｐゴシック"/>
              <a:ea typeface="ＭＳ Ｐゴシック"/>
            </a:rPr>
            <a:t>％増の</a:t>
          </a:r>
          <a:r>
            <a:rPr kumimoji="1" lang="en-US" altLang="ja-JP" sz="1300">
              <a:latin typeface="ＭＳ Ｐゴシック"/>
              <a:ea typeface="ＭＳ Ｐゴシック"/>
            </a:rPr>
            <a:t>31,450</a:t>
          </a:r>
          <a:r>
            <a:rPr kumimoji="1" lang="ja-JP" altLang="en-US" sz="1300">
              <a:latin typeface="ＭＳ Ｐゴシック"/>
              <a:ea typeface="ＭＳ Ｐゴシック"/>
            </a:rPr>
            <a:t>円となったが、類似団体平均と比較すると</a:t>
          </a:r>
          <a:r>
            <a:rPr kumimoji="1" lang="en-US" altLang="ja-JP" sz="1300">
              <a:latin typeface="ＭＳ Ｐゴシック"/>
              <a:ea typeface="ＭＳ Ｐゴシック"/>
            </a:rPr>
            <a:t>9,462</a:t>
          </a:r>
          <a:r>
            <a:rPr kumimoji="1" lang="ja-JP" altLang="en-US" sz="1300">
              <a:latin typeface="ＭＳ Ｐゴシック"/>
              <a:ea typeface="ＭＳ Ｐゴシック"/>
            </a:rPr>
            <a:t>円下回っている。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商工費は、企業立地促進基金積立金などが増加したが、再エネ・省エネ設備導入支援事業や大湯環状列石</a:t>
          </a:r>
          <a:r>
            <a:rPr kumimoji="1" lang="en-US" altLang="ja-JP" sz="1300">
              <a:latin typeface="ＭＳ Ｐゴシック"/>
              <a:ea typeface="ＭＳ Ｐゴシック"/>
            </a:rPr>
            <a:t>JOMON</a:t>
          </a:r>
          <a:r>
            <a:rPr kumimoji="1" lang="ja-JP" altLang="en-US" sz="1300">
              <a:latin typeface="ＭＳ Ｐゴシック"/>
              <a:ea typeface="ＭＳ Ｐゴシック"/>
            </a:rPr>
            <a:t>体感促進事業などの減により、前年度に比べ</a:t>
          </a:r>
          <a:r>
            <a:rPr kumimoji="1" lang="en-US" altLang="ja-JP" sz="1300">
              <a:latin typeface="ＭＳ Ｐゴシック"/>
              <a:ea typeface="ＭＳ Ｐゴシック"/>
            </a:rPr>
            <a:t>9.8</a:t>
          </a:r>
          <a:r>
            <a:rPr kumimoji="1" lang="ja-JP" altLang="en-US" sz="1300">
              <a:latin typeface="ＭＳ Ｐゴシック"/>
              <a:ea typeface="ＭＳ Ｐゴシック"/>
            </a:rPr>
            <a:t>％減の</a:t>
          </a:r>
          <a:r>
            <a:rPr kumimoji="1" lang="en-US" altLang="ja-JP" sz="1300">
              <a:latin typeface="ＭＳ Ｐゴシック"/>
              <a:ea typeface="ＭＳ Ｐゴシック"/>
            </a:rPr>
            <a:t>34,542</a:t>
          </a:r>
          <a:r>
            <a:rPr kumimoji="1" lang="ja-JP" altLang="en-US" sz="1300">
              <a:latin typeface="ＭＳ Ｐゴシック"/>
              <a:ea typeface="ＭＳ Ｐゴシック"/>
            </a:rPr>
            <a:t>円となったが、類似団体平均と比較すると</a:t>
          </a:r>
          <a:r>
            <a:rPr kumimoji="1" lang="en-US" altLang="ja-JP" sz="1300">
              <a:latin typeface="ＭＳ Ｐゴシック"/>
              <a:ea typeface="ＭＳ Ｐゴシック"/>
            </a:rPr>
            <a:t>6,577</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土木費は、市道八幡平線法面補修工事の実施などにより、道路橋りょう維持管理費などが増加したが、除雪対策事業や公営住宅建設事業などが減少したことから、前年度に比べ</a:t>
          </a:r>
          <a:r>
            <a:rPr kumimoji="1" lang="en-US" altLang="ja-JP" sz="1300">
              <a:latin typeface="ＭＳ Ｐゴシック"/>
              <a:ea typeface="ＭＳ Ｐゴシック"/>
            </a:rPr>
            <a:t>14.4</a:t>
          </a:r>
          <a:r>
            <a:rPr kumimoji="1" lang="ja-JP" altLang="en-US" sz="1300">
              <a:latin typeface="ＭＳ Ｐゴシック"/>
              <a:ea typeface="ＭＳ Ｐゴシック"/>
            </a:rPr>
            <a:t>％減の</a:t>
          </a:r>
          <a:r>
            <a:rPr kumimoji="1" lang="en-US" altLang="ja-JP" sz="1300">
              <a:latin typeface="ＭＳ Ｐゴシック"/>
              <a:ea typeface="ＭＳ Ｐゴシック"/>
            </a:rPr>
            <a:t>71,857</a:t>
          </a:r>
          <a:r>
            <a:rPr kumimoji="1" lang="ja-JP" altLang="en-US" sz="1300">
              <a:latin typeface="ＭＳ Ｐゴシック"/>
              <a:ea typeface="ＭＳ Ｐゴシック"/>
            </a:rPr>
            <a:t>円となったが、類似団体平均と比較すると</a:t>
          </a:r>
          <a:r>
            <a:rPr kumimoji="1" lang="en-US" altLang="ja-JP" sz="1300">
              <a:latin typeface="ＭＳ Ｐゴシック"/>
              <a:ea typeface="ＭＳ Ｐゴシック"/>
            </a:rPr>
            <a:t>8,167</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教育費は、十和田図書館整備事業の着手や大湯ストーンサークル館空調設備更新工事、総合競技場公認更新整備事業などにより、前年度に比べ</a:t>
          </a:r>
          <a:r>
            <a:rPr kumimoji="1" lang="en-US" altLang="ja-JP" sz="1300">
              <a:latin typeface="ＭＳ Ｐゴシック"/>
              <a:ea typeface="ＭＳ Ｐゴシック"/>
            </a:rPr>
            <a:t>40.4</a:t>
          </a:r>
          <a:r>
            <a:rPr kumimoji="1" lang="ja-JP" altLang="en-US" sz="1300">
              <a:latin typeface="ＭＳ Ｐゴシック"/>
              <a:ea typeface="ＭＳ Ｐゴシック"/>
            </a:rPr>
            <a:t>％増となり、類似団体平均と比較すると</a:t>
          </a:r>
          <a:r>
            <a:rPr kumimoji="1" lang="en-US" altLang="ja-JP" sz="1300">
              <a:latin typeface="ＭＳ Ｐゴシック"/>
              <a:ea typeface="ＭＳ Ｐゴシック"/>
            </a:rPr>
            <a:t>15,898</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災害復旧費は、令和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8</a:t>
          </a:r>
          <a:r>
            <a:rPr kumimoji="1" lang="ja-JP" altLang="en-US" sz="1300">
              <a:latin typeface="ＭＳ Ｐゴシック"/>
              <a:ea typeface="ＭＳ Ｐゴシック"/>
            </a:rPr>
            <a:t>月発生大雨被災施設の復旧事業のため、前年度に比べ</a:t>
          </a:r>
          <a:r>
            <a:rPr kumimoji="1" lang="en-US" altLang="ja-JP" sz="1300">
              <a:latin typeface="ＭＳ Ｐゴシック"/>
              <a:ea typeface="ＭＳ Ｐゴシック"/>
            </a:rPr>
            <a:t>54.9</a:t>
          </a:r>
          <a:r>
            <a:rPr kumimoji="1" lang="ja-JP" altLang="en-US" sz="1300">
              <a:latin typeface="ＭＳ Ｐゴシック"/>
              <a:ea typeface="ＭＳ Ｐゴシック"/>
            </a:rPr>
            <a:t>％増の</a:t>
          </a:r>
          <a:r>
            <a:rPr kumimoji="1" lang="en-US" altLang="ja-JP" sz="1300">
              <a:latin typeface="ＭＳ Ｐゴシック"/>
              <a:ea typeface="ＭＳ Ｐゴシック"/>
            </a:rPr>
            <a:t>17,195</a:t>
          </a:r>
          <a:r>
            <a:rPr kumimoji="1" lang="ja-JP" altLang="en-US" sz="1300">
              <a:latin typeface="ＭＳ Ｐゴシック"/>
              <a:ea typeface="ＭＳ Ｐゴシック"/>
            </a:rPr>
            <a:t>円となり、類似団体平均と比較すると</a:t>
          </a:r>
          <a:r>
            <a:rPr kumimoji="1" lang="en-US" altLang="ja-JP" sz="1300">
              <a:latin typeface="ＭＳ Ｐゴシック"/>
              <a:ea typeface="ＭＳ Ｐゴシック"/>
            </a:rPr>
            <a:t>9,409</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秋田県鹿角市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財政調整基金は、決算余剰金を中心に積み立てるとともに取り崩しの抑制に努めているが、令和</a:t>
          </a:r>
          <a:r>
            <a:rPr kumimoji="1" lang="en-US" altLang="ja-JP" sz="1300">
              <a:latin typeface="ＭＳ ゴシック"/>
              <a:ea typeface="ＭＳ ゴシック"/>
            </a:rPr>
            <a:t>5</a:t>
          </a:r>
          <a:r>
            <a:rPr kumimoji="1" lang="ja-JP" altLang="en-US" sz="1300">
              <a:latin typeface="ＭＳ ゴシック"/>
              <a:ea typeface="ＭＳ ゴシック"/>
            </a:rPr>
            <a:t>年度は物価高騰等の影響から財政需要が増大したため、積立額よりも取崩しが上回り、基金残高は</a:t>
          </a:r>
          <a:r>
            <a:rPr kumimoji="1" lang="en-US" altLang="ja-JP" sz="1300">
              <a:latin typeface="ＭＳ ゴシック"/>
              <a:ea typeface="ＭＳ ゴシック"/>
            </a:rPr>
            <a:t>2,121</a:t>
          </a:r>
          <a:r>
            <a:rPr kumimoji="1" lang="ja-JP" altLang="en-US" sz="1300">
              <a:latin typeface="ＭＳ ゴシック"/>
              <a:ea typeface="ＭＳ ゴシック"/>
            </a:rPr>
            <a:t>百万円となり、前年度に比べて</a:t>
          </a:r>
          <a:r>
            <a:rPr kumimoji="1" lang="en-US" altLang="ja-JP" sz="1300">
              <a:latin typeface="ＭＳ ゴシック"/>
              <a:ea typeface="ＭＳ ゴシック"/>
            </a:rPr>
            <a:t>326</a:t>
          </a:r>
          <a:r>
            <a:rPr kumimoji="1" lang="ja-JP" altLang="en-US" sz="1300">
              <a:latin typeface="ＭＳ ゴシック"/>
              <a:ea typeface="ＭＳ ゴシック"/>
            </a:rPr>
            <a:t>百万円減、比率は</a:t>
          </a:r>
          <a:r>
            <a:rPr kumimoji="1" lang="en-US" altLang="ja-JP" sz="1300">
              <a:latin typeface="ＭＳ ゴシック"/>
              <a:ea typeface="ＭＳ ゴシック"/>
            </a:rPr>
            <a:t>2.78</a:t>
          </a:r>
          <a:r>
            <a:rPr kumimoji="1" lang="ja-JP" altLang="en-US" sz="1300">
              <a:latin typeface="ＭＳ ゴシック"/>
              <a:ea typeface="ＭＳ ゴシック"/>
            </a:rPr>
            <a:t>ポイント減となった。</a:t>
          </a:r>
          <a:endParaRPr kumimoji="1" lang="en-US" altLang="ja-JP" sz="1300">
            <a:latin typeface="ＭＳ ゴシック"/>
            <a:ea typeface="ＭＳ ゴシック"/>
          </a:endParaRPr>
        </a:p>
        <a:p>
          <a:r>
            <a:rPr kumimoji="1" lang="ja-JP" altLang="en-US" sz="1300">
              <a:latin typeface="ＭＳ ゴシック"/>
              <a:ea typeface="ＭＳ ゴシック"/>
            </a:rPr>
            <a:t>　実質収支額は、新型コロナウイルス感染症対応地方創生臨時交付金の減による国庫支出金</a:t>
          </a:r>
          <a:r>
            <a:rPr kumimoji="1" lang="en-US" altLang="ja-JP" sz="1300">
              <a:latin typeface="ＭＳ ゴシック"/>
              <a:ea typeface="ＭＳ ゴシック"/>
            </a:rPr>
            <a:t>542</a:t>
          </a:r>
          <a:r>
            <a:rPr kumimoji="1" lang="ja-JP" altLang="en-US" sz="1300">
              <a:latin typeface="ＭＳ ゴシック"/>
              <a:ea typeface="ＭＳ ゴシック"/>
            </a:rPr>
            <a:t>百万円減などにより、比率が</a:t>
          </a:r>
          <a:r>
            <a:rPr kumimoji="1" lang="en-US" altLang="ja-JP" sz="1300">
              <a:latin typeface="ＭＳ ゴシック"/>
              <a:ea typeface="ＭＳ ゴシック"/>
            </a:rPr>
            <a:t>0.11</a:t>
          </a:r>
          <a:r>
            <a:rPr kumimoji="1" lang="ja-JP" altLang="en-US" sz="1300">
              <a:latin typeface="ＭＳ ゴシック"/>
              <a:ea typeface="ＭＳ ゴシック"/>
            </a:rPr>
            <a:t>ポイント減となり、実質単年度収支の比率は</a:t>
          </a:r>
          <a:r>
            <a:rPr kumimoji="1" lang="en-US" altLang="ja-JP" sz="1300">
              <a:latin typeface="ＭＳ ゴシック"/>
              <a:ea typeface="ＭＳ ゴシック"/>
            </a:rPr>
            <a:t>2.95</a:t>
          </a:r>
          <a:r>
            <a:rPr kumimoji="1" lang="ja-JP" altLang="en-US" sz="1300">
              <a:latin typeface="ＭＳ ゴシック"/>
              <a:ea typeface="ＭＳ ゴシック"/>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秋田県鹿角市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a:t>
          </a:r>
          <a:r>
            <a:rPr kumimoji="1" lang="en-US" altLang="ja-JP" sz="1400">
              <a:latin typeface="ＭＳ ゴシック"/>
              <a:ea typeface="ＭＳ ゴシック"/>
            </a:rPr>
            <a:t>3</a:t>
          </a:r>
          <a:r>
            <a:rPr kumimoji="1" lang="ja-JP" altLang="en-US" sz="1400">
              <a:latin typeface="ＭＳ ゴシック"/>
              <a:ea typeface="ＭＳ ゴシック"/>
            </a:rPr>
            <a:t>つの特別会計、</a:t>
          </a:r>
          <a:r>
            <a:rPr kumimoji="1" lang="en-US" altLang="ja-JP" sz="1400">
              <a:latin typeface="ＭＳ ゴシック"/>
              <a:ea typeface="ＭＳ ゴシック"/>
            </a:rPr>
            <a:t>2</a:t>
          </a:r>
          <a:r>
            <a:rPr kumimoji="1" lang="ja-JP" altLang="en-US" sz="1400">
              <a:latin typeface="ＭＳ ゴシック"/>
              <a:ea typeface="ＭＳ ゴシック"/>
            </a:rPr>
            <a:t>つの企業会計のいずれも黒字となっている。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般会計は、今後も自主財源の確保に努めるほか、過疎対策事業債などの交付税措置がある有利な地方債の活用を図り、基金の取り崩しを抑制するとともに、市民福祉の向上と持続可能な財政運営の両立に取り組んでいく。</a:t>
          </a:r>
          <a:endParaRPr kumimoji="1" lang="en-US" altLang="ja-JP" sz="1400">
            <a:latin typeface="ＭＳ ゴシック"/>
            <a:ea typeface="ＭＳ ゴシック"/>
          </a:endParaRPr>
        </a:p>
        <a:p>
          <a:r>
            <a:rPr kumimoji="1" lang="ja-JP" altLang="en-US" sz="1400">
              <a:latin typeface="ＭＳ ゴシック"/>
              <a:ea typeface="ＭＳ ゴシック"/>
            </a:rPr>
            <a:t>　下水道事業会計は、今後も維持管理費と建設改良費の不足分に係る基準外繰り出しが継続されることから、経営戦略による整備エリアの縮小や施設の統廃合を進め、設備・機器類の更新費用の削減を図る。また、下水道使用料等見直しを検討するなど自主財源の確保に努める。</a:t>
          </a:r>
          <a:endParaRPr kumimoji="1" lang="en-US" altLang="ja-JP" sz="1400">
            <a:latin typeface="ＭＳ ゴシック"/>
            <a:ea typeface="ＭＳ ゴシック"/>
          </a:endParaRPr>
        </a:p>
        <a:p>
          <a:r>
            <a:rPr kumimoji="1" lang="ja-JP" altLang="en-US" sz="1400">
              <a:latin typeface="ＭＳ ゴシック"/>
              <a:ea typeface="ＭＳ ゴシック"/>
            </a:rPr>
            <a:t>　その他会計については、自主財源の確保や事務事業の見直しを行い、持続可能な財政運営を図っていく。</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秋田県鹿角市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元利償還金は、かづの観光ふるさと館改修事業に係る過疎対策事業債の繰上償還を行ったことにより前年度より</a:t>
          </a:r>
          <a:r>
            <a:rPr kumimoji="1" lang="en-US" altLang="ja-JP" sz="1300">
              <a:latin typeface="ＭＳ ゴシック"/>
              <a:ea typeface="ＭＳ ゴシック"/>
            </a:rPr>
            <a:t>63</a:t>
          </a:r>
          <a:r>
            <a:rPr kumimoji="1" lang="ja-JP" altLang="en-US" sz="1300">
              <a:latin typeface="ＭＳ ゴシック"/>
              <a:ea typeface="ＭＳ ゴシック"/>
            </a:rPr>
            <a:t>百万円増加した。</a:t>
          </a:r>
          <a:endParaRPr kumimoji="1" lang="en-US" altLang="ja-JP" sz="1300">
            <a:latin typeface="ＭＳ ゴシック"/>
            <a:ea typeface="ＭＳ ゴシック"/>
          </a:endParaRPr>
        </a:p>
        <a:p>
          <a:r>
            <a:rPr kumimoji="1" lang="ja-JP" altLang="en-US" sz="1300">
              <a:latin typeface="ＭＳ ゴシック"/>
              <a:ea typeface="ＭＳ ゴシック"/>
            </a:rPr>
            <a:t>　組合等が起こした地方債の元利償還金に対する負担金等は、平成</a:t>
          </a:r>
          <a:r>
            <a:rPr kumimoji="1" lang="en-US" altLang="ja-JP" sz="1300">
              <a:latin typeface="ＭＳ ゴシック"/>
              <a:ea typeface="ＭＳ ゴシック"/>
            </a:rPr>
            <a:t>9</a:t>
          </a:r>
          <a:r>
            <a:rPr kumimoji="1" lang="ja-JP" altLang="en-US" sz="1300">
              <a:latin typeface="ＭＳ ゴシック"/>
              <a:ea typeface="ＭＳ ゴシック"/>
            </a:rPr>
            <a:t>年度に借入を行った小坂分署庁舎建設事業に係る緊急・防災事業債の償還終了などにより、</a:t>
          </a:r>
          <a:r>
            <a:rPr kumimoji="1" lang="en-US" altLang="ja-JP" sz="1300">
              <a:latin typeface="ＭＳ ゴシック"/>
              <a:ea typeface="ＭＳ ゴシック"/>
            </a:rPr>
            <a:t>3</a:t>
          </a:r>
          <a:r>
            <a:rPr kumimoji="1" lang="ja-JP" altLang="en-US" sz="1300">
              <a:latin typeface="ＭＳ ゴシック"/>
              <a:ea typeface="ＭＳ ゴシック"/>
            </a:rPr>
            <a:t>百万円減少したが、今後、し尿処理施設や不燃ごみ処理施設の整備に係る地方債の元利償還が始まるため、令和</a:t>
          </a:r>
          <a:r>
            <a:rPr kumimoji="1" lang="en-US" altLang="ja-JP" sz="1300">
              <a:latin typeface="ＭＳ ゴシック"/>
              <a:ea typeface="ＭＳ ゴシック"/>
            </a:rPr>
            <a:t>6</a:t>
          </a:r>
          <a:r>
            <a:rPr kumimoji="1" lang="ja-JP" altLang="en-US" sz="1300">
              <a:latin typeface="ＭＳ ゴシック"/>
              <a:ea typeface="ＭＳ ゴシック"/>
            </a:rPr>
            <a:t>年度から令和</a:t>
          </a:r>
          <a:r>
            <a:rPr kumimoji="1" lang="en-US" altLang="ja-JP" sz="1300">
              <a:latin typeface="ＭＳ ゴシック"/>
              <a:ea typeface="ＭＳ ゴシック"/>
            </a:rPr>
            <a:t>7</a:t>
          </a:r>
          <a:r>
            <a:rPr kumimoji="1" lang="ja-JP" altLang="en-US" sz="1300">
              <a:latin typeface="ＭＳ ゴシック"/>
              <a:ea typeface="ＭＳ ゴシック"/>
            </a:rPr>
            <a:t>年度にかけては増加する見込みである。</a:t>
          </a:r>
          <a:endParaRPr kumimoji="1" lang="en-US" altLang="ja-JP" sz="1300">
            <a:latin typeface="ＭＳ ゴシック"/>
            <a:ea typeface="ＭＳ ゴシック"/>
          </a:endParaRPr>
        </a:p>
        <a:p>
          <a:r>
            <a:rPr kumimoji="1" lang="ja-JP" altLang="en-US" sz="1300">
              <a:latin typeface="ＭＳ ゴシック"/>
              <a:ea typeface="ＭＳ ゴシック"/>
            </a:rPr>
            <a:t>　財政の健全性を維持するためにも、償還額と地方債発行額のバランスに注意し、適正な地方債管理に努めていく。</a:t>
          </a:r>
        </a:p>
        <a:p>
          <a:endParaRPr kumimoji="1" lang="en-US" altLang="ja-JP" sz="13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latin typeface="ＭＳ ゴシック"/>
              <a:ea typeface="ＭＳ ゴシック"/>
            </a:rPr>
            <a:t>本市では、満期一括償還の地方債を発行していないため、減債基金残高と減債基金積立相当額は該当しない。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秋田県鹿角市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一般会計等に係る地方債の現在高は、令和</a:t>
          </a:r>
          <a:r>
            <a:rPr kumimoji="1" lang="en-US" altLang="ja-JP" sz="1300">
              <a:latin typeface="ＭＳ ゴシック"/>
              <a:ea typeface="ＭＳ ゴシック"/>
            </a:rPr>
            <a:t>5</a:t>
          </a:r>
          <a:r>
            <a:rPr kumimoji="1" lang="ja-JP" altLang="en-US" sz="1300">
              <a:latin typeface="ＭＳ ゴシック"/>
              <a:ea typeface="ＭＳ ゴシック"/>
            </a:rPr>
            <a:t>年度に借入した総合運動公園総合競技場改修事業や認定こども園施設整備事業などに係る地方債発行額よりも、元金償還額が上回ったことから、前年度から</a:t>
          </a:r>
          <a:r>
            <a:rPr kumimoji="1" lang="en-US" altLang="ja-JP" sz="1300">
              <a:latin typeface="ＭＳ ゴシック"/>
              <a:ea typeface="ＭＳ ゴシック"/>
            </a:rPr>
            <a:t>629</a:t>
          </a:r>
          <a:r>
            <a:rPr kumimoji="1" lang="ja-JP" altLang="en-US" sz="1300">
              <a:latin typeface="ＭＳ ゴシック"/>
              <a:ea typeface="ＭＳ ゴシック"/>
            </a:rPr>
            <a:t>百万円減となった。</a:t>
          </a:r>
          <a:endParaRPr kumimoji="1" lang="en-US" altLang="ja-JP" sz="1300">
            <a:latin typeface="ＭＳ ゴシック"/>
            <a:ea typeface="ＭＳ ゴシック"/>
          </a:endParaRPr>
        </a:p>
        <a:p>
          <a:r>
            <a:rPr kumimoji="1" lang="ja-JP" altLang="en-US" sz="1300">
              <a:latin typeface="ＭＳ ゴシック"/>
              <a:ea typeface="ＭＳ ゴシック"/>
            </a:rPr>
            <a:t>　公営企業債繰入見込額は、公営企業債残高の減少により、前年度に比べて</a:t>
          </a:r>
          <a:r>
            <a:rPr kumimoji="1" lang="en-US" altLang="ja-JP" sz="1300">
              <a:latin typeface="ＭＳ ゴシック"/>
              <a:ea typeface="ＭＳ ゴシック"/>
            </a:rPr>
            <a:t>551</a:t>
          </a:r>
          <a:r>
            <a:rPr kumimoji="1" lang="ja-JP" altLang="en-US" sz="1300">
              <a:latin typeface="ＭＳ ゴシック"/>
              <a:ea typeface="ＭＳ ゴシック"/>
            </a:rPr>
            <a:t>百万円減となった。</a:t>
          </a:r>
          <a:endParaRPr kumimoji="1" lang="en-US" altLang="ja-JP" sz="1300">
            <a:latin typeface="ＭＳ ゴシック"/>
            <a:ea typeface="ＭＳ ゴシック"/>
          </a:endParaRPr>
        </a:p>
        <a:p>
          <a:r>
            <a:rPr kumimoji="1" lang="ja-JP" altLang="en-US" sz="1300">
              <a:latin typeface="ＭＳ ゴシック"/>
              <a:ea typeface="ＭＳ ゴシック"/>
            </a:rPr>
            <a:t>　組合等負担等見込額は、令和</a:t>
          </a:r>
          <a:r>
            <a:rPr kumimoji="1" lang="en-US" altLang="ja-JP" sz="1300">
              <a:latin typeface="ＭＳ ゴシック"/>
              <a:ea typeface="ＭＳ ゴシック"/>
            </a:rPr>
            <a:t>5</a:t>
          </a:r>
          <a:r>
            <a:rPr kumimoji="1" lang="ja-JP" altLang="en-US" sz="1300">
              <a:latin typeface="ＭＳ ゴシック"/>
              <a:ea typeface="ＭＳ ゴシック"/>
            </a:rPr>
            <a:t>年度は借入がなく償還のみとなったため、前年度に比べて</a:t>
          </a:r>
          <a:r>
            <a:rPr kumimoji="1" lang="en-US" altLang="ja-JP" sz="1300">
              <a:latin typeface="ＭＳ ゴシック"/>
              <a:ea typeface="ＭＳ ゴシック"/>
            </a:rPr>
            <a:t>86</a:t>
          </a:r>
          <a:r>
            <a:rPr kumimoji="1" lang="ja-JP" altLang="en-US" sz="1300">
              <a:latin typeface="ＭＳ ゴシック"/>
              <a:ea typeface="ＭＳ ゴシック"/>
            </a:rPr>
            <a:t>百万円減となった。</a:t>
          </a:r>
          <a:endParaRPr kumimoji="1" lang="en-US" altLang="ja-JP" sz="1300">
            <a:latin typeface="ＭＳ ゴシック"/>
            <a:ea typeface="ＭＳ ゴシック"/>
          </a:endParaRPr>
        </a:p>
        <a:p>
          <a:r>
            <a:rPr kumimoji="1" lang="ja-JP" altLang="en-US" sz="1300">
              <a:latin typeface="ＭＳ ゴシック"/>
              <a:ea typeface="ＭＳ ゴシック"/>
            </a:rPr>
            <a:t>　充当可能基金は、財政調整基金の取り崩し額増加の影響から、前年度に比べて</a:t>
          </a:r>
          <a:r>
            <a:rPr kumimoji="1" lang="en-US" altLang="ja-JP" sz="1300">
              <a:latin typeface="ＭＳ ゴシック"/>
              <a:ea typeface="ＭＳ ゴシック"/>
            </a:rPr>
            <a:t>252</a:t>
          </a:r>
          <a:r>
            <a:rPr kumimoji="1" lang="ja-JP" altLang="en-US" sz="1300">
              <a:latin typeface="ＭＳ ゴシック"/>
              <a:ea typeface="ＭＳ ゴシック"/>
            </a:rPr>
            <a:t>百万円減となった。</a:t>
          </a:r>
          <a:endParaRPr kumimoji="1" lang="en-US" altLang="ja-JP" sz="1300">
            <a:latin typeface="ＭＳ ゴシック"/>
            <a:ea typeface="ＭＳ ゴシック"/>
          </a:endParaRPr>
        </a:p>
        <a:p>
          <a:r>
            <a:rPr kumimoji="1" lang="ja-JP" altLang="en-US" sz="1300">
              <a:latin typeface="ＭＳ ゴシック"/>
              <a:ea typeface="ＭＳ ゴシック"/>
            </a:rPr>
            <a:t>　中長期の見通しのもと、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秋田県鹿角市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特定目的基金のまちづくり基金や企業立地促進基金などは積み増ししたが、財政調整基金においては、積立額を上回る取り崩しを行ったことにより、基金全体の残高は前年度に比べて</a:t>
          </a:r>
          <a:r>
            <a:rPr kumimoji="1" lang="en-US" altLang="ja-JP" sz="1300">
              <a:solidFill>
                <a:schemeClr val="dk1"/>
              </a:solidFill>
              <a:effectLst/>
              <a:latin typeface="ＭＳ ゴシック"/>
              <a:ea typeface="ＭＳ ゴシック"/>
              <a:cs typeface="+mn-cs"/>
            </a:rPr>
            <a:t>74</a:t>
          </a:r>
          <a:r>
            <a:rPr kumimoji="1" lang="ja-JP" altLang="en-US" sz="1300">
              <a:solidFill>
                <a:schemeClr val="dk1"/>
              </a:solidFill>
              <a:effectLst/>
              <a:latin typeface="ＭＳ ゴシック"/>
              <a:ea typeface="ＭＳ ゴシック"/>
              <a:cs typeface="+mn-cs"/>
            </a:rPr>
            <a:t>百万円減の</a:t>
          </a:r>
          <a:r>
            <a:rPr kumimoji="1" lang="en-US" altLang="ja-JP" sz="1300">
              <a:solidFill>
                <a:schemeClr val="dk1"/>
              </a:solidFill>
              <a:effectLst/>
              <a:latin typeface="ＭＳ ゴシック"/>
              <a:ea typeface="ＭＳ ゴシック"/>
              <a:cs typeface="+mn-cs"/>
            </a:rPr>
            <a:t>5,404</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社会保障経費や公共施設の維持管理費など経常的経費が年々増加していくなかで、一般財源が潤沢とは言えない状況にあり、第</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次鹿角市総合計画前期基本計画（</a:t>
          </a:r>
          <a:r>
            <a:rPr kumimoji="1" lang="en-US" altLang="ja-JP" sz="1300">
              <a:solidFill>
                <a:schemeClr val="dk1"/>
              </a:solidFill>
              <a:effectLst/>
              <a:latin typeface="ＭＳ ゴシック"/>
              <a:ea typeface="ＭＳ ゴシック"/>
              <a:cs typeface="+mn-cs"/>
            </a:rPr>
            <a:t>R3</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R7</a:t>
          </a:r>
          <a:r>
            <a:rPr kumimoji="1" lang="ja-JP" altLang="en-US" sz="1300">
              <a:solidFill>
                <a:schemeClr val="dk1"/>
              </a:solidFill>
              <a:effectLst/>
              <a:latin typeface="ＭＳ ゴシック"/>
              <a:ea typeface="ＭＳ ゴシック"/>
              <a:cs typeface="+mn-cs"/>
            </a:rPr>
            <a:t>）の施策の推進のために基金を活用していくこととしている。また、頻発する自然災害など予測できない事態に対しても万全な体制で対応するため、財政調整基金は一定額を確保することとしている。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まちづくり基金：住みよい豊かなまちづくりの施策の推進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教育施設整備基金：教育施設の整備の推進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企業立地促進基金：市内に企業を立地するものに対する財政援助</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まちづくり基金や企業立地促進基金等は、第</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次鹿角市総合計画前期基本計画の進捗に合わせた今後の活用に備え積み増ししたことから、前年度に比べ</a:t>
          </a:r>
          <a:r>
            <a:rPr kumimoji="1" lang="en-US" altLang="ja-JP" sz="1300">
              <a:solidFill>
                <a:schemeClr val="dk1"/>
              </a:solidFill>
              <a:effectLst/>
              <a:latin typeface="ＭＳ ゴシック"/>
              <a:ea typeface="ＭＳ ゴシック"/>
              <a:cs typeface="+mn-cs"/>
            </a:rPr>
            <a:t>252</a:t>
          </a:r>
          <a:r>
            <a:rPr kumimoji="1" lang="ja-JP" altLang="en-US" sz="1300">
              <a:solidFill>
                <a:schemeClr val="dk1"/>
              </a:solidFill>
              <a:effectLst/>
              <a:latin typeface="ＭＳ ゴシック"/>
              <a:ea typeface="ＭＳ ゴシック"/>
              <a:cs typeface="+mn-cs"/>
            </a:rPr>
            <a:t>百万円増となった。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教育施設整備基金は、老朽化等に今後予定される学校改修等の財源として一定規模を維持していく。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市税等の減による財源不足や物価高騰等による財政需要の増加に対応するため、積立額</a:t>
          </a:r>
          <a:r>
            <a:rPr kumimoji="1" lang="en-US" altLang="ja-JP" sz="1300">
              <a:solidFill>
                <a:schemeClr val="dk1"/>
              </a:solidFill>
              <a:effectLst/>
              <a:latin typeface="ＭＳ ゴシック"/>
              <a:ea typeface="ＭＳ ゴシック"/>
              <a:cs typeface="+mn-cs"/>
            </a:rPr>
            <a:t>285</a:t>
          </a:r>
          <a:r>
            <a:rPr kumimoji="1" lang="ja-JP" altLang="en-US" sz="1300">
              <a:solidFill>
                <a:schemeClr val="dk1"/>
              </a:solidFill>
              <a:effectLst/>
              <a:latin typeface="ＭＳ ゴシック"/>
              <a:ea typeface="ＭＳ ゴシック"/>
              <a:cs typeface="+mn-cs"/>
            </a:rPr>
            <a:t>万円を上回る</a:t>
          </a:r>
          <a:r>
            <a:rPr kumimoji="1" lang="en-US" altLang="ja-JP" sz="1300">
              <a:solidFill>
                <a:schemeClr val="dk1"/>
              </a:solidFill>
              <a:effectLst/>
              <a:latin typeface="ＭＳ ゴシック"/>
              <a:ea typeface="ＭＳ ゴシック"/>
              <a:cs typeface="+mn-cs"/>
            </a:rPr>
            <a:t>611</a:t>
          </a:r>
          <a:r>
            <a:rPr kumimoji="1" lang="ja-JP" altLang="en-US" sz="1300">
              <a:solidFill>
                <a:schemeClr val="dk1"/>
              </a:solidFill>
              <a:effectLst/>
              <a:latin typeface="ＭＳ ゴシック"/>
              <a:ea typeface="ＭＳ ゴシック"/>
              <a:cs typeface="+mn-cs"/>
            </a:rPr>
            <a:t>百万円を取り崩したことから、基金残高は</a:t>
          </a:r>
          <a:r>
            <a:rPr kumimoji="1" lang="en-US" altLang="ja-JP" sz="1300">
              <a:solidFill>
                <a:schemeClr val="dk1"/>
              </a:solidFill>
              <a:effectLst/>
              <a:latin typeface="ＭＳ ゴシック"/>
              <a:ea typeface="ＭＳ ゴシック"/>
              <a:cs typeface="+mn-cs"/>
            </a:rPr>
            <a:t>2,121</a:t>
          </a:r>
          <a:r>
            <a:rPr kumimoji="1" lang="ja-JP" altLang="en-US" sz="1300">
              <a:solidFill>
                <a:schemeClr val="dk1"/>
              </a:solidFill>
              <a:effectLst/>
              <a:latin typeface="ＭＳ ゴシック"/>
              <a:ea typeface="ＭＳ ゴシック"/>
              <a:cs typeface="+mn-cs"/>
            </a:rPr>
            <a:t>百万円となり、前年度に比べて</a:t>
          </a:r>
          <a:r>
            <a:rPr kumimoji="1" lang="en-US" altLang="ja-JP" sz="1300">
              <a:solidFill>
                <a:schemeClr val="dk1"/>
              </a:solidFill>
              <a:effectLst/>
              <a:latin typeface="ＭＳ ゴシック"/>
              <a:ea typeface="ＭＳ ゴシック"/>
              <a:cs typeface="+mn-cs"/>
            </a:rPr>
            <a:t>326</a:t>
          </a:r>
          <a:r>
            <a:rPr kumimoji="1" lang="ja-JP" altLang="en-US" sz="1300">
              <a:solidFill>
                <a:schemeClr val="dk1"/>
              </a:solidFill>
              <a:effectLst/>
              <a:latin typeface="ＭＳ ゴシック"/>
              <a:ea typeface="ＭＳ ゴシック"/>
              <a:cs typeface="+mn-cs"/>
            </a:rPr>
            <a:t>百万円減少した。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今後も、毎年度の取り崩しが必要となり、減少傾向が続く見込みであるが、第</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次鹿角市総合計画前期基本計画登載事業の着実な推進と、突発的な自然災害に迅速に対応するためにも、一定規模の財政調整基金残高の確保が必要不可欠であることから、基金残高を意識した予算編成を進めるととに、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％以上の残高を維持できるよう留意していく。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今後における繰り上げ償還や起債償還の財源とするため積み立てているが、令和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年度は積み立て及び取り崩しをしていないため現状維持で推移している。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地方債の繰上償還が発生した場合等で、財源として取り崩しを行う。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111</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21078852</v>
      </c>
      <c r="BO4" s="216"/>
      <c r="BP4" s="216"/>
      <c r="BQ4" s="216"/>
      <c r="BR4" s="216"/>
      <c r="BS4" s="216"/>
      <c r="BT4" s="216"/>
      <c r="BU4" s="219"/>
      <c r="BV4" s="213">
        <v>20656167</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4.9000000000000004</v>
      </c>
      <c r="CU4" s="237"/>
      <c r="CV4" s="237"/>
      <c r="CW4" s="237"/>
      <c r="CX4" s="237"/>
      <c r="CY4" s="237"/>
      <c r="CZ4" s="237"/>
      <c r="DA4" s="245"/>
      <c r="DB4" s="229">
        <v>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71</v>
      </c>
      <c r="AV5" s="139"/>
      <c r="AW5" s="139"/>
      <c r="AX5" s="139"/>
      <c r="AY5" s="190" t="s">
        <v>142</v>
      </c>
      <c r="AZ5" s="198"/>
      <c r="BA5" s="198"/>
      <c r="BB5" s="198"/>
      <c r="BC5" s="198"/>
      <c r="BD5" s="198"/>
      <c r="BE5" s="198"/>
      <c r="BF5" s="198"/>
      <c r="BG5" s="198"/>
      <c r="BH5" s="198"/>
      <c r="BI5" s="198"/>
      <c r="BJ5" s="198"/>
      <c r="BK5" s="198"/>
      <c r="BL5" s="198"/>
      <c r="BM5" s="209"/>
      <c r="BN5" s="214">
        <v>20259251</v>
      </c>
      <c r="BO5" s="217"/>
      <c r="BP5" s="217"/>
      <c r="BQ5" s="217"/>
      <c r="BR5" s="217"/>
      <c r="BS5" s="217"/>
      <c r="BT5" s="217"/>
      <c r="BU5" s="220"/>
      <c r="BV5" s="214">
        <v>19816167</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92.8</v>
      </c>
      <c r="CU5" s="238"/>
      <c r="CV5" s="238"/>
      <c r="CW5" s="238"/>
      <c r="CX5" s="238"/>
      <c r="CY5" s="238"/>
      <c r="CZ5" s="238"/>
      <c r="DA5" s="246"/>
      <c r="DB5" s="230">
        <v>89.9</v>
      </c>
      <c r="DC5" s="238"/>
      <c r="DD5" s="238"/>
      <c r="DE5" s="238"/>
      <c r="DF5" s="238"/>
      <c r="DG5" s="238"/>
      <c r="DH5" s="238"/>
      <c r="DI5" s="246"/>
    </row>
    <row r="6" spans="1:119" ht="18.75" customHeight="1">
      <c r="A6" s="2"/>
      <c r="B6" s="8" t="s">
        <v>156</v>
      </c>
      <c r="C6" s="25"/>
      <c r="D6" s="25"/>
      <c r="E6" s="47"/>
      <c r="F6" s="47"/>
      <c r="G6" s="47"/>
      <c r="H6" s="47"/>
      <c r="I6" s="47"/>
      <c r="J6" s="47"/>
      <c r="K6" s="47"/>
      <c r="L6" s="47" t="s">
        <v>149</v>
      </c>
      <c r="M6" s="47"/>
      <c r="N6" s="47"/>
      <c r="O6" s="47"/>
      <c r="P6" s="47"/>
      <c r="Q6" s="47"/>
      <c r="R6" s="50"/>
      <c r="S6" s="50"/>
      <c r="T6" s="50"/>
      <c r="U6" s="50"/>
      <c r="V6" s="115"/>
      <c r="W6" s="130" t="s">
        <v>159</v>
      </c>
      <c r="X6" s="56"/>
      <c r="Y6" s="56"/>
      <c r="Z6" s="56"/>
      <c r="AA6" s="56"/>
      <c r="AB6" s="25"/>
      <c r="AC6" s="145" t="s">
        <v>160</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164</v>
      </c>
      <c r="AZ6" s="198"/>
      <c r="BA6" s="198"/>
      <c r="BB6" s="198"/>
      <c r="BC6" s="198"/>
      <c r="BD6" s="198"/>
      <c r="BE6" s="198"/>
      <c r="BF6" s="198"/>
      <c r="BG6" s="198"/>
      <c r="BH6" s="198"/>
      <c r="BI6" s="198"/>
      <c r="BJ6" s="198"/>
      <c r="BK6" s="198"/>
      <c r="BL6" s="198"/>
      <c r="BM6" s="209"/>
      <c r="BN6" s="214">
        <v>819601</v>
      </c>
      <c r="BO6" s="217"/>
      <c r="BP6" s="217"/>
      <c r="BQ6" s="217"/>
      <c r="BR6" s="217"/>
      <c r="BS6" s="217"/>
      <c r="BT6" s="217"/>
      <c r="BU6" s="220"/>
      <c r="BV6" s="214">
        <v>840000</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93.3</v>
      </c>
      <c r="CU6" s="239"/>
      <c r="CV6" s="239"/>
      <c r="CW6" s="239"/>
      <c r="CX6" s="239"/>
      <c r="CY6" s="239"/>
      <c r="CZ6" s="239"/>
      <c r="DA6" s="247"/>
      <c r="DB6" s="231">
        <v>90.9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71</v>
      </c>
      <c r="AV7" s="139"/>
      <c r="AW7" s="139"/>
      <c r="AX7" s="139"/>
      <c r="AY7" s="190" t="s">
        <v>167</v>
      </c>
      <c r="AZ7" s="198"/>
      <c r="BA7" s="198"/>
      <c r="BB7" s="198"/>
      <c r="BC7" s="198"/>
      <c r="BD7" s="198"/>
      <c r="BE7" s="198"/>
      <c r="BF7" s="198"/>
      <c r="BG7" s="198"/>
      <c r="BH7" s="198"/>
      <c r="BI7" s="198"/>
      <c r="BJ7" s="198"/>
      <c r="BK7" s="198"/>
      <c r="BL7" s="198"/>
      <c r="BM7" s="209"/>
      <c r="BN7" s="214">
        <v>277744</v>
      </c>
      <c r="BO7" s="217"/>
      <c r="BP7" s="217"/>
      <c r="BQ7" s="217"/>
      <c r="BR7" s="217"/>
      <c r="BS7" s="217"/>
      <c r="BT7" s="217"/>
      <c r="BU7" s="220"/>
      <c r="BV7" s="214">
        <v>282525</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11120804</v>
      </c>
      <c r="CU7" s="217"/>
      <c r="CV7" s="217"/>
      <c r="CW7" s="217"/>
      <c r="CX7" s="217"/>
      <c r="CY7" s="217"/>
      <c r="CZ7" s="217"/>
      <c r="DA7" s="220"/>
      <c r="DB7" s="214">
        <v>11200120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71</v>
      </c>
      <c r="AV8" s="139"/>
      <c r="AW8" s="139"/>
      <c r="AX8" s="139"/>
      <c r="AY8" s="190" t="s">
        <v>173</v>
      </c>
      <c r="AZ8" s="198"/>
      <c r="BA8" s="198"/>
      <c r="BB8" s="198"/>
      <c r="BC8" s="198"/>
      <c r="BD8" s="198"/>
      <c r="BE8" s="198"/>
      <c r="BF8" s="198"/>
      <c r="BG8" s="198"/>
      <c r="BH8" s="198"/>
      <c r="BI8" s="198"/>
      <c r="BJ8" s="198"/>
      <c r="BK8" s="198"/>
      <c r="BL8" s="198"/>
      <c r="BM8" s="209"/>
      <c r="BN8" s="214">
        <v>541857</v>
      </c>
      <c r="BO8" s="217"/>
      <c r="BP8" s="217"/>
      <c r="BQ8" s="217"/>
      <c r="BR8" s="217"/>
      <c r="BS8" s="217"/>
      <c r="BT8" s="217"/>
      <c r="BU8" s="220"/>
      <c r="BV8" s="214">
        <v>557475</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0.32</v>
      </c>
      <c r="CU8" s="240"/>
      <c r="CV8" s="240"/>
      <c r="CW8" s="240"/>
      <c r="CX8" s="240"/>
      <c r="CY8" s="240"/>
      <c r="CZ8" s="240"/>
      <c r="DA8" s="248"/>
      <c r="DB8" s="232">
        <v>0.32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29088</v>
      </c>
      <c r="S9" s="106"/>
      <c r="T9" s="106"/>
      <c r="U9" s="106"/>
      <c r="V9" s="117"/>
      <c r="W9" s="127" t="s">
        <v>176</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-15618</v>
      </c>
      <c r="BO9" s="217"/>
      <c r="BP9" s="217"/>
      <c r="BQ9" s="217"/>
      <c r="BR9" s="217"/>
      <c r="BS9" s="217"/>
      <c r="BT9" s="217"/>
      <c r="BU9" s="220"/>
      <c r="BV9" s="214">
        <v>161295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13.4</v>
      </c>
      <c r="CU9" s="238"/>
      <c r="CV9" s="238"/>
      <c r="CW9" s="238"/>
      <c r="CX9" s="238"/>
      <c r="CY9" s="238"/>
      <c r="CZ9" s="238"/>
      <c r="DA9" s="246"/>
      <c r="DB9" s="230">
        <v>13.1</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32038</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284657</v>
      </c>
      <c r="BO10" s="217"/>
      <c r="BP10" s="217"/>
      <c r="BQ10" s="217"/>
      <c r="BR10" s="217"/>
      <c r="BS10" s="217"/>
      <c r="BT10" s="217"/>
      <c r="BU10" s="220"/>
      <c r="BV10" s="214">
        <v>204269</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22</v>
      </c>
      <c r="S11" s="107"/>
      <c r="T11" s="107"/>
      <c r="U11" s="107"/>
      <c r="V11" s="119"/>
      <c r="W11" s="128"/>
      <c r="X11" s="54"/>
      <c r="Y11" s="54"/>
      <c r="Z11" s="54"/>
      <c r="AA11" s="54"/>
      <c r="AB11" s="54"/>
      <c r="AC11" s="54"/>
      <c r="AD11" s="54"/>
      <c r="AE11" s="54"/>
      <c r="AF11" s="54"/>
      <c r="AG11" s="54"/>
      <c r="AH11" s="54"/>
      <c r="AI11" s="54"/>
      <c r="AJ11" s="54"/>
      <c r="AK11" s="54"/>
      <c r="AL11" s="165"/>
      <c r="AM11" s="175" t="s">
        <v>191</v>
      </c>
      <c r="AN11" s="58"/>
      <c r="AO11" s="58"/>
      <c r="AP11" s="58"/>
      <c r="AQ11" s="58"/>
      <c r="AR11" s="58"/>
      <c r="AS11" s="58"/>
      <c r="AT11" s="63"/>
      <c r="AU11" s="182" t="s">
        <v>185</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196</v>
      </c>
      <c r="CU11" s="240"/>
      <c r="CV11" s="240"/>
      <c r="CW11" s="240"/>
      <c r="CX11" s="240"/>
      <c r="CY11" s="240"/>
      <c r="CZ11" s="240"/>
      <c r="DA11" s="248"/>
      <c r="DB11" s="232" t="s">
        <v>196</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199</v>
      </c>
      <c r="M12" s="75"/>
      <c r="N12" s="75"/>
      <c r="O12" s="75"/>
      <c r="P12" s="75"/>
      <c r="Q12" s="87"/>
      <c r="R12" s="99">
        <v>27714</v>
      </c>
      <c r="S12" s="108"/>
      <c r="T12" s="108"/>
      <c r="U12" s="108"/>
      <c r="V12" s="120"/>
      <c r="W12" s="132" t="s">
        <v>9</v>
      </c>
      <c r="X12" s="139"/>
      <c r="Y12" s="139"/>
      <c r="Z12" s="139"/>
      <c r="AA12" s="139"/>
      <c r="AB12" s="144"/>
      <c r="AC12" s="148" t="s">
        <v>115</v>
      </c>
      <c r="AD12" s="155"/>
      <c r="AE12" s="155"/>
      <c r="AF12" s="155"/>
      <c r="AG12" s="158"/>
      <c r="AH12" s="148" t="s">
        <v>201</v>
      </c>
      <c r="AI12" s="155"/>
      <c r="AJ12" s="155"/>
      <c r="AK12" s="155"/>
      <c r="AL12" s="170"/>
      <c r="AM12" s="175" t="s">
        <v>202</v>
      </c>
      <c r="AN12" s="58"/>
      <c r="AO12" s="58"/>
      <c r="AP12" s="58"/>
      <c r="AQ12" s="58"/>
      <c r="AR12" s="58"/>
      <c r="AS12" s="58"/>
      <c r="AT12" s="63"/>
      <c r="AU12" s="182" t="s">
        <v>71</v>
      </c>
      <c r="AV12" s="139"/>
      <c r="AW12" s="139"/>
      <c r="AX12" s="139"/>
      <c r="AY12" s="190" t="s">
        <v>205</v>
      </c>
      <c r="AZ12" s="198"/>
      <c r="BA12" s="198"/>
      <c r="BB12" s="198"/>
      <c r="BC12" s="198"/>
      <c r="BD12" s="198"/>
      <c r="BE12" s="198"/>
      <c r="BF12" s="198"/>
      <c r="BG12" s="198"/>
      <c r="BH12" s="198"/>
      <c r="BI12" s="198"/>
      <c r="BJ12" s="198"/>
      <c r="BK12" s="198"/>
      <c r="BL12" s="198"/>
      <c r="BM12" s="209"/>
      <c r="BN12" s="214">
        <v>610687</v>
      </c>
      <c r="BO12" s="217"/>
      <c r="BP12" s="217"/>
      <c r="BQ12" s="217"/>
      <c r="BR12" s="217"/>
      <c r="BS12" s="217"/>
      <c r="BT12" s="217"/>
      <c r="BU12" s="220"/>
      <c r="BV12" s="214">
        <v>379403</v>
      </c>
      <c r="BW12" s="217"/>
      <c r="BX12" s="217"/>
      <c r="BY12" s="217"/>
      <c r="BZ12" s="217"/>
      <c r="CA12" s="217"/>
      <c r="CB12" s="217"/>
      <c r="CC12" s="220"/>
      <c r="CD12" s="192" t="s">
        <v>206</v>
      </c>
      <c r="CE12" s="111"/>
      <c r="CF12" s="111"/>
      <c r="CG12" s="111"/>
      <c r="CH12" s="111"/>
      <c r="CI12" s="111"/>
      <c r="CJ12" s="111"/>
      <c r="CK12" s="111"/>
      <c r="CL12" s="111"/>
      <c r="CM12" s="111"/>
      <c r="CN12" s="111"/>
      <c r="CO12" s="111"/>
      <c r="CP12" s="111"/>
      <c r="CQ12" s="111"/>
      <c r="CR12" s="111"/>
      <c r="CS12" s="211"/>
      <c r="CT12" s="232" t="s">
        <v>196</v>
      </c>
      <c r="CU12" s="240"/>
      <c r="CV12" s="240"/>
      <c r="CW12" s="240"/>
      <c r="CX12" s="240"/>
      <c r="CY12" s="240"/>
      <c r="CZ12" s="240"/>
      <c r="DA12" s="248"/>
      <c r="DB12" s="232" t="s">
        <v>196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27576</v>
      </c>
      <c r="S13" s="109"/>
      <c r="T13" s="109"/>
      <c r="U13" s="109"/>
      <c r="V13" s="121"/>
      <c r="W13" s="130" t="s">
        <v>209</v>
      </c>
      <c r="X13" s="56"/>
      <c r="Y13" s="56"/>
      <c r="Z13" s="56"/>
      <c r="AA13" s="56"/>
      <c r="AB13" s="25"/>
      <c r="AC13" s="72">
        <v>1776</v>
      </c>
      <c r="AD13" s="80"/>
      <c r="AE13" s="80"/>
      <c r="AF13" s="80"/>
      <c r="AG13" s="84"/>
      <c r="AH13" s="72">
        <v>2035</v>
      </c>
      <c r="AI13" s="80"/>
      <c r="AJ13" s="80"/>
      <c r="AK13" s="80"/>
      <c r="AL13" s="118"/>
      <c r="AM13" s="175" t="s">
        <v>211</v>
      </c>
      <c r="AN13" s="58"/>
      <c r="AO13" s="58"/>
      <c r="AP13" s="58"/>
      <c r="AQ13" s="58"/>
      <c r="AR13" s="58"/>
      <c r="AS13" s="58"/>
      <c r="AT13" s="63"/>
      <c r="AU13" s="182" t="s">
        <v>185</v>
      </c>
      <c r="AV13" s="139"/>
      <c r="AW13" s="139"/>
      <c r="AX13" s="139"/>
      <c r="AY13" s="190" t="s">
        <v>213</v>
      </c>
      <c r="AZ13" s="198"/>
      <c r="BA13" s="198"/>
      <c r="BB13" s="198"/>
      <c r="BC13" s="198"/>
      <c r="BD13" s="198"/>
      <c r="BE13" s="198"/>
      <c r="BF13" s="198"/>
      <c r="BG13" s="198"/>
      <c r="BH13" s="198"/>
      <c r="BI13" s="198"/>
      <c r="BJ13" s="198"/>
      <c r="BK13" s="198"/>
      <c r="BL13" s="198"/>
      <c r="BM13" s="209"/>
      <c r="BN13" s="214">
        <v>-341648</v>
      </c>
      <c r="BO13" s="217"/>
      <c r="BP13" s="217"/>
      <c r="BQ13" s="217"/>
      <c r="BR13" s="217"/>
      <c r="BS13" s="217"/>
      <c r="BT13" s="217"/>
      <c r="BU13" s="220"/>
      <c r="BV13" s="214">
        <v>-13839</v>
      </c>
      <c r="BW13" s="217"/>
      <c r="BX13" s="217"/>
      <c r="BY13" s="217"/>
      <c r="BZ13" s="217"/>
      <c r="CA13" s="217"/>
      <c r="CB13" s="217"/>
      <c r="CC13" s="220"/>
      <c r="CD13" s="192" t="s">
        <v>214</v>
      </c>
      <c r="CE13" s="111"/>
      <c r="CF13" s="111"/>
      <c r="CG13" s="111"/>
      <c r="CH13" s="111"/>
      <c r="CI13" s="111"/>
      <c r="CJ13" s="111"/>
      <c r="CK13" s="111"/>
      <c r="CL13" s="111"/>
      <c r="CM13" s="111"/>
      <c r="CN13" s="111"/>
      <c r="CO13" s="111"/>
      <c r="CP13" s="111"/>
      <c r="CQ13" s="111"/>
      <c r="CR13" s="111"/>
      <c r="CS13" s="211"/>
      <c r="CT13" s="230">
        <v>8.1999999999999993</v>
      </c>
      <c r="CU13" s="238"/>
      <c r="CV13" s="238"/>
      <c r="CW13" s="238"/>
      <c r="CX13" s="238"/>
      <c r="CY13" s="238"/>
      <c r="CZ13" s="238"/>
      <c r="DA13" s="246"/>
      <c r="DB13" s="230">
        <v>8.1999999999999993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215</v>
      </c>
      <c r="M14" s="77"/>
      <c r="N14" s="77"/>
      <c r="O14" s="77"/>
      <c r="P14" s="77"/>
      <c r="Q14" s="89"/>
      <c r="R14" s="100">
        <v>28473</v>
      </c>
      <c r="S14" s="109"/>
      <c r="T14" s="109"/>
      <c r="U14" s="109"/>
      <c r="V14" s="121"/>
      <c r="W14" s="129"/>
      <c r="X14" s="57"/>
      <c r="Y14" s="57"/>
      <c r="Z14" s="57"/>
      <c r="AA14" s="57"/>
      <c r="AB14" s="24"/>
      <c r="AC14" s="149">
        <v>12.4</v>
      </c>
      <c r="AD14" s="156"/>
      <c r="AE14" s="156"/>
      <c r="AF14" s="156"/>
      <c r="AG14" s="159"/>
      <c r="AH14" s="149">
        <v>13.1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219</v>
      </c>
      <c r="CE14" s="200"/>
      <c r="CF14" s="200"/>
      <c r="CG14" s="200"/>
      <c r="CH14" s="200"/>
      <c r="CI14" s="200"/>
      <c r="CJ14" s="200"/>
      <c r="CK14" s="200"/>
      <c r="CL14" s="200"/>
      <c r="CM14" s="200"/>
      <c r="CN14" s="200"/>
      <c r="CO14" s="200"/>
      <c r="CP14" s="200"/>
      <c r="CQ14" s="200"/>
      <c r="CR14" s="200"/>
      <c r="CS14" s="212"/>
      <c r="CT14" s="234">
        <v>34</v>
      </c>
      <c r="CU14" s="242"/>
      <c r="CV14" s="242"/>
      <c r="CW14" s="242"/>
      <c r="CX14" s="242"/>
      <c r="CY14" s="242"/>
      <c r="CZ14" s="242"/>
      <c r="DA14" s="250"/>
      <c r="DB14" s="234">
        <v>35.799999999999997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28363</v>
      </c>
      <c r="S15" s="109"/>
      <c r="T15" s="109"/>
      <c r="U15" s="109"/>
      <c r="V15" s="121"/>
      <c r="W15" s="130" t="s">
        <v>7</v>
      </c>
      <c r="X15" s="56"/>
      <c r="Y15" s="56"/>
      <c r="Z15" s="56"/>
      <c r="AA15" s="56"/>
      <c r="AB15" s="25"/>
      <c r="AC15" s="72">
        <v>3840</v>
      </c>
      <c r="AD15" s="80"/>
      <c r="AE15" s="80"/>
      <c r="AF15" s="80"/>
      <c r="AG15" s="84"/>
      <c r="AH15" s="72">
        <v>4250</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3357551</v>
      </c>
      <c r="BO15" s="216"/>
      <c r="BP15" s="216"/>
      <c r="BQ15" s="216"/>
      <c r="BR15" s="216"/>
      <c r="BS15" s="216"/>
      <c r="BT15" s="216"/>
      <c r="BU15" s="219"/>
      <c r="BV15" s="213">
        <v>3282314</v>
      </c>
      <c r="BW15" s="216"/>
      <c r="BX15" s="216"/>
      <c r="BY15" s="216"/>
      <c r="BZ15" s="216"/>
      <c r="CA15" s="216"/>
      <c r="CB15" s="216"/>
      <c r="CC15" s="219"/>
      <c r="CD15" s="222" t="s">
        <v>207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224</v>
      </c>
      <c r="S16" s="110"/>
      <c r="T16" s="110"/>
      <c r="U16" s="110"/>
      <c r="V16" s="122"/>
      <c r="W16" s="129"/>
      <c r="X16" s="57"/>
      <c r="Y16" s="57"/>
      <c r="Z16" s="57"/>
      <c r="AA16" s="57"/>
      <c r="AB16" s="24"/>
      <c r="AC16" s="149">
        <v>26.8</v>
      </c>
      <c r="AD16" s="156"/>
      <c r="AE16" s="156"/>
      <c r="AF16" s="156"/>
      <c r="AG16" s="159"/>
      <c r="AH16" s="149">
        <v>27.3</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10267247</v>
      </c>
      <c r="BO16" s="217"/>
      <c r="BP16" s="217"/>
      <c r="BQ16" s="217"/>
      <c r="BR16" s="217"/>
      <c r="BS16" s="217"/>
      <c r="BT16" s="217"/>
      <c r="BU16" s="220"/>
      <c r="BV16" s="214">
        <v>10293415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225</v>
      </c>
      <c r="S17" s="110"/>
      <c r="T17" s="110"/>
      <c r="U17" s="110"/>
      <c r="V17" s="122"/>
      <c r="W17" s="130" t="s">
        <v>98</v>
      </c>
      <c r="X17" s="56"/>
      <c r="Y17" s="56"/>
      <c r="Z17" s="56"/>
      <c r="AA17" s="56"/>
      <c r="AB17" s="25"/>
      <c r="AC17" s="72">
        <v>8718</v>
      </c>
      <c r="AD17" s="80"/>
      <c r="AE17" s="80"/>
      <c r="AF17" s="80"/>
      <c r="AG17" s="84"/>
      <c r="AH17" s="72">
        <v>9295</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4156328</v>
      </c>
      <c r="BO17" s="217"/>
      <c r="BP17" s="217"/>
      <c r="BQ17" s="217"/>
      <c r="BR17" s="217"/>
      <c r="BS17" s="217"/>
      <c r="BT17" s="217"/>
      <c r="BU17" s="220"/>
      <c r="BV17" s="214">
        <v>4072040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707.52</v>
      </c>
      <c r="M18" s="70"/>
      <c r="N18" s="70"/>
      <c r="O18" s="70"/>
      <c r="P18" s="70"/>
      <c r="Q18" s="70"/>
      <c r="R18" s="102"/>
      <c r="S18" s="102"/>
      <c r="T18" s="102"/>
      <c r="U18" s="102"/>
      <c r="V18" s="123"/>
      <c r="W18" s="131"/>
      <c r="X18" s="138"/>
      <c r="Y18" s="138"/>
      <c r="Z18" s="138"/>
      <c r="AA18" s="138"/>
      <c r="AB18" s="26"/>
      <c r="AC18" s="150">
        <v>60.8</v>
      </c>
      <c r="AD18" s="157"/>
      <c r="AE18" s="157"/>
      <c r="AF18" s="157"/>
      <c r="AG18" s="160"/>
      <c r="AH18" s="150">
        <v>59.7</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10495842</v>
      </c>
      <c r="BO18" s="217"/>
      <c r="BP18" s="217"/>
      <c r="BQ18" s="217"/>
      <c r="BR18" s="217"/>
      <c r="BS18" s="217"/>
      <c r="BT18" s="217"/>
      <c r="BU18" s="220"/>
      <c r="BV18" s="214">
        <v>10378682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14758392</v>
      </c>
      <c r="BO19" s="217"/>
      <c r="BP19" s="217"/>
      <c r="BQ19" s="217"/>
      <c r="BR19" s="217"/>
      <c r="BS19" s="217"/>
      <c r="BT19" s="217"/>
      <c r="BU19" s="220"/>
      <c r="BV19" s="214">
        <v>14485540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230</v>
      </c>
      <c r="C20" s="31"/>
      <c r="D20" s="31"/>
      <c r="E20" s="49"/>
      <c r="F20" s="49"/>
      <c r="G20" s="49"/>
      <c r="H20" s="49"/>
      <c r="I20" s="49"/>
      <c r="J20" s="49"/>
      <c r="K20" s="49"/>
      <c r="L20" s="71">
        <v>10978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9</v>
      </c>
      <c r="F22" s="56"/>
      <c r="G22" s="56"/>
      <c r="H22" s="56"/>
      <c r="I22" s="56"/>
      <c r="J22" s="56"/>
      <c r="K22" s="25"/>
      <c r="L22" s="50" t="s">
        <v>234</v>
      </c>
      <c r="M22" s="56"/>
      <c r="N22" s="56"/>
      <c r="O22" s="56"/>
      <c r="P22" s="25"/>
      <c r="Q22" s="92" t="s">
        <v>236</v>
      </c>
      <c r="R22" s="104"/>
      <c r="S22" s="104"/>
      <c r="T22" s="104"/>
      <c r="U22" s="104"/>
      <c r="V22" s="125"/>
      <c r="W22" s="133" t="s">
        <v>56</v>
      </c>
      <c r="X22" s="33"/>
      <c r="Y22" s="41"/>
      <c r="Z22" s="50" t="s">
        <v>9</v>
      </c>
      <c r="AA22" s="56"/>
      <c r="AB22" s="56"/>
      <c r="AC22" s="56"/>
      <c r="AD22" s="56"/>
      <c r="AE22" s="56"/>
      <c r="AF22" s="56"/>
      <c r="AG22" s="25"/>
      <c r="AH22" s="163" t="s">
        <v>179</v>
      </c>
      <c r="AI22" s="56"/>
      <c r="AJ22" s="56"/>
      <c r="AK22" s="56"/>
      <c r="AL22" s="25"/>
      <c r="AM22" s="163" t="s">
        <v>237</v>
      </c>
      <c r="AN22" s="178"/>
      <c r="AO22" s="178"/>
      <c r="AP22" s="178"/>
      <c r="AQ22" s="178"/>
      <c r="AR22" s="180"/>
      <c r="AS22" s="92" t="s">
        <v>236</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16442175</v>
      </c>
      <c r="BO22" s="216"/>
      <c r="BP22" s="216"/>
      <c r="BQ22" s="216"/>
      <c r="BR22" s="216"/>
      <c r="BS22" s="216"/>
      <c r="BT22" s="216"/>
      <c r="BU22" s="219"/>
      <c r="BV22" s="213">
        <v>17070529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15662277</v>
      </c>
      <c r="BO23" s="217"/>
      <c r="BP23" s="217"/>
      <c r="BQ23" s="217"/>
      <c r="BR23" s="217"/>
      <c r="BS23" s="217"/>
      <c r="BT23" s="217"/>
      <c r="BU23" s="220"/>
      <c r="BV23" s="214">
        <v>16319219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8220</v>
      </c>
      <c r="R24" s="80"/>
      <c r="S24" s="80"/>
      <c r="T24" s="80"/>
      <c r="U24" s="80"/>
      <c r="V24" s="84"/>
      <c r="W24" s="134"/>
      <c r="X24" s="34"/>
      <c r="Y24" s="42"/>
      <c r="Z24" s="52" t="s">
        <v>161</v>
      </c>
      <c r="AA24" s="58"/>
      <c r="AB24" s="58"/>
      <c r="AC24" s="58"/>
      <c r="AD24" s="58"/>
      <c r="AE24" s="58"/>
      <c r="AF24" s="58"/>
      <c r="AG24" s="63"/>
      <c r="AH24" s="72">
        <v>237</v>
      </c>
      <c r="AI24" s="80"/>
      <c r="AJ24" s="80"/>
      <c r="AK24" s="80"/>
      <c r="AL24" s="84"/>
      <c r="AM24" s="72">
        <v>734937</v>
      </c>
      <c r="AN24" s="80"/>
      <c r="AO24" s="80"/>
      <c r="AP24" s="80"/>
      <c r="AQ24" s="80"/>
      <c r="AR24" s="84"/>
      <c r="AS24" s="72">
        <v>3101</v>
      </c>
      <c r="AT24" s="80"/>
      <c r="AU24" s="80"/>
      <c r="AV24" s="80"/>
      <c r="AW24" s="80"/>
      <c r="AX24" s="118"/>
      <c r="AY24" s="191" t="s">
        <v>245</v>
      </c>
      <c r="AZ24" s="199"/>
      <c r="BA24" s="199"/>
      <c r="BB24" s="199"/>
      <c r="BC24" s="199"/>
      <c r="BD24" s="199"/>
      <c r="BE24" s="199"/>
      <c r="BF24" s="199"/>
      <c r="BG24" s="199"/>
      <c r="BH24" s="199"/>
      <c r="BI24" s="199"/>
      <c r="BJ24" s="199"/>
      <c r="BK24" s="199"/>
      <c r="BL24" s="199"/>
      <c r="BM24" s="210"/>
      <c r="BN24" s="214">
        <v>11383997</v>
      </c>
      <c r="BO24" s="217"/>
      <c r="BP24" s="217"/>
      <c r="BQ24" s="217"/>
      <c r="BR24" s="217"/>
      <c r="BS24" s="217"/>
      <c r="BT24" s="217"/>
      <c r="BU24" s="220"/>
      <c r="BV24" s="214">
        <v>11513199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248</v>
      </c>
      <c r="F25" s="58"/>
      <c r="G25" s="58"/>
      <c r="H25" s="58"/>
      <c r="I25" s="58"/>
      <c r="J25" s="58"/>
      <c r="K25" s="63"/>
      <c r="L25" s="72">
        <v>1</v>
      </c>
      <c r="M25" s="80"/>
      <c r="N25" s="80"/>
      <c r="O25" s="80"/>
      <c r="P25" s="84"/>
      <c r="Q25" s="72">
        <v>6520</v>
      </c>
      <c r="R25" s="80"/>
      <c r="S25" s="80"/>
      <c r="T25" s="80"/>
      <c r="U25" s="80"/>
      <c r="V25" s="84"/>
      <c r="W25" s="134"/>
      <c r="X25" s="34"/>
      <c r="Y25" s="42"/>
      <c r="Z25" s="52" t="s">
        <v>249</v>
      </c>
      <c r="AA25" s="58"/>
      <c r="AB25" s="58"/>
      <c r="AC25" s="58"/>
      <c r="AD25" s="58"/>
      <c r="AE25" s="58"/>
      <c r="AF25" s="58"/>
      <c r="AG25" s="63"/>
      <c r="AH25" s="72" t="s">
        <v>196</v>
      </c>
      <c r="AI25" s="80"/>
      <c r="AJ25" s="80"/>
      <c r="AK25" s="80"/>
      <c r="AL25" s="84"/>
      <c r="AM25" s="72" t="s">
        <v>196</v>
      </c>
      <c r="AN25" s="80"/>
      <c r="AO25" s="80"/>
      <c r="AP25" s="80"/>
      <c r="AQ25" s="80"/>
      <c r="AR25" s="84"/>
      <c r="AS25" s="72" t="s">
        <v>196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5619451</v>
      </c>
      <c r="BO25" s="216"/>
      <c r="BP25" s="216"/>
      <c r="BQ25" s="216"/>
      <c r="BR25" s="216"/>
      <c r="BS25" s="216"/>
      <c r="BT25" s="216"/>
      <c r="BU25" s="219"/>
      <c r="BV25" s="213">
        <v>2645197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250</v>
      </c>
      <c r="F26" s="58"/>
      <c r="G26" s="58"/>
      <c r="H26" s="58"/>
      <c r="I26" s="58"/>
      <c r="J26" s="58"/>
      <c r="K26" s="63"/>
      <c r="L26" s="72">
        <v>1</v>
      </c>
      <c r="M26" s="80"/>
      <c r="N26" s="80"/>
      <c r="O26" s="80"/>
      <c r="P26" s="84"/>
      <c r="Q26" s="72">
        <v>5760</v>
      </c>
      <c r="R26" s="80"/>
      <c r="S26" s="80"/>
      <c r="T26" s="80"/>
      <c r="U26" s="80"/>
      <c r="V26" s="84"/>
      <c r="W26" s="134"/>
      <c r="X26" s="34"/>
      <c r="Y26" s="42"/>
      <c r="Z26" s="52" t="s">
        <v>251</v>
      </c>
      <c r="AA26" s="143"/>
      <c r="AB26" s="143"/>
      <c r="AC26" s="143"/>
      <c r="AD26" s="143"/>
      <c r="AE26" s="143"/>
      <c r="AF26" s="143"/>
      <c r="AG26" s="161"/>
      <c r="AH26" s="72" t="s">
        <v>196</v>
      </c>
      <c r="AI26" s="80"/>
      <c r="AJ26" s="80"/>
      <c r="AK26" s="80"/>
      <c r="AL26" s="84"/>
      <c r="AM26" s="72" t="s">
        <v>196</v>
      </c>
      <c r="AN26" s="80"/>
      <c r="AO26" s="80"/>
      <c r="AP26" s="80"/>
      <c r="AQ26" s="80"/>
      <c r="AR26" s="84"/>
      <c r="AS26" s="72" t="s">
        <v>196</v>
      </c>
      <c r="AT26" s="80"/>
      <c r="AU26" s="80"/>
      <c r="AV26" s="80"/>
      <c r="AW26" s="80"/>
      <c r="AX26" s="118"/>
      <c r="AY26" s="192" t="s">
        <v>252</v>
      </c>
      <c r="AZ26" s="111"/>
      <c r="BA26" s="111"/>
      <c r="BB26" s="111"/>
      <c r="BC26" s="111"/>
      <c r="BD26" s="111"/>
      <c r="BE26" s="111"/>
      <c r="BF26" s="111"/>
      <c r="BG26" s="111"/>
      <c r="BH26" s="111"/>
      <c r="BI26" s="111"/>
      <c r="BJ26" s="111"/>
      <c r="BK26" s="111"/>
      <c r="BL26" s="111"/>
      <c r="BM26" s="211"/>
      <c r="BN26" s="214" t="s">
        <v>196</v>
      </c>
      <c r="BO26" s="217"/>
      <c r="BP26" s="217"/>
      <c r="BQ26" s="217"/>
      <c r="BR26" s="217"/>
      <c r="BS26" s="217"/>
      <c r="BT26" s="217"/>
      <c r="BU26" s="220"/>
      <c r="BV26" s="214" t="s">
        <v>196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253</v>
      </c>
      <c r="F27" s="58"/>
      <c r="G27" s="58"/>
      <c r="H27" s="58"/>
      <c r="I27" s="58"/>
      <c r="J27" s="58"/>
      <c r="K27" s="63"/>
      <c r="L27" s="72">
        <v>1</v>
      </c>
      <c r="M27" s="80"/>
      <c r="N27" s="80"/>
      <c r="O27" s="80"/>
      <c r="P27" s="84"/>
      <c r="Q27" s="72">
        <v>4010</v>
      </c>
      <c r="R27" s="80"/>
      <c r="S27" s="80"/>
      <c r="T27" s="80"/>
      <c r="U27" s="80"/>
      <c r="V27" s="84"/>
      <c r="W27" s="134"/>
      <c r="X27" s="34"/>
      <c r="Y27" s="42"/>
      <c r="Z27" s="52" t="s">
        <v>255</v>
      </c>
      <c r="AA27" s="58"/>
      <c r="AB27" s="58"/>
      <c r="AC27" s="58"/>
      <c r="AD27" s="58"/>
      <c r="AE27" s="58"/>
      <c r="AF27" s="58"/>
      <c r="AG27" s="63"/>
      <c r="AH27" s="72">
        <v>3</v>
      </c>
      <c r="AI27" s="80"/>
      <c r="AJ27" s="80"/>
      <c r="AK27" s="80"/>
      <c r="AL27" s="84"/>
      <c r="AM27" s="72">
        <v>10950</v>
      </c>
      <c r="AN27" s="80"/>
      <c r="AO27" s="80"/>
      <c r="AP27" s="80"/>
      <c r="AQ27" s="80"/>
      <c r="AR27" s="84"/>
      <c r="AS27" s="72">
        <v>3650</v>
      </c>
      <c r="AT27" s="80"/>
      <c r="AU27" s="80"/>
      <c r="AV27" s="80"/>
      <c r="AW27" s="80"/>
      <c r="AX27" s="118"/>
      <c r="AY27" s="193" t="s">
        <v>257</v>
      </c>
      <c r="AZ27" s="200"/>
      <c r="BA27" s="200"/>
      <c r="BB27" s="200"/>
      <c r="BC27" s="200"/>
      <c r="BD27" s="200"/>
      <c r="BE27" s="200"/>
      <c r="BF27" s="200"/>
      <c r="BG27" s="200"/>
      <c r="BH27" s="200"/>
      <c r="BI27" s="200"/>
      <c r="BJ27" s="200"/>
      <c r="BK27" s="200"/>
      <c r="BL27" s="200"/>
      <c r="BM27" s="212"/>
      <c r="BN27" s="215" t="s">
        <v>196</v>
      </c>
      <c r="BO27" s="218"/>
      <c r="BP27" s="218"/>
      <c r="BQ27" s="218"/>
      <c r="BR27" s="218"/>
      <c r="BS27" s="218"/>
      <c r="BT27" s="218"/>
      <c r="BU27" s="221"/>
      <c r="BV27" s="215" t="s">
        <v>196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3620</v>
      </c>
      <c r="R28" s="80"/>
      <c r="S28" s="80"/>
      <c r="T28" s="80"/>
      <c r="U28" s="80"/>
      <c r="V28" s="84"/>
      <c r="W28" s="134"/>
      <c r="X28" s="34"/>
      <c r="Y28" s="42"/>
      <c r="Z28" s="52" t="s">
        <v>37</v>
      </c>
      <c r="AA28" s="58"/>
      <c r="AB28" s="58"/>
      <c r="AC28" s="58"/>
      <c r="AD28" s="58"/>
      <c r="AE28" s="58"/>
      <c r="AF28" s="58"/>
      <c r="AG28" s="63"/>
      <c r="AH28" s="72" t="s">
        <v>196</v>
      </c>
      <c r="AI28" s="80"/>
      <c r="AJ28" s="80"/>
      <c r="AK28" s="80"/>
      <c r="AL28" s="84"/>
      <c r="AM28" s="72" t="s">
        <v>196</v>
      </c>
      <c r="AN28" s="80"/>
      <c r="AO28" s="80"/>
      <c r="AP28" s="80"/>
      <c r="AQ28" s="80"/>
      <c r="AR28" s="84"/>
      <c r="AS28" s="72" t="s">
        <v>196</v>
      </c>
      <c r="AT28" s="80"/>
      <c r="AU28" s="80"/>
      <c r="AV28" s="80"/>
      <c r="AW28" s="80"/>
      <c r="AX28" s="118"/>
      <c r="AY28" s="194" t="s">
        <v>262</v>
      </c>
      <c r="AZ28" s="201"/>
      <c r="BA28" s="201"/>
      <c r="BB28" s="204"/>
      <c r="BC28" s="189" t="s">
        <v>103</v>
      </c>
      <c r="BD28" s="197"/>
      <c r="BE28" s="197"/>
      <c r="BF28" s="197"/>
      <c r="BG28" s="197"/>
      <c r="BH28" s="197"/>
      <c r="BI28" s="197"/>
      <c r="BJ28" s="197"/>
      <c r="BK28" s="197"/>
      <c r="BL28" s="197"/>
      <c r="BM28" s="208"/>
      <c r="BN28" s="213">
        <v>2121275</v>
      </c>
      <c r="BO28" s="216"/>
      <c r="BP28" s="216"/>
      <c r="BQ28" s="216"/>
      <c r="BR28" s="216"/>
      <c r="BS28" s="216"/>
      <c r="BT28" s="216"/>
      <c r="BU28" s="219"/>
      <c r="BV28" s="213">
        <v>2447305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263</v>
      </c>
      <c r="F29" s="58"/>
      <c r="G29" s="58"/>
      <c r="H29" s="58"/>
      <c r="I29" s="58"/>
      <c r="J29" s="58"/>
      <c r="K29" s="63"/>
      <c r="L29" s="72">
        <v>16</v>
      </c>
      <c r="M29" s="80"/>
      <c r="N29" s="80"/>
      <c r="O29" s="80"/>
      <c r="P29" s="84"/>
      <c r="Q29" s="72">
        <v>3420</v>
      </c>
      <c r="R29" s="80"/>
      <c r="S29" s="80"/>
      <c r="T29" s="80"/>
      <c r="U29" s="80"/>
      <c r="V29" s="84"/>
      <c r="W29" s="135"/>
      <c r="X29" s="140"/>
      <c r="Y29" s="142"/>
      <c r="Z29" s="52" t="s">
        <v>265</v>
      </c>
      <c r="AA29" s="58"/>
      <c r="AB29" s="58"/>
      <c r="AC29" s="58"/>
      <c r="AD29" s="58"/>
      <c r="AE29" s="58"/>
      <c r="AF29" s="58"/>
      <c r="AG29" s="63"/>
      <c r="AH29" s="72">
        <v>240</v>
      </c>
      <c r="AI29" s="80"/>
      <c r="AJ29" s="80"/>
      <c r="AK29" s="80"/>
      <c r="AL29" s="84"/>
      <c r="AM29" s="72">
        <v>745887</v>
      </c>
      <c r="AN29" s="80"/>
      <c r="AO29" s="80"/>
      <c r="AP29" s="80"/>
      <c r="AQ29" s="80"/>
      <c r="AR29" s="84"/>
      <c r="AS29" s="72">
        <v>3108</v>
      </c>
      <c r="AT29" s="80"/>
      <c r="AU29" s="80"/>
      <c r="AV29" s="80"/>
      <c r="AW29" s="80"/>
      <c r="AX29" s="118"/>
      <c r="AY29" s="195"/>
      <c r="AZ29" s="202"/>
      <c r="BA29" s="202"/>
      <c r="BB29" s="205"/>
      <c r="BC29" s="190" t="s">
        <v>266</v>
      </c>
      <c r="BD29" s="198"/>
      <c r="BE29" s="198"/>
      <c r="BF29" s="198"/>
      <c r="BG29" s="198"/>
      <c r="BH29" s="198"/>
      <c r="BI29" s="198"/>
      <c r="BJ29" s="198"/>
      <c r="BK29" s="198"/>
      <c r="BL29" s="198"/>
      <c r="BM29" s="209"/>
      <c r="BN29" s="214">
        <v>152422</v>
      </c>
      <c r="BO29" s="217"/>
      <c r="BP29" s="217"/>
      <c r="BQ29" s="217"/>
      <c r="BR29" s="217"/>
      <c r="BS29" s="217"/>
      <c r="BT29" s="217"/>
      <c r="BU29" s="220"/>
      <c r="BV29" s="214">
        <v>152420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268</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3130026</v>
      </c>
      <c r="BO30" s="218"/>
      <c r="BP30" s="218"/>
      <c r="BQ30" s="218"/>
      <c r="BR30" s="218"/>
      <c r="BS30" s="218"/>
      <c r="BT30" s="218"/>
      <c r="BU30" s="221"/>
      <c r="BV30" s="215">
        <v>2878180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270</v>
      </c>
      <c r="AN32" s="111"/>
      <c r="AO32" s="111"/>
      <c r="AP32" s="111"/>
      <c r="AQ32" s="111"/>
      <c r="AR32" s="111"/>
      <c r="AS32" s="111"/>
      <c r="AT32" s="111"/>
      <c r="AU32" s="111"/>
      <c r="AV32" s="111"/>
      <c r="AW32" s="111"/>
      <c r="AX32" s="111"/>
      <c r="AY32" s="111"/>
      <c r="AZ32" s="111"/>
      <c r="BA32" s="111"/>
      <c r="BB32" s="111"/>
      <c r="BC32" s="111"/>
      <c r="BE32" s="111" t="s">
        <v>271</v>
      </c>
      <c r="BF32" s="111"/>
      <c r="BG32" s="111"/>
      <c r="BH32" s="111"/>
      <c r="BI32" s="111"/>
      <c r="BJ32" s="111"/>
      <c r="BK32" s="111"/>
      <c r="BL32" s="111"/>
      <c r="BM32" s="111"/>
      <c r="BN32" s="111"/>
      <c r="BO32" s="111"/>
      <c r="BP32" s="111"/>
      <c r="BQ32" s="111"/>
      <c r="BR32" s="111"/>
      <c r="BS32" s="111"/>
      <c r="BT32" s="111"/>
      <c r="BU32" s="111"/>
      <c r="BW32" s="111" t="s">
        <v>273</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275</v>
      </c>
      <c r="F33" s="54"/>
      <c r="G33" s="54"/>
      <c r="H33" s="54"/>
      <c r="I33" s="54"/>
      <c r="J33" s="54"/>
      <c r="K33" s="54"/>
      <c r="L33" s="54"/>
      <c r="M33" s="54"/>
      <c r="N33" s="54"/>
      <c r="O33" s="54"/>
      <c r="P33" s="54"/>
      <c r="Q33" s="54"/>
      <c r="R33" s="54"/>
      <c r="S33" s="54"/>
      <c r="T33" s="54"/>
      <c r="U33" s="37" t="s">
        <v>59</v>
      </c>
      <c r="V33" s="37"/>
      <c r="W33" s="54" t="s">
        <v>275</v>
      </c>
      <c r="X33" s="54"/>
      <c r="Y33" s="54"/>
      <c r="Z33" s="54"/>
      <c r="AA33" s="54"/>
      <c r="AB33" s="54"/>
      <c r="AC33" s="54"/>
      <c r="AD33" s="54"/>
      <c r="AE33" s="54"/>
      <c r="AF33" s="54"/>
      <c r="AG33" s="54"/>
      <c r="AH33" s="54"/>
      <c r="AI33" s="54"/>
      <c r="AJ33" s="54"/>
      <c r="AK33" s="54"/>
      <c r="AL33" s="54"/>
      <c r="AM33" s="37" t="s">
        <v>59</v>
      </c>
      <c r="AN33" s="37"/>
      <c r="AO33" s="54" t="s">
        <v>275</v>
      </c>
      <c r="AP33" s="54"/>
      <c r="AQ33" s="54"/>
      <c r="AR33" s="54"/>
      <c r="AS33" s="54"/>
      <c r="AT33" s="54"/>
      <c r="AU33" s="54"/>
      <c r="AV33" s="54"/>
      <c r="AW33" s="54"/>
      <c r="AX33" s="54"/>
      <c r="AY33" s="54"/>
      <c r="AZ33" s="54"/>
      <c r="BA33" s="54"/>
      <c r="BB33" s="54"/>
      <c r="BC33" s="54"/>
      <c r="BD33" s="37"/>
      <c r="BE33" s="54" t="s">
        <v>278</v>
      </c>
      <c r="BF33" s="54"/>
      <c r="BG33" s="54" t="s">
        <v>162</v>
      </c>
      <c r="BH33" s="54"/>
      <c r="BI33" s="54"/>
      <c r="BJ33" s="54"/>
      <c r="BK33" s="54"/>
      <c r="BL33" s="54"/>
      <c r="BM33" s="54"/>
      <c r="BN33" s="54"/>
      <c r="BO33" s="54"/>
      <c r="BP33" s="54"/>
      <c r="BQ33" s="54"/>
      <c r="BR33" s="54"/>
      <c r="BS33" s="54"/>
      <c r="BT33" s="54"/>
      <c r="BU33" s="54"/>
      <c r="BV33" s="37"/>
      <c r="BW33" s="37" t="s">
        <v>278</v>
      </c>
      <c r="BX33" s="37"/>
      <c r="BY33" s="54" t="s">
        <v>114</v>
      </c>
      <c r="BZ33" s="54"/>
      <c r="CA33" s="54"/>
      <c r="CB33" s="54"/>
      <c r="CC33" s="54"/>
      <c r="CD33" s="54"/>
      <c r="CE33" s="54"/>
      <c r="CF33" s="54"/>
      <c r="CG33" s="54"/>
      <c r="CH33" s="54"/>
      <c r="CI33" s="54"/>
      <c r="CJ33" s="54"/>
      <c r="CK33" s="54"/>
      <c r="CL33" s="54"/>
      <c r="CM33" s="54"/>
      <c r="CN33" s="54"/>
      <c r="CO33" s="37" t="s">
        <v>59</v>
      </c>
      <c r="CP33" s="37"/>
      <c r="CQ33" s="54" t="s">
        <v>279</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鹿角市国民健康保険事業特別会計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鹿角市上水道事業会計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鹿角広域行政組合（一般会計）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かづの観光物産公社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鹿角市後期高齢者医療特別会計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鹿角市下水道事業会計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鹿角広域行政組合（鹿角地域ふるさと市町村圏基金特別会計）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八幡平地域経営公社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鹿角市介護保険事業特別会計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秋田県市町村総合事務組合（一般会計）</v>
      </c>
      <c r="BZ36" s="55"/>
      <c r="CA36" s="55"/>
      <c r="CB36" s="55"/>
      <c r="CC36" s="55"/>
      <c r="CD36" s="55"/>
      <c r="CE36" s="55"/>
      <c r="CF36" s="55"/>
      <c r="CG36" s="55"/>
      <c r="CH36" s="55"/>
      <c r="CI36" s="55"/>
      <c r="CJ36" s="55"/>
      <c r="CK36" s="55"/>
      <c r="CL36" s="55"/>
      <c r="CM36" s="55"/>
      <c r="CN36" s="2"/>
      <c r="CO36" s="38">
        <f t="shared" si="5"/>
        <v>16</v>
      </c>
      <c r="CP36" s="38"/>
      <c r="CQ36" s="55" t="str">
        <f>IF('各会計、関係団体の財政状況及び健全化判断比率'!BS9="","",'各会計、関係団体の財政状況及び健全化判断比率'!BS9)</f>
        <v>鹿角市子ども未来事業団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秋田県市町村総合事務組合（交通災害共済事業等特別会計）</v>
      </c>
      <c r="BZ37" s="55"/>
      <c r="CA37" s="55"/>
      <c r="CB37" s="55"/>
      <c r="CC37" s="55"/>
      <c r="CD37" s="55"/>
      <c r="CE37" s="55"/>
      <c r="CF37" s="55"/>
      <c r="CG37" s="55"/>
      <c r="CH37" s="55"/>
      <c r="CI37" s="55"/>
      <c r="CJ37" s="55"/>
      <c r="CK37" s="55"/>
      <c r="CL37" s="55"/>
      <c r="CM37" s="55"/>
      <c r="CN37" s="2"/>
      <c r="CO37" s="38">
        <f t="shared" si="5"/>
        <v>17</v>
      </c>
      <c r="CP37" s="38"/>
      <c r="CQ37" s="55" t="str">
        <f>IF('各会計、関係団体の財政状況及び健全化判断比率'!BS10="","",'各会計、関係団体の財政状況及び健全化判断比率'!BS10)</f>
        <v>県北環境保全センター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秋田県市町村会館管理組合（一般会計）</v>
      </c>
      <c r="BZ38" s="55"/>
      <c r="CA38" s="55"/>
      <c r="CB38" s="55"/>
      <c r="CC38" s="55"/>
      <c r="CD38" s="55"/>
      <c r="CE38" s="55"/>
      <c r="CF38" s="55"/>
      <c r="CG38" s="55"/>
      <c r="CH38" s="55"/>
      <c r="CI38" s="55"/>
      <c r="CJ38" s="55"/>
      <c r="CK38" s="55"/>
      <c r="CL38" s="55"/>
      <c r="CM38" s="55"/>
      <c r="CN38" s="2"/>
      <c r="CO38" s="38">
        <f t="shared" si="5"/>
        <v>18</v>
      </c>
      <c r="CP38" s="38"/>
      <c r="CQ38" s="55" t="str">
        <f>IF('各会計、関係団体の財政状況及び健全化判断比率'!BS11="","",'各会計、関係団体の財政状況及び健全化判断比率'!BS11)</f>
        <v>かづのパワー</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秋田県後期高齢者医療広域連合（一般会計）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秋田県後期高齢者医療広域連合（後期高齢者医療特別会計）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V816SdnoIgZFbmNZpC5MKmztNCMZJC0abH2hjwtmvHCQkSEK3j2HysM/z0Mo02Ejp3XTon/v+I98JBEH6HoKrg==" saltValue="CHS8oqROKu4U37Xe8V2Pm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177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300</v>
      </c>
      <c r="S4" s="139"/>
      <c r="T4" s="139"/>
      <c r="U4" s="139"/>
      <c r="V4" s="139"/>
      <c r="W4" s="139"/>
      <c r="X4" s="139"/>
      <c r="Y4" s="144"/>
      <c r="Z4" s="182" t="s">
        <v>303</v>
      </c>
      <c r="AA4" s="139"/>
      <c r="AB4" s="139"/>
      <c r="AC4" s="144"/>
      <c r="AD4" s="182" t="s">
        <v>247</v>
      </c>
      <c r="AE4" s="139"/>
      <c r="AF4" s="139"/>
      <c r="AG4" s="139"/>
      <c r="AH4" s="139"/>
      <c r="AI4" s="139"/>
      <c r="AJ4" s="139"/>
      <c r="AK4" s="144"/>
      <c r="AL4" s="182" t="s">
        <v>303</v>
      </c>
      <c r="AM4" s="139"/>
      <c r="AN4" s="139"/>
      <c r="AO4" s="144"/>
      <c r="AP4" s="298" t="s">
        <v>306</v>
      </c>
      <c r="AQ4" s="298"/>
      <c r="AR4" s="298"/>
      <c r="AS4" s="298"/>
      <c r="AT4" s="298"/>
      <c r="AU4" s="298"/>
      <c r="AV4" s="298"/>
      <c r="AW4" s="298"/>
      <c r="AX4" s="298"/>
      <c r="AY4" s="298"/>
      <c r="AZ4" s="298"/>
      <c r="BA4" s="298"/>
      <c r="BB4" s="298"/>
      <c r="BC4" s="298"/>
      <c r="BD4" s="298"/>
      <c r="BE4" s="298"/>
      <c r="BF4" s="298"/>
      <c r="BG4" s="298" t="s">
        <v>282</v>
      </c>
      <c r="BH4" s="298"/>
      <c r="BI4" s="298"/>
      <c r="BJ4" s="298"/>
      <c r="BK4" s="298"/>
      <c r="BL4" s="298"/>
      <c r="BM4" s="298"/>
      <c r="BN4" s="298"/>
      <c r="BO4" s="298" t="s">
        <v>303</v>
      </c>
      <c r="BP4" s="298"/>
      <c r="BQ4" s="298"/>
      <c r="BR4" s="298"/>
      <c r="BS4" s="298" t="s">
        <v>307</v>
      </c>
      <c r="BT4" s="298"/>
      <c r="BU4" s="298"/>
      <c r="BV4" s="298"/>
      <c r="BW4" s="298"/>
      <c r="BX4" s="298"/>
      <c r="BY4" s="298"/>
      <c r="BZ4" s="298"/>
      <c r="CA4" s="298"/>
      <c r="CB4" s="298"/>
      <c r="CD4" s="182"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3159828</v>
      </c>
      <c r="S5" s="276"/>
      <c r="T5" s="276"/>
      <c r="U5" s="276"/>
      <c r="V5" s="276"/>
      <c r="W5" s="276"/>
      <c r="X5" s="276"/>
      <c r="Y5" s="278"/>
      <c r="Z5" s="281">
        <v>15</v>
      </c>
      <c r="AA5" s="281"/>
      <c r="AB5" s="281"/>
      <c r="AC5" s="281"/>
      <c r="AD5" s="286">
        <v>3159828</v>
      </c>
      <c r="AE5" s="286"/>
      <c r="AF5" s="286"/>
      <c r="AG5" s="286"/>
      <c r="AH5" s="286"/>
      <c r="AI5" s="286"/>
      <c r="AJ5" s="286"/>
      <c r="AK5" s="286"/>
      <c r="AL5" s="291">
        <v>28.1</v>
      </c>
      <c r="AM5" s="293"/>
      <c r="AN5" s="293"/>
      <c r="AO5" s="295"/>
      <c r="AP5" s="260" t="s">
        <v>310</v>
      </c>
      <c r="AQ5" s="265"/>
      <c r="AR5" s="265"/>
      <c r="AS5" s="265"/>
      <c r="AT5" s="265"/>
      <c r="AU5" s="265"/>
      <c r="AV5" s="265"/>
      <c r="AW5" s="265"/>
      <c r="AX5" s="265"/>
      <c r="AY5" s="265"/>
      <c r="AZ5" s="265"/>
      <c r="BA5" s="265"/>
      <c r="BB5" s="265"/>
      <c r="BC5" s="265"/>
      <c r="BD5" s="265"/>
      <c r="BE5" s="265"/>
      <c r="BF5" s="268"/>
      <c r="BG5" s="274">
        <v>3132831</v>
      </c>
      <c r="BH5" s="217"/>
      <c r="BI5" s="217"/>
      <c r="BJ5" s="217"/>
      <c r="BK5" s="217"/>
      <c r="BL5" s="217"/>
      <c r="BM5" s="217"/>
      <c r="BN5" s="279"/>
      <c r="BO5" s="282">
        <v>99.1</v>
      </c>
      <c r="BP5" s="282"/>
      <c r="BQ5" s="282"/>
      <c r="BR5" s="282"/>
      <c r="BS5" s="287">
        <v>40659</v>
      </c>
      <c r="BT5" s="287"/>
      <c r="BU5" s="287"/>
      <c r="BV5" s="287"/>
      <c r="BW5" s="287"/>
      <c r="BX5" s="287"/>
      <c r="BY5" s="287"/>
      <c r="BZ5" s="287"/>
      <c r="CA5" s="287"/>
      <c r="CB5" s="325"/>
      <c r="CD5" s="182" t="s">
        <v>306</v>
      </c>
      <c r="CE5" s="139"/>
      <c r="CF5" s="139"/>
      <c r="CG5" s="139"/>
      <c r="CH5" s="139"/>
      <c r="CI5" s="139"/>
      <c r="CJ5" s="139"/>
      <c r="CK5" s="139"/>
      <c r="CL5" s="139"/>
      <c r="CM5" s="139"/>
      <c r="CN5" s="139"/>
      <c r="CO5" s="139"/>
      <c r="CP5" s="139"/>
      <c r="CQ5" s="144"/>
      <c r="CR5" s="182" t="s">
        <v>313</v>
      </c>
      <c r="CS5" s="139"/>
      <c r="CT5" s="139"/>
      <c r="CU5" s="139"/>
      <c r="CV5" s="139"/>
      <c r="CW5" s="139"/>
      <c r="CX5" s="139"/>
      <c r="CY5" s="144"/>
      <c r="CZ5" s="182" t="s">
        <v>303</v>
      </c>
      <c r="DA5" s="139"/>
      <c r="DB5" s="139"/>
      <c r="DC5" s="144"/>
      <c r="DD5" s="182" t="s">
        <v>314</v>
      </c>
      <c r="DE5" s="139"/>
      <c r="DF5" s="139"/>
      <c r="DG5" s="139"/>
      <c r="DH5" s="139"/>
      <c r="DI5" s="139"/>
      <c r="DJ5" s="139"/>
      <c r="DK5" s="139"/>
      <c r="DL5" s="139"/>
      <c r="DM5" s="139"/>
      <c r="DN5" s="139"/>
      <c r="DO5" s="139"/>
      <c r="DP5" s="144"/>
      <c r="DQ5" s="182" t="s">
        <v>316</v>
      </c>
      <c r="DR5" s="139"/>
      <c r="DS5" s="139"/>
      <c r="DT5" s="139"/>
      <c r="DU5" s="139"/>
      <c r="DV5" s="139"/>
      <c r="DW5" s="139"/>
      <c r="DX5" s="139"/>
      <c r="DY5" s="139"/>
      <c r="DZ5" s="139"/>
      <c r="EA5" s="139"/>
      <c r="EB5" s="139"/>
      <c r="EC5" s="144"/>
    </row>
    <row r="6" spans="2:143" ht="11.25" customHeight="1">
      <c r="B6" s="261" t="s">
        <v>317</v>
      </c>
      <c r="C6" s="1"/>
      <c r="D6" s="1"/>
      <c r="E6" s="1"/>
      <c r="F6" s="1"/>
      <c r="G6" s="1"/>
      <c r="H6" s="1"/>
      <c r="I6" s="1"/>
      <c r="J6" s="1"/>
      <c r="K6" s="1"/>
      <c r="L6" s="1"/>
      <c r="M6" s="1"/>
      <c r="N6" s="1"/>
      <c r="O6" s="1"/>
      <c r="P6" s="1"/>
      <c r="Q6" s="269"/>
      <c r="R6" s="274">
        <v>291925</v>
      </c>
      <c r="S6" s="217"/>
      <c r="T6" s="217"/>
      <c r="U6" s="217"/>
      <c r="V6" s="217"/>
      <c r="W6" s="217"/>
      <c r="X6" s="217"/>
      <c r="Y6" s="279"/>
      <c r="Z6" s="282">
        <v>1.4</v>
      </c>
      <c r="AA6" s="282"/>
      <c r="AB6" s="282"/>
      <c r="AC6" s="282"/>
      <c r="AD6" s="287">
        <v>291925</v>
      </c>
      <c r="AE6" s="287"/>
      <c r="AF6" s="287"/>
      <c r="AG6" s="287"/>
      <c r="AH6" s="287"/>
      <c r="AI6" s="287"/>
      <c r="AJ6" s="287"/>
      <c r="AK6" s="287"/>
      <c r="AL6" s="283">
        <v>2.6</v>
      </c>
      <c r="AM6" s="238"/>
      <c r="AN6" s="238"/>
      <c r="AO6" s="296"/>
      <c r="AP6" s="261" t="s">
        <v>107</v>
      </c>
      <c r="AQ6" s="1"/>
      <c r="AR6" s="1"/>
      <c r="AS6" s="1"/>
      <c r="AT6" s="1"/>
      <c r="AU6" s="1"/>
      <c r="AV6" s="1"/>
      <c r="AW6" s="1"/>
      <c r="AX6" s="1"/>
      <c r="AY6" s="1"/>
      <c r="AZ6" s="1"/>
      <c r="BA6" s="1"/>
      <c r="BB6" s="1"/>
      <c r="BC6" s="1"/>
      <c r="BD6" s="1"/>
      <c r="BE6" s="1"/>
      <c r="BF6" s="269"/>
      <c r="BG6" s="274">
        <v>3132831</v>
      </c>
      <c r="BH6" s="217"/>
      <c r="BI6" s="217"/>
      <c r="BJ6" s="217"/>
      <c r="BK6" s="217"/>
      <c r="BL6" s="217"/>
      <c r="BM6" s="217"/>
      <c r="BN6" s="279"/>
      <c r="BO6" s="282">
        <v>99.1</v>
      </c>
      <c r="BP6" s="282"/>
      <c r="BQ6" s="282"/>
      <c r="BR6" s="282"/>
      <c r="BS6" s="287">
        <v>40659</v>
      </c>
      <c r="BT6" s="287"/>
      <c r="BU6" s="287"/>
      <c r="BV6" s="287"/>
      <c r="BW6" s="287"/>
      <c r="BX6" s="287"/>
      <c r="BY6" s="287"/>
      <c r="BZ6" s="287"/>
      <c r="CA6" s="287"/>
      <c r="CB6" s="325"/>
      <c r="CD6" s="260" t="s">
        <v>318</v>
      </c>
      <c r="CE6" s="265"/>
      <c r="CF6" s="265"/>
      <c r="CG6" s="265"/>
      <c r="CH6" s="265"/>
      <c r="CI6" s="265"/>
      <c r="CJ6" s="265"/>
      <c r="CK6" s="265"/>
      <c r="CL6" s="265"/>
      <c r="CM6" s="265"/>
      <c r="CN6" s="265"/>
      <c r="CO6" s="265"/>
      <c r="CP6" s="265"/>
      <c r="CQ6" s="268"/>
      <c r="CR6" s="274">
        <v>166120</v>
      </c>
      <c r="CS6" s="217"/>
      <c r="CT6" s="217"/>
      <c r="CU6" s="217"/>
      <c r="CV6" s="217"/>
      <c r="CW6" s="217"/>
      <c r="CX6" s="217"/>
      <c r="CY6" s="279"/>
      <c r="CZ6" s="291">
        <v>0.8</v>
      </c>
      <c r="DA6" s="293"/>
      <c r="DB6" s="293"/>
      <c r="DC6" s="337"/>
      <c r="DD6" s="288" t="s">
        <v>196</v>
      </c>
      <c r="DE6" s="217"/>
      <c r="DF6" s="217"/>
      <c r="DG6" s="217"/>
      <c r="DH6" s="217"/>
      <c r="DI6" s="217"/>
      <c r="DJ6" s="217"/>
      <c r="DK6" s="217"/>
      <c r="DL6" s="217"/>
      <c r="DM6" s="217"/>
      <c r="DN6" s="217"/>
      <c r="DO6" s="217"/>
      <c r="DP6" s="279"/>
      <c r="DQ6" s="288">
        <v>165916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675</v>
      </c>
      <c r="S7" s="217"/>
      <c r="T7" s="217"/>
      <c r="U7" s="217"/>
      <c r="V7" s="217"/>
      <c r="W7" s="217"/>
      <c r="X7" s="217"/>
      <c r="Y7" s="279"/>
      <c r="Z7" s="282">
        <v>0</v>
      </c>
      <c r="AA7" s="282"/>
      <c r="AB7" s="282"/>
      <c r="AC7" s="282"/>
      <c r="AD7" s="287">
        <v>675</v>
      </c>
      <c r="AE7" s="287"/>
      <c r="AF7" s="287"/>
      <c r="AG7" s="287"/>
      <c r="AH7" s="287"/>
      <c r="AI7" s="287"/>
      <c r="AJ7" s="287"/>
      <c r="AK7" s="287"/>
      <c r="AL7" s="283">
        <v>0</v>
      </c>
      <c r="AM7" s="238"/>
      <c r="AN7" s="238"/>
      <c r="AO7" s="296"/>
      <c r="AP7" s="261" t="s">
        <v>319</v>
      </c>
      <c r="AQ7" s="1"/>
      <c r="AR7" s="1"/>
      <c r="AS7" s="1"/>
      <c r="AT7" s="1"/>
      <c r="AU7" s="1"/>
      <c r="AV7" s="1"/>
      <c r="AW7" s="1"/>
      <c r="AX7" s="1"/>
      <c r="AY7" s="1"/>
      <c r="AZ7" s="1"/>
      <c r="BA7" s="1"/>
      <c r="BB7" s="1"/>
      <c r="BC7" s="1"/>
      <c r="BD7" s="1"/>
      <c r="BE7" s="1"/>
      <c r="BF7" s="269"/>
      <c r="BG7" s="274">
        <v>1201899</v>
      </c>
      <c r="BH7" s="217"/>
      <c r="BI7" s="217"/>
      <c r="BJ7" s="217"/>
      <c r="BK7" s="217"/>
      <c r="BL7" s="217"/>
      <c r="BM7" s="217"/>
      <c r="BN7" s="279"/>
      <c r="BO7" s="282">
        <v>38</v>
      </c>
      <c r="BP7" s="282"/>
      <c r="BQ7" s="282"/>
      <c r="BR7" s="282"/>
      <c r="BS7" s="287">
        <v>40659</v>
      </c>
      <c r="BT7" s="287"/>
      <c r="BU7" s="287"/>
      <c r="BV7" s="287"/>
      <c r="BW7" s="287"/>
      <c r="BX7" s="287"/>
      <c r="BY7" s="287"/>
      <c r="BZ7" s="287"/>
      <c r="CA7" s="287"/>
      <c r="CB7" s="325"/>
      <c r="CD7" s="261" t="s">
        <v>321</v>
      </c>
      <c r="CE7" s="1"/>
      <c r="CF7" s="1"/>
      <c r="CG7" s="1"/>
      <c r="CH7" s="1"/>
      <c r="CI7" s="1"/>
      <c r="CJ7" s="1"/>
      <c r="CK7" s="1"/>
      <c r="CL7" s="1"/>
      <c r="CM7" s="1"/>
      <c r="CN7" s="1"/>
      <c r="CO7" s="1"/>
      <c r="CP7" s="1"/>
      <c r="CQ7" s="269"/>
      <c r="CR7" s="274">
        <v>3153269</v>
      </c>
      <c r="CS7" s="217"/>
      <c r="CT7" s="217"/>
      <c r="CU7" s="217"/>
      <c r="CV7" s="217"/>
      <c r="CW7" s="217"/>
      <c r="CX7" s="217"/>
      <c r="CY7" s="279"/>
      <c r="CZ7" s="282">
        <v>15.6</v>
      </c>
      <c r="DA7" s="282"/>
      <c r="DB7" s="282"/>
      <c r="DC7" s="282"/>
      <c r="DD7" s="288">
        <v>117705</v>
      </c>
      <c r="DE7" s="217"/>
      <c r="DF7" s="217"/>
      <c r="DG7" s="217"/>
      <c r="DH7" s="217"/>
      <c r="DI7" s="217"/>
      <c r="DJ7" s="217"/>
      <c r="DK7" s="217"/>
      <c r="DL7" s="217"/>
      <c r="DM7" s="217"/>
      <c r="DN7" s="217"/>
      <c r="DO7" s="217"/>
      <c r="DP7" s="279"/>
      <c r="DQ7" s="288">
        <v>2314168</v>
      </c>
      <c r="DR7" s="217"/>
      <c r="DS7" s="217"/>
      <c r="DT7" s="217"/>
      <c r="DU7" s="217"/>
      <c r="DV7" s="217"/>
      <c r="DW7" s="217"/>
      <c r="DX7" s="217"/>
      <c r="DY7" s="217"/>
      <c r="DZ7" s="217"/>
      <c r="EA7" s="217"/>
      <c r="EB7" s="217"/>
      <c r="EC7" s="326"/>
    </row>
    <row r="8" spans="2:143" ht="11.25" customHeight="1">
      <c r="B8" s="261" t="s">
        <v>322</v>
      </c>
      <c r="C8" s="1"/>
      <c r="D8" s="1"/>
      <c r="E8" s="1"/>
      <c r="F8" s="1"/>
      <c r="G8" s="1"/>
      <c r="H8" s="1"/>
      <c r="I8" s="1"/>
      <c r="J8" s="1"/>
      <c r="K8" s="1"/>
      <c r="L8" s="1"/>
      <c r="M8" s="1"/>
      <c r="N8" s="1"/>
      <c r="O8" s="1"/>
      <c r="P8" s="1"/>
      <c r="Q8" s="269"/>
      <c r="R8" s="274">
        <v>7454</v>
      </c>
      <c r="S8" s="217"/>
      <c r="T8" s="217"/>
      <c r="U8" s="217"/>
      <c r="V8" s="217"/>
      <c r="W8" s="217"/>
      <c r="X8" s="217"/>
      <c r="Y8" s="279"/>
      <c r="Z8" s="282">
        <v>0</v>
      </c>
      <c r="AA8" s="282"/>
      <c r="AB8" s="282"/>
      <c r="AC8" s="282"/>
      <c r="AD8" s="287">
        <v>7454</v>
      </c>
      <c r="AE8" s="287"/>
      <c r="AF8" s="287"/>
      <c r="AG8" s="287"/>
      <c r="AH8" s="287"/>
      <c r="AI8" s="287"/>
      <c r="AJ8" s="287"/>
      <c r="AK8" s="287"/>
      <c r="AL8" s="283">
        <v>0.1</v>
      </c>
      <c r="AM8" s="238"/>
      <c r="AN8" s="238"/>
      <c r="AO8" s="296"/>
      <c r="AP8" s="261" t="s">
        <v>109</v>
      </c>
      <c r="AQ8" s="1"/>
      <c r="AR8" s="1"/>
      <c r="AS8" s="1"/>
      <c r="AT8" s="1"/>
      <c r="AU8" s="1"/>
      <c r="AV8" s="1"/>
      <c r="AW8" s="1"/>
      <c r="AX8" s="1"/>
      <c r="AY8" s="1"/>
      <c r="AZ8" s="1"/>
      <c r="BA8" s="1"/>
      <c r="BB8" s="1"/>
      <c r="BC8" s="1"/>
      <c r="BD8" s="1"/>
      <c r="BE8" s="1"/>
      <c r="BF8" s="269"/>
      <c r="BG8" s="274">
        <v>50598</v>
      </c>
      <c r="BH8" s="217"/>
      <c r="BI8" s="217"/>
      <c r="BJ8" s="217"/>
      <c r="BK8" s="217"/>
      <c r="BL8" s="217"/>
      <c r="BM8" s="217"/>
      <c r="BN8" s="279"/>
      <c r="BO8" s="282">
        <v>1.6</v>
      </c>
      <c r="BP8" s="282"/>
      <c r="BQ8" s="282"/>
      <c r="BR8" s="282"/>
      <c r="BS8" s="287" t="s">
        <v>196</v>
      </c>
      <c r="BT8" s="287"/>
      <c r="BU8" s="287"/>
      <c r="BV8" s="287"/>
      <c r="BW8" s="287"/>
      <c r="BX8" s="287"/>
      <c r="BY8" s="287"/>
      <c r="BZ8" s="287"/>
      <c r="CA8" s="287"/>
      <c r="CB8" s="325"/>
      <c r="CD8" s="261" t="s">
        <v>325</v>
      </c>
      <c r="CE8" s="1"/>
      <c r="CF8" s="1"/>
      <c r="CG8" s="1"/>
      <c r="CH8" s="1"/>
      <c r="CI8" s="1"/>
      <c r="CJ8" s="1"/>
      <c r="CK8" s="1"/>
      <c r="CL8" s="1"/>
      <c r="CM8" s="1"/>
      <c r="CN8" s="1"/>
      <c r="CO8" s="1"/>
      <c r="CP8" s="1"/>
      <c r="CQ8" s="269"/>
      <c r="CR8" s="274">
        <v>6195941</v>
      </c>
      <c r="CS8" s="217"/>
      <c r="CT8" s="217"/>
      <c r="CU8" s="217"/>
      <c r="CV8" s="217"/>
      <c r="CW8" s="217"/>
      <c r="CX8" s="217"/>
      <c r="CY8" s="279"/>
      <c r="CZ8" s="282">
        <v>30.6</v>
      </c>
      <c r="DA8" s="282"/>
      <c r="DB8" s="282"/>
      <c r="DC8" s="282"/>
      <c r="DD8" s="288">
        <v>113146</v>
      </c>
      <c r="DE8" s="217"/>
      <c r="DF8" s="217"/>
      <c r="DG8" s="217"/>
      <c r="DH8" s="217"/>
      <c r="DI8" s="217"/>
      <c r="DJ8" s="217"/>
      <c r="DK8" s="217"/>
      <c r="DL8" s="217"/>
      <c r="DM8" s="217"/>
      <c r="DN8" s="217"/>
      <c r="DO8" s="217"/>
      <c r="DP8" s="279"/>
      <c r="DQ8" s="288">
        <v>3778150</v>
      </c>
      <c r="DR8" s="217"/>
      <c r="DS8" s="217"/>
      <c r="DT8" s="217"/>
      <c r="DU8" s="217"/>
      <c r="DV8" s="217"/>
      <c r="DW8" s="217"/>
      <c r="DX8" s="217"/>
      <c r="DY8" s="217"/>
      <c r="DZ8" s="217"/>
      <c r="EA8" s="217"/>
      <c r="EB8" s="217"/>
      <c r="EC8" s="326"/>
    </row>
    <row r="9" spans="2:143" ht="11.25" customHeight="1">
      <c r="B9" s="261" t="s">
        <v>324</v>
      </c>
      <c r="C9" s="1"/>
      <c r="D9" s="1"/>
      <c r="E9" s="1"/>
      <c r="F9" s="1"/>
      <c r="G9" s="1"/>
      <c r="H9" s="1"/>
      <c r="I9" s="1"/>
      <c r="J9" s="1"/>
      <c r="K9" s="1"/>
      <c r="L9" s="1"/>
      <c r="M9" s="1"/>
      <c r="N9" s="1"/>
      <c r="O9" s="1"/>
      <c r="P9" s="1"/>
      <c r="Q9" s="269"/>
      <c r="R9" s="274">
        <v>10017</v>
      </c>
      <c r="S9" s="217"/>
      <c r="T9" s="217"/>
      <c r="U9" s="217"/>
      <c r="V9" s="217"/>
      <c r="W9" s="217"/>
      <c r="X9" s="217"/>
      <c r="Y9" s="279"/>
      <c r="Z9" s="282">
        <v>0</v>
      </c>
      <c r="AA9" s="282"/>
      <c r="AB9" s="282"/>
      <c r="AC9" s="282"/>
      <c r="AD9" s="287">
        <v>10017</v>
      </c>
      <c r="AE9" s="287"/>
      <c r="AF9" s="287"/>
      <c r="AG9" s="287"/>
      <c r="AH9" s="287"/>
      <c r="AI9" s="287"/>
      <c r="AJ9" s="287"/>
      <c r="AK9" s="287"/>
      <c r="AL9" s="283">
        <v>0.1</v>
      </c>
      <c r="AM9" s="238"/>
      <c r="AN9" s="238"/>
      <c r="AO9" s="296"/>
      <c r="AP9" s="261" t="s">
        <v>326</v>
      </c>
      <c r="AQ9" s="1"/>
      <c r="AR9" s="1"/>
      <c r="AS9" s="1"/>
      <c r="AT9" s="1"/>
      <c r="AU9" s="1"/>
      <c r="AV9" s="1"/>
      <c r="AW9" s="1"/>
      <c r="AX9" s="1"/>
      <c r="AY9" s="1"/>
      <c r="AZ9" s="1"/>
      <c r="BA9" s="1"/>
      <c r="BB9" s="1"/>
      <c r="BC9" s="1"/>
      <c r="BD9" s="1"/>
      <c r="BE9" s="1"/>
      <c r="BF9" s="269"/>
      <c r="BG9" s="274">
        <v>974527</v>
      </c>
      <c r="BH9" s="217"/>
      <c r="BI9" s="217"/>
      <c r="BJ9" s="217"/>
      <c r="BK9" s="217"/>
      <c r="BL9" s="217"/>
      <c r="BM9" s="217"/>
      <c r="BN9" s="279"/>
      <c r="BO9" s="282">
        <v>30.8</v>
      </c>
      <c r="BP9" s="282"/>
      <c r="BQ9" s="282"/>
      <c r="BR9" s="282"/>
      <c r="BS9" s="287" t="s">
        <v>196</v>
      </c>
      <c r="BT9" s="287"/>
      <c r="BU9" s="287"/>
      <c r="BV9" s="287"/>
      <c r="BW9" s="287"/>
      <c r="BX9" s="287"/>
      <c r="BY9" s="287"/>
      <c r="BZ9" s="287"/>
      <c r="CA9" s="287"/>
      <c r="CB9" s="325"/>
      <c r="CD9" s="261" t="s">
        <v>329</v>
      </c>
      <c r="CE9" s="1"/>
      <c r="CF9" s="1"/>
      <c r="CG9" s="1"/>
      <c r="CH9" s="1"/>
      <c r="CI9" s="1"/>
      <c r="CJ9" s="1"/>
      <c r="CK9" s="1"/>
      <c r="CL9" s="1"/>
      <c r="CM9" s="1"/>
      <c r="CN9" s="1"/>
      <c r="CO9" s="1"/>
      <c r="CP9" s="1"/>
      <c r="CQ9" s="269"/>
      <c r="CR9" s="274">
        <v>1219769</v>
      </c>
      <c r="CS9" s="217"/>
      <c r="CT9" s="217"/>
      <c r="CU9" s="217"/>
      <c r="CV9" s="217"/>
      <c r="CW9" s="217"/>
      <c r="CX9" s="217"/>
      <c r="CY9" s="279"/>
      <c r="CZ9" s="282">
        <v>6</v>
      </c>
      <c r="DA9" s="282"/>
      <c r="DB9" s="282"/>
      <c r="DC9" s="282"/>
      <c r="DD9" s="288">
        <v>18924</v>
      </c>
      <c r="DE9" s="217"/>
      <c r="DF9" s="217"/>
      <c r="DG9" s="217"/>
      <c r="DH9" s="217"/>
      <c r="DI9" s="217"/>
      <c r="DJ9" s="217"/>
      <c r="DK9" s="217"/>
      <c r="DL9" s="217"/>
      <c r="DM9" s="217"/>
      <c r="DN9" s="217"/>
      <c r="DO9" s="217"/>
      <c r="DP9" s="279"/>
      <c r="DQ9" s="288">
        <v>986379</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196</v>
      </c>
      <c r="S10" s="217"/>
      <c r="T10" s="217"/>
      <c r="U10" s="217"/>
      <c r="V10" s="217"/>
      <c r="W10" s="217"/>
      <c r="X10" s="217"/>
      <c r="Y10" s="279"/>
      <c r="Z10" s="282" t="s">
        <v>196</v>
      </c>
      <c r="AA10" s="282"/>
      <c r="AB10" s="282"/>
      <c r="AC10" s="282"/>
      <c r="AD10" s="287" t="s">
        <v>196</v>
      </c>
      <c r="AE10" s="287"/>
      <c r="AF10" s="287"/>
      <c r="AG10" s="287"/>
      <c r="AH10" s="287"/>
      <c r="AI10" s="287"/>
      <c r="AJ10" s="287"/>
      <c r="AK10" s="287"/>
      <c r="AL10" s="283" t="s">
        <v>196</v>
      </c>
      <c r="AM10" s="238"/>
      <c r="AN10" s="238"/>
      <c r="AO10" s="296"/>
      <c r="AP10" s="261" t="s">
        <v>188</v>
      </c>
      <c r="AQ10" s="1"/>
      <c r="AR10" s="1"/>
      <c r="AS10" s="1"/>
      <c r="AT10" s="1"/>
      <c r="AU10" s="1"/>
      <c r="AV10" s="1"/>
      <c r="AW10" s="1"/>
      <c r="AX10" s="1"/>
      <c r="AY10" s="1"/>
      <c r="AZ10" s="1"/>
      <c r="BA10" s="1"/>
      <c r="BB10" s="1"/>
      <c r="BC10" s="1"/>
      <c r="BD10" s="1"/>
      <c r="BE10" s="1"/>
      <c r="BF10" s="269"/>
      <c r="BG10" s="274">
        <v>82399</v>
      </c>
      <c r="BH10" s="217"/>
      <c r="BI10" s="217"/>
      <c r="BJ10" s="217"/>
      <c r="BK10" s="217"/>
      <c r="BL10" s="217"/>
      <c r="BM10" s="217"/>
      <c r="BN10" s="279"/>
      <c r="BO10" s="282">
        <v>2.6</v>
      </c>
      <c r="BP10" s="282"/>
      <c r="BQ10" s="282"/>
      <c r="BR10" s="282"/>
      <c r="BS10" s="287">
        <v>13484</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19927</v>
      </c>
      <c r="CS10" s="217"/>
      <c r="CT10" s="217"/>
      <c r="CU10" s="217"/>
      <c r="CV10" s="217"/>
      <c r="CW10" s="217"/>
      <c r="CX10" s="217"/>
      <c r="CY10" s="279"/>
      <c r="CZ10" s="282">
        <v>0.1</v>
      </c>
      <c r="DA10" s="282"/>
      <c r="DB10" s="282"/>
      <c r="DC10" s="282"/>
      <c r="DD10" s="288" t="s">
        <v>196</v>
      </c>
      <c r="DE10" s="217"/>
      <c r="DF10" s="217"/>
      <c r="DG10" s="217"/>
      <c r="DH10" s="217"/>
      <c r="DI10" s="217"/>
      <c r="DJ10" s="217"/>
      <c r="DK10" s="217"/>
      <c r="DL10" s="217"/>
      <c r="DM10" s="217"/>
      <c r="DN10" s="217"/>
      <c r="DO10" s="217"/>
      <c r="DP10" s="279"/>
      <c r="DQ10" s="288">
        <v>19927</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748503</v>
      </c>
      <c r="S11" s="217"/>
      <c r="T11" s="217"/>
      <c r="U11" s="217"/>
      <c r="V11" s="217"/>
      <c r="W11" s="217"/>
      <c r="X11" s="217"/>
      <c r="Y11" s="279"/>
      <c r="Z11" s="283">
        <v>3.6</v>
      </c>
      <c r="AA11" s="238"/>
      <c r="AB11" s="238"/>
      <c r="AC11" s="285"/>
      <c r="AD11" s="288">
        <v>748503</v>
      </c>
      <c r="AE11" s="217"/>
      <c r="AF11" s="217"/>
      <c r="AG11" s="217"/>
      <c r="AH11" s="217"/>
      <c r="AI11" s="217"/>
      <c r="AJ11" s="217"/>
      <c r="AK11" s="279"/>
      <c r="AL11" s="283">
        <v>6.7</v>
      </c>
      <c r="AM11" s="238"/>
      <c r="AN11" s="238"/>
      <c r="AO11" s="296"/>
      <c r="AP11" s="261" t="s">
        <v>331</v>
      </c>
      <c r="AQ11" s="1"/>
      <c r="AR11" s="1"/>
      <c r="AS11" s="1"/>
      <c r="AT11" s="1"/>
      <c r="AU11" s="1"/>
      <c r="AV11" s="1"/>
      <c r="AW11" s="1"/>
      <c r="AX11" s="1"/>
      <c r="AY11" s="1"/>
      <c r="AZ11" s="1"/>
      <c r="BA11" s="1"/>
      <c r="BB11" s="1"/>
      <c r="BC11" s="1"/>
      <c r="BD11" s="1"/>
      <c r="BE11" s="1"/>
      <c r="BF11" s="269"/>
      <c r="BG11" s="274">
        <v>94375</v>
      </c>
      <c r="BH11" s="217"/>
      <c r="BI11" s="217"/>
      <c r="BJ11" s="217"/>
      <c r="BK11" s="217"/>
      <c r="BL11" s="217"/>
      <c r="BM11" s="217"/>
      <c r="BN11" s="279"/>
      <c r="BO11" s="282">
        <v>3</v>
      </c>
      <c r="BP11" s="282"/>
      <c r="BQ11" s="282"/>
      <c r="BR11" s="282"/>
      <c r="BS11" s="287">
        <v>27175</v>
      </c>
      <c r="BT11" s="287"/>
      <c r="BU11" s="287"/>
      <c r="BV11" s="287"/>
      <c r="BW11" s="287"/>
      <c r="BX11" s="287"/>
      <c r="BY11" s="287"/>
      <c r="BZ11" s="287"/>
      <c r="CA11" s="287"/>
      <c r="CB11" s="325"/>
      <c r="CD11" s="261" t="s">
        <v>334</v>
      </c>
      <c r="CE11" s="1"/>
      <c r="CF11" s="1"/>
      <c r="CG11" s="1"/>
      <c r="CH11" s="1"/>
      <c r="CI11" s="1"/>
      <c r="CJ11" s="1"/>
      <c r="CK11" s="1"/>
      <c r="CL11" s="1"/>
      <c r="CM11" s="1"/>
      <c r="CN11" s="1"/>
      <c r="CO11" s="1"/>
      <c r="CP11" s="1"/>
      <c r="CQ11" s="269"/>
      <c r="CR11" s="274">
        <v>871616</v>
      </c>
      <c r="CS11" s="217"/>
      <c r="CT11" s="217"/>
      <c r="CU11" s="217"/>
      <c r="CV11" s="217"/>
      <c r="CW11" s="217"/>
      <c r="CX11" s="217"/>
      <c r="CY11" s="279"/>
      <c r="CZ11" s="282">
        <v>4.3</v>
      </c>
      <c r="DA11" s="282"/>
      <c r="DB11" s="282"/>
      <c r="DC11" s="282"/>
      <c r="DD11" s="288">
        <v>160992</v>
      </c>
      <c r="DE11" s="217"/>
      <c r="DF11" s="217"/>
      <c r="DG11" s="217"/>
      <c r="DH11" s="217"/>
      <c r="DI11" s="217"/>
      <c r="DJ11" s="217"/>
      <c r="DK11" s="217"/>
      <c r="DL11" s="217"/>
      <c r="DM11" s="217"/>
      <c r="DN11" s="217"/>
      <c r="DO11" s="217"/>
      <c r="DP11" s="279"/>
      <c r="DQ11" s="288">
        <v>407155</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t="s">
        <v>196</v>
      </c>
      <c r="S12" s="217"/>
      <c r="T12" s="217"/>
      <c r="U12" s="217"/>
      <c r="V12" s="217"/>
      <c r="W12" s="217"/>
      <c r="X12" s="217"/>
      <c r="Y12" s="279"/>
      <c r="Z12" s="282" t="s">
        <v>196</v>
      </c>
      <c r="AA12" s="282"/>
      <c r="AB12" s="282"/>
      <c r="AC12" s="282"/>
      <c r="AD12" s="287" t="s">
        <v>196</v>
      </c>
      <c r="AE12" s="287"/>
      <c r="AF12" s="287"/>
      <c r="AG12" s="287"/>
      <c r="AH12" s="287"/>
      <c r="AI12" s="287"/>
      <c r="AJ12" s="287"/>
      <c r="AK12" s="287"/>
      <c r="AL12" s="283" t="s">
        <v>196</v>
      </c>
      <c r="AM12" s="238"/>
      <c r="AN12" s="238"/>
      <c r="AO12" s="296"/>
      <c r="AP12" s="261" t="s">
        <v>335</v>
      </c>
      <c r="AQ12" s="1"/>
      <c r="AR12" s="1"/>
      <c r="AS12" s="1"/>
      <c r="AT12" s="1"/>
      <c r="AU12" s="1"/>
      <c r="AV12" s="1"/>
      <c r="AW12" s="1"/>
      <c r="AX12" s="1"/>
      <c r="AY12" s="1"/>
      <c r="AZ12" s="1"/>
      <c r="BA12" s="1"/>
      <c r="BB12" s="1"/>
      <c r="BC12" s="1"/>
      <c r="BD12" s="1"/>
      <c r="BE12" s="1"/>
      <c r="BF12" s="269"/>
      <c r="BG12" s="274">
        <v>1556129</v>
      </c>
      <c r="BH12" s="217"/>
      <c r="BI12" s="217"/>
      <c r="BJ12" s="217"/>
      <c r="BK12" s="217"/>
      <c r="BL12" s="217"/>
      <c r="BM12" s="217"/>
      <c r="BN12" s="279"/>
      <c r="BO12" s="282">
        <v>49.2</v>
      </c>
      <c r="BP12" s="282"/>
      <c r="BQ12" s="282"/>
      <c r="BR12" s="282"/>
      <c r="BS12" s="287" t="s">
        <v>196</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957294</v>
      </c>
      <c r="CS12" s="217"/>
      <c r="CT12" s="217"/>
      <c r="CU12" s="217"/>
      <c r="CV12" s="217"/>
      <c r="CW12" s="217"/>
      <c r="CX12" s="217"/>
      <c r="CY12" s="279"/>
      <c r="CZ12" s="282">
        <v>4.7</v>
      </c>
      <c r="DA12" s="282"/>
      <c r="DB12" s="282"/>
      <c r="DC12" s="282"/>
      <c r="DD12" s="288">
        <v>10498</v>
      </c>
      <c r="DE12" s="217"/>
      <c r="DF12" s="217"/>
      <c r="DG12" s="217"/>
      <c r="DH12" s="217"/>
      <c r="DI12" s="217"/>
      <c r="DJ12" s="217"/>
      <c r="DK12" s="217"/>
      <c r="DL12" s="217"/>
      <c r="DM12" s="217"/>
      <c r="DN12" s="217"/>
      <c r="DO12" s="217"/>
      <c r="DP12" s="279"/>
      <c r="DQ12" s="288">
        <v>546887</v>
      </c>
      <c r="DR12" s="217"/>
      <c r="DS12" s="217"/>
      <c r="DT12" s="217"/>
      <c r="DU12" s="217"/>
      <c r="DV12" s="217"/>
      <c r="DW12" s="217"/>
      <c r="DX12" s="217"/>
      <c r="DY12" s="217"/>
      <c r="DZ12" s="217"/>
      <c r="EA12" s="217"/>
      <c r="EB12" s="217"/>
      <c r="EC12" s="326"/>
    </row>
    <row r="13" spans="2:143" ht="11.25" customHeight="1">
      <c r="B13" s="261" t="s">
        <v>336</v>
      </c>
      <c r="C13" s="1"/>
      <c r="D13" s="1"/>
      <c r="E13" s="1"/>
      <c r="F13" s="1"/>
      <c r="G13" s="1"/>
      <c r="H13" s="1"/>
      <c r="I13" s="1"/>
      <c r="J13" s="1"/>
      <c r="K13" s="1"/>
      <c r="L13" s="1"/>
      <c r="M13" s="1"/>
      <c r="N13" s="1"/>
      <c r="O13" s="1"/>
      <c r="P13" s="1"/>
      <c r="Q13" s="269"/>
      <c r="R13" s="274" t="s">
        <v>196</v>
      </c>
      <c r="S13" s="217"/>
      <c r="T13" s="217"/>
      <c r="U13" s="217"/>
      <c r="V13" s="217"/>
      <c r="W13" s="217"/>
      <c r="X13" s="217"/>
      <c r="Y13" s="279"/>
      <c r="Z13" s="282" t="s">
        <v>196</v>
      </c>
      <c r="AA13" s="282"/>
      <c r="AB13" s="282"/>
      <c r="AC13" s="282"/>
      <c r="AD13" s="287" t="s">
        <v>196</v>
      </c>
      <c r="AE13" s="287"/>
      <c r="AF13" s="287"/>
      <c r="AG13" s="287"/>
      <c r="AH13" s="287"/>
      <c r="AI13" s="287"/>
      <c r="AJ13" s="287"/>
      <c r="AK13" s="287"/>
      <c r="AL13" s="283" t="s">
        <v>196</v>
      </c>
      <c r="AM13" s="238"/>
      <c r="AN13" s="238"/>
      <c r="AO13" s="296"/>
      <c r="AP13" s="261" t="s">
        <v>338</v>
      </c>
      <c r="AQ13" s="1"/>
      <c r="AR13" s="1"/>
      <c r="AS13" s="1"/>
      <c r="AT13" s="1"/>
      <c r="AU13" s="1"/>
      <c r="AV13" s="1"/>
      <c r="AW13" s="1"/>
      <c r="AX13" s="1"/>
      <c r="AY13" s="1"/>
      <c r="AZ13" s="1"/>
      <c r="BA13" s="1"/>
      <c r="BB13" s="1"/>
      <c r="BC13" s="1"/>
      <c r="BD13" s="1"/>
      <c r="BE13" s="1"/>
      <c r="BF13" s="269"/>
      <c r="BG13" s="274">
        <v>1505592</v>
      </c>
      <c r="BH13" s="217"/>
      <c r="BI13" s="217"/>
      <c r="BJ13" s="217"/>
      <c r="BK13" s="217"/>
      <c r="BL13" s="217"/>
      <c r="BM13" s="217"/>
      <c r="BN13" s="279"/>
      <c r="BO13" s="282">
        <v>47.6</v>
      </c>
      <c r="BP13" s="282"/>
      <c r="BQ13" s="282"/>
      <c r="BR13" s="282"/>
      <c r="BS13" s="287" t="s">
        <v>196</v>
      </c>
      <c r="BT13" s="287"/>
      <c r="BU13" s="287"/>
      <c r="BV13" s="287"/>
      <c r="BW13" s="287"/>
      <c r="BX13" s="287"/>
      <c r="BY13" s="287"/>
      <c r="BZ13" s="287"/>
      <c r="CA13" s="287"/>
      <c r="CB13" s="325"/>
      <c r="CD13" s="261" t="s">
        <v>339</v>
      </c>
      <c r="CE13" s="1"/>
      <c r="CF13" s="1"/>
      <c r="CG13" s="1"/>
      <c r="CH13" s="1"/>
      <c r="CI13" s="1"/>
      <c r="CJ13" s="1"/>
      <c r="CK13" s="1"/>
      <c r="CL13" s="1"/>
      <c r="CM13" s="1"/>
      <c r="CN13" s="1"/>
      <c r="CO13" s="1"/>
      <c r="CP13" s="1"/>
      <c r="CQ13" s="269"/>
      <c r="CR13" s="274">
        <v>1991440</v>
      </c>
      <c r="CS13" s="217"/>
      <c r="CT13" s="217"/>
      <c r="CU13" s="217"/>
      <c r="CV13" s="217"/>
      <c r="CW13" s="217"/>
      <c r="CX13" s="217"/>
      <c r="CY13" s="279"/>
      <c r="CZ13" s="282">
        <v>9.8000000000000007</v>
      </c>
      <c r="DA13" s="282"/>
      <c r="DB13" s="282"/>
      <c r="DC13" s="282"/>
      <c r="DD13" s="288">
        <v>823032</v>
      </c>
      <c r="DE13" s="217"/>
      <c r="DF13" s="217"/>
      <c r="DG13" s="217"/>
      <c r="DH13" s="217"/>
      <c r="DI13" s="217"/>
      <c r="DJ13" s="217"/>
      <c r="DK13" s="217"/>
      <c r="DL13" s="217"/>
      <c r="DM13" s="217"/>
      <c r="DN13" s="217"/>
      <c r="DO13" s="217"/>
      <c r="DP13" s="279"/>
      <c r="DQ13" s="288">
        <v>1435192</v>
      </c>
      <c r="DR13" s="217"/>
      <c r="DS13" s="217"/>
      <c r="DT13" s="217"/>
      <c r="DU13" s="217"/>
      <c r="DV13" s="217"/>
      <c r="DW13" s="217"/>
      <c r="DX13" s="217"/>
      <c r="DY13" s="217"/>
      <c r="DZ13" s="217"/>
      <c r="EA13" s="217"/>
      <c r="EB13" s="217"/>
      <c r="EC13" s="326"/>
    </row>
    <row r="14" spans="2:143" ht="11.25" customHeight="1">
      <c r="B14" s="261" t="s">
        <v>341</v>
      </c>
      <c r="C14" s="1"/>
      <c r="D14" s="1"/>
      <c r="E14" s="1"/>
      <c r="F14" s="1"/>
      <c r="G14" s="1"/>
      <c r="H14" s="1"/>
      <c r="I14" s="1"/>
      <c r="J14" s="1"/>
      <c r="K14" s="1"/>
      <c r="L14" s="1"/>
      <c r="M14" s="1"/>
      <c r="N14" s="1"/>
      <c r="O14" s="1"/>
      <c r="P14" s="1"/>
      <c r="Q14" s="269"/>
      <c r="R14" s="274">
        <v>1220</v>
      </c>
      <c r="S14" s="217"/>
      <c r="T14" s="217"/>
      <c r="U14" s="217"/>
      <c r="V14" s="217"/>
      <c r="W14" s="217"/>
      <c r="X14" s="217"/>
      <c r="Y14" s="279"/>
      <c r="Z14" s="282">
        <v>0</v>
      </c>
      <c r="AA14" s="282"/>
      <c r="AB14" s="282"/>
      <c r="AC14" s="282"/>
      <c r="AD14" s="287">
        <v>1220</v>
      </c>
      <c r="AE14" s="287"/>
      <c r="AF14" s="287"/>
      <c r="AG14" s="287"/>
      <c r="AH14" s="287"/>
      <c r="AI14" s="287"/>
      <c r="AJ14" s="287"/>
      <c r="AK14" s="287"/>
      <c r="AL14" s="283">
        <v>0</v>
      </c>
      <c r="AM14" s="238"/>
      <c r="AN14" s="238"/>
      <c r="AO14" s="296"/>
      <c r="AP14" s="261" t="s">
        <v>212</v>
      </c>
      <c r="AQ14" s="1"/>
      <c r="AR14" s="1"/>
      <c r="AS14" s="1"/>
      <c r="AT14" s="1"/>
      <c r="AU14" s="1"/>
      <c r="AV14" s="1"/>
      <c r="AW14" s="1"/>
      <c r="AX14" s="1"/>
      <c r="AY14" s="1"/>
      <c r="AZ14" s="1"/>
      <c r="BA14" s="1"/>
      <c r="BB14" s="1"/>
      <c r="BC14" s="1"/>
      <c r="BD14" s="1"/>
      <c r="BE14" s="1"/>
      <c r="BF14" s="269"/>
      <c r="BG14" s="274">
        <v>130270</v>
      </c>
      <c r="BH14" s="217"/>
      <c r="BI14" s="217"/>
      <c r="BJ14" s="217"/>
      <c r="BK14" s="217"/>
      <c r="BL14" s="217"/>
      <c r="BM14" s="217"/>
      <c r="BN14" s="279"/>
      <c r="BO14" s="282">
        <v>4.0999999999999996</v>
      </c>
      <c r="BP14" s="282"/>
      <c r="BQ14" s="282"/>
      <c r="BR14" s="282"/>
      <c r="BS14" s="287" t="s">
        <v>196</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861572</v>
      </c>
      <c r="CS14" s="217"/>
      <c r="CT14" s="217"/>
      <c r="CU14" s="217"/>
      <c r="CV14" s="217"/>
      <c r="CW14" s="217"/>
      <c r="CX14" s="217"/>
      <c r="CY14" s="279"/>
      <c r="CZ14" s="282">
        <v>4.3</v>
      </c>
      <c r="DA14" s="282"/>
      <c r="DB14" s="282"/>
      <c r="DC14" s="282"/>
      <c r="DD14" s="288">
        <v>13114</v>
      </c>
      <c r="DE14" s="217"/>
      <c r="DF14" s="217"/>
      <c r="DG14" s="217"/>
      <c r="DH14" s="217"/>
      <c r="DI14" s="217"/>
      <c r="DJ14" s="217"/>
      <c r="DK14" s="217"/>
      <c r="DL14" s="217"/>
      <c r="DM14" s="217"/>
      <c r="DN14" s="217"/>
      <c r="DO14" s="217"/>
      <c r="DP14" s="279"/>
      <c r="DQ14" s="288">
        <v>789532</v>
      </c>
      <c r="DR14" s="217"/>
      <c r="DS14" s="217"/>
      <c r="DT14" s="217"/>
      <c r="DU14" s="217"/>
      <c r="DV14" s="217"/>
      <c r="DW14" s="217"/>
      <c r="DX14" s="217"/>
      <c r="DY14" s="217"/>
      <c r="DZ14" s="217"/>
      <c r="EA14" s="217"/>
      <c r="EB14" s="217"/>
      <c r="EC14" s="326"/>
    </row>
    <row r="15" spans="2:143" ht="11.25" customHeight="1">
      <c r="B15" s="261" t="s">
        <v>311</v>
      </c>
      <c r="C15" s="1"/>
      <c r="D15" s="1"/>
      <c r="E15" s="1"/>
      <c r="F15" s="1"/>
      <c r="G15" s="1"/>
      <c r="H15" s="1"/>
      <c r="I15" s="1"/>
      <c r="J15" s="1"/>
      <c r="K15" s="1"/>
      <c r="L15" s="1"/>
      <c r="M15" s="1"/>
      <c r="N15" s="1"/>
      <c r="O15" s="1"/>
      <c r="P15" s="1"/>
      <c r="Q15" s="269"/>
      <c r="R15" s="274" t="s">
        <v>196</v>
      </c>
      <c r="S15" s="217"/>
      <c r="T15" s="217"/>
      <c r="U15" s="217"/>
      <c r="V15" s="217"/>
      <c r="W15" s="217"/>
      <c r="X15" s="217"/>
      <c r="Y15" s="279"/>
      <c r="Z15" s="282" t="s">
        <v>196</v>
      </c>
      <c r="AA15" s="282"/>
      <c r="AB15" s="282"/>
      <c r="AC15" s="282"/>
      <c r="AD15" s="287" t="s">
        <v>196</v>
      </c>
      <c r="AE15" s="287"/>
      <c r="AF15" s="287"/>
      <c r="AG15" s="287"/>
      <c r="AH15" s="287"/>
      <c r="AI15" s="287"/>
      <c r="AJ15" s="287"/>
      <c r="AK15" s="287"/>
      <c r="AL15" s="283" t="s">
        <v>196</v>
      </c>
      <c r="AM15" s="238"/>
      <c r="AN15" s="238"/>
      <c r="AO15" s="296"/>
      <c r="AP15" s="261" t="s">
        <v>342</v>
      </c>
      <c r="AQ15" s="1"/>
      <c r="AR15" s="1"/>
      <c r="AS15" s="1"/>
      <c r="AT15" s="1"/>
      <c r="AU15" s="1"/>
      <c r="AV15" s="1"/>
      <c r="AW15" s="1"/>
      <c r="AX15" s="1"/>
      <c r="AY15" s="1"/>
      <c r="AZ15" s="1"/>
      <c r="BA15" s="1"/>
      <c r="BB15" s="1"/>
      <c r="BC15" s="1"/>
      <c r="BD15" s="1"/>
      <c r="BE15" s="1"/>
      <c r="BF15" s="269"/>
      <c r="BG15" s="274">
        <v>244533</v>
      </c>
      <c r="BH15" s="217"/>
      <c r="BI15" s="217"/>
      <c r="BJ15" s="217"/>
      <c r="BK15" s="217"/>
      <c r="BL15" s="217"/>
      <c r="BM15" s="217"/>
      <c r="BN15" s="279"/>
      <c r="BO15" s="282">
        <v>7.7</v>
      </c>
      <c r="BP15" s="282"/>
      <c r="BQ15" s="282"/>
      <c r="BR15" s="282"/>
      <c r="BS15" s="287" t="s">
        <v>196</v>
      </c>
      <c r="BT15" s="287"/>
      <c r="BU15" s="287"/>
      <c r="BV15" s="287"/>
      <c r="BW15" s="287"/>
      <c r="BX15" s="287"/>
      <c r="BY15" s="287"/>
      <c r="BZ15" s="287"/>
      <c r="CA15" s="287"/>
      <c r="CB15" s="325"/>
      <c r="CD15" s="261" t="s">
        <v>343</v>
      </c>
      <c r="CE15" s="1"/>
      <c r="CF15" s="1"/>
      <c r="CG15" s="1"/>
      <c r="CH15" s="1"/>
      <c r="CI15" s="1"/>
      <c r="CJ15" s="1"/>
      <c r="CK15" s="1"/>
      <c r="CL15" s="1"/>
      <c r="CM15" s="1"/>
      <c r="CN15" s="1"/>
      <c r="CO15" s="1"/>
      <c r="CP15" s="1"/>
      <c r="CQ15" s="269"/>
      <c r="CR15" s="274">
        <v>2335212</v>
      </c>
      <c r="CS15" s="217"/>
      <c r="CT15" s="217"/>
      <c r="CU15" s="217"/>
      <c r="CV15" s="217"/>
      <c r="CW15" s="217"/>
      <c r="CX15" s="217"/>
      <c r="CY15" s="279"/>
      <c r="CZ15" s="282">
        <v>11.5</v>
      </c>
      <c r="DA15" s="282"/>
      <c r="DB15" s="282"/>
      <c r="DC15" s="282"/>
      <c r="DD15" s="288">
        <v>662037</v>
      </c>
      <c r="DE15" s="217"/>
      <c r="DF15" s="217"/>
      <c r="DG15" s="217"/>
      <c r="DH15" s="217"/>
      <c r="DI15" s="217"/>
      <c r="DJ15" s="217"/>
      <c r="DK15" s="217"/>
      <c r="DL15" s="217"/>
      <c r="DM15" s="217"/>
      <c r="DN15" s="217"/>
      <c r="DO15" s="217"/>
      <c r="DP15" s="279"/>
      <c r="DQ15" s="288">
        <v>1385281</v>
      </c>
      <c r="DR15" s="217"/>
      <c r="DS15" s="217"/>
      <c r="DT15" s="217"/>
      <c r="DU15" s="217"/>
      <c r="DV15" s="217"/>
      <c r="DW15" s="217"/>
      <c r="DX15" s="217"/>
      <c r="DY15" s="217"/>
      <c r="DZ15" s="217"/>
      <c r="EA15" s="217"/>
      <c r="EB15" s="217"/>
      <c r="EC15" s="326"/>
    </row>
    <row r="16" spans="2:143" ht="11.25" customHeight="1">
      <c r="B16" s="261" t="s">
        <v>344</v>
      </c>
      <c r="C16" s="1"/>
      <c r="D16" s="1"/>
      <c r="E16" s="1"/>
      <c r="F16" s="1"/>
      <c r="G16" s="1"/>
      <c r="H16" s="1"/>
      <c r="I16" s="1"/>
      <c r="J16" s="1"/>
      <c r="K16" s="1"/>
      <c r="L16" s="1"/>
      <c r="M16" s="1"/>
      <c r="N16" s="1"/>
      <c r="O16" s="1"/>
      <c r="P16" s="1"/>
      <c r="Q16" s="269"/>
      <c r="R16" s="274">
        <v>16432</v>
      </c>
      <c r="S16" s="217"/>
      <c r="T16" s="217"/>
      <c r="U16" s="217"/>
      <c r="V16" s="217"/>
      <c r="W16" s="217"/>
      <c r="X16" s="217"/>
      <c r="Y16" s="279"/>
      <c r="Z16" s="282">
        <v>0.1</v>
      </c>
      <c r="AA16" s="282"/>
      <c r="AB16" s="282"/>
      <c r="AC16" s="282"/>
      <c r="AD16" s="287">
        <v>16432</v>
      </c>
      <c r="AE16" s="287"/>
      <c r="AF16" s="287"/>
      <c r="AG16" s="287"/>
      <c r="AH16" s="287"/>
      <c r="AI16" s="287"/>
      <c r="AJ16" s="287"/>
      <c r="AK16" s="287"/>
      <c r="AL16" s="283">
        <v>0.1</v>
      </c>
      <c r="AM16" s="238"/>
      <c r="AN16" s="238"/>
      <c r="AO16" s="296"/>
      <c r="AP16" s="261" t="s">
        <v>345</v>
      </c>
      <c r="AQ16" s="1"/>
      <c r="AR16" s="1"/>
      <c r="AS16" s="1"/>
      <c r="AT16" s="1"/>
      <c r="AU16" s="1"/>
      <c r="AV16" s="1"/>
      <c r="AW16" s="1"/>
      <c r="AX16" s="1"/>
      <c r="AY16" s="1"/>
      <c r="AZ16" s="1"/>
      <c r="BA16" s="1"/>
      <c r="BB16" s="1"/>
      <c r="BC16" s="1"/>
      <c r="BD16" s="1"/>
      <c r="BE16" s="1"/>
      <c r="BF16" s="269"/>
      <c r="BG16" s="274" t="s">
        <v>196</v>
      </c>
      <c r="BH16" s="217"/>
      <c r="BI16" s="217"/>
      <c r="BJ16" s="217"/>
      <c r="BK16" s="217"/>
      <c r="BL16" s="217"/>
      <c r="BM16" s="217"/>
      <c r="BN16" s="279"/>
      <c r="BO16" s="282" t="s">
        <v>196</v>
      </c>
      <c r="BP16" s="282"/>
      <c r="BQ16" s="282"/>
      <c r="BR16" s="282"/>
      <c r="BS16" s="287" t="s">
        <v>196</v>
      </c>
      <c r="BT16" s="287"/>
      <c r="BU16" s="287"/>
      <c r="BV16" s="287"/>
      <c r="BW16" s="287"/>
      <c r="BX16" s="287"/>
      <c r="BY16" s="287"/>
      <c r="BZ16" s="287"/>
      <c r="CA16" s="287"/>
      <c r="CB16" s="325"/>
      <c r="CD16" s="261" t="s">
        <v>346</v>
      </c>
      <c r="CE16" s="1"/>
      <c r="CF16" s="1"/>
      <c r="CG16" s="1"/>
      <c r="CH16" s="1"/>
      <c r="CI16" s="1"/>
      <c r="CJ16" s="1"/>
      <c r="CK16" s="1"/>
      <c r="CL16" s="1"/>
      <c r="CM16" s="1"/>
      <c r="CN16" s="1"/>
      <c r="CO16" s="1"/>
      <c r="CP16" s="1"/>
      <c r="CQ16" s="269"/>
      <c r="CR16" s="274">
        <v>476556</v>
      </c>
      <c r="CS16" s="217"/>
      <c r="CT16" s="217"/>
      <c r="CU16" s="217"/>
      <c r="CV16" s="217"/>
      <c r="CW16" s="217"/>
      <c r="CX16" s="217"/>
      <c r="CY16" s="279"/>
      <c r="CZ16" s="282">
        <v>2.4</v>
      </c>
      <c r="DA16" s="282"/>
      <c r="DB16" s="282"/>
      <c r="DC16" s="282"/>
      <c r="DD16" s="288" t="s">
        <v>196</v>
      </c>
      <c r="DE16" s="217"/>
      <c r="DF16" s="217"/>
      <c r="DG16" s="217"/>
      <c r="DH16" s="217"/>
      <c r="DI16" s="217"/>
      <c r="DJ16" s="217"/>
      <c r="DK16" s="217"/>
      <c r="DL16" s="217"/>
      <c r="DM16" s="217"/>
      <c r="DN16" s="217"/>
      <c r="DO16" s="217"/>
      <c r="DP16" s="279"/>
      <c r="DQ16" s="288">
        <v>138450</v>
      </c>
      <c r="DR16" s="217"/>
      <c r="DS16" s="217"/>
      <c r="DT16" s="217"/>
      <c r="DU16" s="217"/>
      <c r="DV16" s="217"/>
      <c r="DW16" s="217"/>
      <c r="DX16" s="217"/>
      <c r="DY16" s="217"/>
      <c r="DZ16" s="217"/>
      <c r="EA16" s="217"/>
      <c r="EB16" s="217"/>
      <c r="EC16" s="326"/>
    </row>
    <row r="17" spans="2:133" ht="11.25" customHeight="1">
      <c r="B17" s="261" t="s">
        <v>347</v>
      </c>
      <c r="C17" s="1"/>
      <c r="D17" s="1"/>
      <c r="E17" s="1"/>
      <c r="F17" s="1"/>
      <c r="G17" s="1"/>
      <c r="H17" s="1"/>
      <c r="I17" s="1"/>
      <c r="J17" s="1"/>
      <c r="K17" s="1"/>
      <c r="L17" s="1"/>
      <c r="M17" s="1"/>
      <c r="N17" s="1"/>
      <c r="O17" s="1"/>
      <c r="P17" s="1"/>
      <c r="Q17" s="269"/>
      <c r="R17" s="274">
        <v>48720</v>
      </c>
      <c r="S17" s="217"/>
      <c r="T17" s="217"/>
      <c r="U17" s="217"/>
      <c r="V17" s="217"/>
      <c r="W17" s="217"/>
      <c r="X17" s="217"/>
      <c r="Y17" s="279"/>
      <c r="Z17" s="282">
        <v>0.2</v>
      </c>
      <c r="AA17" s="282"/>
      <c r="AB17" s="282"/>
      <c r="AC17" s="282"/>
      <c r="AD17" s="287">
        <v>48720</v>
      </c>
      <c r="AE17" s="287"/>
      <c r="AF17" s="287"/>
      <c r="AG17" s="287"/>
      <c r="AH17" s="287"/>
      <c r="AI17" s="287"/>
      <c r="AJ17" s="287"/>
      <c r="AK17" s="287"/>
      <c r="AL17" s="283">
        <v>0.4</v>
      </c>
      <c r="AM17" s="238"/>
      <c r="AN17" s="238"/>
      <c r="AO17" s="296"/>
      <c r="AP17" s="261" t="s">
        <v>348</v>
      </c>
      <c r="AQ17" s="1"/>
      <c r="AR17" s="1"/>
      <c r="AS17" s="1"/>
      <c r="AT17" s="1"/>
      <c r="AU17" s="1"/>
      <c r="AV17" s="1"/>
      <c r="AW17" s="1"/>
      <c r="AX17" s="1"/>
      <c r="AY17" s="1"/>
      <c r="AZ17" s="1"/>
      <c r="BA17" s="1"/>
      <c r="BB17" s="1"/>
      <c r="BC17" s="1"/>
      <c r="BD17" s="1"/>
      <c r="BE17" s="1"/>
      <c r="BF17" s="269"/>
      <c r="BG17" s="274" t="s">
        <v>196</v>
      </c>
      <c r="BH17" s="217"/>
      <c r="BI17" s="217"/>
      <c r="BJ17" s="217"/>
      <c r="BK17" s="217"/>
      <c r="BL17" s="217"/>
      <c r="BM17" s="217"/>
      <c r="BN17" s="279"/>
      <c r="BO17" s="282" t="s">
        <v>196</v>
      </c>
      <c r="BP17" s="282"/>
      <c r="BQ17" s="282"/>
      <c r="BR17" s="282"/>
      <c r="BS17" s="287" t="s">
        <v>196</v>
      </c>
      <c r="BT17" s="287"/>
      <c r="BU17" s="287"/>
      <c r="BV17" s="287"/>
      <c r="BW17" s="287"/>
      <c r="BX17" s="287"/>
      <c r="BY17" s="287"/>
      <c r="BZ17" s="287"/>
      <c r="CA17" s="287"/>
      <c r="CB17" s="325"/>
      <c r="CD17" s="261" t="s">
        <v>350</v>
      </c>
      <c r="CE17" s="1"/>
      <c r="CF17" s="1"/>
      <c r="CG17" s="1"/>
      <c r="CH17" s="1"/>
      <c r="CI17" s="1"/>
      <c r="CJ17" s="1"/>
      <c r="CK17" s="1"/>
      <c r="CL17" s="1"/>
      <c r="CM17" s="1"/>
      <c r="CN17" s="1"/>
      <c r="CO17" s="1"/>
      <c r="CP17" s="1"/>
      <c r="CQ17" s="269"/>
      <c r="CR17" s="274">
        <v>2010535</v>
      </c>
      <c r="CS17" s="217"/>
      <c r="CT17" s="217"/>
      <c r="CU17" s="217"/>
      <c r="CV17" s="217"/>
      <c r="CW17" s="217"/>
      <c r="CX17" s="217"/>
      <c r="CY17" s="279"/>
      <c r="CZ17" s="282">
        <v>9.9</v>
      </c>
      <c r="DA17" s="282"/>
      <c r="DB17" s="282"/>
      <c r="DC17" s="282"/>
      <c r="DD17" s="288" t="s">
        <v>196</v>
      </c>
      <c r="DE17" s="217"/>
      <c r="DF17" s="217"/>
      <c r="DG17" s="217"/>
      <c r="DH17" s="217"/>
      <c r="DI17" s="217"/>
      <c r="DJ17" s="217"/>
      <c r="DK17" s="217"/>
      <c r="DL17" s="217"/>
      <c r="DM17" s="217"/>
      <c r="DN17" s="217"/>
      <c r="DO17" s="217"/>
      <c r="DP17" s="279"/>
      <c r="DQ17" s="288">
        <v>1971754</v>
      </c>
      <c r="DR17" s="217"/>
      <c r="DS17" s="217"/>
      <c r="DT17" s="217"/>
      <c r="DU17" s="217"/>
      <c r="DV17" s="217"/>
      <c r="DW17" s="217"/>
      <c r="DX17" s="217"/>
      <c r="DY17" s="217"/>
      <c r="DZ17" s="217"/>
      <c r="EA17" s="217"/>
      <c r="EB17" s="217"/>
      <c r="EC17" s="326"/>
    </row>
    <row r="18" spans="2:133" ht="11.25" customHeight="1">
      <c r="B18" s="261" t="s">
        <v>351</v>
      </c>
      <c r="C18" s="1"/>
      <c r="D18" s="1"/>
      <c r="E18" s="1"/>
      <c r="F18" s="1"/>
      <c r="G18" s="1"/>
      <c r="H18" s="1"/>
      <c r="I18" s="1"/>
      <c r="J18" s="1"/>
      <c r="K18" s="1"/>
      <c r="L18" s="1"/>
      <c r="M18" s="1"/>
      <c r="N18" s="1"/>
      <c r="O18" s="1"/>
      <c r="P18" s="1"/>
      <c r="Q18" s="269"/>
      <c r="R18" s="274">
        <v>19692</v>
      </c>
      <c r="S18" s="217"/>
      <c r="T18" s="217"/>
      <c r="U18" s="217"/>
      <c r="V18" s="217"/>
      <c r="W18" s="217"/>
      <c r="X18" s="217"/>
      <c r="Y18" s="279"/>
      <c r="Z18" s="282">
        <v>0.1</v>
      </c>
      <c r="AA18" s="282"/>
      <c r="AB18" s="282"/>
      <c r="AC18" s="282"/>
      <c r="AD18" s="287">
        <v>19692</v>
      </c>
      <c r="AE18" s="287"/>
      <c r="AF18" s="287"/>
      <c r="AG18" s="287"/>
      <c r="AH18" s="287"/>
      <c r="AI18" s="287"/>
      <c r="AJ18" s="287"/>
      <c r="AK18" s="287"/>
      <c r="AL18" s="283">
        <v>0.2</v>
      </c>
      <c r="AM18" s="238"/>
      <c r="AN18" s="238"/>
      <c r="AO18" s="296"/>
      <c r="AP18" s="261" t="s">
        <v>102</v>
      </c>
      <c r="AQ18" s="1"/>
      <c r="AR18" s="1"/>
      <c r="AS18" s="1"/>
      <c r="AT18" s="1"/>
      <c r="AU18" s="1"/>
      <c r="AV18" s="1"/>
      <c r="AW18" s="1"/>
      <c r="AX18" s="1"/>
      <c r="AY18" s="1"/>
      <c r="AZ18" s="1"/>
      <c r="BA18" s="1"/>
      <c r="BB18" s="1"/>
      <c r="BC18" s="1"/>
      <c r="BD18" s="1"/>
      <c r="BE18" s="1"/>
      <c r="BF18" s="269"/>
      <c r="BG18" s="274" t="s">
        <v>196</v>
      </c>
      <c r="BH18" s="217"/>
      <c r="BI18" s="217"/>
      <c r="BJ18" s="217"/>
      <c r="BK18" s="217"/>
      <c r="BL18" s="217"/>
      <c r="BM18" s="217"/>
      <c r="BN18" s="279"/>
      <c r="BO18" s="282" t="s">
        <v>196</v>
      </c>
      <c r="BP18" s="282"/>
      <c r="BQ18" s="282"/>
      <c r="BR18" s="282"/>
      <c r="BS18" s="287" t="s">
        <v>196</v>
      </c>
      <c r="BT18" s="287"/>
      <c r="BU18" s="287"/>
      <c r="BV18" s="287"/>
      <c r="BW18" s="287"/>
      <c r="BX18" s="287"/>
      <c r="BY18" s="287"/>
      <c r="BZ18" s="287"/>
      <c r="CA18" s="287"/>
      <c r="CB18" s="325"/>
      <c r="CD18" s="261" t="s">
        <v>352</v>
      </c>
      <c r="CE18" s="1"/>
      <c r="CF18" s="1"/>
      <c r="CG18" s="1"/>
      <c r="CH18" s="1"/>
      <c r="CI18" s="1"/>
      <c r="CJ18" s="1"/>
      <c r="CK18" s="1"/>
      <c r="CL18" s="1"/>
      <c r="CM18" s="1"/>
      <c r="CN18" s="1"/>
      <c r="CO18" s="1"/>
      <c r="CP18" s="1"/>
      <c r="CQ18" s="269"/>
      <c r="CR18" s="274" t="s">
        <v>196</v>
      </c>
      <c r="CS18" s="217"/>
      <c r="CT18" s="217"/>
      <c r="CU18" s="217"/>
      <c r="CV18" s="217"/>
      <c r="CW18" s="217"/>
      <c r="CX18" s="217"/>
      <c r="CY18" s="279"/>
      <c r="CZ18" s="282" t="s">
        <v>196</v>
      </c>
      <c r="DA18" s="282"/>
      <c r="DB18" s="282"/>
      <c r="DC18" s="282"/>
      <c r="DD18" s="288" t="s">
        <v>196</v>
      </c>
      <c r="DE18" s="217"/>
      <c r="DF18" s="217"/>
      <c r="DG18" s="217"/>
      <c r="DH18" s="217"/>
      <c r="DI18" s="217"/>
      <c r="DJ18" s="217"/>
      <c r="DK18" s="217"/>
      <c r="DL18" s="217"/>
      <c r="DM18" s="217"/>
      <c r="DN18" s="217"/>
      <c r="DO18" s="217"/>
      <c r="DP18" s="279"/>
      <c r="DQ18" s="288" t="s">
        <v>196</v>
      </c>
      <c r="DR18" s="217"/>
      <c r="DS18" s="217"/>
      <c r="DT18" s="217"/>
      <c r="DU18" s="217"/>
      <c r="DV18" s="217"/>
      <c r="DW18" s="217"/>
      <c r="DX18" s="217"/>
      <c r="DY18" s="217"/>
      <c r="DZ18" s="217"/>
      <c r="EA18" s="217"/>
      <c r="EB18" s="217"/>
      <c r="EC18" s="326"/>
    </row>
    <row r="19" spans="2:133" ht="11.25" customHeight="1">
      <c r="B19" s="261" t="s">
        <v>354</v>
      </c>
      <c r="C19" s="1"/>
      <c r="D19" s="1"/>
      <c r="E19" s="1"/>
      <c r="F19" s="1"/>
      <c r="G19" s="1"/>
      <c r="H19" s="1"/>
      <c r="I19" s="1"/>
      <c r="J19" s="1"/>
      <c r="K19" s="1"/>
      <c r="L19" s="1"/>
      <c r="M19" s="1"/>
      <c r="N19" s="1"/>
      <c r="O19" s="1"/>
      <c r="P19" s="1"/>
      <c r="Q19" s="269"/>
      <c r="R19" s="274">
        <v>18443</v>
      </c>
      <c r="S19" s="217"/>
      <c r="T19" s="217"/>
      <c r="U19" s="217"/>
      <c r="V19" s="217"/>
      <c r="W19" s="217"/>
      <c r="X19" s="217"/>
      <c r="Y19" s="279"/>
      <c r="Z19" s="282">
        <v>0.1</v>
      </c>
      <c r="AA19" s="282"/>
      <c r="AB19" s="282"/>
      <c r="AC19" s="282"/>
      <c r="AD19" s="287">
        <v>18443</v>
      </c>
      <c r="AE19" s="287"/>
      <c r="AF19" s="287"/>
      <c r="AG19" s="287"/>
      <c r="AH19" s="287"/>
      <c r="AI19" s="287"/>
      <c r="AJ19" s="287"/>
      <c r="AK19" s="287"/>
      <c r="AL19" s="283">
        <v>0.2</v>
      </c>
      <c r="AM19" s="238"/>
      <c r="AN19" s="238"/>
      <c r="AO19" s="296"/>
      <c r="AP19" s="261" t="s">
        <v>244</v>
      </c>
      <c r="AQ19" s="1"/>
      <c r="AR19" s="1"/>
      <c r="AS19" s="1"/>
      <c r="AT19" s="1"/>
      <c r="AU19" s="1"/>
      <c r="AV19" s="1"/>
      <c r="AW19" s="1"/>
      <c r="AX19" s="1"/>
      <c r="AY19" s="1"/>
      <c r="AZ19" s="1"/>
      <c r="BA19" s="1"/>
      <c r="BB19" s="1"/>
      <c r="BC19" s="1"/>
      <c r="BD19" s="1"/>
      <c r="BE19" s="1"/>
      <c r="BF19" s="269"/>
      <c r="BG19" s="274">
        <v>26997</v>
      </c>
      <c r="BH19" s="217"/>
      <c r="BI19" s="217"/>
      <c r="BJ19" s="217"/>
      <c r="BK19" s="217"/>
      <c r="BL19" s="217"/>
      <c r="BM19" s="217"/>
      <c r="BN19" s="279"/>
      <c r="BO19" s="282">
        <v>0.9</v>
      </c>
      <c r="BP19" s="282"/>
      <c r="BQ19" s="282"/>
      <c r="BR19" s="282"/>
      <c r="BS19" s="287" t="s">
        <v>196</v>
      </c>
      <c r="BT19" s="287"/>
      <c r="BU19" s="287"/>
      <c r="BV19" s="287"/>
      <c r="BW19" s="287"/>
      <c r="BX19" s="287"/>
      <c r="BY19" s="287"/>
      <c r="BZ19" s="287"/>
      <c r="CA19" s="287"/>
      <c r="CB19" s="325"/>
      <c r="CD19" s="261" t="s">
        <v>355</v>
      </c>
      <c r="CE19" s="1"/>
      <c r="CF19" s="1"/>
      <c r="CG19" s="1"/>
      <c r="CH19" s="1"/>
      <c r="CI19" s="1"/>
      <c r="CJ19" s="1"/>
      <c r="CK19" s="1"/>
      <c r="CL19" s="1"/>
      <c r="CM19" s="1"/>
      <c r="CN19" s="1"/>
      <c r="CO19" s="1"/>
      <c r="CP19" s="1"/>
      <c r="CQ19" s="269"/>
      <c r="CR19" s="274" t="s">
        <v>196</v>
      </c>
      <c r="CS19" s="217"/>
      <c r="CT19" s="217"/>
      <c r="CU19" s="217"/>
      <c r="CV19" s="217"/>
      <c r="CW19" s="217"/>
      <c r="CX19" s="217"/>
      <c r="CY19" s="279"/>
      <c r="CZ19" s="282" t="s">
        <v>196</v>
      </c>
      <c r="DA19" s="282"/>
      <c r="DB19" s="282"/>
      <c r="DC19" s="282"/>
      <c r="DD19" s="288" t="s">
        <v>196</v>
      </c>
      <c r="DE19" s="217"/>
      <c r="DF19" s="217"/>
      <c r="DG19" s="217"/>
      <c r="DH19" s="217"/>
      <c r="DI19" s="217"/>
      <c r="DJ19" s="217"/>
      <c r="DK19" s="217"/>
      <c r="DL19" s="217"/>
      <c r="DM19" s="217"/>
      <c r="DN19" s="217"/>
      <c r="DO19" s="217"/>
      <c r="DP19" s="279"/>
      <c r="DQ19" s="288" t="s">
        <v>196</v>
      </c>
      <c r="DR19" s="217"/>
      <c r="DS19" s="217"/>
      <c r="DT19" s="217"/>
      <c r="DU19" s="217"/>
      <c r="DV19" s="217"/>
      <c r="DW19" s="217"/>
      <c r="DX19" s="217"/>
      <c r="DY19" s="217"/>
      <c r="DZ19" s="217"/>
      <c r="EA19" s="217"/>
      <c r="EB19" s="217"/>
      <c r="EC19" s="326"/>
    </row>
    <row r="20" spans="2:133" ht="11.25" customHeight="1">
      <c r="B20" s="262" t="s">
        <v>356</v>
      </c>
      <c r="C20" s="266"/>
      <c r="D20" s="266"/>
      <c r="E20" s="266"/>
      <c r="F20" s="266"/>
      <c r="G20" s="266"/>
      <c r="H20" s="266"/>
      <c r="I20" s="266"/>
      <c r="J20" s="266"/>
      <c r="K20" s="266"/>
      <c r="L20" s="266"/>
      <c r="M20" s="266"/>
      <c r="N20" s="266"/>
      <c r="O20" s="266"/>
      <c r="P20" s="266"/>
      <c r="Q20" s="270"/>
      <c r="R20" s="274">
        <v>1249</v>
      </c>
      <c r="S20" s="217"/>
      <c r="T20" s="217"/>
      <c r="U20" s="217"/>
      <c r="V20" s="217"/>
      <c r="W20" s="217"/>
      <c r="X20" s="217"/>
      <c r="Y20" s="279"/>
      <c r="Z20" s="282">
        <v>0</v>
      </c>
      <c r="AA20" s="282"/>
      <c r="AB20" s="282"/>
      <c r="AC20" s="282"/>
      <c r="AD20" s="287">
        <v>1249</v>
      </c>
      <c r="AE20" s="287"/>
      <c r="AF20" s="287"/>
      <c r="AG20" s="287"/>
      <c r="AH20" s="287"/>
      <c r="AI20" s="287"/>
      <c r="AJ20" s="287"/>
      <c r="AK20" s="287"/>
      <c r="AL20" s="283">
        <v>0</v>
      </c>
      <c r="AM20" s="238"/>
      <c r="AN20" s="238"/>
      <c r="AO20" s="296"/>
      <c r="AP20" s="261" t="s">
        <v>357</v>
      </c>
      <c r="AQ20" s="1"/>
      <c r="AR20" s="1"/>
      <c r="AS20" s="1"/>
      <c r="AT20" s="1"/>
      <c r="AU20" s="1"/>
      <c r="AV20" s="1"/>
      <c r="AW20" s="1"/>
      <c r="AX20" s="1"/>
      <c r="AY20" s="1"/>
      <c r="AZ20" s="1"/>
      <c r="BA20" s="1"/>
      <c r="BB20" s="1"/>
      <c r="BC20" s="1"/>
      <c r="BD20" s="1"/>
      <c r="BE20" s="1"/>
      <c r="BF20" s="269"/>
      <c r="BG20" s="274">
        <v>26997</v>
      </c>
      <c r="BH20" s="217"/>
      <c r="BI20" s="217"/>
      <c r="BJ20" s="217"/>
      <c r="BK20" s="217"/>
      <c r="BL20" s="217"/>
      <c r="BM20" s="217"/>
      <c r="BN20" s="279"/>
      <c r="BO20" s="282">
        <v>0.9</v>
      </c>
      <c r="BP20" s="282"/>
      <c r="BQ20" s="282"/>
      <c r="BR20" s="282"/>
      <c r="BS20" s="287" t="s">
        <v>196</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20259251</v>
      </c>
      <c r="CS20" s="217"/>
      <c r="CT20" s="217"/>
      <c r="CU20" s="217"/>
      <c r="CV20" s="217"/>
      <c r="CW20" s="217"/>
      <c r="CX20" s="217"/>
      <c r="CY20" s="279"/>
      <c r="CZ20" s="282">
        <v>100</v>
      </c>
      <c r="DA20" s="282"/>
      <c r="DB20" s="282"/>
      <c r="DC20" s="282"/>
      <c r="DD20" s="288">
        <v>1919448</v>
      </c>
      <c r="DE20" s="217"/>
      <c r="DF20" s="217"/>
      <c r="DG20" s="217"/>
      <c r="DH20" s="217"/>
      <c r="DI20" s="217"/>
      <c r="DJ20" s="217"/>
      <c r="DK20" s="217"/>
      <c r="DL20" s="217"/>
      <c r="DM20" s="217"/>
      <c r="DN20" s="217"/>
      <c r="DO20" s="217"/>
      <c r="DP20" s="279"/>
      <c r="DQ20" s="288">
        <v>13938791</v>
      </c>
      <c r="DR20" s="217"/>
      <c r="DS20" s="217"/>
      <c r="DT20" s="217"/>
      <c r="DU20" s="217"/>
      <c r="DV20" s="217"/>
      <c r="DW20" s="217"/>
      <c r="DX20" s="217"/>
      <c r="DY20" s="217"/>
      <c r="DZ20" s="217"/>
      <c r="EA20" s="217"/>
      <c r="EB20" s="217"/>
      <c r="EC20" s="326"/>
    </row>
    <row r="21" spans="2:133" ht="11.25" customHeight="1">
      <c r="B21" s="261" t="s">
        <v>332</v>
      </c>
      <c r="C21" s="1"/>
      <c r="D21" s="1"/>
      <c r="E21" s="1"/>
      <c r="F21" s="1"/>
      <c r="G21" s="1"/>
      <c r="H21" s="1"/>
      <c r="I21" s="1"/>
      <c r="J21" s="1"/>
      <c r="K21" s="1"/>
      <c r="L21" s="1"/>
      <c r="M21" s="1"/>
      <c r="N21" s="1"/>
      <c r="O21" s="1"/>
      <c r="P21" s="1"/>
      <c r="Q21" s="269"/>
      <c r="R21" s="274">
        <v>8213945</v>
      </c>
      <c r="S21" s="217"/>
      <c r="T21" s="217"/>
      <c r="U21" s="217"/>
      <c r="V21" s="217"/>
      <c r="W21" s="217"/>
      <c r="X21" s="217"/>
      <c r="Y21" s="279"/>
      <c r="Z21" s="282">
        <v>39</v>
      </c>
      <c r="AA21" s="282"/>
      <c r="AB21" s="282"/>
      <c r="AC21" s="282"/>
      <c r="AD21" s="287">
        <v>6909696</v>
      </c>
      <c r="AE21" s="287"/>
      <c r="AF21" s="287"/>
      <c r="AG21" s="287"/>
      <c r="AH21" s="287"/>
      <c r="AI21" s="287"/>
      <c r="AJ21" s="287"/>
      <c r="AK21" s="287"/>
      <c r="AL21" s="283">
        <v>61.4</v>
      </c>
      <c r="AM21" s="238"/>
      <c r="AN21" s="238"/>
      <c r="AO21" s="296"/>
      <c r="AP21" s="261" t="s">
        <v>359</v>
      </c>
      <c r="AQ21" s="300"/>
      <c r="AR21" s="300"/>
      <c r="AS21" s="300"/>
      <c r="AT21" s="300"/>
      <c r="AU21" s="300"/>
      <c r="AV21" s="300"/>
      <c r="AW21" s="300"/>
      <c r="AX21" s="300"/>
      <c r="AY21" s="300"/>
      <c r="AZ21" s="300"/>
      <c r="BA21" s="300"/>
      <c r="BB21" s="300"/>
      <c r="BC21" s="300"/>
      <c r="BD21" s="300"/>
      <c r="BE21" s="300"/>
      <c r="BF21" s="314"/>
      <c r="BG21" s="274">
        <v>26997</v>
      </c>
      <c r="BH21" s="217"/>
      <c r="BI21" s="217"/>
      <c r="BJ21" s="217"/>
      <c r="BK21" s="217"/>
      <c r="BL21" s="217"/>
      <c r="BM21" s="217"/>
      <c r="BN21" s="279"/>
      <c r="BO21" s="282">
        <v>0.9</v>
      </c>
      <c r="BP21" s="282"/>
      <c r="BQ21" s="282"/>
      <c r="BR21" s="282"/>
      <c r="BS21" s="287" t="s">
        <v>196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6909696</v>
      </c>
      <c r="S22" s="217"/>
      <c r="T22" s="217"/>
      <c r="U22" s="217"/>
      <c r="V22" s="217"/>
      <c r="W22" s="217"/>
      <c r="X22" s="217"/>
      <c r="Y22" s="279"/>
      <c r="Z22" s="282">
        <v>32.799999999999997</v>
      </c>
      <c r="AA22" s="282"/>
      <c r="AB22" s="282"/>
      <c r="AC22" s="282"/>
      <c r="AD22" s="287">
        <v>6909696</v>
      </c>
      <c r="AE22" s="287"/>
      <c r="AF22" s="287"/>
      <c r="AG22" s="287"/>
      <c r="AH22" s="287"/>
      <c r="AI22" s="287"/>
      <c r="AJ22" s="287"/>
      <c r="AK22" s="287"/>
      <c r="AL22" s="283">
        <v>61.4</v>
      </c>
      <c r="AM22" s="238"/>
      <c r="AN22" s="238"/>
      <c r="AO22" s="296"/>
      <c r="AP22" s="261" t="s">
        <v>361</v>
      </c>
      <c r="AQ22" s="300"/>
      <c r="AR22" s="300"/>
      <c r="AS22" s="300"/>
      <c r="AT22" s="300"/>
      <c r="AU22" s="300"/>
      <c r="AV22" s="300"/>
      <c r="AW22" s="300"/>
      <c r="AX22" s="300"/>
      <c r="AY22" s="300"/>
      <c r="AZ22" s="300"/>
      <c r="BA22" s="300"/>
      <c r="BB22" s="300"/>
      <c r="BC22" s="300"/>
      <c r="BD22" s="300"/>
      <c r="BE22" s="300"/>
      <c r="BF22" s="314"/>
      <c r="BG22" s="274" t="s">
        <v>196</v>
      </c>
      <c r="BH22" s="217"/>
      <c r="BI22" s="217"/>
      <c r="BJ22" s="217"/>
      <c r="BK22" s="217"/>
      <c r="BL22" s="217"/>
      <c r="BM22" s="217"/>
      <c r="BN22" s="279"/>
      <c r="BO22" s="282" t="s">
        <v>196</v>
      </c>
      <c r="BP22" s="282"/>
      <c r="BQ22" s="282"/>
      <c r="BR22" s="282"/>
      <c r="BS22" s="287" t="s">
        <v>196</v>
      </c>
      <c r="BT22" s="287"/>
      <c r="BU22" s="287"/>
      <c r="BV22" s="287"/>
      <c r="BW22" s="287"/>
      <c r="BX22" s="287"/>
      <c r="BY22" s="287"/>
      <c r="BZ22" s="287"/>
      <c r="CA22" s="287"/>
      <c r="CB22" s="325"/>
      <c r="CD22" s="182" t="s">
        <v>362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284</v>
      </c>
      <c r="C23" s="1"/>
      <c r="D23" s="1"/>
      <c r="E23" s="1"/>
      <c r="F23" s="1"/>
      <c r="G23" s="1"/>
      <c r="H23" s="1"/>
      <c r="I23" s="1"/>
      <c r="J23" s="1"/>
      <c r="K23" s="1"/>
      <c r="L23" s="1"/>
      <c r="M23" s="1"/>
      <c r="N23" s="1"/>
      <c r="O23" s="1"/>
      <c r="P23" s="1"/>
      <c r="Q23" s="269"/>
      <c r="R23" s="274">
        <v>1304249</v>
      </c>
      <c r="S23" s="217"/>
      <c r="T23" s="217"/>
      <c r="U23" s="217"/>
      <c r="V23" s="217"/>
      <c r="W23" s="217"/>
      <c r="X23" s="217"/>
      <c r="Y23" s="279"/>
      <c r="Z23" s="282">
        <v>6.2</v>
      </c>
      <c r="AA23" s="282"/>
      <c r="AB23" s="282"/>
      <c r="AC23" s="282"/>
      <c r="AD23" s="287" t="s">
        <v>196</v>
      </c>
      <c r="AE23" s="287"/>
      <c r="AF23" s="287"/>
      <c r="AG23" s="287"/>
      <c r="AH23" s="287"/>
      <c r="AI23" s="287"/>
      <c r="AJ23" s="287"/>
      <c r="AK23" s="287"/>
      <c r="AL23" s="283" t="s">
        <v>196</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196</v>
      </c>
      <c r="BH23" s="217"/>
      <c r="BI23" s="217"/>
      <c r="BJ23" s="217"/>
      <c r="BK23" s="217"/>
      <c r="BL23" s="217"/>
      <c r="BM23" s="217"/>
      <c r="BN23" s="279"/>
      <c r="BO23" s="282" t="s">
        <v>196</v>
      </c>
      <c r="BP23" s="282"/>
      <c r="BQ23" s="282"/>
      <c r="BR23" s="282"/>
      <c r="BS23" s="287" t="s">
        <v>196</v>
      </c>
      <c r="BT23" s="287"/>
      <c r="BU23" s="287"/>
      <c r="BV23" s="287"/>
      <c r="BW23" s="287"/>
      <c r="BX23" s="287"/>
      <c r="BY23" s="287"/>
      <c r="BZ23" s="287"/>
      <c r="CA23" s="287"/>
      <c r="CB23" s="325"/>
      <c r="CD23" s="182" t="s">
        <v>306</v>
      </c>
      <c r="CE23" s="139"/>
      <c r="CF23" s="139"/>
      <c r="CG23" s="139"/>
      <c r="CH23" s="139"/>
      <c r="CI23" s="139"/>
      <c r="CJ23" s="139"/>
      <c r="CK23" s="139"/>
      <c r="CL23" s="139"/>
      <c r="CM23" s="139"/>
      <c r="CN23" s="139"/>
      <c r="CO23" s="139"/>
      <c r="CP23" s="139"/>
      <c r="CQ23" s="144"/>
      <c r="CR23" s="182" t="s">
        <v>363</v>
      </c>
      <c r="CS23" s="139"/>
      <c r="CT23" s="139"/>
      <c r="CU23" s="139"/>
      <c r="CV23" s="139"/>
      <c r="CW23" s="139"/>
      <c r="CX23" s="139"/>
      <c r="CY23" s="144"/>
      <c r="CZ23" s="182" t="s">
        <v>367</v>
      </c>
      <c r="DA23" s="139"/>
      <c r="DB23" s="139"/>
      <c r="DC23" s="144"/>
      <c r="DD23" s="182" t="s">
        <v>290</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196</v>
      </c>
      <c r="S24" s="217"/>
      <c r="T24" s="217"/>
      <c r="U24" s="217"/>
      <c r="V24" s="217"/>
      <c r="W24" s="217"/>
      <c r="X24" s="217"/>
      <c r="Y24" s="279"/>
      <c r="Z24" s="282" t="s">
        <v>196</v>
      </c>
      <c r="AA24" s="282"/>
      <c r="AB24" s="282"/>
      <c r="AC24" s="282"/>
      <c r="AD24" s="287" t="s">
        <v>196</v>
      </c>
      <c r="AE24" s="287"/>
      <c r="AF24" s="287"/>
      <c r="AG24" s="287"/>
      <c r="AH24" s="287"/>
      <c r="AI24" s="287"/>
      <c r="AJ24" s="287"/>
      <c r="AK24" s="287"/>
      <c r="AL24" s="283" t="s">
        <v>196</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196</v>
      </c>
      <c r="BH24" s="217"/>
      <c r="BI24" s="217"/>
      <c r="BJ24" s="217"/>
      <c r="BK24" s="217"/>
      <c r="BL24" s="217"/>
      <c r="BM24" s="217"/>
      <c r="BN24" s="279"/>
      <c r="BO24" s="282" t="s">
        <v>196</v>
      </c>
      <c r="BP24" s="282"/>
      <c r="BQ24" s="282"/>
      <c r="BR24" s="282"/>
      <c r="BS24" s="287" t="s">
        <v>196</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8085938</v>
      </c>
      <c r="CS24" s="276"/>
      <c r="CT24" s="276"/>
      <c r="CU24" s="276"/>
      <c r="CV24" s="276"/>
      <c r="CW24" s="276"/>
      <c r="CX24" s="276"/>
      <c r="CY24" s="278"/>
      <c r="CZ24" s="291">
        <v>39.9</v>
      </c>
      <c r="DA24" s="293"/>
      <c r="DB24" s="293"/>
      <c r="DC24" s="337"/>
      <c r="DD24" s="341">
        <v>6002319</v>
      </c>
      <c r="DE24" s="276"/>
      <c r="DF24" s="276"/>
      <c r="DG24" s="276"/>
      <c r="DH24" s="276"/>
      <c r="DI24" s="276"/>
      <c r="DJ24" s="276"/>
      <c r="DK24" s="278"/>
      <c r="DL24" s="341">
        <v>5423235</v>
      </c>
      <c r="DM24" s="276"/>
      <c r="DN24" s="276"/>
      <c r="DO24" s="276"/>
      <c r="DP24" s="276"/>
      <c r="DQ24" s="276"/>
      <c r="DR24" s="276"/>
      <c r="DS24" s="276"/>
      <c r="DT24" s="276"/>
      <c r="DU24" s="276"/>
      <c r="DV24" s="278"/>
      <c r="DW24" s="291">
        <v>48</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12518411</v>
      </c>
      <c r="S25" s="217"/>
      <c r="T25" s="217"/>
      <c r="U25" s="217"/>
      <c r="V25" s="217"/>
      <c r="W25" s="217"/>
      <c r="X25" s="217"/>
      <c r="Y25" s="279"/>
      <c r="Z25" s="282">
        <v>59.4</v>
      </c>
      <c r="AA25" s="282"/>
      <c r="AB25" s="282"/>
      <c r="AC25" s="282"/>
      <c r="AD25" s="287">
        <v>11214162</v>
      </c>
      <c r="AE25" s="287"/>
      <c r="AF25" s="287"/>
      <c r="AG25" s="287"/>
      <c r="AH25" s="287"/>
      <c r="AI25" s="287"/>
      <c r="AJ25" s="287"/>
      <c r="AK25" s="287"/>
      <c r="AL25" s="283">
        <v>99.7</v>
      </c>
      <c r="AM25" s="238"/>
      <c r="AN25" s="238"/>
      <c r="AO25" s="296"/>
      <c r="AP25" s="261" t="s">
        <v>264</v>
      </c>
      <c r="AQ25" s="300"/>
      <c r="AR25" s="300"/>
      <c r="AS25" s="300"/>
      <c r="AT25" s="300"/>
      <c r="AU25" s="300"/>
      <c r="AV25" s="300"/>
      <c r="AW25" s="300"/>
      <c r="AX25" s="300"/>
      <c r="AY25" s="300"/>
      <c r="AZ25" s="300"/>
      <c r="BA25" s="300"/>
      <c r="BB25" s="300"/>
      <c r="BC25" s="300"/>
      <c r="BD25" s="300"/>
      <c r="BE25" s="300"/>
      <c r="BF25" s="314"/>
      <c r="BG25" s="274" t="s">
        <v>196</v>
      </c>
      <c r="BH25" s="217"/>
      <c r="BI25" s="217"/>
      <c r="BJ25" s="217"/>
      <c r="BK25" s="217"/>
      <c r="BL25" s="217"/>
      <c r="BM25" s="217"/>
      <c r="BN25" s="279"/>
      <c r="BO25" s="282" t="s">
        <v>196</v>
      </c>
      <c r="BP25" s="282"/>
      <c r="BQ25" s="282"/>
      <c r="BR25" s="282"/>
      <c r="BS25" s="287" t="s">
        <v>196</v>
      </c>
      <c r="BT25" s="287"/>
      <c r="BU25" s="287"/>
      <c r="BV25" s="287"/>
      <c r="BW25" s="287"/>
      <c r="BX25" s="287"/>
      <c r="BY25" s="287"/>
      <c r="BZ25" s="287"/>
      <c r="CA25" s="287"/>
      <c r="CB25" s="325"/>
      <c r="CD25" s="261" t="s">
        <v>194</v>
      </c>
      <c r="CE25" s="1"/>
      <c r="CF25" s="1"/>
      <c r="CG25" s="1"/>
      <c r="CH25" s="1"/>
      <c r="CI25" s="1"/>
      <c r="CJ25" s="1"/>
      <c r="CK25" s="1"/>
      <c r="CL25" s="1"/>
      <c r="CM25" s="1"/>
      <c r="CN25" s="1"/>
      <c r="CO25" s="1"/>
      <c r="CP25" s="1"/>
      <c r="CQ25" s="269"/>
      <c r="CR25" s="274">
        <v>2138494</v>
      </c>
      <c r="CS25" s="313"/>
      <c r="CT25" s="313"/>
      <c r="CU25" s="313"/>
      <c r="CV25" s="313"/>
      <c r="CW25" s="313"/>
      <c r="CX25" s="313"/>
      <c r="CY25" s="332"/>
      <c r="CZ25" s="283">
        <v>10.6</v>
      </c>
      <c r="DA25" s="335"/>
      <c r="DB25" s="335"/>
      <c r="DC25" s="338"/>
      <c r="DD25" s="288">
        <v>1997667</v>
      </c>
      <c r="DE25" s="313"/>
      <c r="DF25" s="313"/>
      <c r="DG25" s="313"/>
      <c r="DH25" s="313"/>
      <c r="DI25" s="313"/>
      <c r="DJ25" s="313"/>
      <c r="DK25" s="332"/>
      <c r="DL25" s="288">
        <v>1936319</v>
      </c>
      <c r="DM25" s="313"/>
      <c r="DN25" s="313"/>
      <c r="DO25" s="313"/>
      <c r="DP25" s="313"/>
      <c r="DQ25" s="313"/>
      <c r="DR25" s="313"/>
      <c r="DS25" s="313"/>
      <c r="DT25" s="313"/>
      <c r="DU25" s="313"/>
      <c r="DV25" s="332"/>
      <c r="DW25" s="283">
        <v>17.100000000000001</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1976</v>
      </c>
      <c r="S26" s="217"/>
      <c r="T26" s="217"/>
      <c r="U26" s="217"/>
      <c r="V26" s="217"/>
      <c r="W26" s="217"/>
      <c r="X26" s="217"/>
      <c r="Y26" s="279"/>
      <c r="Z26" s="282">
        <v>0</v>
      </c>
      <c r="AA26" s="282"/>
      <c r="AB26" s="282"/>
      <c r="AC26" s="282"/>
      <c r="AD26" s="287">
        <v>1976</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196</v>
      </c>
      <c r="BH26" s="217"/>
      <c r="BI26" s="217"/>
      <c r="BJ26" s="217"/>
      <c r="BK26" s="217"/>
      <c r="BL26" s="217"/>
      <c r="BM26" s="217"/>
      <c r="BN26" s="279"/>
      <c r="BO26" s="282" t="s">
        <v>196</v>
      </c>
      <c r="BP26" s="282"/>
      <c r="BQ26" s="282"/>
      <c r="BR26" s="282"/>
      <c r="BS26" s="287" t="s">
        <v>196</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1428365</v>
      </c>
      <c r="CS26" s="217"/>
      <c r="CT26" s="217"/>
      <c r="CU26" s="217"/>
      <c r="CV26" s="217"/>
      <c r="CW26" s="217"/>
      <c r="CX26" s="217"/>
      <c r="CY26" s="279"/>
      <c r="CZ26" s="283">
        <v>7.1</v>
      </c>
      <c r="DA26" s="335"/>
      <c r="DB26" s="335"/>
      <c r="DC26" s="338"/>
      <c r="DD26" s="288">
        <v>1326956</v>
      </c>
      <c r="DE26" s="217"/>
      <c r="DF26" s="217"/>
      <c r="DG26" s="217"/>
      <c r="DH26" s="217"/>
      <c r="DI26" s="217"/>
      <c r="DJ26" s="217"/>
      <c r="DK26" s="279"/>
      <c r="DL26" s="288" t="s">
        <v>196</v>
      </c>
      <c r="DM26" s="217"/>
      <c r="DN26" s="217"/>
      <c r="DO26" s="217"/>
      <c r="DP26" s="217"/>
      <c r="DQ26" s="217"/>
      <c r="DR26" s="217"/>
      <c r="DS26" s="217"/>
      <c r="DT26" s="217"/>
      <c r="DU26" s="217"/>
      <c r="DV26" s="279"/>
      <c r="DW26" s="283" t="s">
        <v>196</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42804</v>
      </c>
      <c r="S27" s="217"/>
      <c r="T27" s="217"/>
      <c r="U27" s="217"/>
      <c r="V27" s="217"/>
      <c r="W27" s="217"/>
      <c r="X27" s="217"/>
      <c r="Y27" s="279"/>
      <c r="Z27" s="282">
        <v>0.2</v>
      </c>
      <c r="AA27" s="282"/>
      <c r="AB27" s="282"/>
      <c r="AC27" s="282"/>
      <c r="AD27" s="287">
        <v>112</v>
      </c>
      <c r="AE27" s="287"/>
      <c r="AF27" s="287"/>
      <c r="AG27" s="287"/>
      <c r="AH27" s="287"/>
      <c r="AI27" s="287"/>
      <c r="AJ27" s="287"/>
      <c r="AK27" s="287"/>
      <c r="AL27" s="283">
        <v>0</v>
      </c>
      <c r="AM27" s="238"/>
      <c r="AN27" s="238"/>
      <c r="AO27" s="296"/>
      <c r="AP27" s="261" t="s">
        <v>381</v>
      </c>
      <c r="AQ27" s="1"/>
      <c r="AR27" s="1"/>
      <c r="AS27" s="1"/>
      <c r="AT27" s="1"/>
      <c r="AU27" s="1"/>
      <c r="AV27" s="1"/>
      <c r="AW27" s="1"/>
      <c r="AX27" s="1"/>
      <c r="AY27" s="1"/>
      <c r="AZ27" s="1"/>
      <c r="BA27" s="1"/>
      <c r="BB27" s="1"/>
      <c r="BC27" s="1"/>
      <c r="BD27" s="1"/>
      <c r="BE27" s="1"/>
      <c r="BF27" s="269"/>
      <c r="BG27" s="274">
        <v>3159828</v>
      </c>
      <c r="BH27" s="217"/>
      <c r="BI27" s="217"/>
      <c r="BJ27" s="217"/>
      <c r="BK27" s="217"/>
      <c r="BL27" s="217"/>
      <c r="BM27" s="217"/>
      <c r="BN27" s="279"/>
      <c r="BO27" s="282">
        <v>100</v>
      </c>
      <c r="BP27" s="282"/>
      <c r="BQ27" s="282"/>
      <c r="BR27" s="282"/>
      <c r="BS27" s="287">
        <v>40659</v>
      </c>
      <c r="BT27" s="287"/>
      <c r="BU27" s="287"/>
      <c r="BV27" s="287"/>
      <c r="BW27" s="287"/>
      <c r="BX27" s="287"/>
      <c r="BY27" s="287"/>
      <c r="BZ27" s="287"/>
      <c r="CA27" s="287"/>
      <c r="CB27" s="325"/>
      <c r="CD27" s="261" t="s">
        <v>217</v>
      </c>
      <c r="CE27" s="1"/>
      <c r="CF27" s="1"/>
      <c r="CG27" s="1"/>
      <c r="CH27" s="1"/>
      <c r="CI27" s="1"/>
      <c r="CJ27" s="1"/>
      <c r="CK27" s="1"/>
      <c r="CL27" s="1"/>
      <c r="CM27" s="1"/>
      <c r="CN27" s="1"/>
      <c r="CO27" s="1"/>
      <c r="CP27" s="1"/>
      <c r="CQ27" s="269"/>
      <c r="CR27" s="274">
        <v>3936924</v>
      </c>
      <c r="CS27" s="313"/>
      <c r="CT27" s="313"/>
      <c r="CU27" s="313"/>
      <c r="CV27" s="313"/>
      <c r="CW27" s="313"/>
      <c r="CX27" s="313"/>
      <c r="CY27" s="332"/>
      <c r="CZ27" s="283">
        <v>19.399999999999999</v>
      </c>
      <c r="DA27" s="335"/>
      <c r="DB27" s="335"/>
      <c r="DC27" s="338"/>
      <c r="DD27" s="288">
        <v>2032913</v>
      </c>
      <c r="DE27" s="313"/>
      <c r="DF27" s="313"/>
      <c r="DG27" s="313"/>
      <c r="DH27" s="313"/>
      <c r="DI27" s="313"/>
      <c r="DJ27" s="313"/>
      <c r="DK27" s="332"/>
      <c r="DL27" s="288">
        <v>1515177</v>
      </c>
      <c r="DM27" s="313"/>
      <c r="DN27" s="313"/>
      <c r="DO27" s="313"/>
      <c r="DP27" s="313"/>
      <c r="DQ27" s="313"/>
      <c r="DR27" s="313"/>
      <c r="DS27" s="313"/>
      <c r="DT27" s="313"/>
      <c r="DU27" s="313"/>
      <c r="DV27" s="332"/>
      <c r="DW27" s="283">
        <v>13.4</v>
      </c>
      <c r="DX27" s="335"/>
      <c r="DY27" s="335"/>
      <c r="DZ27" s="335"/>
      <c r="EA27" s="335"/>
      <c r="EB27" s="335"/>
      <c r="EC27" s="360"/>
    </row>
    <row r="28" spans="2:133" ht="11.25" customHeight="1">
      <c r="B28" s="261" t="s">
        <v>304</v>
      </c>
      <c r="C28" s="1"/>
      <c r="D28" s="1"/>
      <c r="E28" s="1"/>
      <c r="F28" s="1"/>
      <c r="G28" s="1"/>
      <c r="H28" s="1"/>
      <c r="I28" s="1"/>
      <c r="J28" s="1"/>
      <c r="K28" s="1"/>
      <c r="L28" s="1"/>
      <c r="M28" s="1"/>
      <c r="N28" s="1"/>
      <c r="O28" s="1"/>
      <c r="P28" s="1"/>
      <c r="Q28" s="269"/>
      <c r="R28" s="274">
        <v>82398</v>
      </c>
      <c r="S28" s="217"/>
      <c r="T28" s="217"/>
      <c r="U28" s="217"/>
      <c r="V28" s="217"/>
      <c r="W28" s="217"/>
      <c r="X28" s="217"/>
      <c r="Y28" s="279"/>
      <c r="Z28" s="282">
        <v>0.4</v>
      </c>
      <c r="AA28" s="282"/>
      <c r="AB28" s="282"/>
      <c r="AC28" s="282"/>
      <c r="AD28" s="287">
        <v>8839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2010520</v>
      </c>
      <c r="CS28" s="217"/>
      <c r="CT28" s="217"/>
      <c r="CU28" s="217"/>
      <c r="CV28" s="217"/>
      <c r="CW28" s="217"/>
      <c r="CX28" s="217"/>
      <c r="CY28" s="279"/>
      <c r="CZ28" s="283">
        <v>9.9</v>
      </c>
      <c r="DA28" s="335"/>
      <c r="DB28" s="335"/>
      <c r="DC28" s="338"/>
      <c r="DD28" s="288">
        <v>1971739</v>
      </c>
      <c r="DE28" s="217"/>
      <c r="DF28" s="217"/>
      <c r="DG28" s="217"/>
      <c r="DH28" s="217"/>
      <c r="DI28" s="217"/>
      <c r="DJ28" s="217"/>
      <c r="DK28" s="279"/>
      <c r="DL28" s="288">
        <v>1971739</v>
      </c>
      <c r="DM28" s="217"/>
      <c r="DN28" s="217"/>
      <c r="DO28" s="217"/>
      <c r="DP28" s="217"/>
      <c r="DQ28" s="217"/>
      <c r="DR28" s="217"/>
      <c r="DS28" s="217"/>
      <c r="DT28" s="217"/>
      <c r="DU28" s="217"/>
      <c r="DV28" s="279"/>
      <c r="DW28" s="283">
        <v>17.399999999999999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15625</v>
      </c>
      <c r="S29" s="217"/>
      <c r="T29" s="217"/>
      <c r="U29" s="217"/>
      <c r="V29" s="217"/>
      <c r="W29" s="217"/>
      <c r="X29" s="217"/>
      <c r="Y29" s="279"/>
      <c r="Z29" s="282">
        <v>0.1</v>
      </c>
      <c r="AA29" s="282"/>
      <c r="AB29" s="282"/>
      <c r="AC29" s="282"/>
      <c r="AD29" s="287" t="s">
        <v>196</v>
      </c>
      <c r="AE29" s="287"/>
      <c r="AF29" s="287"/>
      <c r="AG29" s="287"/>
      <c r="AH29" s="287"/>
      <c r="AI29" s="287"/>
      <c r="AJ29" s="287"/>
      <c r="AK29" s="287"/>
      <c r="AL29" s="283" t="s">
        <v>196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24</v>
      </c>
      <c r="CG29" s="1"/>
      <c r="CH29" s="1"/>
      <c r="CI29" s="1"/>
      <c r="CJ29" s="1"/>
      <c r="CK29" s="1"/>
      <c r="CL29" s="1"/>
      <c r="CM29" s="1"/>
      <c r="CN29" s="1"/>
      <c r="CO29" s="1"/>
      <c r="CP29" s="1"/>
      <c r="CQ29" s="269"/>
      <c r="CR29" s="274">
        <v>2010520</v>
      </c>
      <c r="CS29" s="313"/>
      <c r="CT29" s="313"/>
      <c r="CU29" s="313"/>
      <c r="CV29" s="313"/>
      <c r="CW29" s="313"/>
      <c r="CX29" s="313"/>
      <c r="CY29" s="332"/>
      <c r="CZ29" s="283">
        <v>9.9</v>
      </c>
      <c r="DA29" s="335"/>
      <c r="DB29" s="335"/>
      <c r="DC29" s="338"/>
      <c r="DD29" s="288">
        <v>1971739</v>
      </c>
      <c r="DE29" s="313"/>
      <c r="DF29" s="313"/>
      <c r="DG29" s="313"/>
      <c r="DH29" s="313"/>
      <c r="DI29" s="313"/>
      <c r="DJ29" s="313"/>
      <c r="DK29" s="332"/>
      <c r="DL29" s="288">
        <v>1971739</v>
      </c>
      <c r="DM29" s="313"/>
      <c r="DN29" s="313"/>
      <c r="DO29" s="313"/>
      <c r="DP29" s="313"/>
      <c r="DQ29" s="313"/>
      <c r="DR29" s="313"/>
      <c r="DS29" s="313"/>
      <c r="DT29" s="313"/>
      <c r="DU29" s="313"/>
      <c r="DV29" s="332"/>
      <c r="DW29" s="283">
        <v>17.399999999999999</v>
      </c>
      <c r="DX29" s="335"/>
      <c r="DY29" s="335"/>
      <c r="DZ29" s="335"/>
      <c r="EA29" s="335"/>
      <c r="EB29" s="335"/>
      <c r="EC29" s="360"/>
    </row>
    <row r="30" spans="2:133" ht="11.25" customHeight="1">
      <c r="B30" s="261" t="s">
        <v>333</v>
      </c>
      <c r="C30" s="1"/>
      <c r="D30" s="1"/>
      <c r="E30" s="1"/>
      <c r="F30" s="1"/>
      <c r="G30" s="1"/>
      <c r="H30" s="1"/>
      <c r="I30" s="1"/>
      <c r="J30" s="1"/>
      <c r="K30" s="1"/>
      <c r="L30" s="1"/>
      <c r="M30" s="1"/>
      <c r="N30" s="1"/>
      <c r="O30" s="1"/>
      <c r="P30" s="1"/>
      <c r="Q30" s="269"/>
      <c r="R30" s="274">
        <v>2514073</v>
      </c>
      <c r="S30" s="217"/>
      <c r="T30" s="217"/>
      <c r="U30" s="217"/>
      <c r="V30" s="217"/>
      <c r="W30" s="217"/>
      <c r="X30" s="217"/>
      <c r="Y30" s="279"/>
      <c r="Z30" s="282">
        <v>11.9</v>
      </c>
      <c r="AA30" s="282"/>
      <c r="AB30" s="282"/>
      <c r="AC30" s="282"/>
      <c r="AD30" s="287" t="s">
        <v>196</v>
      </c>
      <c r="AE30" s="287"/>
      <c r="AF30" s="287"/>
      <c r="AG30" s="287"/>
      <c r="AH30" s="287"/>
      <c r="AI30" s="287"/>
      <c r="AJ30" s="287"/>
      <c r="AK30" s="287"/>
      <c r="AL30" s="283" t="s">
        <v>196</v>
      </c>
      <c r="AM30" s="238"/>
      <c r="AN30" s="238"/>
      <c r="AO30" s="296"/>
      <c r="AP30" s="182" t="s">
        <v>306</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1966247</v>
      </c>
      <c r="CS30" s="217"/>
      <c r="CT30" s="217"/>
      <c r="CU30" s="217"/>
      <c r="CV30" s="217"/>
      <c r="CW30" s="217"/>
      <c r="CX30" s="217"/>
      <c r="CY30" s="279"/>
      <c r="CZ30" s="283">
        <v>9.6999999999999993</v>
      </c>
      <c r="DA30" s="335"/>
      <c r="DB30" s="335"/>
      <c r="DC30" s="338"/>
      <c r="DD30" s="288">
        <v>1931654</v>
      </c>
      <c r="DE30" s="217"/>
      <c r="DF30" s="217"/>
      <c r="DG30" s="217"/>
      <c r="DH30" s="217"/>
      <c r="DI30" s="217"/>
      <c r="DJ30" s="217"/>
      <c r="DK30" s="279"/>
      <c r="DL30" s="288">
        <v>1931654</v>
      </c>
      <c r="DM30" s="217"/>
      <c r="DN30" s="217"/>
      <c r="DO30" s="217"/>
      <c r="DP30" s="217"/>
      <c r="DQ30" s="217"/>
      <c r="DR30" s="217"/>
      <c r="DS30" s="217"/>
      <c r="DT30" s="217"/>
      <c r="DU30" s="217"/>
      <c r="DV30" s="279"/>
      <c r="DW30" s="283">
        <v>17.100000000000001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196</v>
      </c>
      <c r="S31" s="217"/>
      <c r="T31" s="217"/>
      <c r="U31" s="217"/>
      <c r="V31" s="217"/>
      <c r="W31" s="217"/>
      <c r="X31" s="217"/>
      <c r="Y31" s="279"/>
      <c r="Z31" s="282" t="s">
        <v>196</v>
      </c>
      <c r="AA31" s="282"/>
      <c r="AB31" s="282"/>
      <c r="AC31" s="282"/>
      <c r="AD31" s="287" t="s">
        <v>196</v>
      </c>
      <c r="AE31" s="287"/>
      <c r="AF31" s="287"/>
      <c r="AG31" s="287"/>
      <c r="AH31" s="287"/>
      <c r="AI31" s="287"/>
      <c r="AJ31" s="287"/>
      <c r="AK31" s="287"/>
      <c r="AL31" s="283" t="s">
        <v>196</v>
      </c>
      <c r="AM31" s="238"/>
      <c r="AN31" s="238"/>
      <c r="AO31" s="296"/>
      <c r="AP31" s="163" t="s">
        <v>10</v>
      </c>
      <c r="AQ31" s="178"/>
      <c r="AR31" s="178"/>
      <c r="AS31" s="178"/>
      <c r="AT31" s="306" t="s">
        <v>387</v>
      </c>
      <c r="AU31" s="265"/>
      <c r="AV31" s="265"/>
      <c r="AW31" s="265"/>
      <c r="AX31" s="260" t="s">
        <v>265</v>
      </c>
      <c r="AY31" s="265"/>
      <c r="AZ31" s="265"/>
      <c r="BA31" s="265"/>
      <c r="BB31" s="265"/>
      <c r="BC31" s="265"/>
      <c r="BD31" s="265"/>
      <c r="BE31" s="265"/>
      <c r="BF31" s="268"/>
      <c r="BG31" s="318">
        <v>98.5</v>
      </c>
      <c r="BH31" s="322"/>
      <c r="BI31" s="322"/>
      <c r="BJ31" s="322"/>
      <c r="BK31" s="322"/>
      <c r="BL31" s="322"/>
      <c r="BM31" s="293">
        <v>94.6</v>
      </c>
      <c r="BN31" s="322"/>
      <c r="BO31" s="322"/>
      <c r="BP31" s="322"/>
      <c r="BQ31" s="324"/>
      <c r="BR31" s="318">
        <v>98.8</v>
      </c>
      <c r="BS31" s="322"/>
      <c r="BT31" s="322"/>
      <c r="BU31" s="322"/>
      <c r="BV31" s="322"/>
      <c r="BW31" s="322"/>
      <c r="BX31" s="293">
        <v>94.7</v>
      </c>
      <c r="BY31" s="322"/>
      <c r="BZ31" s="322"/>
      <c r="CA31" s="322"/>
      <c r="CB31" s="324"/>
      <c r="CD31" s="134"/>
      <c r="CE31" s="42"/>
      <c r="CF31" s="261" t="s">
        <v>305</v>
      </c>
      <c r="CG31" s="1"/>
      <c r="CH31" s="1"/>
      <c r="CI31" s="1"/>
      <c r="CJ31" s="1"/>
      <c r="CK31" s="1"/>
      <c r="CL31" s="1"/>
      <c r="CM31" s="1"/>
      <c r="CN31" s="1"/>
      <c r="CO31" s="1"/>
      <c r="CP31" s="1"/>
      <c r="CQ31" s="269"/>
      <c r="CR31" s="274">
        <v>44273</v>
      </c>
      <c r="CS31" s="313"/>
      <c r="CT31" s="313"/>
      <c r="CU31" s="313"/>
      <c r="CV31" s="313"/>
      <c r="CW31" s="313"/>
      <c r="CX31" s="313"/>
      <c r="CY31" s="332"/>
      <c r="CZ31" s="283">
        <v>0.2</v>
      </c>
      <c r="DA31" s="335"/>
      <c r="DB31" s="335"/>
      <c r="DC31" s="338"/>
      <c r="DD31" s="288">
        <v>40085</v>
      </c>
      <c r="DE31" s="313"/>
      <c r="DF31" s="313"/>
      <c r="DG31" s="313"/>
      <c r="DH31" s="313"/>
      <c r="DI31" s="313"/>
      <c r="DJ31" s="313"/>
      <c r="DK31" s="332"/>
      <c r="DL31" s="288">
        <v>40085</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1317403</v>
      </c>
      <c r="S32" s="217"/>
      <c r="T32" s="217"/>
      <c r="U32" s="217"/>
      <c r="V32" s="217"/>
      <c r="W32" s="217"/>
      <c r="X32" s="217"/>
      <c r="Y32" s="279"/>
      <c r="Z32" s="282">
        <v>6.2</v>
      </c>
      <c r="AA32" s="282"/>
      <c r="AB32" s="282"/>
      <c r="AC32" s="282"/>
      <c r="AD32" s="287" t="s">
        <v>196</v>
      </c>
      <c r="AE32" s="287"/>
      <c r="AF32" s="287"/>
      <c r="AG32" s="287"/>
      <c r="AH32" s="287"/>
      <c r="AI32" s="287"/>
      <c r="AJ32" s="287"/>
      <c r="AK32" s="287"/>
      <c r="AL32" s="283" t="s">
        <v>196</v>
      </c>
      <c r="AM32" s="238"/>
      <c r="AN32" s="238"/>
      <c r="AO32" s="296"/>
      <c r="AP32" s="299"/>
      <c r="AQ32" s="29"/>
      <c r="AR32" s="29"/>
      <c r="AS32" s="29"/>
      <c r="AT32" s="307"/>
      <c r="AU32" s="1" t="s">
        <v>240</v>
      </c>
      <c r="AX32" s="261" t="s">
        <v>364</v>
      </c>
      <c r="AY32" s="1"/>
      <c r="AZ32" s="1"/>
      <c r="BA32" s="1"/>
      <c r="BB32" s="1"/>
      <c r="BC32" s="1"/>
      <c r="BD32" s="1"/>
      <c r="BE32" s="1"/>
      <c r="BF32" s="269"/>
      <c r="BG32" s="319">
        <v>99.5</v>
      </c>
      <c r="BH32" s="313"/>
      <c r="BI32" s="313"/>
      <c r="BJ32" s="313"/>
      <c r="BK32" s="313"/>
      <c r="BL32" s="313"/>
      <c r="BM32" s="238">
        <v>97.5</v>
      </c>
      <c r="BN32" s="313"/>
      <c r="BO32" s="313"/>
      <c r="BP32" s="313"/>
      <c r="BQ32" s="316"/>
      <c r="BR32" s="319">
        <v>99.5</v>
      </c>
      <c r="BS32" s="313"/>
      <c r="BT32" s="313"/>
      <c r="BU32" s="313"/>
      <c r="BV32" s="313"/>
      <c r="BW32" s="313"/>
      <c r="BX32" s="238">
        <v>97.2</v>
      </c>
      <c r="BY32" s="313"/>
      <c r="BZ32" s="313"/>
      <c r="CA32" s="313"/>
      <c r="CB32" s="316"/>
      <c r="CD32" s="135"/>
      <c r="CE32" s="142"/>
      <c r="CF32" s="261" t="s">
        <v>391</v>
      </c>
      <c r="CG32" s="1"/>
      <c r="CH32" s="1"/>
      <c r="CI32" s="1"/>
      <c r="CJ32" s="1"/>
      <c r="CK32" s="1"/>
      <c r="CL32" s="1"/>
      <c r="CM32" s="1"/>
      <c r="CN32" s="1"/>
      <c r="CO32" s="1"/>
      <c r="CP32" s="1"/>
      <c r="CQ32" s="269"/>
      <c r="CR32" s="274" t="s">
        <v>196</v>
      </c>
      <c r="CS32" s="217"/>
      <c r="CT32" s="217"/>
      <c r="CU32" s="217"/>
      <c r="CV32" s="217"/>
      <c r="CW32" s="217"/>
      <c r="CX32" s="217"/>
      <c r="CY32" s="279"/>
      <c r="CZ32" s="283" t="s">
        <v>196</v>
      </c>
      <c r="DA32" s="335"/>
      <c r="DB32" s="335"/>
      <c r="DC32" s="338"/>
      <c r="DD32" s="288" t="s">
        <v>196</v>
      </c>
      <c r="DE32" s="217"/>
      <c r="DF32" s="217"/>
      <c r="DG32" s="217"/>
      <c r="DH32" s="217"/>
      <c r="DI32" s="217"/>
      <c r="DJ32" s="217"/>
      <c r="DK32" s="279"/>
      <c r="DL32" s="288" t="s">
        <v>196</v>
      </c>
      <c r="DM32" s="217"/>
      <c r="DN32" s="217"/>
      <c r="DO32" s="217"/>
      <c r="DP32" s="217"/>
      <c r="DQ32" s="217"/>
      <c r="DR32" s="217"/>
      <c r="DS32" s="217"/>
      <c r="DT32" s="217"/>
      <c r="DU32" s="217"/>
      <c r="DV32" s="279"/>
      <c r="DW32" s="283" t="s">
        <v>196</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56736</v>
      </c>
      <c r="S33" s="217"/>
      <c r="T33" s="217"/>
      <c r="U33" s="217"/>
      <c r="V33" s="217"/>
      <c r="W33" s="217"/>
      <c r="X33" s="217"/>
      <c r="Y33" s="279"/>
      <c r="Z33" s="282">
        <v>0.3</v>
      </c>
      <c r="AA33" s="282"/>
      <c r="AB33" s="282"/>
      <c r="AC33" s="282"/>
      <c r="AD33" s="287">
        <v>24305</v>
      </c>
      <c r="AE33" s="287"/>
      <c r="AF33" s="287"/>
      <c r="AG33" s="287"/>
      <c r="AH33" s="287"/>
      <c r="AI33" s="287"/>
      <c r="AJ33" s="287"/>
      <c r="AK33" s="287"/>
      <c r="AL33" s="283">
        <v>0.2</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98.6</v>
      </c>
      <c r="BH33" s="312"/>
      <c r="BI33" s="312"/>
      <c r="BJ33" s="312"/>
      <c r="BK33" s="312"/>
      <c r="BL33" s="312"/>
      <c r="BM33" s="294">
        <v>92.1</v>
      </c>
      <c r="BN33" s="312"/>
      <c r="BO33" s="312"/>
      <c r="BP33" s="312"/>
      <c r="BQ33" s="317"/>
      <c r="BR33" s="320">
        <v>98.1</v>
      </c>
      <c r="BS33" s="312"/>
      <c r="BT33" s="312"/>
      <c r="BU33" s="312"/>
      <c r="BV33" s="312"/>
      <c r="BW33" s="312"/>
      <c r="BX33" s="294">
        <v>91.8</v>
      </c>
      <c r="BY33" s="312"/>
      <c r="BZ33" s="312"/>
      <c r="CA33" s="312"/>
      <c r="CB33" s="317"/>
      <c r="CD33" s="261" t="s">
        <v>392</v>
      </c>
      <c r="CE33" s="1"/>
      <c r="CF33" s="1"/>
      <c r="CG33" s="1"/>
      <c r="CH33" s="1"/>
      <c r="CI33" s="1"/>
      <c r="CJ33" s="1"/>
      <c r="CK33" s="1"/>
      <c r="CL33" s="1"/>
      <c r="CM33" s="1"/>
      <c r="CN33" s="1"/>
      <c r="CO33" s="1"/>
      <c r="CP33" s="1"/>
      <c r="CQ33" s="269"/>
      <c r="CR33" s="274">
        <v>9777309</v>
      </c>
      <c r="CS33" s="313"/>
      <c r="CT33" s="313"/>
      <c r="CU33" s="313"/>
      <c r="CV33" s="313"/>
      <c r="CW33" s="313"/>
      <c r="CX33" s="313"/>
      <c r="CY33" s="332"/>
      <c r="CZ33" s="283">
        <v>48.3</v>
      </c>
      <c r="DA33" s="335"/>
      <c r="DB33" s="335"/>
      <c r="DC33" s="338"/>
      <c r="DD33" s="288">
        <v>7326013</v>
      </c>
      <c r="DE33" s="313"/>
      <c r="DF33" s="313"/>
      <c r="DG33" s="313"/>
      <c r="DH33" s="313"/>
      <c r="DI33" s="313"/>
      <c r="DJ33" s="313"/>
      <c r="DK33" s="332"/>
      <c r="DL33" s="288">
        <v>5072607</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433641</v>
      </c>
      <c r="S34" s="217"/>
      <c r="T34" s="217"/>
      <c r="U34" s="217"/>
      <c r="V34" s="217"/>
      <c r="W34" s="217"/>
      <c r="X34" s="217"/>
      <c r="Y34" s="279"/>
      <c r="Z34" s="282">
        <v>2.1</v>
      </c>
      <c r="AA34" s="282"/>
      <c r="AB34" s="282"/>
      <c r="AC34" s="282"/>
      <c r="AD34" s="287" t="s">
        <v>196</v>
      </c>
      <c r="AE34" s="287"/>
      <c r="AF34" s="287"/>
      <c r="AG34" s="287"/>
      <c r="AH34" s="287"/>
      <c r="AI34" s="287"/>
      <c r="AJ34" s="287"/>
      <c r="AK34" s="287"/>
      <c r="AL34" s="283" t="s">
        <v>196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3013611</v>
      </c>
      <c r="CS34" s="217"/>
      <c r="CT34" s="217"/>
      <c r="CU34" s="217"/>
      <c r="CV34" s="217"/>
      <c r="CW34" s="217"/>
      <c r="CX34" s="217"/>
      <c r="CY34" s="279"/>
      <c r="CZ34" s="283">
        <v>14.9</v>
      </c>
      <c r="DA34" s="335"/>
      <c r="DB34" s="335"/>
      <c r="DC34" s="338"/>
      <c r="DD34" s="288">
        <v>2350413</v>
      </c>
      <c r="DE34" s="217"/>
      <c r="DF34" s="217"/>
      <c r="DG34" s="217"/>
      <c r="DH34" s="217"/>
      <c r="DI34" s="217"/>
      <c r="DJ34" s="217"/>
      <c r="DK34" s="279"/>
      <c r="DL34" s="288">
        <v>1557418</v>
      </c>
      <c r="DM34" s="217"/>
      <c r="DN34" s="217"/>
      <c r="DO34" s="217"/>
      <c r="DP34" s="217"/>
      <c r="DQ34" s="217"/>
      <c r="DR34" s="217"/>
      <c r="DS34" s="217"/>
      <c r="DT34" s="217"/>
      <c r="DU34" s="217"/>
      <c r="DV34" s="279"/>
      <c r="DW34" s="283">
        <v>13.8</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1180364</v>
      </c>
      <c r="S35" s="217"/>
      <c r="T35" s="217"/>
      <c r="U35" s="217"/>
      <c r="V35" s="217"/>
      <c r="W35" s="217"/>
      <c r="X35" s="217"/>
      <c r="Y35" s="279"/>
      <c r="Z35" s="282">
        <v>5.6</v>
      </c>
      <c r="AA35" s="282"/>
      <c r="AB35" s="282"/>
      <c r="AC35" s="282"/>
      <c r="AD35" s="287" t="s">
        <v>196</v>
      </c>
      <c r="AE35" s="287"/>
      <c r="AF35" s="287"/>
      <c r="AG35" s="287"/>
      <c r="AH35" s="287"/>
      <c r="AI35" s="287"/>
      <c r="AJ35" s="287"/>
      <c r="AK35" s="287"/>
      <c r="AL35" s="283" t="s">
        <v>196</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425241</v>
      </c>
      <c r="CS35" s="313"/>
      <c r="CT35" s="313"/>
      <c r="CU35" s="313"/>
      <c r="CV35" s="313"/>
      <c r="CW35" s="313"/>
      <c r="CX35" s="313"/>
      <c r="CY35" s="332"/>
      <c r="CZ35" s="283">
        <v>2.1</v>
      </c>
      <c r="DA35" s="335"/>
      <c r="DB35" s="335"/>
      <c r="DC35" s="338"/>
      <c r="DD35" s="288">
        <v>406414</v>
      </c>
      <c r="DE35" s="313"/>
      <c r="DF35" s="313"/>
      <c r="DG35" s="313"/>
      <c r="DH35" s="313"/>
      <c r="DI35" s="313"/>
      <c r="DJ35" s="313"/>
      <c r="DK35" s="332"/>
      <c r="DL35" s="288">
        <v>382259</v>
      </c>
      <c r="DM35" s="313"/>
      <c r="DN35" s="313"/>
      <c r="DO35" s="313"/>
      <c r="DP35" s="313"/>
      <c r="DQ35" s="313"/>
      <c r="DR35" s="313"/>
      <c r="DS35" s="313"/>
      <c r="DT35" s="313"/>
      <c r="DU35" s="313"/>
      <c r="DV35" s="332"/>
      <c r="DW35" s="283">
        <v>3.4</v>
      </c>
      <c r="DX35" s="335"/>
      <c r="DY35" s="335"/>
      <c r="DZ35" s="335"/>
      <c r="EA35" s="335"/>
      <c r="EB35" s="335"/>
      <c r="EC35" s="360"/>
    </row>
    <row r="36" spans="2:133" ht="11.25" customHeight="1">
      <c r="B36" s="261" t="s">
        <v>365</v>
      </c>
      <c r="C36" s="1"/>
      <c r="D36" s="1"/>
      <c r="E36" s="1"/>
      <c r="F36" s="1"/>
      <c r="G36" s="1"/>
      <c r="H36" s="1"/>
      <c r="I36" s="1"/>
      <c r="J36" s="1"/>
      <c r="K36" s="1"/>
      <c r="L36" s="1"/>
      <c r="M36" s="1"/>
      <c r="N36" s="1"/>
      <c r="O36" s="1"/>
      <c r="P36" s="1"/>
      <c r="Q36" s="269"/>
      <c r="R36" s="274">
        <v>840000</v>
      </c>
      <c r="S36" s="217"/>
      <c r="T36" s="217"/>
      <c r="U36" s="217"/>
      <c r="V36" s="217"/>
      <c r="W36" s="217"/>
      <c r="X36" s="217"/>
      <c r="Y36" s="279"/>
      <c r="Z36" s="282">
        <v>4</v>
      </c>
      <c r="AA36" s="282"/>
      <c r="AB36" s="282"/>
      <c r="AC36" s="282"/>
      <c r="AD36" s="287" t="s">
        <v>196</v>
      </c>
      <c r="AE36" s="287"/>
      <c r="AF36" s="287"/>
      <c r="AG36" s="287"/>
      <c r="AH36" s="287"/>
      <c r="AI36" s="287"/>
      <c r="AJ36" s="287"/>
      <c r="AK36" s="287"/>
      <c r="AL36" s="283" t="s">
        <v>196</v>
      </c>
      <c r="AM36" s="238"/>
      <c r="AN36" s="238"/>
      <c r="AO36" s="296"/>
      <c r="AP36" s="95"/>
      <c r="AQ36" s="301" t="s">
        <v>381</v>
      </c>
      <c r="AR36" s="304"/>
      <c r="AS36" s="304"/>
      <c r="AT36" s="304"/>
      <c r="AU36" s="304"/>
      <c r="AV36" s="304"/>
      <c r="AW36" s="304"/>
      <c r="AX36" s="304"/>
      <c r="AY36" s="309"/>
      <c r="AZ36" s="273">
        <v>2148149</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159022</v>
      </c>
      <c r="BW36" s="276"/>
      <c r="BX36" s="276"/>
      <c r="BY36" s="276"/>
      <c r="BZ36" s="276"/>
      <c r="CA36" s="276"/>
      <c r="CB36" s="315"/>
      <c r="CD36" s="261" t="s">
        <v>31</v>
      </c>
      <c r="CE36" s="1"/>
      <c r="CF36" s="1"/>
      <c r="CG36" s="1"/>
      <c r="CH36" s="1"/>
      <c r="CI36" s="1"/>
      <c r="CJ36" s="1"/>
      <c r="CK36" s="1"/>
      <c r="CL36" s="1"/>
      <c r="CM36" s="1"/>
      <c r="CN36" s="1"/>
      <c r="CO36" s="1"/>
      <c r="CP36" s="1"/>
      <c r="CQ36" s="269"/>
      <c r="CR36" s="274">
        <v>3401423</v>
      </c>
      <c r="CS36" s="217"/>
      <c r="CT36" s="217"/>
      <c r="CU36" s="217"/>
      <c r="CV36" s="217"/>
      <c r="CW36" s="217"/>
      <c r="CX36" s="217"/>
      <c r="CY36" s="279"/>
      <c r="CZ36" s="283">
        <v>16.8</v>
      </c>
      <c r="DA36" s="335"/>
      <c r="DB36" s="335"/>
      <c r="DC36" s="338"/>
      <c r="DD36" s="288">
        <v>2739927</v>
      </c>
      <c r="DE36" s="217"/>
      <c r="DF36" s="217"/>
      <c r="DG36" s="217"/>
      <c r="DH36" s="217"/>
      <c r="DI36" s="217"/>
      <c r="DJ36" s="217"/>
      <c r="DK36" s="279"/>
      <c r="DL36" s="288">
        <v>1943676</v>
      </c>
      <c r="DM36" s="217"/>
      <c r="DN36" s="217"/>
      <c r="DO36" s="217"/>
      <c r="DP36" s="217"/>
      <c r="DQ36" s="217"/>
      <c r="DR36" s="217"/>
      <c r="DS36" s="217"/>
      <c r="DT36" s="217"/>
      <c r="DU36" s="217"/>
      <c r="DV36" s="279"/>
      <c r="DW36" s="283">
        <v>17.2</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737528</v>
      </c>
      <c r="S37" s="217"/>
      <c r="T37" s="217"/>
      <c r="U37" s="217"/>
      <c r="V37" s="217"/>
      <c r="W37" s="217"/>
      <c r="X37" s="217"/>
      <c r="Y37" s="279"/>
      <c r="Z37" s="282">
        <v>3.5</v>
      </c>
      <c r="AA37" s="282"/>
      <c r="AB37" s="282"/>
      <c r="AC37" s="282"/>
      <c r="AD37" s="287">
        <v>1711</v>
      </c>
      <c r="AE37" s="287"/>
      <c r="AF37" s="287"/>
      <c r="AG37" s="287"/>
      <c r="AH37" s="287"/>
      <c r="AI37" s="287"/>
      <c r="AJ37" s="287"/>
      <c r="AK37" s="287"/>
      <c r="AL37" s="283">
        <v>0</v>
      </c>
      <c r="AM37" s="238"/>
      <c r="AN37" s="238"/>
      <c r="AO37" s="296"/>
      <c r="AQ37" s="302" t="s">
        <v>403</v>
      </c>
      <c r="AR37" s="111"/>
      <c r="AS37" s="111"/>
      <c r="AT37" s="111"/>
      <c r="AU37" s="111"/>
      <c r="AV37" s="111"/>
      <c r="AW37" s="111"/>
      <c r="AX37" s="111"/>
      <c r="AY37" s="310"/>
      <c r="AZ37" s="274">
        <v>590947</v>
      </c>
      <c r="BA37" s="217"/>
      <c r="BB37" s="217"/>
      <c r="BC37" s="217"/>
      <c r="BD37" s="313"/>
      <c r="BE37" s="313"/>
      <c r="BF37" s="316"/>
      <c r="BG37" s="261" t="s">
        <v>405</v>
      </c>
      <c r="BH37" s="1"/>
      <c r="BI37" s="1"/>
      <c r="BJ37" s="1"/>
      <c r="BK37" s="1"/>
      <c r="BL37" s="1"/>
      <c r="BM37" s="1"/>
      <c r="BN37" s="1"/>
      <c r="BO37" s="1"/>
      <c r="BP37" s="1"/>
      <c r="BQ37" s="1"/>
      <c r="BR37" s="1"/>
      <c r="BS37" s="1"/>
      <c r="BT37" s="1"/>
      <c r="BU37" s="269"/>
      <c r="BV37" s="274">
        <v>117499</v>
      </c>
      <c r="BW37" s="217"/>
      <c r="BX37" s="217"/>
      <c r="BY37" s="217"/>
      <c r="BZ37" s="217"/>
      <c r="CA37" s="217"/>
      <c r="CB37" s="326"/>
      <c r="CD37" s="261" t="s">
        <v>157</v>
      </c>
      <c r="CE37" s="1"/>
      <c r="CF37" s="1"/>
      <c r="CG37" s="1"/>
      <c r="CH37" s="1"/>
      <c r="CI37" s="1"/>
      <c r="CJ37" s="1"/>
      <c r="CK37" s="1"/>
      <c r="CL37" s="1"/>
      <c r="CM37" s="1"/>
      <c r="CN37" s="1"/>
      <c r="CO37" s="1"/>
      <c r="CP37" s="1"/>
      <c r="CQ37" s="269"/>
      <c r="CR37" s="274">
        <v>1507628</v>
      </c>
      <c r="CS37" s="313"/>
      <c r="CT37" s="313"/>
      <c r="CU37" s="313"/>
      <c r="CV37" s="313"/>
      <c r="CW37" s="313"/>
      <c r="CX37" s="313"/>
      <c r="CY37" s="332"/>
      <c r="CZ37" s="283">
        <v>7.4</v>
      </c>
      <c r="DA37" s="335"/>
      <c r="DB37" s="335"/>
      <c r="DC37" s="338"/>
      <c r="DD37" s="288">
        <v>1445797</v>
      </c>
      <c r="DE37" s="313"/>
      <c r="DF37" s="313"/>
      <c r="DG37" s="313"/>
      <c r="DH37" s="313"/>
      <c r="DI37" s="313"/>
      <c r="DJ37" s="313"/>
      <c r="DK37" s="332"/>
      <c r="DL37" s="288">
        <v>1367323</v>
      </c>
      <c r="DM37" s="313"/>
      <c r="DN37" s="313"/>
      <c r="DO37" s="313"/>
      <c r="DP37" s="313"/>
      <c r="DQ37" s="313"/>
      <c r="DR37" s="313"/>
      <c r="DS37" s="313"/>
      <c r="DT37" s="313"/>
      <c r="DU37" s="313"/>
      <c r="DV37" s="332"/>
      <c r="DW37" s="283">
        <v>12.1</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1337893</v>
      </c>
      <c r="S38" s="217"/>
      <c r="T38" s="217"/>
      <c r="U38" s="217"/>
      <c r="V38" s="217"/>
      <c r="W38" s="217"/>
      <c r="X38" s="217"/>
      <c r="Y38" s="279"/>
      <c r="Z38" s="282">
        <v>6.3</v>
      </c>
      <c r="AA38" s="282"/>
      <c r="AB38" s="282"/>
      <c r="AC38" s="282"/>
      <c r="AD38" s="287" t="s">
        <v>196</v>
      </c>
      <c r="AE38" s="287"/>
      <c r="AF38" s="287"/>
      <c r="AG38" s="287"/>
      <c r="AH38" s="287"/>
      <c r="AI38" s="287"/>
      <c r="AJ38" s="287"/>
      <c r="AK38" s="287"/>
      <c r="AL38" s="283" t="s">
        <v>196</v>
      </c>
      <c r="AM38" s="238"/>
      <c r="AN38" s="238"/>
      <c r="AO38" s="296"/>
      <c r="AQ38" s="302" t="s">
        <v>298</v>
      </c>
      <c r="AR38" s="111"/>
      <c r="AS38" s="111"/>
      <c r="AT38" s="111"/>
      <c r="AU38" s="111"/>
      <c r="AV38" s="111"/>
      <c r="AW38" s="111"/>
      <c r="AX38" s="111"/>
      <c r="AY38" s="310"/>
      <c r="AZ38" s="274">
        <v>30287</v>
      </c>
      <c r="BA38" s="217"/>
      <c r="BB38" s="217"/>
      <c r="BC38" s="217"/>
      <c r="BD38" s="313"/>
      <c r="BE38" s="313"/>
      <c r="BF38" s="316"/>
      <c r="BG38" s="261" t="s">
        <v>407</v>
      </c>
      <c r="BH38" s="1"/>
      <c r="BI38" s="1"/>
      <c r="BJ38" s="1"/>
      <c r="BK38" s="1"/>
      <c r="BL38" s="1"/>
      <c r="BM38" s="1"/>
      <c r="BN38" s="1"/>
      <c r="BO38" s="1"/>
      <c r="BP38" s="1"/>
      <c r="BQ38" s="1"/>
      <c r="BR38" s="1"/>
      <c r="BS38" s="1"/>
      <c r="BT38" s="1"/>
      <c r="BU38" s="269"/>
      <c r="BV38" s="274">
        <v>3689</v>
      </c>
      <c r="BW38" s="217"/>
      <c r="BX38" s="217"/>
      <c r="BY38" s="217"/>
      <c r="BZ38" s="217"/>
      <c r="CA38" s="217"/>
      <c r="CB38" s="326"/>
      <c r="CD38" s="261" t="s">
        <v>409</v>
      </c>
      <c r="CE38" s="1"/>
      <c r="CF38" s="1"/>
      <c r="CG38" s="1"/>
      <c r="CH38" s="1"/>
      <c r="CI38" s="1"/>
      <c r="CJ38" s="1"/>
      <c r="CK38" s="1"/>
      <c r="CL38" s="1"/>
      <c r="CM38" s="1"/>
      <c r="CN38" s="1"/>
      <c r="CO38" s="1"/>
      <c r="CP38" s="1"/>
      <c r="CQ38" s="269"/>
      <c r="CR38" s="274">
        <v>1526915</v>
      </c>
      <c r="CS38" s="217"/>
      <c r="CT38" s="217"/>
      <c r="CU38" s="217"/>
      <c r="CV38" s="217"/>
      <c r="CW38" s="217"/>
      <c r="CX38" s="217"/>
      <c r="CY38" s="279"/>
      <c r="CZ38" s="283">
        <v>7.5</v>
      </c>
      <c r="DA38" s="335"/>
      <c r="DB38" s="335"/>
      <c r="DC38" s="338"/>
      <c r="DD38" s="288">
        <v>1247289</v>
      </c>
      <c r="DE38" s="217"/>
      <c r="DF38" s="217"/>
      <c r="DG38" s="217"/>
      <c r="DH38" s="217"/>
      <c r="DI38" s="217"/>
      <c r="DJ38" s="217"/>
      <c r="DK38" s="279"/>
      <c r="DL38" s="288">
        <v>1189254</v>
      </c>
      <c r="DM38" s="217"/>
      <c r="DN38" s="217"/>
      <c r="DO38" s="217"/>
      <c r="DP38" s="217"/>
      <c r="DQ38" s="217"/>
      <c r="DR38" s="217"/>
      <c r="DS38" s="217"/>
      <c r="DT38" s="217"/>
      <c r="DU38" s="217"/>
      <c r="DV38" s="279"/>
      <c r="DW38" s="283">
        <v>10.5</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196</v>
      </c>
      <c r="S39" s="217"/>
      <c r="T39" s="217"/>
      <c r="U39" s="217"/>
      <c r="V39" s="217"/>
      <c r="W39" s="217"/>
      <c r="X39" s="217"/>
      <c r="Y39" s="279"/>
      <c r="Z39" s="282" t="s">
        <v>196</v>
      </c>
      <c r="AA39" s="282"/>
      <c r="AB39" s="282"/>
      <c r="AC39" s="282"/>
      <c r="AD39" s="287" t="s">
        <v>196</v>
      </c>
      <c r="AE39" s="287"/>
      <c r="AF39" s="287"/>
      <c r="AG39" s="287"/>
      <c r="AH39" s="287"/>
      <c r="AI39" s="287"/>
      <c r="AJ39" s="287"/>
      <c r="AK39" s="287"/>
      <c r="AL39" s="283" t="s">
        <v>196</v>
      </c>
      <c r="AM39" s="238"/>
      <c r="AN39" s="238"/>
      <c r="AO39" s="296"/>
      <c r="AQ39" s="302" t="s">
        <v>411</v>
      </c>
      <c r="AR39" s="111"/>
      <c r="AS39" s="111"/>
      <c r="AT39" s="111"/>
      <c r="AU39" s="111"/>
      <c r="AV39" s="111"/>
      <c r="AW39" s="111"/>
      <c r="AX39" s="111"/>
      <c r="AY39" s="310"/>
      <c r="AZ39" s="274" t="s">
        <v>196</v>
      </c>
      <c r="BA39" s="217"/>
      <c r="BB39" s="217"/>
      <c r="BC39" s="217"/>
      <c r="BD39" s="313"/>
      <c r="BE39" s="313"/>
      <c r="BF39" s="316"/>
      <c r="BG39" s="261" t="s">
        <v>328</v>
      </c>
      <c r="BH39" s="1"/>
      <c r="BI39" s="1"/>
      <c r="BJ39" s="1"/>
      <c r="BK39" s="1"/>
      <c r="BL39" s="1"/>
      <c r="BM39" s="1"/>
      <c r="BN39" s="1"/>
      <c r="BO39" s="1"/>
      <c r="BP39" s="1"/>
      <c r="BQ39" s="1"/>
      <c r="BR39" s="1"/>
      <c r="BS39" s="1"/>
      <c r="BT39" s="1"/>
      <c r="BU39" s="269"/>
      <c r="BV39" s="274">
        <v>5291</v>
      </c>
      <c r="BW39" s="217"/>
      <c r="BX39" s="217"/>
      <c r="BY39" s="217"/>
      <c r="BZ39" s="217"/>
      <c r="CA39" s="217"/>
      <c r="CB39" s="326"/>
      <c r="CD39" s="261" t="s">
        <v>415</v>
      </c>
      <c r="CE39" s="1"/>
      <c r="CF39" s="1"/>
      <c r="CG39" s="1"/>
      <c r="CH39" s="1"/>
      <c r="CI39" s="1"/>
      <c r="CJ39" s="1"/>
      <c r="CK39" s="1"/>
      <c r="CL39" s="1"/>
      <c r="CM39" s="1"/>
      <c r="CN39" s="1"/>
      <c r="CO39" s="1"/>
      <c r="CP39" s="1"/>
      <c r="CQ39" s="269"/>
      <c r="CR39" s="274">
        <v>1105319</v>
      </c>
      <c r="CS39" s="313"/>
      <c r="CT39" s="313"/>
      <c r="CU39" s="313"/>
      <c r="CV39" s="313"/>
      <c r="CW39" s="313"/>
      <c r="CX39" s="313"/>
      <c r="CY39" s="332"/>
      <c r="CZ39" s="283">
        <v>5.5</v>
      </c>
      <c r="DA39" s="335"/>
      <c r="DB39" s="335"/>
      <c r="DC39" s="338"/>
      <c r="DD39" s="288">
        <v>579002</v>
      </c>
      <c r="DE39" s="313"/>
      <c r="DF39" s="313"/>
      <c r="DG39" s="313"/>
      <c r="DH39" s="313"/>
      <c r="DI39" s="313"/>
      <c r="DJ39" s="313"/>
      <c r="DK39" s="332"/>
      <c r="DL39" s="288" t="s">
        <v>196</v>
      </c>
      <c r="DM39" s="313"/>
      <c r="DN39" s="313"/>
      <c r="DO39" s="313"/>
      <c r="DP39" s="313"/>
      <c r="DQ39" s="313"/>
      <c r="DR39" s="313"/>
      <c r="DS39" s="313"/>
      <c r="DT39" s="313"/>
      <c r="DU39" s="313"/>
      <c r="DV39" s="332"/>
      <c r="DW39" s="283" t="s">
        <v>196</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54780</v>
      </c>
      <c r="S40" s="217"/>
      <c r="T40" s="217"/>
      <c r="U40" s="217"/>
      <c r="V40" s="217"/>
      <c r="W40" s="217"/>
      <c r="X40" s="217"/>
      <c r="Y40" s="279"/>
      <c r="Z40" s="282">
        <v>0.3</v>
      </c>
      <c r="AA40" s="282"/>
      <c r="AB40" s="282"/>
      <c r="AC40" s="282"/>
      <c r="AD40" s="287" t="s">
        <v>196</v>
      </c>
      <c r="AE40" s="287"/>
      <c r="AF40" s="287"/>
      <c r="AG40" s="287"/>
      <c r="AH40" s="287"/>
      <c r="AI40" s="287"/>
      <c r="AJ40" s="287"/>
      <c r="AK40" s="287"/>
      <c r="AL40" s="283" t="s">
        <v>196</v>
      </c>
      <c r="AM40" s="238"/>
      <c r="AN40" s="238"/>
      <c r="AO40" s="296"/>
      <c r="AQ40" s="302" t="s">
        <v>419</v>
      </c>
      <c r="AR40" s="111"/>
      <c r="AS40" s="111"/>
      <c r="AT40" s="111"/>
      <c r="AU40" s="111"/>
      <c r="AV40" s="111"/>
      <c r="AW40" s="111"/>
      <c r="AX40" s="111"/>
      <c r="AY40" s="310"/>
      <c r="AZ40" s="274" t="s">
        <v>196</v>
      </c>
      <c r="BA40" s="217"/>
      <c r="BB40" s="217"/>
      <c r="BC40" s="217"/>
      <c r="BD40" s="313"/>
      <c r="BE40" s="313"/>
      <c r="BF40" s="316"/>
      <c r="BG40" s="299" t="s">
        <v>421</v>
      </c>
      <c r="BH40" s="29"/>
      <c r="BI40" s="29"/>
      <c r="BJ40" s="29"/>
      <c r="BK40" s="29"/>
      <c r="BL40" s="29"/>
      <c r="BM40" s="1" t="s">
        <v>223</v>
      </c>
      <c r="BN40" s="1"/>
      <c r="BO40" s="1"/>
      <c r="BP40" s="1"/>
      <c r="BQ40" s="1"/>
      <c r="BR40" s="1"/>
      <c r="BS40" s="1"/>
      <c r="BT40" s="1"/>
      <c r="BU40" s="269"/>
      <c r="BV40" s="274">
        <v>80</v>
      </c>
      <c r="BW40" s="217"/>
      <c r="BX40" s="217"/>
      <c r="BY40" s="217"/>
      <c r="BZ40" s="217"/>
      <c r="CA40" s="217"/>
      <c r="CB40" s="326"/>
      <c r="CD40" s="261" t="s">
        <v>360</v>
      </c>
      <c r="CE40" s="1"/>
      <c r="CF40" s="1"/>
      <c r="CG40" s="1"/>
      <c r="CH40" s="1"/>
      <c r="CI40" s="1"/>
      <c r="CJ40" s="1"/>
      <c r="CK40" s="1"/>
      <c r="CL40" s="1"/>
      <c r="CM40" s="1"/>
      <c r="CN40" s="1"/>
      <c r="CO40" s="1"/>
      <c r="CP40" s="1"/>
      <c r="CQ40" s="269"/>
      <c r="CR40" s="274">
        <v>304800</v>
      </c>
      <c r="CS40" s="217"/>
      <c r="CT40" s="217"/>
      <c r="CU40" s="217"/>
      <c r="CV40" s="217"/>
      <c r="CW40" s="217"/>
      <c r="CX40" s="217"/>
      <c r="CY40" s="279"/>
      <c r="CZ40" s="283">
        <v>1.5</v>
      </c>
      <c r="DA40" s="335"/>
      <c r="DB40" s="335"/>
      <c r="DC40" s="338"/>
      <c r="DD40" s="288">
        <v>2968</v>
      </c>
      <c r="DE40" s="217"/>
      <c r="DF40" s="217"/>
      <c r="DG40" s="217"/>
      <c r="DH40" s="217"/>
      <c r="DI40" s="217"/>
      <c r="DJ40" s="217"/>
      <c r="DK40" s="279"/>
      <c r="DL40" s="288" t="s">
        <v>196</v>
      </c>
      <c r="DM40" s="217"/>
      <c r="DN40" s="217"/>
      <c r="DO40" s="217"/>
      <c r="DP40" s="217"/>
      <c r="DQ40" s="217"/>
      <c r="DR40" s="217"/>
      <c r="DS40" s="217"/>
      <c r="DT40" s="217"/>
      <c r="DU40" s="217"/>
      <c r="DV40" s="279"/>
      <c r="DW40" s="283" t="s">
        <v>196</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21078852</v>
      </c>
      <c r="S41" s="277"/>
      <c r="T41" s="277"/>
      <c r="U41" s="277"/>
      <c r="V41" s="277"/>
      <c r="W41" s="277"/>
      <c r="X41" s="277"/>
      <c r="Y41" s="280"/>
      <c r="Z41" s="284">
        <v>100</v>
      </c>
      <c r="AA41" s="284"/>
      <c r="AB41" s="284"/>
      <c r="AC41" s="284"/>
      <c r="AD41" s="289">
        <v>11251105</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267688</v>
      </c>
      <c r="BA41" s="217"/>
      <c r="BB41" s="217"/>
      <c r="BC41" s="217"/>
      <c r="BD41" s="313"/>
      <c r="BE41" s="313"/>
      <c r="BF41" s="316"/>
      <c r="BG41" s="299"/>
      <c r="BH41" s="29"/>
      <c r="BI41" s="29"/>
      <c r="BJ41" s="29"/>
      <c r="BK41" s="29"/>
      <c r="BL41" s="29"/>
      <c r="BM41" s="1" t="s">
        <v>333</v>
      </c>
      <c r="BN41" s="1"/>
      <c r="BO41" s="1"/>
      <c r="BP41" s="1"/>
      <c r="BQ41" s="1"/>
      <c r="BR41" s="1"/>
      <c r="BS41" s="1"/>
      <c r="BT41" s="1"/>
      <c r="BU41" s="269"/>
      <c r="BV41" s="274" t="s">
        <v>196</v>
      </c>
      <c r="BW41" s="217"/>
      <c r="BX41" s="217"/>
      <c r="BY41" s="217"/>
      <c r="BZ41" s="217"/>
      <c r="CA41" s="217"/>
      <c r="CB41" s="326"/>
      <c r="CD41" s="261" t="s">
        <v>276</v>
      </c>
      <c r="CE41" s="1"/>
      <c r="CF41" s="1"/>
      <c r="CG41" s="1"/>
      <c r="CH41" s="1"/>
      <c r="CI41" s="1"/>
      <c r="CJ41" s="1"/>
      <c r="CK41" s="1"/>
      <c r="CL41" s="1"/>
      <c r="CM41" s="1"/>
      <c r="CN41" s="1"/>
      <c r="CO41" s="1"/>
      <c r="CP41" s="1"/>
      <c r="CQ41" s="269"/>
      <c r="CR41" s="274" t="s">
        <v>196</v>
      </c>
      <c r="CS41" s="313"/>
      <c r="CT41" s="313"/>
      <c r="CU41" s="313"/>
      <c r="CV41" s="313"/>
      <c r="CW41" s="313"/>
      <c r="CX41" s="313"/>
      <c r="CY41" s="332"/>
      <c r="CZ41" s="283" t="s">
        <v>196</v>
      </c>
      <c r="DA41" s="335"/>
      <c r="DB41" s="335"/>
      <c r="DC41" s="338"/>
      <c r="DD41" s="288" t="s">
        <v>196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1259227</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397</v>
      </c>
      <c r="BW42" s="277"/>
      <c r="BX42" s="277"/>
      <c r="BY42" s="277"/>
      <c r="BZ42" s="277"/>
      <c r="CA42" s="277"/>
      <c r="CB42" s="327"/>
      <c r="CD42" s="261" t="s">
        <v>269</v>
      </c>
      <c r="CE42" s="1"/>
      <c r="CF42" s="1"/>
      <c r="CG42" s="1"/>
      <c r="CH42" s="1"/>
      <c r="CI42" s="1"/>
      <c r="CJ42" s="1"/>
      <c r="CK42" s="1"/>
      <c r="CL42" s="1"/>
      <c r="CM42" s="1"/>
      <c r="CN42" s="1"/>
      <c r="CO42" s="1"/>
      <c r="CP42" s="1"/>
      <c r="CQ42" s="269"/>
      <c r="CR42" s="274">
        <v>2396004</v>
      </c>
      <c r="CS42" s="313"/>
      <c r="CT42" s="313"/>
      <c r="CU42" s="313"/>
      <c r="CV42" s="313"/>
      <c r="CW42" s="313"/>
      <c r="CX42" s="313"/>
      <c r="CY42" s="332"/>
      <c r="CZ42" s="283">
        <v>11.8</v>
      </c>
      <c r="DA42" s="335"/>
      <c r="DB42" s="335"/>
      <c r="DC42" s="338"/>
      <c r="DD42" s="288">
        <v>610459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69473</v>
      </c>
      <c r="CS43" s="313"/>
      <c r="CT43" s="313"/>
      <c r="CU43" s="313"/>
      <c r="CV43" s="313"/>
      <c r="CW43" s="313"/>
      <c r="CX43" s="313"/>
      <c r="CY43" s="332"/>
      <c r="CZ43" s="283">
        <v>0.3</v>
      </c>
      <c r="DA43" s="335"/>
      <c r="DB43" s="335"/>
      <c r="DC43" s="338"/>
      <c r="DD43" s="288">
        <v>48439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425</v>
      </c>
      <c r="CG44" s="1"/>
      <c r="CH44" s="1"/>
      <c r="CI44" s="1"/>
      <c r="CJ44" s="1"/>
      <c r="CK44" s="1"/>
      <c r="CL44" s="1"/>
      <c r="CM44" s="1"/>
      <c r="CN44" s="1"/>
      <c r="CO44" s="1"/>
      <c r="CP44" s="1"/>
      <c r="CQ44" s="269"/>
      <c r="CR44" s="274">
        <v>1919448</v>
      </c>
      <c r="CS44" s="217"/>
      <c r="CT44" s="217"/>
      <c r="CU44" s="217"/>
      <c r="CV44" s="217"/>
      <c r="CW44" s="217"/>
      <c r="CX44" s="217"/>
      <c r="CY44" s="279"/>
      <c r="CZ44" s="283">
        <v>9.5</v>
      </c>
      <c r="DA44" s="238"/>
      <c r="DB44" s="238"/>
      <c r="DC44" s="285"/>
      <c r="DD44" s="288">
        <v>472009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404132</v>
      </c>
      <c r="CS45" s="313"/>
      <c r="CT45" s="313"/>
      <c r="CU45" s="313"/>
      <c r="CV45" s="313"/>
      <c r="CW45" s="313"/>
      <c r="CX45" s="313"/>
      <c r="CY45" s="332"/>
      <c r="CZ45" s="283">
        <v>2</v>
      </c>
      <c r="DA45" s="335"/>
      <c r="DB45" s="335"/>
      <c r="DC45" s="338"/>
      <c r="DD45" s="288">
        <v>41002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1465813</v>
      </c>
      <c r="CS46" s="217"/>
      <c r="CT46" s="217"/>
      <c r="CU46" s="217"/>
      <c r="CV46" s="217"/>
      <c r="CW46" s="217"/>
      <c r="CX46" s="217"/>
      <c r="CY46" s="279"/>
      <c r="CZ46" s="283">
        <v>7.2</v>
      </c>
      <c r="DA46" s="238"/>
      <c r="DB46" s="238"/>
      <c r="DC46" s="285"/>
      <c r="DD46" s="288">
        <v>413956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476556</v>
      </c>
      <c r="CS47" s="313"/>
      <c r="CT47" s="313"/>
      <c r="CU47" s="313"/>
      <c r="CV47" s="313"/>
      <c r="CW47" s="313"/>
      <c r="CX47" s="313"/>
      <c r="CY47" s="332"/>
      <c r="CZ47" s="283">
        <v>2.4</v>
      </c>
      <c r="DA47" s="335"/>
      <c r="DB47" s="335"/>
      <c r="DC47" s="338"/>
      <c r="DD47" s="288">
        <v>138450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430</v>
      </c>
      <c r="CG48" s="1"/>
      <c r="CH48" s="1"/>
      <c r="CI48" s="1"/>
      <c r="CJ48" s="1"/>
      <c r="CK48" s="1"/>
      <c r="CL48" s="1"/>
      <c r="CM48" s="1"/>
      <c r="CN48" s="1"/>
      <c r="CO48" s="1"/>
      <c r="CP48" s="1"/>
      <c r="CQ48" s="269"/>
      <c r="CR48" s="274" t="s">
        <v>196</v>
      </c>
      <c r="CS48" s="217"/>
      <c r="CT48" s="217"/>
      <c r="CU48" s="217"/>
      <c r="CV48" s="217"/>
      <c r="CW48" s="217"/>
      <c r="CX48" s="217"/>
      <c r="CY48" s="279"/>
      <c r="CZ48" s="283" t="s">
        <v>196</v>
      </c>
      <c r="DA48" s="238"/>
      <c r="DB48" s="238"/>
      <c r="DC48" s="285"/>
      <c r="DD48" s="288" t="s">
        <v>196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20259251</v>
      </c>
      <c r="CS49" s="312"/>
      <c r="CT49" s="312"/>
      <c r="CU49" s="312"/>
      <c r="CV49" s="312"/>
      <c r="CW49" s="312"/>
      <c r="CX49" s="312"/>
      <c r="CY49" s="333"/>
      <c r="CZ49" s="292">
        <v>100</v>
      </c>
      <c r="DA49" s="336"/>
      <c r="DB49" s="336"/>
      <c r="DC49" s="339"/>
      <c r="DD49" s="342">
        <v>13938791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7RxHFzsJOZj+5POHHH/M9iMG0/kDoDVPJ8VAdBibiD4l6yvaPwEbO23glrNoCod9X1Lq5zrIz29y1MClSWj/IA==" saltValue="bWluAZTHqEcl+RdndhRo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177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175</v>
      </c>
      <c r="R5" s="447"/>
      <c r="S5" s="447"/>
      <c r="T5" s="447"/>
      <c r="U5" s="458"/>
      <c r="V5" s="435" t="s">
        <v>434</v>
      </c>
      <c r="W5" s="447"/>
      <c r="X5" s="447"/>
      <c r="Y5" s="447"/>
      <c r="Z5" s="458"/>
      <c r="AA5" s="435" t="s">
        <v>435</v>
      </c>
      <c r="AB5" s="447"/>
      <c r="AC5" s="447"/>
      <c r="AD5" s="447"/>
      <c r="AE5" s="447"/>
      <c r="AF5" s="504" t="s">
        <v>173</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358</v>
      </c>
      <c r="CI5" s="447"/>
      <c r="CJ5" s="447"/>
      <c r="CK5" s="447"/>
      <c r="CL5" s="458"/>
      <c r="CM5" s="435" t="s">
        <v>312</v>
      </c>
      <c r="CN5" s="447"/>
      <c r="CO5" s="447"/>
      <c r="CP5" s="447"/>
      <c r="CQ5" s="458"/>
      <c r="CR5" s="435" t="s">
        <v>235</v>
      </c>
      <c r="CS5" s="447"/>
      <c r="CT5" s="447"/>
      <c r="CU5" s="447"/>
      <c r="CV5" s="458"/>
      <c r="CW5" s="435" t="s">
        <v>51</v>
      </c>
      <c r="CX5" s="447"/>
      <c r="CY5" s="447"/>
      <c r="CZ5" s="447"/>
      <c r="DA5" s="458"/>
      <c r="DB5" s="435" t="s">
        <v>443</v>
      </c>
      <c r="DC5" s="447"/>
      <c r="DD5" s="447"/>
      <c r="DE5" s="447"/>
      <c r="DF5" s="458"/>
      <c r="DG5" s="700" t="s">
        <v>233</v>
      </c>
      <c r="DH5" s="703"/>
      <c r="DI5" s="703"/>
      <c r="DJ5" s="703"/>
      <c r="DK5" s="708"/>
      <c r="DL5" s="700" t="s">
        <v>445</v>
      </c>
      <c r="DM5" s="703"/>
      <c r="DN5" s="703"/>
      <c r="DO5" s="703"/>
      <c r="DP5" s="708"/>
      <c r="DQ5" s="435" t="s">
        <v>447</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21097</v>
      </c>
      <c r="R7" s="449"/>
      <c r="S7" s="449"/>
      <c r="T7" s="449"/>
      <c r="U7" s="449"/>
      <c r="V7" s="449">
        <v>20277</v>
      </c>
      <c r="W7" s="449"/>
      <c r="X7" s="449"/>
      <c r="Y7" s="449"/>
      <c r="Z7" s="449"/>
      <c r="AA7" s="449">
        <v>820</v>
      </c>
      <c r="AB7" s="449"/>
      <c r="AC7" s="449"/>
      <c r="AD7" s="449"/>
      <c r="AE7" s="492"/>
      <c r="AF7" s="506">
        <v>542</v>
      </c>
      <c r="AG7" s="519"/>
      <c r="AH7" s="519"/>
      <c r="AI7" s="519"/>
      <c r="AJ7" s="524"/>
      <c r="AK7" s="532">
        <v>1180</v>
      </c>
      <c r="AL7" s="449"/>
      <c r="AM7" s="449"/>
      <c r="AN7" s="449"/>
      <c r="AO7" s="449"/>
      <c r="AP7" s="449">
        <v>16442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418</v>
      </c>
      <c r="BT7" s="419"/>
      <c r="BU7" s="419"/>
      <c r="BV7" s="419"/>
      <c r="BW7" s="419"/>
      <c r="BX7" s="419"/>
      <c r="BY7" s="419"/>
      <c r="BZ7" s="419"/>
      <c r="CA7" s="419"/>
      <c r="CB7" s="419"/>
      <c r="CC7" s="419"/>
      <c r="CD7" s="419"/>
      <c r="CE7" s="419"/>
      <c r="CF7" s="419"/>
      <c r="CG7" s="431"/>
      <c r="CH7" s="663">
        <v>11</v>
      </c>
      <c r="CI7" s="666"/>
      <c r="CJ7" s="666"/>
      <c r="CK7" s="666"/>
      <c r="CL7" s="681"/>
      <c r="CM7" s="663">
        <v>42</v>
      </c>
      <c r="CN7" s="666"/>
      <c r="CO7" s="666"/>
      <c r="CP7" s="666"/>
      <c r="CQ7" s="681"/>
      <c r="CR7" s="663">
        <v>26</v>
      </c>
      <c r="CS7" s="666"/>
      <c r="CT7" s="666"/>
      <c r="CU7" s="666"/>
      <c r="CV7" s="681"/>
      <c r="CW7" s="663" t="s">
        <v>196</v>
      </c>
      <c r="CX7" s="666"/>
      <c r="CY7" s="666"/>
      <c r="CZ7" s="666"/>
      <c r="DA7" s="681"/>
      <c r="DB7" s="663" t="s">
        <v>196</v>
      </c>
      <c r="DC7" s="666"/>
      <c r="DD7" s="666"/>
      <c r="DE7" s="666"/>
      <c r="DF7" s="681"/>
      <c r="DG7" s="663" t="s">
        <v>196</v>
      </c>
      <c r="DH7" s="666"/>
      <c r="DI7" s="666"/>
      <c r="DJ7" s="666"/>
      <c r="DK7" s="681"/>
      <c r="DL7" s="663" t="s">
        <v>196</v>
      </c>
      <c r="DM7" s="666"/>
      <c r="DN7" s="666"/>
      <c r="DO7" s="666"/>
      <c r="DP7" s="681"/>
      <c r="DQ7" s="663" t="s">
        <v>196</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526</v>
      </c>
      <c r="BT8" s="420"/>
      <c r="BU8" s="420"/>
      <c r="BV8" s="420"/>
      <c r="BW8" s="420"/>
      <c r="BX8" s="420"/>
      <c r="BY8" s="420"/>
      <c r="BZ8" s="420"/>
      <c r="CA8" s="420"/>
      <c r="CB8" s="420"/>
      <c r="CC8" s="420"/>
      <c r="CD8" s="420"/>
      <c r="CE8" s="420"/>
      <c r="CF8" s="420"/>
      <c r="CG8" s="432"/>
      <c r="CH8" s="444">
        <v>1</v>
      </c>
      <c r="CI8" s="456"/>
      <c r="CJ8" s="456"/>
      <c r="CK8" s="456"/>
      <c r="CL8" s="682"/>
      <c r="CM8" s="444">
        <v>28</v>
      </c>
      <c r="CN8" s="456"/>
      <c r="CO8" s="456"/>
      <c r="CP8" s="456"/>
      <c r="CQ8" s="682"/>
      <c r="CR8" s="444">
        <v>10</v>
      </c>
      <c r="CS8" s="456"/>
      <c r="CT8" s="456"/>
      <c r="CU8" s="456"/>
      <c r="CV8" s="682"/>
      <c r="CW8" s="444" t="s">
        <v>196</v>
      </c>
      <c r="CX8" s="456"/>
      <c r="CY8" s="456"/>
      <c r="CZ8" s="456"/>
      <c r="DA8" s="682"/>
      <c r="DB8" s="444" t="s">
        <v>196</v>
      </c>
      <c r="DC8" s="456"/>
      <c r="DD8" s="456"/>
      <c r="DE8" s="456"/>
      <c r="DF8" s="682"/>
      <c r="DG8" s="444" t="s">
        <v>196</v>
      </c>
      <c r="DH8" s="456"/>
      <c r="DI8" s="456"/>
      <c r="DJ8" s="456"/>
      <c r="DK8" s="682"/>
      <c r="DL8" s="444" t="s">
        <v>196</v>
      </c>
      <c r="DM8" s="456"/>
      <c r="DN8" s="456"/>
      <c r="DO8" s="456"/>
      <c r="DP8" s="682"/>
      <c r="DQ8" s="444" t="s">
        <v>196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277</v>
      </c>
      <c r="BT9" s="420"/>
      <c r="BU9" s="420"/>
      <c r="BV9" s="420"/>
      <c r="BW9" s="420"/>
      <c r="BX9" s="420"/>
      <c r="BY9" s="420"/>
      <c r="BZ9" s="420"/>
      <c r="CA9" s="420"/>
      <c r="CB9" s="420"/>
      <c r="CC9" s="420"/>
      <c r="CD9" s="420"/>
      <c r="CE9" s="420"/>
      <c r="CF9" s="420"/>
      <c r="CG9" s="432"/>
      <c r="CH9" s="444">
        <v>61</v>
      </c>
      <c r="CI9" s="456"/>
      <c r="CJ9" s="456"/>
      <c r="CK9" s="456"/>
      <c r="CL9" s="682"/>
      <c r="CM9" s="444">
        <v>49</v>
      </c>
      <c r="CN9" s="456"/>
      <c r="CO9" s="456"/>
      <c r="CP9" s="456"/>
      <c r="CQ9" s="682"/>
      <c r="CR9" s="444">
        <v>25</v>
      </c>
      <c r="CS9" s="456"/>
      <c r="CT9" s="456"/>
      <c r="CU9" s="456"/>
      <c r="CV9" s="682"/>
      <c r="CW9" s="444" t="s">
        <v>196</v>
      </c>
      <c r="CX9" s="456"/>
      <c r="CY9" s="456"/>
      <c r="CZ9" s="456"/>
      <c r="DA9" s="682"/>
      <c r="DB9" s="444" t="s">
        <v>196</v>
      </c>
      <c r="DC9" s="456"/>
      <c r="DD9" s="456"/>
      <c r="DE9" s="456"/>
      <c r="DF9" s="682"/>
      <c r="DG9" s="444" t="s">
        <v>196</v>
      </c>
      <c r="DH9" s="456"/>
      <c r="DI9" s="456"/>
      <c r="DJ9" s="456"/>
      <c r="DK9" s="682"/>
      <c r="DL9" s="444" t="s">
        <v>196</v>
      </c>
      <c r="DM9" s="456"/>
      <c r="DN9" s="456"/>
      <c r="DO9" s="456"/>
      <c r="DP9" s="682"/>
      <c r="DQ9" s="444" t="s">
        <v>196</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527</v>
      </c>
      <c r="BT10" s="420"/>
      <c r="BU10" s="420"/>
      <c r="BV10" s="420"/>
      <c r="BW10" s="420"/>
      <c r="BX10" s="420"/>
      <c r="BY10" s="420"/>
      <c r="BZ10" s="420"/>
      <c r="CA10" s="420"/>
      <c r="CB10" s="420"/>
      <c r="CC10" s="420"/>
      <c r="CD10" s="420"/>
      <c r="CE10" s="420"/>
      <c r="CF10" s="420"/>
      <c r="CG10" s="432"/>
      <c r="CH10" s="444">
        <v>13</v>
      </c>
      <c r="CI10" s="456"/>
      <c r="CJ10" s="456"/>
      <c r="CK10" s="456"/>
      <c r="CL10" s="682"/>
      <c r="CM10" s="444">
        <v>163</v>
      </c>
      <c r="CN10" s="456"/>
      <c r="CO10" s="456"/>
      <c r="CP10" s="456"/>
      <c r="CQ10" s="682"/>
      <c r="CR10" s="444">
        <v>3</v>
      </c>
      <c r="CS10" s="456"/>
      <c r="CT10" s="456"/>
      <c r="CU10" s="456"/>
      <c r="CV10" s="682"/>
      <c r="CW10" s="444" t="s">
        <v>196</v>
      </c>
      <c r="CX10" s="456"/>
      <c r="CY10" s="456"/>
      <c r="CZ10" s="456"/>
      <c r="DA10" s="682"/>
      <c r="DB10" s="444" t="s">
        <v>196</v>
      </c>
      <c r="DC10" s="456"/>
      <c r="DD10" s="456"/>
      <c r="DE10" s="456"/>
      <c r="DF10" s="682"/>
      <c r="DG10" s="444" t="s">
        <v>196</v>
      </c>
      <c r="DH10" s="456"/>
      <c r="DI10" s="456"/>
      <c r="DJ10" s="456"/>
      <c r="DK10" s="682"/>
      <c r="DL10" s="444" t="s">
        <v>196</v>
      </c>
      <c r="DM10" s="456"/>
      <c r="DN10" s="456"/>
      <c r="DO10" s="456"/>
      <c r="DP10" s="682"/>
      <c r="DQ10" s="444" t="s">
        <v>196</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528</v>
      </c>
      <c r="BT11" s="420"/>
      <c r="BU11" s="420"/>
      <c r="BV11" s="420"/>
      <c r="BW11" s="420"/>
      <c r="BX11" s="420"/>
      <c r="BY11" s="420"/>
      <c r="BZ11" s="420"/>
      <c r="CA11" s="420"/>
      <c r="CB11" s="420"/>
      <c r="CC11" s="420"/>
      <c r="CD11" s="420"/>
      <c r="CE11" s="420"/>
      <c r="CF11" s="420"/>
      <c r="CG11" s="432"/>
      <c r="CH11" s="444">
        <v>27</v>
      </c>
      <c r="CI11" s="456"/>
      <c r="CJ11" s="456"/>
      <c r="CK11" s="456"/>
      <c r="CL11" s="682"/>
      <c r="CM11" s="444">
        <v>30</v>
      </c>
      <c r="CN11" s="456"/>
      <c r="CO11" s="456"/>
      <c r="CP11" s="456"/>
      <c r="CQ11" s="682"/>
      <c r="CR11" s="444">
        <v>5</v>
      </c>
      <c r="CS11" s="456"/>
      <c r="CT11" s="456"/>
      <c r="CU11" s="456"/>
      <c r="CV11" s="682"/>
      <c r="CW11" s="444" t="s">
        <v>196</v>
      </c>
      <c r="CX11" s="456"/>
      <c r="CY11" s="456"/>
      <c r="CZ11" s="456"/>
      <c r="DA11" s="682"/>
      <c r="DB11" s="444" t="s">
        <v>196</v>
      </c>
      <c r="DC11" s="456"/>
      <c r="DD11" s="456"/>
      <c r="DE11" s="456"/>
      <c r="DF11" s="682"/>
      <c r="DG11" s="444" t="s">
        <v>196</v>
      </c>
      <c r="DH11" s="456"/>
      <c r="DI11" s="456"/>
      <c r="DJ11" s="456"/>
      <c r="DK11" s="682"/>
      <c r="DL11" s="444" t="s">
        <v>196</v>
      </c>
      <c r="DM11" s="456"/>
      <c r="DN11" s="456"/>
      <c r="DO11" s="456"/>
      <c r="DP11" s="682"/>
      <c r="DQ11" s="444" t="s">
        <v>196</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242</v>
      </c>
      <c r="B23" s="401" t="s">
        <v>294</v>
      </c>
      <c r="C23" s="421"/>
      <c r="D23" s="421"/>
      <c r="E23" s="421"/>
      <c r="F23" s="421"/>
      <c r="G23" s="421"/>
      <c r="H23" s="421"/>
      <c r="I23" s="421"/>
      <c r="J23" s="421"/>
      <c r="K23" s="421"/>
      <c r="L23" s="421"/>
      <c r="M23" s="421"/>
      <c r="N23" s="421"/>
      <c r="O23" s="421"/>
      <c r="P23" s="433"/>
      <c r="Q23" s="440">
        <v>21097</v>
      </c>
      <c r="R23" s="452"/>
      <c r="S23" s="452"/>
      <c r="T23" s="452"/>
      <c r="U23" s="452"/>
      <c r="V23" s="452">
        <v>20277</v>
      </c>
      <c r="W23" s="452"/>
      <c r="X23" s="452"/>
      <c r="Y23" s="452"/>
      <c r="Z23" s="452"/>
      <c r="AA23" s="452">
        <v>820</v>
      </c>
      <c r="AB23" s="452"/>
      <c r="AC23" s="452"/>
      <c r="AD23" s="452"/>
      <c r="AE23" s="494"/>
      <c r="AF23" s="508">
        <v>542</v>
      </c>
      <c r="AG23" s="452"/>
      <c r="AH23" s="452"/>
      <c r="AI23" s="452"/>
      <c r="AJ23" s="526"/>
      <c r="AK23" s="534"/>
      <c r="AL23" s="455"/>
      <c r="AM23" s="455"/>
      <c r="AN23" s="455"/>
      <c r="AO23" s="455"/>
      <c r="AP23" s="452">
        <v>16442</v>
      </c>
      <c r="AQ23" s="452"/>
      <c r="AR23" s="452"/>
      <c r="AS23" s="452"/>
      <c r="AT23" s="452"/>
      <c r="AU23" s="567"/>
      <c r="AV23" s="567"/>
      <c r="AW23" s="567"/>
      <c r="AX23" s="567"/>
      <c r="AY23" s="590"/>
      <c r="AZ23" s="595" t="s">
        <v>196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238</v>
      </c>
      <c r="AG26" s="520"/>
      <c r="AH26" s="520"/>
      <c r="AI26" s="520"/>
      <c r="AJ26" s="527"/>
      <c r="AK26" s="447" t="s">
        <v>382</v>
      </c>
      <c r="AL26" s="447"/>
      <c r="AM26" s="447"/>
      <c r="AN26" s="447"/>
      <c r="AO26" s="458"/>
      <c r="AP26" s="435" t="s">
        <v>349</v>
      </c>
      <c r="AQ26" s="447"/>
      <c r="AR26" s="447"/>
      <c r="AS26" s="447"/>
      <c r="AT26" s="458"/>
      <c r="AU26" s="435" t="s">
        <v>455</v>
      </c>
      <c r="AV26" s="447"/>
      <c r="AW26" s="447"/>
      <c r="AX26" s="447"/>
      <c r="AY26" s="458"/>
      <c r="AZ26" s="435" t="s">
        <v>456</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168</v>
      </c>
      <c r="C28" s="419"/>
      <c r="D28" s="419"/>
      <c r="E28" s="419"/>
      <c r="F28" s="419"/>
      <c r="G28" s="419"/>
      <c r="H28" s="419"/>
      <c r="I28" s="419"/>
      <c r="J28" s="419"/>
      <c r="K28" s="419"/>
      <c r="L28" s="419"/>
      <c r="M28" s="419"/>
      <c r="N28" s="419"/>
      <c r="O28" s="419"/>
      <c r="P28" s="431"/>
      <c r="Q28" s="441">
        <v>3142</v>
      </c>
      <c r="R28" s="453"/>
      <c r="S28" s="453"/>
      <c r="T28" s="453"/>
      <c r="U28" s="453"/>
      <c r="V28" s="453">
        <v>2983</v>
      </c>
      <c r="W28" s="453"/>
      <c r="X28" s="453"/>
      <c r="Y28" s="453"/>
      <c r="Z28" s="453"/>
      <c r="AA28" s="453">
        <v>159</v>
      </c>
      <c r="AB28" s="453"/>
      <c r="AC28" s="453"/>
      <c r="AD28" s="453"/>
      <c r="AE28" s="495"/>
      <c r="AF28" s="511">
        <v>159</v>
      </c>
      <c r="AG28" s="453"/>
      <c r="AH28" s="453"/>
      <c r="AI28" s="453"/>
      <c r="AJ28" s="529"/>
      <c r="AK28" s="535">
        <v>268</v>
      </c>
      <c r="AL28" s="453"/>
      <c r="AM28" s="453"/>
      <c r="AN28" s="453"/>
      <c r="AO28" s="453"/>
      <c r="AP28" s="453" t="s">
        <v>196</v>
      </c>
      <c r="AQ28" s="453"/>
      <c r="AR28" s="453"/>
      <c r="AS28" s="453"/>
      <c r="AT28" s="453"/>
      <c r="AU28" s="453" t="s">
        <v>196</v>
      </c>
      <c r="AV28" s="453"/>
      <c r="AW28" s="453"/>
      <c r="AX28" s="453"/>
      <c r="AY28" s="453"/>
      <c r="AZ28" s="596" t="s">
        <v>196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388</v>
      </c>
      <c r="C29" s="420"/>
      <c r="D29" s="420"/>
      <c r="E29" s="420"/>
      <c r="F29" s="420"/>
      <c r="G29" s="420"/>
      <c r="H29" s="420"/>
      <c r="I29" s="420"/>
      <c r="J29" s="420"/>
      <c r="K29" s="420"/>
      <c r="L29" s="420"/>
      <c r="M29" s="420"/>
      <c r="N29" s="420"/>
      <c r="O29" s="420"/>
      <c r="P29" s="432"/>
      <c r="Q29" s="438">
        <v>437</v>
      </c>
      <c r="R29" s="450"/>
      <c r="S29" s="450"/>
      <c r="T29" s="450"/>
      <c r="U29" s="450"/>
      <c r="V29" s="450">
        <v>435</v>
      </c>
      <c r="W29" s="450"/>
      <c r="X29" s="450"/>
      <c r="Y29" s="450"/>
      <c r="Z29" s="450"/>
      <c r="AA29" s="450">
        <v>2</v>
      </c>
      <c r="AB29" s="450"/>
      <c r="AC29" s="450"/>
      <c r="AD29" s="450"/>
      <c r="AE29" s="461"/>
      <c r="AF29" s="507">
        <v>2</v>
      </c>
      <c r="AG29" s="456"/>
      <c r="AH29" s="456"/>
      <c r="AI29" s="456"/>
      <c r="AJ29" s="525"/>
      <c r="AK29" s="460">
        <v>740</v>
      </c>
      <c r="AL29" s="450"/>
      <c r="AM29" s="450"/>
      <c r="AN29" s="450"/>
      <c r="AO29" s="450"/>
      <c r="AP29" s="450" t="s">
        <v>196</v>
      </c>
      <c r="AQ29" s="450"/>
      <c r="AR29" s="450"/>
      <c r="AS29" s="450"/>
      <c r="AT29" s="450"/>
      <c r="AU29" s="450" t="s">
        <v>196</v>
      </c>
      <c r="AV29" s="450"/>
      <c r="AW29" s="450"/>
      <c r="AX29" s="450"/>
      <c r="AY29" s="450"/>
      <c r="AZ29" s="597" t="s">
        <v>196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457</v>
      </c>
      <c r="C30" s="420"/>
      <c r="D30" s="420"/>
      <c r="E30" s="420"/>
      <c r="F30" s="420"/>
      <c r="G30" s="420"/>
      <c r="H30" s="420"/>
      <c r="I30" s="420"/>
      <c r="J30" s="420"/>
      <c r="K30" s="420"/>
      <c r="L30" s="420"/>
      <c r="M30" s="420"/>
      <c r="N30" s="420"/>
      <c r="O30" s="420"/>
      <c r="P30" s="432"/>
      <c r="Q30" s="438">
        <v>5055</v>
      </c>
      <c r="R30" s="450"/>
      <c r="S30" s="450"/>
      <c r="T30" s="450"/>
      <c r="U30" s="450"/>
      <c r="V30" s="450">
        <v>4695</v>
      </c>
      <c r="W30" s="450"/>
      <c r="X30" s="450"/>
      <c r="Y30" s="450"/>
      <c r="Z30" s="450"/>
      <c r="AA30" s="450">
        <v>360</v>
      </c>
      <c r="AB30" s="450"/>
      <c r="AC30" s="450"/>
      <c r="AD30" s="450"/>
      <c r="AE30" s="461"/>
      <c r="AF30" s="507">
        <v>360</v>
      </c>
      <c r="AG30" s="456"/>
      <c r="AH30" s="456"/>
      <c r="AI30" s="456"/>
      <c r="AJ30" s="525"/>
      <c r="AK30" s="460">
        <v>143</v>
      </c>
      <c r="AL30" s="450"/>
      <c r="AM30" s="450"/>
      <c r="AN30" s="450"/>
      <c r="AO30" s="450"/>
      <c r="AP30" s="450" t="s">
        <v>196</v>
      </c>
      <c r="AQ30" s="450"/>
      <c r="AR30" s="450"/>
      <c r="AS30" s="450"/>
      <c r="AT30" s="450"/>
      <c r="AU30" s="450" t="s">
        <v>196</v>
      </c>
      <c r="AV30" s="450"/>
      <c r="AW30" s="450"/>
      <c r="AX30" s="450"/>
      <c r="AY30" s="450"/>
      <c r="AZ30" s="597" t="s">
        <v>196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603</v>
      </c>
      <c r="R31" s="450"/>
      <c r="S31" s="450"/>
      <c r="T31" s="450"/>
      <c r="U31" s="450"/>
      <c r="V31" s="450">
        <v>620</v>
      </c>
      <c r="W31" s="450"/>
      <c r="X31" s="450"/>
      <c r="Y31" s="450"/>
      <c r="Z31" s="450"/>
      <c r="AA31" s="450">
        <v>-17</v>
      </c>
      <c r="AB31" s="450"/>
      <c r="AC31" s="450"/>
      <c r="AD31" s="450"/>
      <c r="AE31" s="461"/>
      <c r="AF31" s="507">
        <v>570</v>
      </c>
      <c r="AG31" s="456"/>
      <c r="AH31" s="456"/>
      <c r="AI31" s="456"/>
      <c r="AJ31" s="525"/>
      <c r="AK31" s="460">
        <v>30</v>
      </c>
      <c r="AL31" s="450"/>
      <c r="AM31" s="450"/>
      <c r="AN31" s="450"/>
      <c r="AO31" s="450"/>
      <c r="AP31" s="450">
        <v>2684</v>
      </c>
      <c r="AQ31" s="450"/>
      <c r="AR31" s="450"/>
      <c r="AS31" s="450"/>
      <c r="AT31" s="450"/>
      <c r="AU31" s="450">
        <v>279</v>
      </c>
      <c r="AV31" s="450"/>
      <c r="AW31" s="450"/>
      <c r="AX31" s="450"/>
      <c r="AY31" s="450"/>
      <c r="AZ31" s="597" t="s">
        <v>196</v>
      </c>
      <c r="BA31" s="597"/>
      <c r="BB31" s="597"/>
      <c r="BC31" s="597"/>
      <c r="BD31" s="597"/>
      <c r="BE31" s="565" t="s">
        <v>459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848</v>
      </c>
      <c r="R32" s="450"/>
      <c r="S32" s="450"/>
      <c r="T32" s="450"/>
      <c r="U32" s="450"/>
      <c r="V32" s="450">
        <v>847</v>
      </c>
      <c r="W32" s="450"/>
      <c r="X32" s="450"/>
      <c r="Y32" s="450"/>
      <c r="Z32" s="450"/>
      <c r="AA32" s="450">
        <v>1</v>
      </c>
      <c r="AB32" s="450"/>
      <c r="AC32" s="450"/>
      <c r="AD32" s="450"/>
      <c r="AE32" s="461"/>
      <c r="AF32" s="507">
        <v>92</v>
      </c>
      <c r="AG32" s="456"/>
      <c r="AH32" s="456"/>
      <c r="AI32" s="456"/>
      <c r="AJ32" s="525"/>
      <c r="AK32" s="460">
        <v>591</v>
      </c>
      <c r="AL32" s="450"/>
      <c r="AM32" s="450"/>
      <c r="AN32" s="450"/>
      <c r="AO32" s="450"/>
      <c r="AP32" s="450">
        <v>6215</v>
      </c>
      <c r="AQ32" s="450"/>
      <c r="AR32" s="450"/>
      <c r="AS32" s="450"/>
      <c r="AT32" s="450"/>
      <c r="AU32" s="450">
        <v>5513</v>
      </c>
      <c r="AV32" s="450"/>
      <c r="AW32" s="450"/>
      <c r="AX32" s="450"/>
      <c r="AY32" s="450"/>
      <c r="AZ32" s="597" t="s">
        <v>196</v>
      </c>
      <c r="BA32" s="597"/>
      <c r="BB32" s="597"/>
      <c r="BC32" s="597"/>
      <c r="BD32" s="597"/>
      <c r="BE32" s="565" t="s">
        <v>459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242</v>
      </c>
      <c r="B63" s="401" t="s">
        <v>368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1183</v>
      </c>
      <c r="AG63" s="452"/>
      <c r="AH63" s="452"/>
      <c r="AI63" s="452"/>
      <c r="AJ63" s="526"/>
      <c r="AK63" s="534"/>
      <c r="AL63" s="455"/>
      <c r="AM63" s="455"/>
      <c r="AN63" s="455"/>
      <c r="AO63" s="455"/>
      <c r="AP63" s="452">
        <v>8899</v>
      </c>
      <c r="AQ63" s="452"/>
      <c r="AR63" s="452"/>
      <c r="AS63" s="452"/>
      <c r="AT63" s="452"/>
      <c r="AU63" s="452">
        <v>5792</v>
      </c>
      <c r="AV63" s="452"/>
      <c r="AW63" s="452"/>
      <c r="AX63" s="452"/>
      <c r="AY63" s="452"/>
      <c r="AZ63" s="599"/>
      <c r="BA63" s="599"/>
      <c r="BB63" s="599"/>
      <c r="BC63" s="599"/>
      <c r="BD63" s="599"/>
      <c r="BE63" s="567"/>
      <c r="BF63" s="567"/>
      <c r="BG63" s="567"/>
      <c r="BH63" s="567"/>
      <c r="BI63" s="590"/>
      <c r="BJ63" s="595" t="s">
        <v>196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238</v>
      </c>
      <c r="AG66" s="520"/>
      <c r="AH66" s="520"/>
      <c r="AI66" s="520"/>
      <c r="AJ66" s="530"/>
      <c r="AK66" s="435" t="s">
        <v>382</v>
      </c>
      <c r="AL66" s="397"/>
      <c r="AM66" s="397"/>
      <c r="AN66" s="397"/>
      <c r="AO66" s="429"/>
      <c r="AP66" s="435" t="s">
        <v>349</v>
      </c>
      <c r="AQ66" s="447"/>
      <c r="AR66" s="447"/>
      <c r="AS66" s="447"/>
      <c r="AT66" s="458"/>
      <c r="AU66" s="435" t="s">
        <v>464</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529</v>
      </c>
      <c r="C68" s="419"/>
      <c r="D68" s="419"/>
      <c r="E68" s="419"/>
      <c r="F68" s="419"/>
      <c r="G68" s="419"/>
      <c r="H68" s="419"/>
      <c r="I68" s="419"/>
      <c r="J68" s="419"/>
      <c r="K68" s="419"/>
      <c r="L68" s="419"/>
      <c r="M68" s="419"/>
      <c r="N68" s="419"/>
      <c r="O68" s="419"/>
      <c r="P68" s="431"/>
      <c r="Q68" s="437">
        <v>1952</v>
      </c>
      <c r="R68" s="449"/>
      <c r="S68" s="449"/>
      <c r="T68" s="449"/>
      <c r="U68" s="449"/>
      <c r="V68" s="449">
        <v>1894</v>
      </c>
      <c r="W68" s="449"/>
      <c r="X68" s="449"/>
      <c r="Y68" s="449"/>
      <c r="Z68" s="449"/>
      <c r="AA68" s="449">
        <v>58</v>
      </c>
      <c r="AB68" s="449"/>
      <c r="AC68" s="449"/>
      <c r="AD68" s="449"/>
      <c r="AE68" s="449"/>
      <c r="AF68" s="449">
        <v>58</v>
      </c>
      <c r="AG68" s="449"/>
      <c r="AH68" s="449"/>
      <c r="AI68" s="449"/>
      <c r="AJ68" s="449"/>
      <c r="AK68" s="449" t="s">
        <v>196</v>
      </c>
      <c r="AL68" s="449"/>
      <c r="AM68" s="449"/>
      <c r="AN68" s="449"/>
      <c r="AO68" s="449"/>
      <c r="AP68" s="449">
        <v>3111</v>
      </c>
      <c r="AQ68" s="449"/>
      <c r="AR68" s="449"/>
      <c r="AS68" s="449"/>
      <c r="AT68" s="449"/>
      <c r="AU68" s="449">
        <v>2881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530</v>
      </c>
      <c r="C69" s="420"/>
      <c r="D69" s="420"/>
      <c r="E69" s="420"/>
      <c r="F69" s="420"/>
      <c r="G69" s="420"/>
      <c r="H69" s="420"/>
      <c r="I69" s="420"/>
      <c r="J69" s="420"/>
      <c r="K69" s="420"/>
      <c r="L69" s="420"/>
      <c r="M69" s="420"/>
      <c r="N69" s="420"/>
      <c r="O69" s="420"/>
      <c r="P69" s="432"/>
      <c r="Q69" s="438">
        <v>0</v>
      </c>
      <c r="R69" s="450"/>
      <c r="S69" s="450"/>
      <c r="T69" s="450"/>
      <c r="U69" s="450"/>
      <c r="V69" s="450" t="s">
        <v>196</v>
      </c>
      <c r="W69" s="450"/>
      <c r="X69" s="450"/>
      <c r="Y69" s="450"/>
      <c r="Z69" s="450"/>
      <c r="AA69" s="450">
        <v>0</v>
      </c>
      <c r="AB69" s="450"/>
      <c r="AC69" s="450"/>
      <c r="AD69" s="450"/>
      <c r="AE69" s="450"/>
      <c r="AF69" s="450">
        <v>0</v>
      </c>
      <c r="AG69" s="450"/>
      <c r="AH69" s="450"/>
      <c r="AI69" s="450"/>
      <c r="AJ69" s="450"/>
      <c r="AK69" s="450" t="s">
        <v>196</v>
      </c>
      <c r="AL69" s="450"/>
      <c r="AM69" s="450"/>
      <c r="AN69" s="450"/>
      <c r="AO69" s="450"/>
      <c r="AP69" s="450" t="s">
        <v>196</v>
      </c>
      <c r="AQ69" s="450"/>
      <c r="AR69" s="450"/>
      <c r="AS69" s="450"/>
      <c r="AT69" s="450"/>
      <c r="AU69" s="450" t="s">
        <v>196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531</v>
      </c>
      <c r="C70" s="420"/>
      <c r="D70" s="420"/>
      <c r="E70" s="420"/>
      <c r="F70" s="420"/>
      <c r="G70" s="420"/>
      <c r="H70" s="420"/>
      <c r="I70" s="420"/>
      <c r="J70" s="420"/>
      <c r="K70" s="420"/>
      <c r="L70" s="420"/>
      <c r="M70" s="420"/>
      <c r="N70" s="420"/>
      <c r="O70" s="420"/>
      <c r="P70" s="432"/>
      <c r="Q70" s="438">
        <v>4627</v>
      </c>
      <c r="R70" s="450"/>
      <c r="S70" s="450"/>
      <c r="T70" s="450"/>
      <c r="U70" s="450"/>
      <c r="V70" s="450">
        <v>4362</v>
      </c>
      <c r="W70" s="450"/>
      <c r="X70" s="450"/>
      <c r="Y70" s="450"/>
      <c r="Z70" s="450"/>
      <c r="AA70" s="450">
        <v>265</v>
      </c>
      <c r="AB70" s="450"/>
      <c r="AC70" s="450"/>
      <c r="AD70" s="450"/>
      <c r="AE70" s="450"/>
      <c r="AF70" s="450">
        <v>265</v>
      </c>
      <c r="AG70" s="450"/>
      <c r="AH70" s="450"/>
      <c r="AI70" s="450"/>
      <c r="AJ70" s="450"/>
      <c r="AK70" s="450">
        <v>7</v>
      </c>
      <c r="AL70" s="450"/>
      <c r="AM70" s="450"/>
      <c r="AN70" s="450"/>
      <c r="AO70" s="450"/>
      <c r="AP70" s="450" t="s">
        <v>196</v>
      </c>
      <c r="AQ70" s="450"/>
      <c r="AR70" s="450"/>
      <c r="AS70" s="450"/>
      <c r="AT70" s="450"/>
      <c r="AU70" s="450" t="s">
        <v>196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408</v>
      </c>
      <c r="C71" s="420"/>
      <c r="D71" s="420"/>
      <c r="E71" s="420"/>
      <c r="F71" s="420"/>
      <c r="G71" s="420"/>
      <c r="H71" s="420"/>
      <c r="I71" s="420"/>
      <c r="J71" s="420"/>
      <c r="K71" s="420"/>
      <c r="L71" s="420"/>
      <c r="M71" s="420"/>
      <c r="N71" s="420"/>
      <c r="O71" s="420"/>
      <c r="P71" s="432"/>
      <c r="Q71" s="438">
        <v>83</v>
      </c>
      <c r="R71" s="450"/>
      <c r="S71" s="450"/>
      <c r="T71" s="450"/>
      <c r="U71" s="450"/>
      <c r="V71" s="450">
        <v>74</v>
      </c>
      <c r="W71" s="450"/>
      <c r="X71" s="450"/>
      <c r="Y71" s="450"/>
      <c r="Z71" s="450"/>
      <c r="AA71" s="450">
        <v>9</v>
      </c>
      <c r="AB71" s="450"/>
      <c r="AC71" s="450"/>
      <c r="AD71" s="450"/>
      <c r="AE71" s="450"/>
      <c r="AF71" s="450">
        <v>9</v>
      </c>
      <c r="AG71" s="450"/>
      <c r="AH71" s="450"/>
      <c r="AI71" s="450"/>
      <c r="AJ71" s="450"/>
      <c r="AK71" s="450" t="s">
        <v>196</v>
      </c>
      <c r="AL71" s="450"/>
      <c r="AM71" s="450"/>
      <c r="AN71" s="450"/>
      <c r="AO71" s="450"/>
      <c r="AP71" s="450" t="s">
        <v>196</v>
      </c>
      <c r="AQ71" s="450"/>
      <c r="AR71" s="450"/>
      <c r="AS71" s="450"/>
      <c r="AT71" s="450"/>
      <c r="AU71" s="450" t="s">
        <v>196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476</v>
      </c>
      <c r="C72" s="420"/>
      <c r="D72" s="420"/>
      <c r="E72" s="420"/>
      <c r="F72" s="420"/>
      <c r="G72" s="420"/>
      <c r="H72" s="420"/>
      <c r="I72" s="420"/>
      <c r="J72" s="420"/>
      <c r="K72" s="420"/>
      <c r="L72" s="420"/>
      <c r="M72" s="420"/>
      <c r="N72" s="420"/>
      <c r="O72" s="420"/>
      <c r="P72" s="432"/>
      <c r="Q72" s="438">
        <v>118</v>
      </c>
      <c r="R72" s="450"/>
      <c r="S72" s="450"/>
      <c r="T72" s="450"/>
      <c r="U72" s="450"/>
      <c r="V72" s="450">
        <v>106</v>
      </c>
      <c r="W72" s="450"/>
      <c r="X72" s="450"/>
      <c r="Y72" s="450"/>
      <c r="Z72" s="450"/>
      <c r="AA72" s="450">
        <v>12</v>
      </c>
      <c r="AB72" s="450"/>
      <c r="AC72" s="450"/>
      <c r="AD72" s="450"/>
      <c r="AE72" s="450"/>
      <c r="AF72" s="450">
        <v>12</v>
      </c>
      <c r="AG72" s="450"/>
      <c r="AH72" s="450"/>
      <c r="AI72" s="450"/>
      <c r="AJ72" s="450"/>
      <c r="AK72" s="450" t="s">
        <v>196</v>
      </c>
      <c r="AL72" s="450"/>
      <c r="AM72" s="450"/>
      <c r="AN72" s="450"/>
      <c r="AO72" s="450"/>
      <c r="AP72" s="450" t="s">
        <v>196</v>
      </c>
      <c r="AQ72" s="450"/>
      <c r="AR72" s="450"/>
      <c r="AS72" s="450"/>
      <c r="AT72" s="450"/>
      <c r="AU72" s="450" t="s">
        <v>196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532</v>
      </c>
      <c r="C73" s="420"/>
      <c r="D73" s="420"/>
      <c r="E73" s="420"/>
      <c r="F73" s="420"/>
      <c r="G73" s="420"/>
      <c r="H73" s="420"/>
      <c r="I73" s="420"/>
      <c r="J73" s="420"/>
      <c r="K73" s="420"/>
      <c r="L73" s="420"/>
      <c r="M73" s="420"/>
      <c r="N73" s="420"/>
      <c r="O73" s="420"/>
      <c r="P73" s="432"/>
      <c r="Q73" s="438">
        <v>590</v>
      </c>
      <c r="R73" s="450"/>
      <c r="S73" s="450"/>
      <c r="T73" s="450"/>
      <c r="U73" s="450"/>
      <c r="V73" s="450">
        <v>542</v>
      </c>
      <c r="W73" s="450"/>
      <c r="X73" s="450"/>
      <c r="Y73" s="450"/>
      <c r="Z73" s="450"/>
      <c r="AA73" s="450">
        <v>48</v>
      </c>
      <c r="AB73" s="450"/>
      <c r="AC73" s="450"/>
      <c r="AD73" s="450"/>
      <c r="AE73" s="450"/>
      <c r="AF73" s="450">
        <v>48</v>
      </c>
      <c r="AG73" s="450"/>
      <c r="AH73" s="450"/>
      <c r="AI73" s="450"/>
      <c r="AJ73" s="450"/>
      <c r="AK73" s="450" t="s">
        <v>196</v>
      </c>
      <c r="AL73" s="450"/>
      <c r="AM73" s="450"/>
      <c r="AN73" s="450"/>
      <c r="AO73" s="450"/>
      <c r="AP73" s="450" t="s">
        <v>196</v>
      </c>
      <c r="AQ73" s="450"/>
      <c r="AR73" s="450"/>
      <c r="AS73" s="450"/>
      <c r="AT73" s="450"/>
      <c r="AU73" s="450" t="s">
        <v>196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369</v>
      </c>
      <c r="C74" s="420"/>
      <c r="D74" s="420"/>
      <c r="E74" s="420"/>
      <c r="F74" s="420"/>
      <c r="G74" s="420"/>
      <c r="H74" s="420"/>
      <c r="I74" s="420"/>
      <c r="J74" s="420"/>
      <c r="K74" s="420"/>
      <c r="L74" s="420"/>
      <c r="M74" s="420"/>
      <c r="N74" s="420"/>
      <c r="O74" s="420"/>
      <c r="P74" s="432"/>
      <c r="Q74" s="438">
        <v>153545</v>
      </c>
      <c r="R74" s="450"/>
      <c r="S74" s="450"/>
      <c r="T74" s="450"/>
      <c r="U74" s="450"/>
      <c r="V74" s="450">
        <v>151526</v>
      </c>
      <c r="W74" s="450"/>
      <c r="X74" s="450"/>
      <c r="Y74" s="450"/>
      <c r="Z74" s="450"/>
      <c r="AA74" s="450">
        <v>2019</v>
      </c>
      <c r="AB74" s="450"/>
      <c r="AC74" s="450"/>
      <c r="AD74" s="450"/>
      <c r="AE74" s="450"/>
      <c r="AF74" s="450">
        <v>2019</v>
      </c>
      <c r="AG74" s="450"/>
      <c r="AH74" s="450"/>
      <c r="AI74" s="450"/>
      <c r="AJ74" s="450"/>
      <c r="AK74" s="450">
        <v>1106</v>
      </c>
      <c r="AL74" s="450"/>
      <c r="AM74" s="450"/>
      <c r="AN74" s="450"/>
      <c r="AO74" s="450"/>
      <c r="AP74" s="450" t="s">
        <v>196</v>
      </c>
      <c r="AQ74" s="450"/>
      <c r="AR74" s="450"/>
      <c r="AS74" s="450"/>
      <c r="AT74" s="450"/>
      <c r="AU74" s="450" t="s">
        <v>196</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242</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2411</v>
      </c>
      <c r="AG88" s="452"/>
      <c r="AH88" s="452"/>
      <c r="AI88" s="452"/>
      <c r="AJ88" s="452"/>
      <c r="AK88" s="455"/>
      <c r="AL88" s="455"/>
      <c r="AM88" s="455"/>
      <c r="AN88" s="455"/>
      <c r="AO88" s="455"/>
      <c r="AP88" s="452">
        <v>3111</v>
      </c>
      <c r="AQ88" s="452"/>
      <c r="AR88" s="452"/>
      <c r="AS88" s="452"/>
      <c r="AT88" s="452"/>
      <c r="AU88" s="452">
        <v>2881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242</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69</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384</v>
      </c>
      <c r="AL109" s="406"/>
      <c r="AM109" s="406"/>
      <c r="AN109" s="406"/>
      <c r="AO109" s="469"/>
      <c r="AP109" s="480" t="s">
        <v>472</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384</v>
      </c>
      <c r="CB109" s="406"/>
      <c r="CC109" s="406"/>
      <c r="CD109" s="406"/>
      <c r="CE109" s="469"/>
      <c r="CF109" s="655" t="s">
        <v>472</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384</v>
      </c>
      <c r="DR109" s="406"/>
      <c r="DS109" s="406"/>
      <c r="DT109" s="406"/>
      <c r="DU109" s="469"/>
      <c r="DV109" s="480" t="s">
        <v>472</v>
      </c>
      <c r="DW109" s="406"/>
      <c r="DX109" s="406"/>
      <c r="DY109" s="406"/>
      <c r="DZ109" s="555"/>
    </row>
    <row r="110" spans="1:131" s="365" customFormat="1" ht="26.25" customHeight="1">
      <c r="A110" s="384" t="s">
        <v>320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1970291</v>
      </c>
      <c r="AB110" s="487"/>
      <c r="AC110" s="487"/>
      <c r="AD110" s="487"/>
      <c r="AE110" s="498"/>
      <c r="AF110" s="514">
        <v>1947585</v>
      </c>
      <c r="AG110" s="487"/>
      <c r="AH110" s="487"/>
      <c r="AI110" s="487"/>
      <c r="AJ110" s="498"/>
      <c r="AK110" s="514">
        <v>2010520</v>
      </c>
      <c r="AL110" s="487"/>
      <c r="AM110" s="487"/>
      <c r="AN110" s="487"/>
      <c r="AO110" s="498"/>
      <c r="AP110" s="538">
        <v>21.4</v>
      </c>
      <c r="AQ110" s="546"/>
      <c r="AR110" s="546"/>
      <c r="AS110" s="546"/>
      <c r="AT110" s="556"/>
      <c r="AU110" s="568" t="s">
        <v>108</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18032307</v>
      </c>
      <c r="BR110" s="640"/>
      <c r="BS110" s="640"/>
      <c r="BT110" s="640"/>
      <c r="BU110" s="640"/>
      <c r="BV110" s="640">
        <v>17070529</v>
      </c>
      <c r="BW110" s="640"/>
      <c r="BX110" s="640"/>
      <c r="BY110" s="640"/>
      <c r="BZ110" s="640"/>
      <c r="CA110" s="640">
        <v>16442175</v>
      </c>
      <c r="CB110" s="640"/>
      <c r="CC110" s="640"/>
      <c r="CD110" s="640"/>
      <c r="CE110" s="640"/>
      <c r="CF110" s="656">
        <v>174.8</v>
      </c>
      <c r="CG110" s="660"/>
      <c r="CH110" s="660"/>
      <c r="CI110" s="660"/>
      <c r="CJ110" s="660"/>
      <c r="CK110" s="672" t="s">
        <v>379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196</v>
      </c>
      <c r="DH110" s="640"/>
      <c r="DI110" s="640"/>
      <c r="DJ110" s="640"/>
      <c r="DK110" s="640"/>
      <c r="DL110" s="640" t="s">
        <v>196</v>
      </c>
      <c r="DM110" s="640"/>
      <c r="DN110" s="640"/>
      <c r="DO110" s="640"/>
      <c r="DP110" s="640"/>
      <c r="DQ110" s="640" t="s">
        <v>196</v>
      </c>
      <c r="DR110" s="640"/>
      <c r="DS110" s="640"/>
      <c r="DT110" s="640"/>
      <c r="DU110" s="640"/>
      <c r="DV110" s="712" t="s">
        <v>196</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196</v>
      </c>
      <c r="AB111" s="446"/>
      <c r="AC111" s="446"/>
      <c r="AD111" s="446"/>
      <c r="AE111" s="499"/>
      <c r="AF111" s="515" t="s">
        <v>196</v>
      </c>
      <c r="AG111" s="446"/>
      <c r="AH111" s="446"/>
      <c r="AI111" s="446"/>
      <c r="AJ111" s="499"/>
      <c r="AK111" s="515" t="s">
        <v>196</v>
      </c>
      <c r="AL111" s="446"/>
      <c r="AM111" s="446"/>
      <c r="AN111" s="446"/>
      <c r="AO111" s="499"/>
      <c r="AP111" s="539" t="s">
        <v>196</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196</v>
      </c>
      <c r="BR111" s="641"/>
      <c r="BS111" s="641"/>
      <c r="BT111" s="641"/>
      <c r="BU111" s="641"/>
      <c r="BV111" s="641" t="s">
        <v>196</v>
      </c>
      <c r="BW111" s="641"/>
      <c r="BX111" s="641"/>
      <c r="BY111" s="641"/>
      <c r="BZ111" s="641"/>
      <c r="CA111" s="641" t="s">
        <v>196</v>
      </c>
      <c r="CB111" s="641"/>
      <c r="CC111" s="641"/>
      <c r="CD111" s="641"/>
      <c r="CE111" s="641"/>
      <c r="CF111" s="657" t="s">
        <v>196</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196</v>
      </c>
      <c r="DH111" s="641"/>
      <c r="DI111" s="641"/>
      <c r="DJ111" s="641"/>
      <c r="DK111" s="641"/>
      <c r="DL111" s="641" t="s">
        <v>196</v>
      </c>
      <c r="DM111" s="641"/>
      <c r="DN111" s="641"/>
      <c r="DO111" s="641"/>
      <c r="DP111" s="641"/>
      <c r="DQ111" s="641" t="s">
        <v>196</v>
      </c>
      <c r="DR111" s="641"/>
      <c r="DS111" s="641"/>
      <c r="DT111" s="641"/>
      <c r="DU111" s="641"/>
      <c r="DV111" s="713" t="s">
        <v>196</v>
      </c>
      <c r="DW111" s="713"/>
      <c r="DX111" s="713"/>
      <c r="DY111" s="713"/>
      <c r="DZ111" s="722"/>
    </row>
    <row r="112" spans="1:131" s="365" customFormat="1" ht="26.25" customHeight="1">
      <c r="A112" s="386" t="s">
        <v>151</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196</v>
      </c>
      <c r="AB112" s="446"/>
      <c r="AC112" s="446"/>
      <c r="AD112" s="446"/>
      <c r="AE112" s="499"/>
      <c r="AF112" s="515" t="s">
        <v>196</v>
      </c>
      <c r="AG112" s="446"/>
      <c r="AH112" s="446"/>
      <c r="AI112" s="446"/>
      <c r="AJ112" s="499"/>
      <c r="AK112" s="515" t="s">
        <v>196</v>
      </c>
      <c r="AL112" s="446"/>
      <c r="AM112" s="446"/>
      <c r="AN112" s="446"/>
      <c r="AO112" s="499"/>
      <c r="AP112" s="539" t="s">
        <v>196</v>
      </c>
      <c r="AQ112" s="547"/>
      <c r="AR112" s="547"/>
      <c r="AS112" s="547"/>
      <c r="AT112" s="557"/>
      <c r="AU112" s="569"/>
      <c r="AV112" s="578"/>
      <c r="AW112" s="578"/>
      <c r="AX112" s="578"/>
      <c r="AY112" s="578"/>
      <c r="AZ112" s="425" t="s">
        <v>260</v>
      </c>
      <c r="BA112" s="378"/>
      <c r="BB112" s="378"/>
      <c r="BC112" s="378"/>
      <c r="BD112" s="378"/>
      <c r="BE112" s="378"/>
      <c r="BF112" s="378"/>
      <c r="BG112" s="378"/>
      <c r="BH112" s="378"/>
      <c r="BI112" s="378"/>
      <c r="BJ112" s="378"/>
      <c r="BK112" s="378"/>
      <c r="BL112" s="378"/>
      <c r="BM112" s="378"/>
      <c r="BN112" s="378"/>
      <c r="BO112" s="378"/>
      <c r="BP112" s="472"/>
      <c r="BQ112" s="633">
        <v>6625627</v>
      </c>
      <c r="BR112" s="641"/>
      <c r="BS112" s="641"/>
      <c r="BT112" s="641"/>
      <c r="BU112" s="641"/>
      <c r="BV112" s="641">
        <v>6341785</v>
      </c>
      <c r="BW112" s="641"/>
      <c r="BX112" s="641"/>
      <c r="BY112" s="641"/>
      <c r="BZ112" s="641"/>
      <c r="CA112" s="641">
        <v>5791381</v>
      </c>
      <c r="CB112" s="641"/>
      <c r="CC112" s="641"/>
      <c r="CD112" s="641"/>
      <c r="CE112" s="641"/>
      <c r="CF112" s="657">
        <v>61.6</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196</v>
      </c>
      <c r="DH112" s="641"/>
      <c r="DI112" s="641"/>
      <c r="DJ112" s="641"/>
      <c r="DK112" s="641"/>
      <c r="DL112" s="641" t="s">
        <v>196</v>
      </c>
      <c r="DM112" s="641"/>
      <c r="DN112" s="641"/>
      <c r="DO112" s="641"/>
      <c r="DP112" s="641"/>
      <c r="DQ112" s="641" t="s">
        <v>196</v>
      </c>
      <c r="DR112" s="641"/>
      <c r="DS112" s="641"/>
      <c r="DT112" s="641"/>
      <c r="DU112" s="641"/>
      <c r="DV112" s="713" t="s">
        <v>196</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451988</v>
      </c>
      <c r="AB113" s="446"/>
      <c r="AC113" s="446"/>
      <c r="AD113" s="446"/>
      <c r="AE113" s="499"/>
      <c r="AF113" s="515">
        <v>448434</v>
      </c>
      <c r="AG113" s="446"/>
      <c r="AH113" s="446"/>
      <c r="AI113" s="446"/>
      <c r="AJ113" s="499"/>
      <c r="AK113" s="515">
        <v>453160</v>
      </c>
      <c r="AL113" s="446"/>
      <c r="AM113" s="446"/>
      <c r="AN113" s="446"/>
      <c r="AO113" s="499"/>
      <c r="AP113" s="539">
        <v>4.8</v>
      </c>
      <c r="AQ113" s="547"/>
      <c r="AR113" s="547"/>
      <c r="AS113" s="547"/>
      <c r="AT113" s="557"/>
      <c r="AU113" s="569"/>
      <c r="AV113" s="578"/>
      <c r="AW113" s="578"/>
      <c r="AX113" s="578"/>
      <c r="AY113" s="578"/>
      <c r="AZ113" s="425" t="s">
        <v>200</v>
      </c>
      <c r="BA113" s="378"/>
      <c r="BB113" s="378"/>
      <c r="BC113" s="378"/>
      <c r="BD113" s="378"/>
      <c r="BE113" s="378"/>
      <c r="BF113" s="378"/>
      <c r="BG113" s="378"/>
      <c r="BH113" s="378"/>
      <c r="BI113" s="378"/>
      <c r="BJ113" s="378"/>
      <c r="BK113" s="378"/>
      <c r="BL113" s="378"/>
      <c r="BM113" s="378"/>
      <c r="BN113" s="378"/>
      <c r="BO113" s="378"/>
      <c r="BP113" s="472"/>
      <c r="BQ113" s="633">
        <v>3060927</v>
      </c>
      <c r="BR113" s="641"/>
      <c r="BS113" s="641"/>
      <c r="BT113" s="641"/>
      <c r="BU113" s="641"/>
      <c r="BV113" s="641">
        <v>2967194</v>
      </c>
      <c r="BW113" s="641"/>
      <c r="BX113" s="641"/>
      <c r="BY113" s="641"/>
      <c r="BZ113" s="641"/>
      <c r="CA113" s="641">
        <v>2880813</v>
      </c>
      <c r="CB113" s="641"/>
      <c r="CC113" s="641"/>
      <c r="CD113" s="641"/>
      <c r="CE113" s="641"/>
      <c r="CF113" s="657">
        <v>30.6</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196</v>
      </c>
      <c r="DH113" s="446"/>
      <c r="DI113" s="446"/>
      <c r="DJ113" s="446"/>
      <c r="DK113" s="499"/>
      <c r="DL113" s="515" t="s">
        <v>196</v>
      </c>
      <c r="DM113" s="446"/>
      <c r="DN113" s="446"/>
      <c r="DO113" s="446"/>
      <c r="DP113" s="499"/>
      <c r="DQ113" s="515" t="s">
        <v>196</v>
      </c>
      <c r="DR113" s="446"/>
      <c r="DS113" s="446"/>
      <c r="DT113" s="446"/>
      <c r="DU113" s="499"/>
      <c r="DV113" s="539" t="s">
        <v>196</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104156</v>
      </c>
      <c r="AB114" s="446"/>
      <c r="AC114" s="446"/>
      <c r="AD114" s="446"/>
      <c r="AE114" s="499"/>
      <c r="AF114" s="515">
        <v>105883</v>
      </c>
      <c r="AG114" s="446"/>
      <c r="AH114" s="446"/>
      <c r="AI114" s="446"/>
      <c r="AJ114" s="499"/>
      <c r="AK114" s="515">
        <v>102965</v>
      </c>
      <c r="AL114" s="446"/>
      <c r="AM114" s="446"/>
      <c r="AN114" s="446"/>
      <c r="AO114" s="499"/>
      <c r="AP114" s="539">
        <v>1.1000000000000001</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1408476</v>
      </c>
      <c r="BR114" s="641"/>
      <c r="BS114" s="641"/>
      <c r="BT114" s="641"/>
      <c r="BU114" s="641"/>
      <c r="BV114" s="641">
        <v>1458900</v>
      </c>
      <c r="BW114" s="641"/>
      <c r="BX114" s="641"/>
      <c r="BY114" s="641"/>
      <c r="BZ114" s="641"/>
      <c r="CA114" s="641">
        <v>1543596</v>
      </c>
      <c r="CB114" s="641"/>
      <c r="CC114" s="641"/>
      <c r="CD114" s="641"/>
      <c r="CE114" s="641"/>
      <c r="CF114" s="657">
        <v>16.399999999999999</v>
      </c>
      <c r="CG114" s="661"/>
      <c r="CH114" s="661"/>
      <c r="CI114" s="661"/>
      <c r="CJ114" s="661"/>
      <c r="CK114" s="673"/>
      <c r="CL114" s="413"/>
      <c r="CM114" s="425" t="s">
        <v>147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196</v>
      </c>
      <c r="DH114" s="446"/>
      <c r="DI114" s="446"/>
      <c r="DJ114" s="446"/>
      <c r="DK114" s="499"/>
      <c r="DL114" s="515" t="s">
        <v>196</v>
      </c>
      <c r="DM114" s="446"/>
      <c r="DN114" s="446"/>
      <c r="DO114" s="446"/>
      <c r="DP114" s="499"/>
      <c r="DQ114" s="515" t="s">
        <v>196</v>
      </c>
      <c r="DR114" s="446"/>
      <c r="DS114" s="446"/>
      <c r="DT114" s="446"/>
      <c r="DU114" s="499"/>
      <c r="DV114" s="539" t="s">
        <v>196</v>
      </c>
      <c r="DW114" s="547"/>
      <c r="DX114" s="547"/>
      <c r="DY114" s="547"/>
      <c r="DZ114" s="557"/>
    </row>
    <row r="115" spans="1:130" s="365" customFormat="1" ht="26.25" customHeight="1">
      <c r="A115" s="387"/>
      <c r="B115" s="410"/>
      <c r="C115" s="378" t="s">
        <v>366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v>
      </c>
      <c r="AB115" s="446"/>
      <c r="AC115" s="446"/>
      <c r="AD115" s="446"/>
      <c r="AE115" s="499"/>
      <c r="AF115" s="515">
        <v>4</v>
      </c>
      <c r="AG115" s="446"/>
      <c r="AH115" s="446"/>
      <c r="AI115" s="446"/>
      <c r="AJ115" s="499"/>
      <c r="AK115" s="515">
        <v>3</v>
      </c>
      <c r="AL115" s="446"/>
      <c r="AM115" s="446"/>
      <c r="AN115" s="446"/>
      <c r="AO115" s="499"/>
      <c r="AP115" s="539">
        <v>0</v>
      </c>
      <c r="AQ115" s="547"/>
      <c r="AR115" s="547"/>
      <c r="AS115" s="547"/>
      <c r="AT115" s="557"/>
      <c r="AU115" s="569"/>
      <c r="AV115" s="578"/>
      <c r="AW115" s="578"/>
      <c r="AX115" s="578"/>
      <c r="AY115" s="578"/>
      <c r="AZ115" s="425" t="s">
        <v>337</v>
      </c>
      <c r="BA115" s="378"/>
      <c r="BB115" s="378"/>
      <c r="BC115" s="378"/>
      <c r="BD115" s="378"/>
      <c r="BE115" s="378"/>
      <c r="BF115" s="378"/>
      <c r="BG115" s="378"/>
      <c r="BH115" s="378"/>
      <c r="BI115" s="378"/>
      <c r="BJ115" s="378"/>
      <c r="BK115" s="378"/>
      <c r="BL115" s="378"/>
      <c r="BM115" s="378"/>
      <c r="BN115" s="378"/>
      <c r="BO115" s="378"/>
      <c r="BP115" s="472"/>
      <c r="BQ115" s="633" t="s">
        <v>196</v>
      </c>
      <c r="BR115" s="641"/>
      <c r="BS115" s="641"/>
      <c r="BT115" s="641"/>
      <c r="BU115" s="641"/>
      <c r="BV115" s="641" t="s">
        <v>196</v>
      </c>
      <c r="BW115" s="641"/>
      <c r="BX115" s="641"/>
      <c r="BY115" s="641"/>
      <c r="BZ115" s="641"/>
      <c r="CA115" s="641" t="s">
        <v>196</v>
      </c>
      <c r="CB115" s="641"/>
      <c r="CC115" s="641"/>
      <c r="CD115" s="641"/>
      <c r="CE115" s="641"/>
      <c r="CF115" s="657" t="s">
        <v>196</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196</v>
      </c>
      <c r="DH115" s="446"/>
      <c r="DI115" s="446"/>
      <c r="DJ115" s="446"/>
      <c r="DK115" s="499"/>
      <c r="DL115" s="515" t="s">
        <v>196</v>
      </c>
      <c r="DM115" s="446"/>
      <c r="DN115" s="446"/>
      <c r="DO115" s="446"/>
      <c r="DP115" s="499"/>
      <c r="DQ115" s="515" t="s">
        <v>196</v>
      </c>
      <c r="DR115" s="446"/>
      <c r="DS115" s="446"/>
      <c r="DT115" s="446"/>
      <c r="DU115" s="499"/>
      <c r="DV115" s="539" t="s">
        <v>196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196</v>
      </c>
      <c r="AB116" s="446"/>
      <c r="AC116" s="446"/>
      <c r="AD116" s="446"/>
      <c r="AE116" s="499"/>
      <c r="AF116" s="515" t="s">
        <v>196</v>
      </c>
      <c r="AG116" s="446"/>
      <c r="AH116" s="446"/>
      <c r="AI116" s="446"/>
      <c r="AJ116" s="499"/>
      <c r="AK116" s="515" t="s">
        <v>196</v>
      </c>
      <c r="AL116" s="446"/>
      <c r="AM116" s="446"/>
      <c r="AN116" s="446"/>
      <c r="AO116" s="499"/>
      <c r="AP116" s="539" t="s">
        <v>196</v>
      </c>
      <c r="AQ116" s="547"/>
      <c r="AR116" s="547"/>
      <c r="AS116" s="547"/>
      <c r="AT116" s="557"/>
      <c r="AU116" s="569"/>
      <c r="AV116" s="578"/>
      <c r="AW116" s="578"/>
      <c r="AX116" s="578"/>
      <c r="AY116" s="578"/>
      <c r="AZ116" s="602" t="s">
        <v>218</v>
      </c>
      <c r="BA116" s="605"/>
      <c r="BB116" s="605"/>
      <c r="BC116" s="605"/>
      <c r="BD116" s="605"/>
      <c r="BE116" s="605"/>
      <c r="BF116" s="605"/>
      <c r="BG116" s="605"/>
      <c r="BH116" s="605"/>
      <c r="BI116" s="605"/>
      <c r="BJ116" s="605"/>
      <c r="BK116" s="605"/>
      <c r="BL116" s="605"/>
      <c r="BM116" s="605"/>
      <c r="BN116" s="605"/>
      <c r="BO116" s="605"/>
      <c r="BP116" s="628"/>
      <c r="BQ116" s="633" t="s">
        <v>196</v>
      </c>
      <c r="BR116" s="641"/>
      <c r="BS116" s="641"/>
      <c r="BT116" s="641"/>
      <c r="BU116" s="641"/>
      <c r="BV116" s="641" t="s">
        <v>196</v>
      </c>
      <c r="BW116" s="641"/>
      <c r="BX116" s="641"/>
      <c r="BY116" s="641"/>
      <c r="BZ116" s="641"/>
      <c r="CA116" s="641" t="s">
        <v>196</v>
      </c>
      <c r="CB116" s="641"/>
      <c r="CC116" s="641"/>
      <c r="CD116" s="641"/>
      <c r="CE116" s="641"/>
      <c r="CF116" s="657" t="s">
        <v>196</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196</v>
      </c>
      <c r="DH116" s="446"/>
      <c r="DI116" s="446"/>
      <c r="DJ116" s="446"/>
      <c r="DK116" s="499"/>
      <c r="DL116" s="515" t="s">
        <v>196</v>
      </c>
      <c r="DM116" s="446"/>
      <c r="DN116" s="446"/>
      <c r="DO116" s="446"/>
      <c r="DP116" s="499"/>
      <c r="DQ116" s="515" t="s">
        <v>196</v>
      </c>
      <c r="DR116" s="446"/>
      <c r="DS116" s="446"/>
      <c r="DT116" s="446"/>
      <c r="DU116" s="499"/>
      <c r="DV116" s="539" t="s">
        <v>196</v>
      </c>
      <c r="DW116" s="547"/>
      <c r="DX116" s="547"/>
      <c r="DY116" s="547"/>
      <c r="DZ116" s="557"/>
    </row>
    <row r="117" spans="1:130" s="365" customFormat="1" ht="26.25" customHeight="1">
      <c r="A117" s="383" t="s">
        <v>265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315</v>
      </c>
      <c r="Z117" s="469"/>
      <c r="AA117" s="483">
        <v>2526443</v>
      </c>
      <c r="AB117" s="488"/>
      <c r="AC117" s="488"/>
      <c r="AD117" s="488"/>
      <c r="AE117" s="500"/>
      <c r="AF117" s="516">
        <v>2501906</v>
      </c>
      <c r="AG117" s="488"/>
      <c r="AH117" s="488"/>
      <c r="AI117" s="488"/>
      <c r="AJ117" s="500"/>
      <c r="AK117" s="516">
        <v>2566648</v>
      </c>
      <c r="AL117" s="488"/>
      <c r="AM117" s="488"/>
      <c r="AN117" s="488"/>
      <c r="AO117" s="500"/>
      <c r="AP117" s="540"/>
      <c r="AQ117" s="548"/>
      <c r="AR117" s="548"/>
      <c r="AS117" s="548"/>
      <c r="AT117" s="558"/>
      <c r="AU117" s="569"/>
      <c r="AV117" s="578"/>
      <c r="AW117" s="578"/>
      <c r="AX117" s="578"/>
      <c r="AY117" s="578"/>
      <c r="AZ117" s="426" t="s">
        <v>353</v>
      </c>
      <c r="BA117" s="428"/>
      <c r="BB117" s="428"/>
      <c r="BC117" s="428"/>
      <c r="BD117" s="428"/>
      <c r="BE117" s="428"/>
      <c r="BF117" s="428"/>
      <c r="BG117" s="428"/>
      <c r="BH117" s="428"/>
      <c r="BI117" s="428"/>
      <c r="BJ117" s="428"/>
      <c r="BK117" s="428"/>
      <c r="BL117" s="428"/>
      <c r="BM117" s="428"/>
      <c r="BN117" s="428"/>
      <c r="BO117" s="428"/>
      <c r="BP117" s="474"/>
      <c r="BQ117" s="633" t="s">
        <v>196</v>
      </c>
      <c r="BR117" s="641"/>
      <c r="BS117" s="641"/>
      <c r="BT117" s="641"/>
      <c r="BU117" s="641"/>
      <c r="BV117" s="641" t="s">
        <v>196</v>
      </c>
      <c r="BW117" s="641"/>
      <c r="BX117" s="641"/>
      <c r="BY117" s="641"/>
      <c r="BZ117" s="641"/>
      <c r="CA117" s="641" t="s">
        <v>196</v>
      </c>
      <c r="CB117" s="641"/>
      <c r="CC117" s="641"/>
      <c r="CD117" s="641"/>
      <c r="CE117" s="641"/>
      <c r="CF117" s="657" t="s">
        <v>196</v>
      </c>
      <c r="CG117" s="661"/>
      <c r="CH117" s="661"/>
      <c r="CI117" s="661"/>
      <c r="CJ117" s="661"/>
      <c r="CK117" s="673"/>
      <c r="CL117" s="413"/>
      <c r="CM117" s="425" t="s">
        <v>330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196</v>
      </c>
      <c r="DH117" s="446"/>
      <c r="DI117" s="446"/>
      <c r="DJ117" s="446"/>
      <c r="DK117" s="499"/>
      <c r="DL117" s="515" t="s">
        <v>196</v>
      </c>
      <c r="DM117" s="446"/>
      <c r="DN117" s="446"/>
      <c r="DO117" s="446"/>
      <c r="DP117" s="499"/>
      <c r="DQ117" s="515" t="s">
        <v>196</v>
      </c>
      <c r="DR117" s="446"/>
      <c r="DS117" s="446"/>
      <c r="DT117" s="446"/>
      <c r="DU117" s="499"/>
      <c r="DV117" s="539" t="s">
        <v>196</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384</v>
      </c>
      <c r="AL118" s="406"/>
      <c r="AM118" s="406"/>
      <c r="AN118" s="406"/>
      <c r="AO118" s="469"/>
      <c r="AP118" s="480" t="s">
        <v>472</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196</v>
      </c>
      <c r="BR118" s="642"/>
      <c r="BS118" s="642"/>
      <c r="BT118" s="642"/>
      <c r="BU118" s="642"/>
      <c r="BV118" s="642" t="s">
        <v>196</v>
      </c>
      <c r="BW118" s="642"/>
      <c r="BX118" s="642"/>
      <c r="BY118" s="642"/>
      <c r="BZ118" s="642"/>
      <c r="CA118" s="642" t="s">
        <v>196</v>
      </c>
      <c r="CB118" s="642"/>
      <c r="CC118" s="642"/>
      <c r="CD118" s="642"/>
      <c r="CE118" s="642"/>
      <c r="CF118" s="657" t="s">
        <v>196</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196</v>
      </c>
      <c r="DH118" s="446"/>
      <c r="DI118" s="446"/>
      <c r="DJ118" s="446"/>
      <c r="DK118" s="499"/>
      <c r="DL118" s="515" t="s">
        <v>196</v>
      </c>
      <c r="DM118" s="446"/>
      <c r="DN118" s="446"/>
      <c r="DO118" s="446"/>
      <c r="DP118" s="499"/>
      <c r="DQ118" s="515" t="s">
        <v>196</v>
      </c>
      <c r="DR118" s="446"/>
      <c r="DS118" s="446"/>
      <c r="DT118" s="446"/>
      <c r="DU118" s="499"/>
      <c r="DV118" s="539" t="s">
        <v>196</v>
      </c>
      <c r="DW118" s="547"/>
      <c r="DX118" s="547"/>
      <c r="DY118" s="547"/>
      <c r="DZ118" s="557"/>
    </row>
    <row r="119" spans="1:130" s="365" customFormat="1" ht="26.25" customHeight="1">
      <c r="A119" s="389" t="s">
        <v>379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196</v>
      </c>
      <c r="AB119" s="487"/>
      <c r="AC119" s="487"/>
      <c r="AD119" s="487"/>
      <c r="AE119" s="498"/>
      <c r="AF119" s="514" t="s">
        <v>196</v>
      </c>
      <c r="AG119" s="487"/>
      <c r="AH119" s="487"/>
      <c r="AI119" s="487"/>
      <c r="AJ119" s="498"/>
      <c r="AK119" s="514" t="s">
        <v>196</v>
      </c>
      <c r="AL119" s="487"/>
      <c r="AM119" s="487"/>
      <c r="AN119" s="487"/>
      <c r="AO119" s="498"/>
      <c r="AP119" s="538" t="s">
        <v>196</v>
      </c>
      <c r="AQ119" s="546"/>
      <c r="AR119" s="546"/>
      <c r="AS119" s="546"/>
      <c r="AT119" s="556"/>
      <c r="AU119" s="570"/>
      <c r="AV119" s="579"/>
      <c r="AW119" s="579"/>
      <c r="AX119" s="579"/>
      <c r="AY119" s="579"/>
      <c r="AZ119" s="603" t="s">
        <v>265</v>
      </c>
      <c r="BA119" s="603"/>
      <c r="BB119" s="603"/>
      <c r="BC119" s="603"/>
      <c r="BD119" s="603"/>
      <c r="BE119" s="603"/>
      <c r="BF119" s="603"/>
      <c r="BG119" s="603"/>
      <c r="BH119" s="603"/>
      <c r="BI119" s="603"/>
      <c r="BJ119" s="603"/>
      <c r="BK119" s="603"/>
      <c r="BL119" s="603"/>
      <c r="BM119" s="603"/>
      <c r="BN119" s="603"/>
      <c r="BO119" s="468" t="s">
        <v>163</v>
      </c>
      <c r="BP119" s="629"/>
      <c r="BQ119" s="634">
        <v>29127337</v>
      </c>
      <c r="BR119" s="642"/>
      <c r="BS119" s="642"/>
      <c r="BT119" s="642"/>
      <c r="BU119" s="642"/>
      <c r="BV119" s="642">
        <v>27838408</v>
      </c>
      <c r="BW119" s="642"/>
      <c r="BX119" s="642"/>
      <c r="BY119" s="642"/>
      <c r="BZ119" s="642"/>
      <c r="CA119" s="642">
        <v>26657965</v>
      </c>
      <c r="CB119" s="642"/>
      <c r="CC119" s="642"/>
      <c r="CD119" s="642"/>
      <c r="CE119" s="642"/>
      <c r="CF119" s="544"/>
      <c r="CG119" s="552"/>
      <c r="CH119" s="552"/>
      <c r="CI119" s="552"/>
      <c r="CJ119" s="669"/>
      <c r="CK119" s="674"/>
      <c r="CL119" s="414"/>
      <c r="CM119" s="427" t="s">
        <v>462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196</v>
      </c>
      <c r="DH119" s="489"/>
      <c r="DI119" s="489"/>
      <c r="DJ119" s="489"/>
      <c r="DK119" s="501"/>
      <c r="DL119" s="517" t="s">
        <v>196</v>
      </c>
      <c r="DM119" s="489"/>
      <c r="DN119" s="489"/>
      <c r="DO119" s="489"/>
      <c r="DP119" s="501"/>
      <c r="DQ119" s="517" t="s">
        <v>196</v>
      </c>
      <c r="DR119" s="489"/>
      <c r="DS119" s="489"/>
      <c r="DT119" s="489"/>
      <c r="DU119" s="501"/>
      <c r="DV119" s="714" t="s">
        <v>196</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196</v>
      </c>
      <c r="AB120" s="446"/>
      <c r="AC120" s="446"/>
      <c r="AD120" s="446"/>
      <c r="AE120" s="499"/>
      <c r="AF120" s="515" t="s">
        <v>196</v>
      </c>
      <c r="AG120" s="446"/>
      <c r="AH120" s="446"/>
      <c r="AI120" s="446"/>
      <c r="AJ120" s="499"/>
      <c r="AK120" s="515" t="s">
        <v>196</v>
      </c>
      <c r="AL120" s="446"/>
      <c r="AM120" s="446"/>
      <c r="AN120" s="446"/>
      <c r="AO120" s="499"/>
      <c r="AP120" s="539" t="s">
        <v>196</v>
      </c>
      <c r="AQ120" s="547"/>
      <c r="AR120" s="547"/>
      <c r="AS120" s="547"/>
      <c r="AT120" s="557"/>
      <c r="AU120" s="571" t="s">
        <v>475</v>
      </c>
      <c r="AV120" s="580"/>
      <c r="AW120" s="580"/>
      <c r="AX120" s="580"/>
      <c r="AY120" s="591"/>
      <c r="AZ120" s="424" t="s">
        <v>210</v>
      </c>
      <c r="BA120" s="407"/>
      <c r="BB120" s="407"/>
      <c r="BC120" s="407"/>
      <c r="BD120" s="407"/>
      <c r="BE120" s="407"/>
      <c r="BF120" s="407"/>
      <c r="BG120" s="407"/>
      <c r="BH120" s="407"/>
      <c r="BI120" s="407"/>
      <c r="BJ120" s="407"/>
      <c r="BK120" s="407"/>
      <c r="BL120" s="407"/>
      <c r="BM120" s="407"/>
      <c r="BN120" s="407"/>
      <c r="BO120" s="407"/>
      <c r="BP120" s="470"/>
      <c r="BQ120" s="632">
        <v>6434807</v>
      </c>
      <c r="BR120" s="640"/>
      <c r="BS120" s="640"/>
      <c r="BT120" s="640"/>
      <c r="BU120" s="640"/>
      <c r="BV120" s="640">
        <v>6506897</v>
      </c>
      <c r="BW120" s="640"/>
      <c r="BX120" s="640"/>
      <c r="BY120" s="640"/>
      <c r="BZ120" s="640"/>
      <c r="CA120" s="640">
        <v>6254796</v>
      </c>
      <c r="CB120" s="640"/>
      <c r="CC120" s="640"/>
      <c r="CD120" s="640"/>
      <c r="CE120" s="640"/>
      <c r="CF120" s="656">
        <v>66.5</v>
      </c>
      <c r="CG120" s="660"/>
      <c r="CH120" s="660"/>
      <c r="CI120" s="660"/>
      <c r="CJ120" s="660"/>
      <c r="CK120" s="675" t="s">
        <v>261</v>
      </c>
      <c r="CL120" s="685"/>
      <c r="CM120" s="685"/>
      <c r="CN120" s="685"/>
      <c r="CO120" s="688"/>
      <c r="CP120" s="692" t="s">
        <v>461</v>
      </c>
      <c r="CQ120" s="695"/>
      <c r="CR120" s="695"/>
      <c r="CS120" s="695"/>
      <c r="CT120" s="695"/>
      <c r="CU120" s="695"/>
      <c r="CV120" s="695"/>
      <c r="CW120" s="695"/>
      <c r="CX120" s="695"/>
      <c r="CY120" s="695"/>
      <c r="CZ120" s="695"/>
      <c r="DA120" s="695"/>
      <c r="DB120" s="695"/>
      <c r="DC120" s="695"/>
      <c r="DD120" s="695"/>
      <c r="DE120" s="695"/>
      <c r="DF120" s="698"/>
      <c r="DG120" s="632">
        <v>6484594</v>
      </c>
      <c r="DH120" s="640"/>
      <c r="DI120" s="640"/>
      <c r="DJ120" s="640"/>
      <c r="DK120" s="640"/>
      <c r="DL120" s="640">
        <v>6044437</v>
      </c>
      <c r="DM120" s="640"/>
      <c r="DN120" s="640"/>
      <c r="DO120" s="640"/>
      <c r="DP120" s="640"/>
      <c r="DQ120" s="640">
        <v>5512515</v>
      </c>
      <c r="DR120" s="640"/>
      <c r="DS120" s="640"/>
      <c r="DT120" s="640"/>
      <c r="DU120" s="640"/>
      <c r="DV120" s="712">
        <v>58.6</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196</v>
      </c>
      <c r="AB121" s="446"/>
      <c r="AC121" s="446"/>
      <c r="AD121" s="446"/>
      <c r="AE121" s="499"/>
      <c r="AF121" s="515" t="s">
        <v>196</v>
      </c>
      <c r="AG121" s="446"/>
      <c r="AH121" s="446"/>
      <c r="AI121" s="446"/>
      <c r="AJ121" s="499"/>
      <c r="AK121" s="515" t="s">
        <v>196</v>
      </c>
      <c r="AL121" s="446"/>
      <c r="AM121" s="446"/>
      <c r="AN121" s="446"/>
      <c r="AO121" s="499"/>
      <c r="AP121" s="539" t="s">
        <v>196</v>
      </c>
      <c r="AQ121" s="547"/>
      <c r="AR121" s="547"/>
      <c r="AS121" s="547"/>
      <c r="AT121" s="557"/>
      <c r="AU121" s="572"/>
      <c r="AV121" s="581"/>
      <c r="AW121" s="581"/>
      <c r="AX121" s="581"/>
      <c r="AY121" s="592"/>
      <c r="AZ121" s="425" t="s">
        <v>383</v>
      </c>
      <c r="BA121" s="378"/>
      <c r="BB121" s="378"/>
      <c r="BC121" s="378"/>
      <c r="BD121" s="378"/>
      <c r="BE121" s="378"/>
      <c r="BF121" s="378"/>
      <c r="BG121" s="378"/>
      <c r="BH121" s="378"/>
      <c r="BI121" s="378"/>
      <c r="BJ121" s="378"/>
      <c r="BK121" s="378"/>
      <c r="BL121" s="378"/>
      <c r="BM121" s="378"/>
      <c r="BN121" s="378"/>
      <c r="BO121" s="378"/>
      <c r="BP121" s="472"/>
      <c r="BQ121" s="633">
        <v>683336</v>
      </c>
      <c r="BR121" s="641"/>
      <c r="BS121" s="641"/>
      <c r="BT121" s="641"/>
      <c r="BU121" s="641"/>
      <c r="BV121" s="641">
        <v>793546</v>
      </c>
      <c r="BW121" s="641"/>
      <c r="BX121" s="641"/>
      <c r="BY121" s="641"/>
      <c r="BZ121" s="641"/>
      <c r="CA121" s="641">
        <v>747139</v>
      </c>
      <c r="CB121" s="641"/>
      <c r="CC121" s="641"/>
      <c r="CD121" s="641"/>
      <c r="CE121" s="641"/>
      <c r="CF121" s="657">
        <v>7.9</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v>141033</v>
      </c>
      <c r="DH121" s="641"/>
      <c r="DI121" s="641"/>
      <c r="DJ121" s="641"/>
      <c r="DK121" s="641"/>
      <c r="DL121" s="641">
        <v>297348</v>
      </c>
      <c r="DM121" s="641"/>
      <c r="DN121" s="641"/>
      <c r="DO121" s="641"/>
      <c r="DP121" s="641"/>
      <c r="DQ121" s="641">
        <v>278866</v>
      </c>
      <c r="DR121" s="641"/>
      <c r="DS121" s="641"/>
      <c r="DT121" s="641"/>
      <c r="DU121" s="641"/>
      <c r="DV121" s="713">
        <v>3</v>
      </c>
      <c r="DW121" s="713"/>
      <c r="DX121" s="713"/>
      <c r="DY121" s="713"/>
      <c r="DZ121" s="722"/>
    </row>
    <row r="122" spans="1:130" s="365" customFormat="1" ht="26.25" customHeight="1">
      <c r="A122" s="390"/>
      <c r="B122" s="413"/>
      <c r="C122" s="425"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196</v>
      </c>
      <c r="AB122" s="446"/>
      <c r="AC122" s="446"/>
      <c r="AD122" s="446"/>
      <c r="AE122" s="499"/>
      <c r="AF122" s="515" t="s">
        <v>196</v>
      </c>
      <c r="AG122" s="446"/>
      <c r="AH122" s="446"/>
      <c r="AI122" s="446"/>
      <c r="AJ122" s="499"/>
      <c r="AK122" s="515" t="s">
        <v>196</v>
      </c>
      <c r="AL122" s="446"/>
      <c r="AM122" s="446"/>
      <c r="AN122" s="446"/>
      <c r="AO122" s="499"/>
      <c r="AP122" s="539" t="s">
        <v>196</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18212232</v>
      </c>
      <c r="BR122" s="642"/>
      <c r="BS122" s="642"/>
      <c r="BT122" s="642"/>
      <c r="BU122" s="642"/>
      <c r="BV122" s="642">
        <v>17121882</v>
      </c>
      <c r="BW122" s="642"/>
      <c r="BX122" s="642"/>
      <c r="BY122" s="642"/>
      <c r="BZ122" s="642"/>
      <c r="CA122" s="642">
        <v>16453961</v>
      </c>
      <c r="CB122" s="642"/>
      <c r="CC122" s="642"/>
      <c r="CD122" s="642"/>
      <c r="CE122" s="642"/>
      <c r="CF122" s="658">
        <v>174.9</v>
      </c>
      <c r="CG122" s="662"/>
      <c r="CH122" s="662"/>
      <c r="CI122" s="662"/>
      <c r="CJ122" s="662"/>
      <c r="CK122" s="676"/>
      <c r="CL122" s="686"/>
      <c r="CM122" s="686"/>
      <c r="CN122" s="686"/>
      <c r="CO122" s="689"/>
      <c r="CP122" s="693" t="s">
        <v>457</v>
      </c>
      <c r="CQ122" s="403"/>
      <c r="CR122" s="403"/>
      <c r="CS122" s="403"/>
      <c r="CT122" s="403"/>
      <c r="CU122" s="403"/>
      <c r="CV122" s="403"/>
      <c r="CW122" s="403"/>
      <c r="CX122" s="403"/>
      <c r="CY122" s="403"/>
      <c r="CZ122" s="403"/>
      <c r="DA122" s="403"/>
      <c r="DB122" s="403"/>
      <c r="DC122" s="403"/>
      <c r="DD122" s="403"/>
      <c r="DE122" s="403"/>
      <c r="DF122" s="699"/>
      <c r="DG122" s="633" t="s">
        <v>196</v>
      </c>
      <c r="DH122" s="641"/>
      <c r="DI122" s="641"/>
      <c r="DJ122" s="641"/>
      <c r="DK122" s="641"/>
      <c r="DL122" s="641" t="s">
        <v>196</v>
      </c>
      <c r="DM122" s="641"/>
      <c r="DN122" s="641"/>
      <c r="DO122" s="641"/>
      <c r="DP122" s="641"/>
      <c r="DQ122" s="641" t="s">
        <v>196</v>
      </c>
      <c r="DR122" s="641"/>
      <c r="DS122" s="641"/>
      <c r="DT122" s="641"/>
      <c r="DU122" s="641"/>
      <c r="DV122" s="713" t="s">
        <v>196</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196</v>
      </c>
      <c r="AB123" s="446"/>
      <c r="AC123" s="446"/>
      <c r="AD123" s="446"/>
      <c r="AE123" s="499"/>
      <c r="AF123" s="515" t="s">
        <v>196</v>
      </c>
      <c r="AG123" s="446"/>
      <c r="AH123" s="446"/>
      <c r="AI123" s="446"/>
      <c r="AJ123" s="499"/>
      <c r="AK123" s="515" t="s">
        <v>196</v>
      </c>
      <c r="AL123" s="446"/>
      <c r="AM123" s="446"/>
      <c r="AN123" s="446"/>
      <c r="AO123" s="499"/>
      <c r="AP123" s="539" t="s">
        <v>196</v>
      </c>
      <c r="AQ123" s="547"/>
      <c r="AR123" s="547"/>
      <c r="AS123" s="547"/>
      <c r="AT123" s="557"/>
      <c r="AU123" s="573"/>
      <c r="AV123" s="582"/>
      <c r="AW123" s="582"/>
      <c r="AX123" s="582"/>
      <c r="AY123" s="582"/>
      <c r="AZ123" s="603" t="s">
        <v>265</v>
      </c>
      <c r="BA123" s="603"/>
      <c r="BB123" s="603"/>
      <c r="BC123" s="603"/>
      <c r="BD123" s="603"/>
      <c r="BE123" s="603"/>
      <c r="BF123" s="603"/>
      <c r="BG123" s="603"/>
      <c r="BH123" s="603"/>
      <c r="BI123" s="603"/>
      <c r="BJ123" s="603"/>
      <c r="BK123" s="603"/>
      <c r="BL123" s="603"/>
      <c r="BM123" s="603"/>
      <c r="BN123" s="603"/>
      <c r="BO123" s="468" t="s">
        <v>216</v>
      </c>
      <c r="BP123" s="629"/>
      <c r="BQ123" s="635">
        <v>25330375</v>
      </c>
      <c r="BR123" s="643"/>
      <c r="BS123" s="643"/>
      <c r="BT123" s="643"/>
      <c r="BU123" s="643"/>
      <c r="BV123" s="643">
        <v>24422325</v>
      </c>
      <c r="BW123" s="643"/>
      <c r="BX123" s="643"/>
      <c r="BY123" s="643"/>
      <c r="BZ123" s="643"/>
      <c r="CA123" s="643">
        <v>23455896</v>
      </c>
      <c r="CB123" s="643"/>
      <c r="CC123" s="643"/>
      <c r="CD123" s="643"/>
      <c r="CE123" s="643"/>
      <c r="CF123" s="544"/>
      <c r="CG123" s="552"/>
      <c r="CH123" s="552"/>
      <c r="CI123" s="552"/>
      <c r="CJ123" s="669"/>
      <c r="CK123" s="676"/>
      <c r="CL123" s="686"/>
      <c r="CM123" s="686"/>
      <c r="CN123" s="686"/>
      <c r="CO123" s="689"/>
      <c r="CP123" s="693" t="s">
        <v>388</v>
      </c>
      <c r="CQ123" s="403"/>
      <c r="CR123" s="403"/>
      <c r="CS123" s="403"/>
      <c r="CT123" s="403"/>
      <c r="CU123" s="403"/>
      <c r="CV123" s="403"/>
      <c r="CW123" s="403"/>
      <c r="CX123" s="403"/>
      <c r="CY123" s="403"/>
      <c r="CZ123" s="403"/>
      <c r="DA123" s="403"/>
      <c r="DB123" s="403"/>
      <c r="DC123" s="403"/>
      <c r="DD123" s="403"/>
      <c r="DE123" s="403"/>
      <c r="DF123" s="699"/>
      <c r="DG123" s="482" t="s">
        <v>196</v>
      </c>
      <c r="DH123" s="446"/>
      <c r="DI123" s="446"/>
      <c r="DJ123" s="446"/>
      <c r="DK123" s="499"/>
      <c r="DL123" s="515" t="s">
        <v>196</v>
      </c>
      <c r="DM123" s="446"/>
      <c r="DN123" s="446"/>
      <c r="DO123" s="446"/>
      <c r="DP123" s="499"/>
      <c r="DQ123" s="515" t="s">
        <v>196</v>
      </c>
      <c r="DR123" s="446"/>
      <c r="DS123" s="446"/>
      <c r="DT123" s="446"/>
      <c r="DU123" s="499"/>
      <c r="DV123" s="539" t="s">
        <v>196</v>
      </c>
      <c r="DW123" s="547"/>
      <c r="DX123" s="547"/>
      <c r="DY123" s="547"/>
      <c r="DZ123" s="557"/>
    </row>
    <row r="124" spans="1:130" s="365" customFormat="1" ht="26.25" customHeight="1">
      <c r="A124" s="390"/>
      <c r="B124" s="413"/>
      <c r="C124" s="425" t="s">
        <v>330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196</v>
      </c>
      <c r="AB124" s="446"/>
      <c r="AC124" s="446"/>
      <c r="AD124" s="446"/>
      <c r="AE124" s="499"/>
      <c r="AF124" s="515" t="s">
        <v>196</v>
      </c>
      <c r="AG124" s="446"/>
      <c r="AH124" s="446"/>
      <c r="AI124" s="446"/>
      <c r="AJ124" s="499"/>
      <c r="AK124" s="515" t="s">
        <v>196</v>
      </c>
      <c r="AL124" s="446"/>
      <c r="AM124" s="446"/>
      <c r="AN124" s="446"/>
      <c r="AO124" s="499"/>
      <c r="AP124" s="539" t="s">
        <v>196</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38.700000000000003</v>
      </c>
      <c r="BR124" s="644"/>
      <c r="BS124" s="644"/>
      <c r="BT124" s="644"/>
      <c r="BU124" s="644"/>
      <c r="BV124" s="644">
        <v>35.799999999999997</v>
      </c>
      <c r="BW124" s="644"/>
      <c r="BX124" s="644"/>
      <c r="BY124" s="644"/>
      <c r="BZ124" s="644"/>
      <c r="CA124" s="644">
        <v>34</v>
      </c>
      <c r="CB124" s="644"/>
      <c r="CC124" s="644"/>
      <c r="CD124" s="644"/>
      <c r="CE124" s="644"/>
      <c r="CF124" s="545"/>
      <c r="CG124" s="553"/>
      <c r="CH124" s="553"/>
      <c r="CI124" s="553"/>
      <c r="CJ124" s="670"/>
      <c r="CK124" s="677"/>
      <c r="CL124" s="677"/>
      <c r="CM124" s="677"/>
      <c r="CN124" s="677"/>
      <c r="CO124" s="690"/>
      <c r="CP124" s="693" t="s">
        <v>487</v>
      </c>
      <c r="CQ124" s="403"/>
      <c r="CR124" s="403"/>
      <c r="CS124" s="403"/>
      <c r="CT124" s="403"/>
      <c r="CU124" s="403"/>
      <c r="CV124" s="403"/>
      <c r="CW124" s="403"/>
      <c r="CX124" s="403"/>
      <c r="CY124" s="403"/>
      <c r="CZ124" s="403"/>
      <c r="DA124" s="403"/>
      <c r="DB124" s="403"/>
      <c r="DC124" s="403"/>
      <c r="DD124" s="403"/>
      <c r="DE124" s="403"/>
      <c r="DF124" s="699"/>
      <c r="DG124" s="484" t="s">
        <v>196</v>
      </c>
      <c r="DH124" s="489"/>
      <c r="DI124" s="489"/>
      <c r="DJ124" s="489"/>
      <c r="DK124" s="501"/>
      <c r="DL124" s="517" t="s">
        <v>196</v>
      </c>
      <c r="DM124" s="489"/>
      <c r="DN124" s="489"/>
      <c r="DO124" s="489"/>
      <c r="DP124" s="501"/>
      <c r="DQ124" s="517" t="s">
        <v>196</v>
      </c>
      <c r="DR124" s="489"/>
      <c r="DS124" s="489"/>
      <c r="DT124" s="489"/>
      <c r="DU124" s="501"/>
      <c r="DV124" s="714" t="s">
        <v>196</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196</v>
      </c>
      <c r="AB125" s="446"/>
      <c r="AC125" s="446"/>
      <c r="AD125" s="446"/>
      <c r="AE125" s="499"/>
      <c r="AF125" s="515" t="s">
        <v>196</v>
      </c>
      <c r="AG125" s="446"/>
      <c r="AH125" s="446"/>
      <c r="AI125" s="446"/>
      <c r="AJ125" s="499"/>
      <c r="AK125" s="515" t="s">
        <v>196</v>
      </c>
      <c r="AL125" s="446"/>
      <c r="AM125" s="446"/>
      <c r="AN125" s="446"/>
      <c r="AO125" s="499"/>
      <c r="AP125" s="539" t="s">
        <v>196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490</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196</v>
      </c>
      <c r="DH125" s="640"/>
      <c r="DI125" s="640"/>
      <c r="DJ125" s="640"/>
      <c r="DK125" s="640"/>
      <c r="DL125" s="640" t="s">
        <v>196</v>
      </c>
      <c r="DM125" s="640"/>
      <c r="DN125" s="640"/>
      <c r="DO125" s="640"/>
      <c r="DP125" s="640"/>
      <c r="DQ125" s="640" t="s">
        <v>196</v>
      </c>
      <c r="DR125" s="640"/>
      <c r="DS125" s="640"/>
      <c r="DT125" s="640"/>
      <c r="DU125" s="640"/>
      <c r="DV125" s="712" t="s">
        <v>196</v>
      </c>
      <c r="DW125" s="712"/>
      <c r="DX125" s="712"/>
      <c r="DY125" s="712"/>
      <c r="DZ125" s="721"/>
    </row>
    <row r="126" spans="1:130" s="365" customFormat="1" ht="26.25" customHeight="1">
      <c r="A126" s="390"/>
      <c r="B126" s="413"/>
      <c r="C126" s="425" t="s">
        <v>462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196</v>
      </c>
      <c r="AB126" s="446"/>
      <c r="AC126" s="446"/>
      <c r="AD126" s="446"/>
      <c r="AE126" s="499"/>
      <c r="AF126" s="515" t="s">
        <v>196</v>
      </c>
      <c r="AG126" s="446"/>
      <c r="AH126" s="446"/>
      <c r="AI126" s="446"/>
      <c r="AJ126" s="499"/>
      <c r="AK126" s="515" t="s">
        <v>196</v>
      </c>
      <c r="AL126" s="446"/>
      <c r="AM126" s="446"/>
      <c r="AN126" s="446"/>
      <c r="AO126" s="499"/>
      <c r="AP126" s="539" t="s">
        <v>196</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413</v>
      </c>
      <c r="CQ126" s="378"/>
      <c r="CR126" s="378"/>
      <c r="CS126" s="378"/>
      <c r="CT126" s="378"/>
      <c r="CU126" s="378"/>
      <c r="CV126" s="378"/>
      <c r="CW126" s="378"/>
      <c r="CX126" s="378"/>
      <c r="CY126" s="378"/>
      <c r="CZ126" s="378"/>
      <c r="DA126" s="378"/>
      <c r="DB126" s="378"/>
      <c r="DC126" s="378"/>
      <c r="DD126" s="378"/>
      <c r="DE126" s="378"/>
      <c r="DF126" s="472"/>
      <c r="DG126" s="633" t="s">
        <v>196</v>
      </c>
      <c r="DH126" s="641"/>
      <c r="DI126" s="641"/>
      <c r="DJ126" s="641"/>
      <c r="DK126" s="641"/>
      <c r="DL126" s="641" t="s">
        <v>196</v>
      </c>
      <c r="DM126" s="641"/>
      <c r="DN126" s="641"/>
      <c r="DO126" s="641"/>
      <c r="DP126" s="641"/>
      <c r="DQ126" s="641" t="s">
        <v>196</v>
      </c>
      <c r="DR126" s="641"/>
      <c r="DS126" s="641"/>
      <c r="DT126" s="641"/>
      <c r="DU126" s="641"/>
      <c r="DV126" s="713" t="s">
        <v>196</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8</v>
      </c>
      <c r="AB127" s="446"/>
      <c r="AC127" s="446"/>
      <c r="AD127" s="446"/>
      <c r="AE127" s="499"/>
      <c r="AF127" s="515">
        <v>4</v>
      </c>
      <c r="AG127" s="446"/>
      <c r="AH127" s="446"/>
      <c r="AI127" s="446"/>
      <c r="AJ127" s="499"/>
      <c r="AK127" s="515">
        <v>3</v>
      </c>
      <c r="AL127" s="446"/>
      <c r="AM127" s="446"/>
      <c r="AN127" s="446"/>
      <c r="AO127" s="499"/>
      <c r="AP127" s="539">
        <v>0</v>
      </c>
      <c r="AQ127" s="547"/>
      <c r="AR127" s="547"/>
      <c r="AS127" s="547"/>
      <c r="AT127" s="557"/>
      <c r="AU127" s="378"/>
      <c r="AV127" s="378"/>
      <c r="AW127" s="378"/>
      <c r="AX127" s="584" t="s">
        <v>491</v>
      </c>
      <c r="AY127" s="593"/>
      <c r="AZ127" s="593"/>
      <c r="BA127" s="593"/>
      <c r="BB127" s="593"/>
      <c r="BC127" s="593"/>
      <c r="BD127" s="593"/>
      <c r="BE127" s="610"/>
      <c r="BF127" s="612" t="s">
        <v>438</v>
      </c>
      <c r="BG127" s="593"/>
      <c r="BH127" s="593"/>
      <c r="BI127" s="593"/>
      <c r="BJ127" s="593"/>
      <c r="BK127" s="593"/>
      <c r="BL127" s="610"/>
      <c r="BM127" s="612" t="s">
        <v>414</v>
      </c>
      <c r="BN127" s="593"/>
      <c r="BO127" s="593"/>
      <c r="BP127" s="593"/>
      <c r="BQ127" s="593"/>
      <c r="BR127" s="593"/>
      <c r="BS127" s="610"/>
      <c r="BT127" s="612" t="s">
        <v>404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196</v>
      </c>
      <c r="DH127" s="641"/>
      <c r="DI127" s="641"/>
      <c r="DJ127" s="641"/>
      <c r="DK127" s="641"/>
      <c r="DL127" s="641" t="s">
        <v>196</v>
      </c>
      <c r="DM127" s="641"/>
      <c r="DN127" s="641"/>
      <c r="DO127" s="641"/>
      <c r="DP127" s="641"/>
      <c r="DQ127" s="641" t="s">
        <v>196</v>
      </c>
      <c r="DR127" s="641"/>
      <c r="DS127" s="641"/>
      <c r="DT127" s="641"/>
      <c r="DU127" s="641"/>
      <c r="DV127" s="713" t="s">
        <v>196</v>
      </c>
      <c r="DW127" s="713"/>
      <c r="DX127" s="713"/>
      <c r="DY127" s="713"/>
      <c r="DZ127" s="722"/>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57517</v>
      </c>
      <c r="AB128" s="487"/>
      <c r="AC128" s="487"/>
      <c r="AD128" s="487"/>
      <c r="AE128" s="498"/>
      <c r="AF128" s="514">
        <v>56640</v>
      </c>
      <c r="AG128" s="487"/>
      <c r="AH128" s="487"/>
      <c r="AI128" s="487"/>
      <c r="AJ128" s="498"/>
      <c r="AK128" s="514">
        <v>38631</v>
      </c>
      <c r="AL128" s="487"/>
      <c r="AM128" s="487"/>
      <c r="AN128" s="487"/>
      <c r="AO128" s="498"/>
      <c r="AP128" s="541"/>
      <c r="AQ128" s="549"/>
      <c r="AR128" s="549"/>
      <c r="AS128" s="549"/>
      <c r="AT128" s="559"/>
      <c r="AU128" s="378"/>
      <c r="AV128" s="378"/>
      <c r="AW128" s="378"/>
      <c r="AX128" s="384" t="s">
        <v>299</v>
      </c>
      <c r="AY128" s="407"/>
      <c r="AZ128" s="407"/>
      <c r="BA128" s="407"/>
      <c r="BB128" s="407"/>
      <c r="BC128" s="407"/>
      <c r="BD128" s="407"/>
      <c r="BE128" s="470"/>
      <c r="BF128" s="613" t="s">
        <v>196</v>
      </c>
      <c r="BG128" s="617"/>
      <c r="BH128" s="617"/>
      <c r="BI128" s="617"/>
      <c r="BJ128" s="617"/>
      <c r="BK128" s="617"/>
      <c r="BL128" s="623"/>
      <c r="BM128" s="613">
        <v>13.17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196</v>
      </c>
      <c r="DH128" s="705"/>
      <c r="DI128" s="705"/>
      <c r="DJ128" s="705"/>
      <c r="DK128" s="705"/>
      <c r="DL128" s="705" t="s">
        <v>196</v>
      </c>
      <c r="DM128" s="705"/>
      <c r="DN128" s="705"/>
      <c r="DO128" s="705"/>
      <c r="DP128" s="705"/>
      <c r="DQ128" s="705" t="s">
        <v>196</v>
      </c>
      <c r="DR128" s="705"/>
      <c r="DS128" s="705"/>
      <c r="DT128" s="705"/>
      <c r="DU128" s="705"/>
      <c r="DV128" s="715" t="s">
        <v>196</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229</v>
      </c>
      <c r="X129" s="466"/>
      <c r="Y129" s="466"/>
      <c r="Z129" s="476"/>
      <c r="AA129" s="482">
        <v>11476192</v>
      </c>
      <c r="AB129" s="446"/>
      <c r="AC129" s="446"/>
      <c r="AD129" s="446"/>
      <c r="AE129" s="499"/>
      <c r="AF129" s="515">
        <v>11200120</v>
      </c>
      <c r="AG129" s="446"/>
      <c r="AH129" s="446"/>
      <c r="AI129" s="446"/>
      <c r="AJ129" s="499"/>
      <c r="AK129" s="515">
        <v>11120804</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196</v>
      </c>
      <c r="BG129" s="618"/>
      <c r="BH129" s="618"/>
      <c r="BI129" s="618"/>
      <c r="BJ129" s="618"/>
      <c r="BK129" s="618"/>
      <c r="BL129" s="624"/>
      <c r="BM129" s="614">
        <v>18.170000000000002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1685327</v>
      </c>
      <c r="AB130" s="446"/>
      <c r="AC130" s="446"/>
      <c r="AD130" s="446"/>
      <c r="AE130" s="499"/>
      <c r="AF130" s="515">
        <v>1675963</v>
      </c>
      <c r="AG130" s="446"/>
      <c r="AH130" s="446"/>
      <c r="AI130" s="446"/>
      <c r="AJ130" s="499"/>
      <c r="AK130" s="515">
        <v>1712302</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8.1999999999999993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9790865</v>
      </c>
      <c r="AB131" s="489"/>
      <c r="AC131" s="489"/>
      <c r="AD131" s="489"/>
      <c r="AE131" s="501"/>
      <c r="AF131" s="517">
        <v>9524157</v>
      </c>
      <c r="AG131" s="489"/>
      <c r="AH131" s="489"/>
      <c r="AI131" s="489"/>
      <c r="AJ131" s="501"/>
      <c r="AK131" s="517">
        <v>9408502</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34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8.0033684459999996</v>
      </c>
      <c r="AB132" s="490"/>
      <c r="AC132" s="490"/>
      <c r="AD132" s="490"/>
      <c r="AE132" s="502"/>
      <c r="AF132" s="518">
        <v>8.0773867970000008</v>
      </c>
      <c r="AG132" s="490"/>
      <c r="AH132" s="490"/>
      <c r="AI132" s="490"/>
      <c r="AJ132" s="502"/>
      <c r="AK132" s="518">
        <v>8.6699774309999995</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8.4</v>
      </c>
      <c r="AB133" s="491"/>
      <c r="AC133" s="491"/>
      <c r="AD133" s="491"/>
      <c r="AE133" s="503"/>
      <c r="AF133" s="486">
        <v>8.1999999999999993</v>
      </c>
      <c r="AG133" s="491"/>
      <c r="AH133" s="491"/>
      <c r="AI133" s="491"/>
      <c r="AJ133" s="503"/>
      <c r="AK133" s="486">
        <v>8.1999999999999993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AvJZK985rOIOvtA8HdexNVLZTt+39OhRjbk2683rbK8OD9v2z8ybO49+vYp/hpZ9Jd2H0NKmImtynsQV9YqOw==" saltValue="84ukVbIA6tdEnRIOx7hfc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100</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XfBmi8CgfBnuSftCFFB4FUEH87BbMjPWdkhhLDBkrpv5OenuusBlAIcQbIwUB9ND/xa04TQ7GpFJVGZxaOlZWg==" saltValue="QU2XnZUIEhhj1ec9EReygA=="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XnvSp2OS3ojqTb6TU+FO1v3lWeUSalKd8FMdDhurpGpUXXX7onNq0eG53aQTeXAoFKJhjYae20gTnQZ1YbEPA==" saltValue="zlCInmSqWTGfs7NVppmXFw==" spinCount="100000" sheet="1" objects="1" scenarios="1"/>
  <phoneticPr fontId="5"/>
  <printOptions horizontalCentered="1" verticalCentered="1"/>
  <pageMargins left="0" right="0" top="0" bottom="0" header="0" footer="0"/>
  <pageSetup paperSize="8" scale="6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497</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498</v>
      </c>
      <c r="AQ8" s="809" t="s">
        <v>499</v>
      </c>
      <c r="AR8" s="823" t="s">
        <v>420</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2138494</v>
      </c>
      <c r="AP9" s="787">
        <v>77163</v>
      </c>
      <c r="AQ9" s="810">
        <v>107616</v>
      </c>
      <c r="AR9" s="824">
        <v>-28.3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203</v>
      </c>
      <c r="AL10" s="757"/>
      <c r="AM10" s="757"/>
      <c r="AN10" s="774"/>
      <c r="AO10" s="788">
        <v>598536</v>
      </c>
      <c r="AP10" s="788">
        <v>21597</v>
      </c>
      <c r="AQ10" s="811">
        <v>10095</v>
      </c>
      <c r="AR10" s="825">
        <v>113.9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v>15338</v>
      </c>
      <c r="AP11" s="788">
        <v>553</v>
      </c>
      <c r="AQ11" s="811">
        <v>1704</v>
      </c>
      <c r="AR11" s="825">
        <v>-67.5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196</v>
      </c>
      <c r="AP12" s="788" t="s">
        <v>196</v>
      </c>
      <c r="AQ12" s="811">
        <v>7</v>
      </c>
      <c r="AR12" s="825" t="s">
        <v>196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124989</v>
      </c>
      <c r="AP13" s="788">
        <v>4510</v>
      </c>
      <c r="AQ13" s="811">
        <v>4110</v>
      </c>
      <c r="AR13" s="825">
        <v>9.6999999999999993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69473</v>
      </c>
      <c r="AP14" s="788">
        <v>2507</v>
      </c>
      <c r="AQ14" s="811">
        <v>2451</v>
      </c>
      <c r="AR14" s="825">
        <v>2.2999999999999998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301</v>
      </c>
      <c r="AL15" s="758"/>
      <c r="AM15" s="758"/>
      <c r="AN15" s="775"/>
      <c r="AO15" s="788">
        <v>-70334</v>
      </c>
      <c r="AP15" s="788">
        <v>-2538</v>
      </c>
      <c r="AQ15" s="811">
        <v>-6399</v>
      </c>
      <c r="AR15" s="825">
        <v>-60.3</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265</v>
      </c>
      <c r="AL16" s="758"/>
      <c r="AM16" s="758"/>
      <c r="AN16" s="775"/>
      <c r="AO16" s="788">
        <v>2876496</v>
      </c>
      <c r="AP16" s="788">
        <v>103792</v>
      </c>
      <c r="AQ16" s="811">
        <v>119584</v>
      </c>
      <c r="AR16" s="825">
        <v>-13.2</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327</v>
      </c>
      <c r="AQ20" s="812" t="s">
        <v>42</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8.66</v>
      </c>
      <c r="AP21" s="800">
        <v>10.86</v>
      </c>
      <c r="AQ21" s="813">
        <v>-2.2000000000000002</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96</v>
      </c>
      <c r="AP22" s="801">
        <v>97.3</v>
      </c>
      <c r="AQ22" s="814">
        <v>-1.3</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497</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498</v>
      </c>
      <c r="AQ31" s="809" t="s">
        <v>499</v>
      </c>
      <c r="AR31" s="823" t="s">
        <v>420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2010520</v>
      </c>
      <c r="AP32" s="788">
        <v>72545</v>
      </c>
      <c r="AQ32" s="815">
        <v>75090</v>
      </c>
      <c r="AR32" s="825">
        <v>-3.4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196</v>
      </c>
      <c r="AP33" s="788" t="s">
        <v>196</v>
      </c>
      <c r="AQ33" s="815" t="s">
        <v>196</v>
      </c>
      <c r="AR33" s="825" t="s">
        <v>196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196</v>
      </c>
      <c r="AP34" s="788" t="s">
        <v>196</v>
      </c>
      <c r="AQ34" s="815">
        <v>1</v>
      </c>
      <c r="AR34" s="825" t="s">
        <v>196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453160</v>
      </c>
      <c r="AP35" s="788">
        <v>16351</v>
      </c>
      <c r="AQ35" s="815">
        <v>17211</v>
      </c>
      <c r="AR35" s="825">
        <v>-5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102965</v>
      </c>
      <c r="AP36" s="788">
        <v>3715</v>
      </c>
      <c r="AQ36" s="815">
        <v>2478</v>
      </c>
      <c r="AR36" s="825">
        <v>49.9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340</v>
      </c>
      <c r="AL37" s="761"/>
      <c r="AM37" s="761"/>
      <c r="AN37" s="778"/>
      <c r="AO37" s="788">
        <v>3</v>
      </c>
      <c r="AP37" s="788">
        <v>0</v>
      </c>
      <c r="AQ37" s="815">
        <v>654</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t="s">
        <v>196</v>
      </c>
      <c r="AP38" s="792" t="s">
        <v>196</v>
      </c>
      <c r="AQ38" s="816">
        <v>4</v>
      </c>
      <c r="AR38" s="814" t="s">
        <v>196</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-38631</v>
      </c>
      <c r="AP39" s="788">
        <v>-1394</v>
      </c>
      <c r="AQ39" s="815">
        <v>-3502</v>
      </c>
      <c r="AR39" s="825">
        <v>-60.2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-1712302</v>
      </c>
      <c r="AP40" s="788">
        <v>-61785</v>
      </c>
      <c r="AQ40" s="815">
        <v>-63750</v>
      </c>
      <c r="AR40" s="825">
        <v>-3.1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815715</v>
      </c>
      <c r="AP41" s="788">
        <v>29433</v>
      </c>
      <c r="AQ41" s="815">
        <v>28185</v>
      </c>
      <c r="AR41" s="825">
        <v>4.4000000000000004</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439</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515</v>
      </c>
      <c r="AQ50" s="818" t="s">
        <v>376</v>
      </c>
      <c r="AR50" s="828" t="s">
        <v>516</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2443060</v>
      </c>
      <c r="AN51" s="783">
        <v>80221</v>
      </c>
      <c r="AO51" s="795">
        <v>1.1000000000000001</v>
      </c>
      <c r="AP51" s="806">
        <v>94081</v>
      </c>
      <c r="AQ51" s="819">
        <v>10.5</v>
      </c>
      <c r="AR51" s="829">
        <v>-9.4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267</v>
      </c>
      <c r="AM52" s="771">
        <v>1112529</v>
      </c>
      <c r="AN52" s="784">
        <v>36531</v>
      </c>
      <c r="AO52" s="796">
        <v>45</v>
      </c>
      <c r="AP52" s="807">
        <v>48949</v>
      </c>
      <c r="AQ52" s="820">
        <v>11.5</v>
      </c>
      <c r="AR52" s="830">
        <v>33.5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3000441</v>
      </c>
      <c r="AN53" s="783">
        <v>100490</v>
      </c>
      <c r="AO53" s="795">
        <v>25.3</v>
      </c>
      <c r="AP53" s="806">
        <v>92632</v>
      </c>
      <c r="AQ53" s="819">
        <v>-1.5</v>
      </c>
      <c r="AR53" s="829">
        <v>26.8</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267</v>
      </c>
      <c r="AM54" s="771">
        <v>1795307</v>
      </c>
      <c r="AN54" s="784">
        <v>60128</v>
      </c>
      <c r="AO54" s="796">
        <v>64.599999999999994</v>
      </c>
      <c r="AP54" s="807">
        <v>47978</v>
      </c>
      <c r="AQ54" s="820">
        <v>-2</v>
      </c>
      <c r="AR54" s="830">
        <v>66.599999999999994</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309</v>
      </c>
      <c r="AL55" s="764"/>
      <c r="AM55" s="770">
        <v>1476260</v>
      </c>
      <c r="AN55" s="783">
        <v>50611</v>
      </c>
      <c r="AO55" s="795">
        <v>-49.6</v>
      </c>
      <c r="AP55" s="806">
        <v>96469</v>
      </c>
      <c r="AQ55" s="819">
        <v>4.0999999999999996</v>
      </c>
      <c r="AR55" s="829">
        <v>-53.7</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267</v>
      </c>
      <c r="AM56" s="771">
        <v>610760</v>
      </c>
      <c r="AN56" s="784">
        <v>20939</v>
      </c>
      <c r="AO56" s="796">
        <v>-65.2</v>
      </c>
      <c r="AP56" s="807">
        <v>49775</v>
      </c>
      <c r="AQ56" s="820">
        <v>3.7</v>
      </c>
      <c r="AR56" s="830">
        <v>-68.900000000000006</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1427159</v>
      </c>
      <c r="AN57" s="783">
        <v>50123</v>
      </c>
      <c r="AO57" s="795">
        <v>-1</v>
      </c>
      <c r="AP57" s="806">
        <v>85743</v>
      </c>
      <c r="AQ57" s="819">
        <v>-11.1</v>
      </c>
      <c r="AR57" s="829">
        <v>10.1</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267</v>
      </c>
      <c r="AM58" s="771">
        <v>756198</v>
      </c>
      <c r="AN58" s="784">
        <v>26558</v>
      </c>
      <c r="AO58" s="796">
        <v>26.8</v>
      </c>
      <c r="AP58" s="807">
        <v>45231</v>
      </c>
      <c r="AQ58" s="820">
        <v>-9.1</v>
      </c>
      <c r="AR58" s="830">
        <v>35.9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1919448</v>
      </c>
      <c r="AN59" s="783">
        <v>69259</v>
      </c>
      <c r="AO59" s="795">
        <v>38.200000000000003</v>
      </c>
      <c r="AP59" s="806">
        <v>92509</v>
      </c>
      <c r="AQ59" s="819">
        <v>7.9</v>
      </c>
      <c r="AR59" s="829">
        <v>30.3</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267</v>
      </c>
      <c r="AM60" s="771">
        <v>1465813</v>
      </c>
      <c r="AN60" s="784">
        <v>52891</v>
      </c>
      <c r="AO60" s="796">
        <v>99.2</v>
      </c>
      <c r="AP60" s="807">
        <v>52274</v>
      </c>
      <c r="AQ60" s="820">
        <v>15.6</v>
      </c>
      <c r="AR60" s="830">
        <v>83.6</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2053274</v>
      </c>
      <c r="AN61" s="783">
        <v>70141</v>
      </c>
      <c r="AO61" s="795">
        <v>2.8</v>
      </c>
      <c r="AP61" s="806">
        <v>92287</v>
      </c>
      <c r="AQ61" s="821">
        <v>2</v>
      </c>
      <c r="AR61" s="829">
        <v>0.8</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267</v>
      </c>
      <c r="AM62" s="771">
        <v>1148121</v>
      </c>
      <c r="AN62" s="784">
        <v>39409</v>
      </c>
      <c r="AO62" s="796">
        <v>34.1</v>
      </c>
      <c r="AP62" s="807">
        <v>48841</v>
      </c>
      <c r="AQ62" s="820">
        <v>3.9</v>
      </c>
      <c r="AR62" s="830">
        <v>30.2</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xKdv09ws3N2Om1vFiKcXObZsgyajvzogePdolP32FwKoAeIMUVuOsND64RzJ5gJ8UV+6dvhZmFZlUOxyKP05mQ==" saltValue="UtdVo7Lm5sEjmaI+I8zGU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1" spans="125:125" ht="13.5" hidden="1" customHeight="1">
      <c r="DU121" s="726"/>
    </row>
  </sheetData>
  <sheetProtection algorithmName="SHA-512" hashValue="SB+WbtI9Z+RoNfHIDApKk8AQidPNZWCNWi8dwv7f7wrRg0e4yIFj3UCT7KOPxE1kEyMFiZko8SVEYGnGUrsNaA==" saltValue="tg/84LnIBxT0i6uMYchmQg=="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C972vi6Q+tufaLolMKKsGKie2dHik4gFOf476bHdIZ6XwDb+b/wxwT9hQcN4s+paLrxGBVqFFf7AP61GhZXmDA==" saltValue="hstg/TkCtvYYcbvhQiwmVg=="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521</v>
      </c>
      <c r="H46" s="853" t="s">
        <v>522</v>
      </c>
      <c r="I46" s="853" t="s">
        <v>523</v>
      </c>
      <c r="J46" s="858" t="s">
        <v>246</v>
      </c>
    </row>
    <row r="47" spans="2:10" ht="57.75" customHeight="1">
      <c r="B47" s="838"/>
      <c r="C47" s="842" t="s">
        <v>4</v>
      </c>
      <c r="D47" s="842"/>
      <c r="E47" s="846"/>
      <c r="F47" s="850">
        <v>22.92</v>
      </c>
      <c r="G47" s="854">
        <v>21.94</v>
      </c>
      <c r="H47" s="854">
        <v>22.85</v>
      </c>
      <c r="I47" s="854">
        <v>21.85</v>
      </c>
      <c r="J47" s="859">
        <v>19.07</v>
      </c>
    </row>
    <row r="48" spans="2:10" ht="57.75" customHeight="1">
      <c r="B48" s="839"/>
      <c r="C48" s="843" t="s">
        <v>5</v>
      </c>
      <c r="D48" s="843"/>
      <c r="E48" s="847"/>
      <c r="F48" s="851">
        <v>2.2000000000000002</v>
      </c>
      <c r="G48" s="855">
        <v>2.8</v>
      </c>
      <c r="H48" s="855">
        <v>3.45</v>
      </c>
      <c r="I48" s="855">
        <v>4.9800000000000004</v>
      </c>
      <c r="J48" s="860">
        <v>4.87</v>
      </c>
    </row>
    <row r="49" spans="2:10" ht="57.75" customHeight="1">
      <c r="B49" s="840"/>
      <c r="C49" s="844" t="s">
        <v>17</v>
      </c>
      <c r="D49" s="844"/>
      <c r="E49" s="848"/>
      <c r="F49" s="852">
        <v>1.85</v>
      </c>
      <c r="G49" s="856">
        <v>0.42</v>
      </c>
      <c r="H49" s="856">
        <v>2.63</v>
      </c>
      <c r="I49" s="856" t="s">
        <v>524</v>
      </c>
      <c r="J49" s="861" t="s">
        <v>460</v>
      </c>
    </row>
    <row r="50" spans="2:10" ht="13"/>
  </sheetData>
  <sheetProtection algorithmName="SHA-512" hashValue="ThdpXFBaFvITlRrnEE2JvMOtZHQfl/Xutun5EE0Qasejg16SQiMnPuRk02QAWkUkg7/Okm7yD2zx4VjddmWbQQ==" saltValue="UttArNChZCZ6zI1Muuibl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521</v>
      </c>
      <c r="H33" s="883" t="s">
        <v>522</v>
      </c>
      <c r="I33" s="883" t="s">
        <v>523</v>
      </c>
      <c r="J33" s="887" t="s">
        <v>246</v>
      </c>
      <c r="K33" s="862"/>
      <c r="L33" s="862"/>
      <c r="M33" s="862"/>
      <c r="N33" s="862"/>
      <c r="O33" s="862"/>
      <c r="P33" s="862"/>
    </row>
    <row r="34" spans="1:16" ht="39" customHeight="1">
      <c r="A34" s="862"/>
      <c r="B34" s="864"/>
      <c r="C34" s="870" t="s">
        <v>458</v>
      </c>
      <c r="D34" s="870"/>
      <c r="E34" s="875"/>
      <c r="F34" s="879">
        <v>7.36</v>
      </c>
      <c r="G34" s="884">
        <v>6.55</v>
      </c>
      <c r="H34" s="884">
        <v>5.89</v>
      </c>
      <c r="I34" s="884">
        <v>5.49</v>
      </c>
      <c r="J34" s="888">
        <v>5.12</v>
      </c>
      <c r="K34" s="862"/>
      <c r="L34" s="862"/>
      <c r="M34" s="862"/>
      <c r="N34" s="862"/>
      <c r="O34" s="862"/>
      <c r="P34" s="862"/>
    </row>
    <row r="35" spans="1:16" ht="39" customHeight="1">
      <c r="A35" s="862"/>
      <c r="B35" s="865"/>
      <c r="C35" s="871" t="s">
        <v>448</v>
      </c>
      <c r="D35" s="871"/>
      <c r="E35" s="876"/>
      <c r="F35" s="880">
        <v>2.19</v>
      </c>
      <c r="G35" s="885">
        <v>2.8</v>
      </c>
      <c r="H35" s="885">
        <v>3.45</v>
      </c>
      <c r="I35" s="885">
        <v>4.97</v>
      </c>
      <c r="J35" s="889">
        <v>4.87</v>
      </c>
      <c r="K35" s="862"/>
      <c r="L35" s="862"/>
      <c r="M35" s="862"/>
      <c r="N35" s="862"/>
      <c r="O35" s="862"/>
      <c r="P35" s="862"/>
    </row>
    <row r="36" spans="1:16" ht="39" customHeight="1">
      <c r="A36" s="862"/>
      <c r="B36" s="865"/>
      <c r="C36" s="871" t="s">
        <v>457</v>
      </c>
      <c r="D36" s="871"/>
      <c r="E36" s="876"/>
      <c r="F36" s="880">
        <v>0.32</v>
      </c>
      <c r="G36" s="885">
        <v>0.73</v>
      </c>
      <c r="H36" s="885">
        <v>1.51</v>
      </c>
      <c r="I36" s="885">
        <v>2.2000000000000002</v>
      </c>
      <c r="J36" s="889">
        <v>3.23</v>
      </c>
      <c r="K36" s="862"/>
      <c r="L36" s="862"/>
      <c r="M36" s="862"/>
      <c r="N36" s="862"/>
      <c r="O36" s="862"/>
      <c r="P36" s="862"/>
    </row>
    <row r="37" spans="1:16" ht="39" customHeight="1">
      <c r="A37" s="862"/>
      <c r="B37" s="865"/>
      <c r="C37" s="871" t="s">
        <v>168</v>
      </c>
      <c r="D37" s="871"/>
      <c r="E37" s="876"/>
      <c r="F37" s="880">
        <v>1.1000000000000001</v>
      </c>
      <c r="G37" s="885">
        <v>1.18</v>
      </c>
      <c r="H37" s="885">
        <v>1.51</v>
      </c>
      <c r="I37" s="885">
        <v>0.53</v>
      </c>
      <c r="J37" s="889">
        <v>1.42</v>
      </c>
      <c r="K37" s="862"/>
      <c r="L37" s="862"/>
      <c r="M37" s="862"/>
      <c r="N37" s="862"/>
      <c r="O37" s="862"/>
      <c r="P37" s="862"/>
    </row>
    <row r="38" spans="1:16" ht="39" customHeight="1">
      <c r="A38" s="862"/>
      <c r="B38" s="865"/>
      <c r="C38" s="871" t="s">
        <v>461</v>
      </c>
      <c r="D38" s="871"/>
      <c r="E38" s="876"/>
      <c r="F38" s="880" t="s">
        <v>196</v>
      </c>
      <c r="G38" s="885">
        <v>0.45</v>
      </c>
      <c r="H38" s="885">
        <v>0.67</v>
      </c>
      <c r="I38" s="885">
        <v>0.8</v>
      </c>
      <c r="J38" s="889">
        <v>0.82</v>
      </c>
      <c r="K38" s="862"/>
      <c r="L38" s="862"/>
      <c r="M38" s="862"/>
      <c r="N38" s="862"/>
      <c r="O38" s="862"/>
      <c r="P38" s="862"/>
    </row>
    <row r="39" spans="1:16" ht="39" customHeight="1">
      <c r="A39" s="862"/>
      <c r="B39" s="865"/>
      <c r="C39" s="871" t="s">
        <v>388</v>
      </c>
      <c r="D39" s="871"/>
      <c r="E39" s="876"/>
      <c r="F39" s="880">
        <v>1.e-002</v>
      </c>
      <c r="G39" s="885">
        <v>0</v>
      </c>
      <c r="H39" s="885">
        <v>4.e-002</v>
      </c>
      <c r="I39" s="885">
        <v>2.e-002</v>
      </c>
      <c r="J39" s="889">
        <v>1.e-002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196</v>
      </c>
      <c r="G42" s="885" t="s">
        <v>196</v>
      </c>
      <c r="H42" s="885" t="s">
        <v>196</v>
      </c>
      <c r="I42" s="885" t="s">
        <v>196</v>
      </c>
      <c r="J42" s="889" t="s">
        <v>196</v>
      </c>
      <c r="K42" s="862"/>
      <c r="L42" s="862"/>
      <c r="M42" s="862"/>
      <c r="N42" s="862"/>
      <c r="O42" s="862"/>
      <c r="P42" s="862"/>
    </row>
    <row r="43" spans="1:16" ht="39" customHeight="1">
      <c r="A43" s="862"/>
      <c r="B43" s="867"/>
      <c r="C43" s="872" t="s">
        <v>484</v>
      </c>
      <c r="D43" s="872"/>
      <c r="E43" s="877"/>
      <c r="F43" s="881">
        <v>0.14000000000000001</v>
      </c>
      <c r="G43" s="886" t="s">
        <v>196</v>
      </c>
      <c r="H43" s="886" t="s">
        <v>196</v>
      </c>
      <c r="I43" s="886" t="s">
        <v>196</v>
      </c>
      <c r="J43" s="890" t="s">
        <v>196</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9AOIMsO3MbRugr9jh2OkAGXxkp6jBGZdPascBdk+hPB3572r/V78oICEV16YlFViquM6NzMhXtsgBqW1vMWv3w==" saltValue="CE600PodK9pTLBmAArJ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7"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2</v>
      </c>
      <c r="L44" s="950" t="s">
        <v>521</v>
      </c>
      <c r="M44" s="950" t="s">
        <v>522</v>
      </c>
      <c r="N44" s="950" t="s">
        <v>523</v>
      </c>
      <c r="O44" s="959" t="s">
        <v>246</v>
      </c>
      <c r="P44" s="734"/>
      <c r="Q44" s="734"/>
      <c r="R44" s="734"/>
      <c r="S44" s="734"/>
      <c r="T44" s="734"/>
      <c r="U44" s="734"/>
    </row>
    <row r="45" spans="1:21" ht="30.75" customHeight="1">
      <c r="A45" s="734"/>
      <c r="B45" s="892" t="s">
        <v>27</v>
      </c>
      <c r="C45" s="906"/>
      <c r="D45" s="916"/>
      <c r="E45" s="925" t="s">
        <v>24</v>
      </c>
      <c r="F45" s="925"/>
      <c r="G45" s="925"/>
      <c r="H45" s="925"/>
      <c r="I45" s="925"/>
      <c r="J45" s="934"/>
      <c r="K45" s="942">
        <v>1945</v>
      </c>
      <c r="L45" s="951">
        <v>1979</v>
      </c>
      <c r="M45" s="951">
        <v>1970</v>
      </c>
      <c r="N45" s="951">
        <v>1948</v>
      </c>
      <c r="O45" s="960">
        <v>2011</v>
      </c>
      <c r="P45" s="734"/>
      <c r="Q45" s="734"/>
      <c r="R45" s="734"/>
      <c r="S45" s="734"/>
      <c r="T45" s="734"/>
      <c r="U45" s="734"/>
    </row>
    <row r="46" spans="1:21" ht="30.75" customHeight="1">
      <c r="A46" s="734"/>
      <c r="B46" s="893"/>
      <c r="C46" s="907"/>
      <c r="D46" s="917"/>
      <c r="E46" s="926" t="s">
        <v>30</v>
      </c>
      <c r="F46" s="926"/>
      <c r="G46" s="926"/>
      <c r="H46" s="926"/>
      <c r="I46" s="926"/>
      <c r="J46" s="935"/>
      <c r="K46" s="943" t="s">
        <v>196</v>
      </c>
      <c r="L46" s="952" t="s">
        <v>196</v>
      </c>
      <c r="M46" s="952" t="s">
        <v>196</v>
      </c>
      <c r="N46" s="952" t="s">
        <v>196</v>
      </c>
      <c r="O46" s="961" t="s">
        <v>196</v>
      </c>
      <c r="P46" s="734"/>
      <c r="Q46" s="734"/>
      <c r="R46" s="734"/>
      <c r="S46" s="734"/>
      <c r="T46" s="734"/>
      <c r="U46" s="734"/>
    </row>
    <row r="47" spans="1:21" ht="30.75" customHeight="1">
      <c r="A47" s="734"/>
      <c r="B47" s="893"/>
      <c r="C47" s="907"/>
      <c r="D47" s="917"/>
      <c r="E47" s="926" t="s">
        <v>33</v>
      </c>
      <c r="F47" s="926"/>
      <c r="G47" s="926"/>
      <c r="H47" s="926"/>
      <c r="I47" s="926"/>
      <c r="J47" s="935"/>
      <c r="K47" s="943" t="s">
        <v>196</v>
      </c>
      <c r="L47" s="952" t="s">
        <v>196</v>
      </c>
      <c r="M47" s="952" t="s">
        <v>196</v>
      </c>
      <c r="N47" s="952" t="s">
        <v>196</v>
      </c>
      <c r="O47" s="961" t="s">
        <v>196</v>
      </c>
      <c r="P47" s="734"/>
      <c r="Q47" s="734"/>
      <c r="R47" s="734"/>
      <c r="S47" s="734"/>
      <c r="T47" s="734"/>
      <c r="U47" s="734"/>
    </row>
    <row r="48" spans="1:21" ht="30.75" customHeight="1">
      <c r="A48" s="734"/>
      <c r="B48" s="893"/>
      <c r="C48" s="907"/>
      <c r="D48" s="917"/>
      <c r="E48" s="926" t="s">
        <v>39</v>
      </c>
      <c r="F48" s="926"/>
      <c r="G48" s="926"/>
      <c r="H48" s="926"/>
      <c r="I48" s="926"/>
      <c r="J48" s="935"/>
      <c r="K48" s="943">
        <v>461</v>
      </c>
      <c r="L48" s="952">
        <v>447</v>
      </c>
      <c r="M48" s="952">
        <v>452</v>
      </c>
      <c r="N48" s="952">
        <v>448</v>
      </c>
      <c r="O48" s="961">
        <v>453</v>
      </c>
      <c r="P48" s="734"/>
      <c r="Q48" s="734"/>
      <c r="R48" s="734"/>
      <c r="S48" s="734"/>
      <c r="T48" s="734"/>
      <c r="U48" s="734"/>
    </row>
    <row r="49" spans="1:21" ht="30.75" customHeight="1">
      <c r="A49" s="734"/>
      <c r="B49" s="893"/>
      <c r="C49" s="907"/>
      <c r="D49" s="917"/>
      <c r="E49" s="926" t="s">
        <v>0</v>
      </c>
      <c r="F49" s="926"/>
      <c r="G49" s="926"/>
      <c r="H49" s="926"/>
      <c r="I49" s="926"/>
      <c r="J49" s="935"/>
      <c r="K49" s="943">
        <v>86</v>
      </c>
      <c r="L49" s="952">
        <v>104</v>
      </c>
      <c r="M49" s="952">
        <v>104</v>
      </c>
      <c r="N49" s="952">
        <v>106</v>
      </c>
      <c r="O49" s="961">
        <v>103</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45</v>
      </c>
      <c r="F51" s="926"/>
      <c r="G51" s="926"/>
      <c r="H51" s="926"/>
      <c r="I51" s="926"/>
      <c r="J51" s="935"/>
      <c r="K51" s="943" t="s">
        <v>196</v>
      </c>
      <c r="L51" s="952" t="s">
        <v>196</v>
      </c>
      <c r="M51" s="952" t="s">
        <v>196</v>
      </c>
      <c r="N51" s="952" t="s">
        <v>196</v>
      </c>
      <c r="O51" s="961" t="s">
        <v>196</v>
      </c>
      <c r="P51" s="734"/>
      <c r="Q51" s="734"/>
      <c r="R51" s="734"/>
      <c r="S51" s="734"/>
      <c r="T51" s="734"/>
      <c r="U51" s="734"/>
    </row>
    <row r="52" spans="1:21" ht="30.75" customHeight="1">
      <c r="A52" s="734"/>
      <c r="B52" s="895" t="s">
        <v>47</v>
      </c>
      <c r="C52" s="909"/>
      <c r="D52" s="918"/>
      <c r="E52" s="926" t="s">
        <v>48</v>
      </c>
      <c r="F52" s="926"/>
      <c r="G52" s="926"/>
      <c r="H52" s="926"/>
      <c r="I52" s="926"/>
      <c r="J52" s="935"/>
      <c r="K52" s="943">
        <v>1695</v>
      </c>
      <c r="L52" s="952">
        <v>1731</v>
      </c>
      <c r="M52" s="952">
        <v>1740</v>
      </c>
      <c r="N52" s="952">
        <v>1732</v>
      </c>
      <c r="O52" s="961">
        <v>1752</v>
      </c>
      <c r="P52" s="734"/>
      <c r="Q52" s="734"/>
      <c r="R52" s="734"/>
      <c r="S52" s="734"/>
      <c r="T52" s="734"/>
      <c r="U52" s="734"/>
    </row>
    <row r="53" spans="1:21" ht="30.75" customHeight="1">
      <c r="A53" s="734"/>
      <c r="B53" s="896" t="s">
        <v>49</v>
      </c>
      <c r="C53" s="910"/>
      <c r="D53" s="919"/>
      <c r="E53" s="927" t="s">
        <v>52</v>
      </c>
      <c r="F53" s="927"/>
      <c r="G53" s="927"/>
      <c r="H53" s="927"/>
      <c r="I53" s="927"/>
      <c r="J53" s="936"/>
      <c r="K53" s="944">
        <v>797</v>
      </c>
      <c r="L53" s="953">
        <v>799</v>
      </c>
      <c r="M53" s="953">
        <v>786</v>
      </c>
      <c r="N53" s="953">
        <v>770</v>
      </c>
      <c r="O53" s="962">
        <v>815</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521</v>
      </c>
      <c r="M57" s="954" t="s">
        <v>522</v>
      </c>
      <c r="N57" s="954" t="s">
        <v>523</v>
      </c>
      <c r="O57" s="964" t="s">
        <v>246</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kI1Ohqn3wgVEgmqEtY69plsnaMC90PeDix2I3gVm1DVzZs2r3iXSvcsDBNTONOovsK4zwgRzNsMLQwsCU6MiQ==" saltValue="KwK8orMYC2XTPubvp36dj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8" scale="77"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2</v>
      </c>
      <c r="J40" s="950" t="s">
        <v>521</v>
      </c>
      <c r="K40" s="950" t="s">
        <v>522</v>
      </c>
      <c r="L40" s="950" t="s">
        <v>523</v>
      </c>
      <c r="M40" s="990" t="s">
        <v>246</v>
      </c>
    </row>
    <row r="41" spans="2:13" ht="27.75" customHeight="1">
      <c r="B41" s="892" t="s">
        <v>35</v>
      </c>
      <c r="C41" s="906"/>
      <c r="D41" s="916"/>
      <c r="E41" s="973" t="s">
        <v>54</v>
      </c>
      <c r="F41" s="973"/>
      <c r="G41" s="973"/>
      <c r="H41" s="979"/>
      <c r="I41" s="983">
        <v>18934</v>
      </c>
      <c r="J41" s="987">
        <v>19013</v>
      </c>
      <c r="K41" s="987">
        <v>18032</v>
      </c>
      <c r="L41" s="987">
        <v>17071</v>
      </c>
      <c r="M41" s="991">
        <v>16442</v>
      </c>
    </row>
    <row r="42" spans="2:13" ht="27.75" customHeight="1">
      <c r="B42" s="893"/>
      <c r="C42" s="907"/>
      <c r="D42" s="917"/>
      <c r="E42" s="974" t="s">
        <v>73</v>
      </c>
      <c r="F42" s="974"/>
      <c r="G42" s="974"/>
      <c r="H42" s="980"/>
      <c r="I42" s="984" t="s">
        <v>196</v>
      </c>
      <c r="J42" s="988" t="s">
        <v>196</v>
      </c>
      <c r="K42" s="988" t="s">
        <v>196</v>
      </c>
      <c r="L42" s="988" t="s">
        <v>196</v>
      </c>
      <c r="M42" s="992" t="s">
        <v>196</v>
      </c>
    </row>
    <row r="43" spans="2:13" ht="27.75" customHeight="1">
      <c r="B43" s="893"/>
      <c r="C43" s="907"/>
      <c r="D43" s="917"/>
      <c r="E43" s="974" t="s">
        <v>74</v>
      </c>
      <c r="F43" s="974"/>
      <c r="G43" s="974"/>
      <c r="H43" s="980"/>
      <c r="I43" s="984">
        <v>7164</v>
      </c>
      <c r="J43" s="988">
        <v>7169</v>
      </c>
      <c r="K43" s="988">
        <v>6626</v>
      </c>
      <c r="L43" s="988">
        <v>6342</v>
      </c>
      <c r="M43" s="992">
        <v>5791</v>
      </c>
    </row>
    <row r="44" spans="2:13" ht="27.75" customHeight="1">
      <c r="B44" s="893"/>
      <c r="C44" s="907"/>
      <c r="D44" s="917"/>
      <c r="E44" s="974" t="s">
        <v>76</v>
      </c>
      <c r="F44" s="974"/>
      <c r="G44" s="974"/>
      <c r="H44" s="980"/>
      <c r="I44" s="984">
        <v>2008</v>
      </c>
      <c r="J44" s="988">
        <v>2345</v>
      </c>
      <c r="K44" s="988">
        <v>3061</v>
      </c>
      <c r="L44" s="988">
        <v>2967</v>
      </c>
      <c r="M44" s="992">
        <v>2881</v>
      </c>
    </row>
    <row r="45" spans="2:13" ht="27.75" customHeight="1">
      <c r="B45" s="893"/>
      <c r="C45" s="907"/>
      <c r="D45" s="917"/>
      <c r="E45" s="974" t="s">
        <v>78</v>
      </c>
      <c r="F45" s="974"/>
      <c r="G45" s="974"/>
      <c r="H45" s="980"/>
      <c r="I45" s="984">
        <v>1549</v>
      </c>
      <c r="J45" s="988">
        <v>1473</v>
      </c>
      <c r="K45" s="988">
        <v>1408</v>
      </c>
      <c r="L45" s="988">
        <v>1459</v>
      </c>
      <c r="M45" s="992">
        <v>1544</v>
      </c>
    </row>
    <row r="46" spans="2:13" ht="27.75" customHeight="1">
      <c r="B46" s="893"/>
      <c r="C46" s="907"/>
      <c r="D46" s="918"/>
      <c r="E46" s="974" t="s">
        <v>77</v>
      </c>
      <c r="F46" s="974"/>
      <c r="G46" s="974"/>
      <c r="H46" s="980"/>
      <c r="I46" s="984" t="s">
        <v>196</v>
      </c>
      <c r="J46" s="988" t="s">
        <v>196</v>
      </c>
      <c r="K46" s="988" t="s">
        <v>196</v>
      </c>
      <c r="L46" s="988" t="s">
        <v>196</v>
      </c>
      <c r="M46" s="992" t="s">
        <v>196</v>
      </c>
    </row>
    <row r="47" spans="2:13" ht="27.75" customHeight="1">
      <c r="B47" s="893"/>
      <c r="C47" s="907"/>
      <c r="D47" s="971"/>
      <c r="E47" s="975" t="s">
        <v>80</v>
      </c>
      <c r="F47" s="978"/>
      <c r="G47" s="978"/>
      <c r="H47" s="981"/>
      <c r="I47" s="984" t="s">
        <v>196</v>
      </c>
      <c r="J47" s="988" t="s">
        <v>196</v>
      </c>
      <c r="K47" s="988" t="s">
        <v>196</v>
      </c>
      <c r="L47" s="988" t="s">
        <v>196</v>
      </c>
      <c r="M47" s="992" t="s">
        <v>196</v>
      </c>
    </row>
    <row r="48" spans="2:13" ht="27.75" customHeight="1">
      <c r="B48" s="893"/>
      <c r="C48" s="907"/>
      <c r="D48" s="917"/>
      <c r="E48" s="974" t="s">
        <v>84</v>
      </c>
      <c r="F48" s="974"/>
      <c r="G48" s="974"/>
      <c r="H48" s="980"/>
      <c r="I48" s="984" t="s">
        <v>196</v>
      </c>
      <c r="J48" s="988" t="s">
        <v>196</v>
      </c>
      <c r="K48" s="988" t="s">
        <v>196</v>
      </c>
      <c r="L48" s="988" t="s">
        <v>196</v>
      </c>
      <c r="M48" s="992" t="s">
        <v>196</v>
      </c>
    </row>
    <row r="49" spans="2:13" ht="27.75" customHeight="1">
      <c r="B49" s="894"/>
      <c r="C49" s="908"/>
      <c r="D49" s="917"/>
      <c r="E49" s="974" t="s">
        <v>90</v>
      </c>
      <c r="F49" s="974"/>
      <c r="G49" s="974"/>
      <c r="H49" s="980"/>
      <c r="I49" s="984" t="s">
        <v>196</v>
      </c>
      <c r="J49" s="988" t="s">
        <v>196</v>
      </c>
      <c r="K49" s="988" t="s">
        <v>196</v>
      </c>
      <c r="L49" s="988" t="s">
        <v>196</v>
      </c>
      <c r="M49" s="992" t="s">
        <v>196</v>
      </c>
    </row>
    <row r="50" spans="2:13" ht="27.75" customHeight="1">
      <c r="B50" s="968" t="s">
        <v>92</v>
      </c>
      <c r="C50" s="970"/>
      <c r="D50" s="972"/>
      <c r="E50" s="974" t="s">
        <v>94</v>
      </c>
      <c r="F50" s="974"/>
      <c r="G50" s="974"/>
      <c r="H50" s="980"/>
      <c r="I50" s="984">
        <v>6126</v>
      </c>
      <c r="J50" s="988">
        <v>5698</v>
      </c>
      <c r="K50" s="988">
        <v>6435</v>
      </c>
      <c r="L50" s="988">
        <v>6507</v>
      </c>
      <c r="M50" s="992">
        <v>6255</v>
      </c>
    </row>
    <row r="51" spans="2:13" ht="27.75" customHeight="1">
      <c r="B51" s="893"/>
      <c r="C51" s="907"/>
      <c r="D51" s="917"/>
      <c r="E51" s="974" t="s">
        <v>97</v>
      </c>
      <c r="F51" s="974"/>
      <c r="G51" s="974"/>
      <c r="H51" s="980"/>
      <c r="I51" s="984">
        <v>594</v>
      </c>
      <c r="J51" s="988">
        <v>625</v>
      </c>
      <c r="K51" s="988">
        <v>683</v>
      </c>
      <c r="L51" s="988">
        <v>794</v>
      </c>
      <c r="M51" s="992">
        <v>747</v>
      </c>
    </row>
    <row r="52" spans="2:13" ht="27.75" customHeight="1">
      <c r="B52" s="894"/>
      <c r="C52" s="908"/>
      <c r="D52" s="917"/>
      <c r="E52" s="974" t="s">
        <v>43</v>
      </c>
      <c r="F52" s="974"/>
      <c r="G52" s="974"/>
      <c r="H52" s="980"/>
      <c r="I52" s="984">
        <v>18609</v>
      </c>
      <c r="J52" s="988">
        <v>18810</v>
      </c>
      <c r="K52" s="988">
        <v>18212</v>
      </c>
      <c r="L52" s="988">
        <v>17122</v>
      </c>
      <c r="M52" s="992">
        <v>16454</v>
      </c>
    </row>
    <row r="53" spans="2:13" ht="27.75" customHeight="1">
      <c r="B53" s="896" t="s">
        <v>49</v>
      </c>
      <c r="C53" s="910"/>
      <c r="D53" s="919"/>
      <c r="E53" s="976" t="s">
        <v>99</v>
      </c>
      <c r="F53" s="976"/>
      <c r="G53" s="976"/>
      <c r="H53" s="982"/>
      <c r="I53" s="985">
        <v>4326</v>
      </c>
      <c r="J53" s="989">
        <v>4867</v>
      </c>
      <c r="K53" s="989">
        <v>3797</v>
      </c>
      <c r="L53" s="989">
        <v>3416</v>
      </c>
      <c r="M53" s="993">
        <v>3202</v>
      </c>
    </row>
    <row r="54" spans="2:13" ht="27.75" customHeight="1">
      <c r="B54" s="969"/>
      <c r="C54" s="868"/>
      <c r="D54" s="868"/>
      <c r="E54" s="977"/>
      <c r="F54" s="977"/>
      <c r="G54" s="977"/>
      <c r="H54" s="977"/>
      <c r="I54" s="986"/>
      <c r="J54" s="986"/>
      <c r="K54" s="986"/>
      <c r="L54" s="986"/>
      <c r="M54" s="986"/>
    </row>
    <row r="55" spans="2:13" ht="13"/>
  </sheetData>
  <sheetProtection algorithmName="SHA-512" hashValue="QKxeiYu9wJFxgB+gEeZaJFERJHA0t9HS0qPsXl4QQs78EVa9z5N58CTTeAPESn1ozBUdedLEsxQQCBOxCbl4wQ==" saltValue="NgLolYntWlAI3zsYDcir9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6"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9</v>
      </c>
      <c r="C54" s="1000"/>
      <c r="D54" s="1000"/>
      <c r="E54" s="1009" t="s">
        <v>18</v>
      </c>
      <c r="F54" s="1016" t="s">
        <v>522</v>
      </c>
      <c r="G54" s="1016" t="s">
        <v>523</v>
      </c>
      <c r="H54" s="1024" t="s">
        <v>246</v>
      </c>
    </row>
    <row r="55" spans="2:8" ht="52.5" customHeight="1">
      <c r="B55" s="995"/>
      <c r="C55" s="1001" t="s">
        <v>103</v>
      </c>
      <c r="D55" s="1001"/>
      <c r="E55" s="1010"/>
      <c r="F55" s="1017">
        <v>2622</v>
      </c>
      <c r="G55" s="1017">
        <v>2447</v>
      </c>
      <c r="H55" s="1025">
        <v>2121</v>
      </c>
    </row>
    <row r="56" spans="2:8" ht="52.5" customHeight="1">
      <c r="B56" s="996"/>
      <c r="C56" s="1002" t="s">
        <v>106</v>
      </c>
      <c r="D56" s="1002"/>
      <c r="E56" s="1011"/>
      <c r="F56" s="1018">
        <v>152</v>
      </c>
      <c r="G56" s="1018">
        <v>152</v>
      </c>
      <c r="H56" s="1026">
        <v>152</v>
      </c>
    </row>
    <row r="57" spans="2:8" ht="53.25" customHeight="1">
      <c r="B57" s="996"/>
      <c r="C57" s="1003" t="s">
        <v>70</v>
      </c>
      <c r="D57" s="1003"/>
      <c r="E57" s="1012"/>
      <c r="F57" s="1019">
        <v>2884</v>
      </c>
      <c r="G57" s="1019">
        <v>2878</v>
      </c>
      <c r="H57" s="1027">
        <v>3130</v>
      </c>
    </row>
    <row r="58" spans="2:8" ht="45.75" customHeight="1">
      <c r="B58" s="997"/>
      <c r="C58" s="1004" t="s">
        <v>258</v>
      </c>
      <c r="D58" s="1007"/>
      <c r="E58" s="1013"/>
      <c r="F58" s="1020">
        <v>1418</v>
      </c>
      <c r="G58" s="1020">
        <v>1332</v>
      </c>
      <c r="H58" s="1028">
        <v>1403</v>
      </c>
    </row>
    <row r="59" spans="2:8" ht="45.75" customHeight="1">
      <c r="B59" s="997"/>
      <c r="C59" s="1004" t="s">
        <v>533</v>
      </c>
      <c r="D59" s="1007"/>
      <c r="E59" s="1013"/>
      <c r="F59" s="1020">
        <v>309</v>
      </c>
      <c r="G59" s="1020">
        <v>417</v>
      </c>
      <c r="H59" s="1028">
        <v>459</v>
      </c>
    </row>
    <row r="60" spans="2:8" ht="45.75" customHeight="1">
      <c r="B60" s="997"/>
      <c r="C60" s="1004" t="s">
        <v>534</v>
      </c>
      <c r="D60" s="1007"/>
      <c r="E60" s="1013"/>
      <c r="F60" s="1020">
        <v>346</v>
      </c>
      <c r="G60" s="1020">
        <v>346</v>
      </c>
      <c r="H60" s="1028">
        <v>346</v>
      </c>
    </row>
    <row r="61" spans="2:8" ht="45.75" customHeight="1">
      <c r="B61" s="997"/>
      <c r="C61" s="1004" t="s">
        <v>535</v>
      </c>
      <c r="D61" s="1007"/>
      <c r="E61" s="1013"/>
      <c r="F61" s="1020">
        <v>337</v>
      </c>
      <c r="G61" s="1020">
        <v>337</v>
      </c>
      <c r="H61" s="1028">
        <v>337</v>
      </c>
    </row>
    <row r="62" spans="2:8" ht="45.75" customHeight="1">
      <c r="B62" s="998"/>
      <c r="C62" s="1005" t="s">
        <v>536</v>
      </c>
      <c r="D62" s="1008"/>
      <c r="E62" s="1014"/>
      <c r="F62" s="1021">
        <v>194</v>
      </c>
      <c r="G62" s="1021">
        <v>135</v>
      </c>
      <c r="H62" s="1029">
        <v>200</v>
      </c>
    </row>
    <row r="63" spans="2:8" ht="52.5" customHeight="1">
      <c r="B63" s="999"/>
      <c r="C63" s="1006" t="s">
        <v>112</v>
      </c>
      <c r="D63" s="1006"/>
      <c r="E63" s="1015"/>
      <c r="F63" s="1022">
        <v>5658</v>
      </c>
      <c r="G63" s="1022">
        <v>5478</v>
      </c>
      <c r="H63" s="1030">
        <v>5404</v>
      </c>
    </row>
    <row r="64" spans="2:8" ht="13"/>
  </sheetData>
  <sheetProtection algorithmName="SHA-512" hashValue="4Sj62pWSG1SjIzR2gdQmn7CBn70E59yDnBdF40TlQXL+dEFsghwLth3W6UDVjYlBd1XqmQpxWWAAPaWPooMahw==" saltValue="Vuks6mLjtVXIsGq1Ze0wx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520</v>
      </c>
      <c r="G2" s="818"/>
      <c r="H2" s="828"/>
    </row>
    <row r="3" spans="1:8">
      <c r="A3" s="782" t="s">
        <v>517</v>
      </c>
      <c r="B3" s="767"/>
      <c r="C3" s="1039"/>
      <c r="D3" s="1042">
        <v>80221</v>
      </c>
      <c r="E3" s="1044"/>
      <c r="F3" s="1047">
        <v>94081</v>
      </c>
      <c r="G3" s="1049"/>
      <c r="H3" s="1052"/>
    </row>
    <row r="4" spans="1:8">
      <c r="A4" s="754"/>
      <c r="B4" s="766"/>
      <c r="C4" s="1040"/>
      <c r="D4" s="1043">
        <v>36531</v>
      </c>
      <c r="E4" s="1045"/>
      <c r="F4" s="1048">
        <v>48949</v>
      </c>
      <c r="G4" s="1050"/>
      <c r="H4" s="1053"/>
    </row>
    <row r="5" spans="1:8">
      <c r="A5" s="782" t="s">
        <v>479</v>
      </c>
      <c r="B5" s="767"/>
      <c r="C5" s="1039"/>
      <c r="D5" s="1042">
        <v>100490</v>
      </c>
      <c r="E5" s="1044"/>
      <c r="F5" s="1047">
        <v>92632</v>
      </c>
      <c r="G5" s="1049"/>
      <c r="H5" s="1052"/>
    </row>
    <row r="6" spans="1:8">
      <c r="A6" s="754"/>
      <c r="B6" s="766"/>
      <c r="C6" s="1040"/>
      <c r="D6" s="1043">
        <v>60128</v>
      </c>
      <c r="E6" s="1045"/>
      <c r="F6" s="1048">
        <v>47978</v>
      </c>
      <c r="G6" s="1050"/>
      <c r="H6" s="1053"/>
    </row>
    <row r="7" spans="1:8">
      <c r="A7" s="782" t="s">
        <v>309</v>
      </c>
      <c r="B7" s="767"/>
      <c r="C7" s="1039"/>
      <c r="D7" s="1042">
        <v>50611</v>
      </c>
      <c r="E7" s="1044"/>
      <c r="F7" s="1047">
        <v>96469</v>
      </c>
      <c r="G7" s="1049"/>
      <c r="H7" s="1052"/>
    </row>
    <row r="8" spans="1:8">
      <c r="A8" s="754"/>
      <c r="B8" s="766"/>
      <c r="C8" s="1040"/>
      <c r="D8" s="1043">
        <v>20939</v>
      </c>
      <c r="E8" s="1045"/>
      <c r="F8" s="1048">
        <v>49775</v>
      </c>
      <c r="G8" s="1050"/>
      <c r="H8" s="1053"/>
    </row>
    <row r="9" spans="1:8">
      <c r="A9" s="782" t="s">
        <v>136</v>
      </c>
      <c r="B9" s="767"/>
      <c r="C9" s="1039"/>
      <c r="D9" s="1042">
        <v>50123</v>
      </c>
      <c r="E9" s="1044"/>
      <c r="F9" s="1047">
        <v>85743</v>
      </c>
      <c r="G9" s="1049"/>
      <c r="H9" s="1052"/>
    </row>
    <row r="10" spans="1:8">
      <c r="A10" s="754"/>
      <c r="B10" s="766"/>
      <c r="C10" s="1040"/>
      <c r="D10" s="1043">
        <v>26558</v>
      </c>
      <c r="E10" s="1045"/>
      <c r="F10" s="1048">
        <v>45231</v>
      </c>
      <c r="G10" s="1050"/>
      <c r="H10" s="1053"/>
    </row>
    <row r="11" spans="1:8">
      <c r="A11" s="782" t="s">
        <v>518</v>
      </c>
      <c r="B11" s="767"/>
      <c r="C11" s="1039"/>
      <c r="D11" s="1042">
        <v>69259</v>
      </c>
      <c r="E11" s="1044"/>
      <c r="F11" s="1047">
        <v>92509</v>
      </c>
      <c r="G11" s="1049"/>
      <c r="H11" s="1052"/>
    </row>
    <row r="12" spans="1:8">
      <c r="A12" s="754"/>
      <c r="B12" s="766"/>
      <c r="C12" s="1041"/>
      <c r="D12" s="1043">
        <v>52891</v>
      </c>
      <c r="E12" s="1045"/>
      <c r="F12" s="1048">
        <v>52274</v>
      </c>
      <c r="G12" s="1050"/>
      <c r="H12" s="1053"/>
    </row>
    <row r="13" spans="1:8">
      <c r="A13" s="782"/>
      <c r="B13" s="767"/>
      <c r="C13" s="1039"/>
      <c r="D13" s="1042">
        <v>70141</v>
      </c>
      <c r="E13" s="1044"/>
      <c r="F13" s="1047">
        <v>92287</v>
      </c>
      <c r="G13" s="1051"/>
      <c r="H13" s="1052"/>
    </row>
    <row r="14" spans="1:8">
      <c r="A14" s="754"/>
      <c r="B14" s="766"/>
      <c r="C14" s="1040"/>
      <c r="D14" s="1043">
        <v>39409</v>
      </c>
      <c r="E14" s="1045"/>
      <c r="F14" s="1048">
        <v>48841</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2.2000000000000002</v>
      </c>
      <c r="C19" s="1032">
        <f>ROUND(VALUE(SUBSTITUTE(実質収支比率等に係る経年分析!G$48,"▲","-")),2)</f>
        <v>2.8</v>
      </c>
      <c r="D19" s="1032">
        <f>ROUND(VALUE(SUBSTITUTE(実質収支比率等に係る経年分析!H$48,"▲","-")),2)</f>
        <v>3.45</v>
      </c>
      <c r="E19" s="1032">
        <f>ROUND(VALUE(SUBSTITUTE(実質収支比率等に係る経年分析!I$48,"▲","-")),2)</f>
        <v>4.9800000000000004</v>
      </c>
      <c r="F19" s="1032">
        <f>ROUND(VALUE(SUBSTITUTE(実質収支比率等に係る経年分析!J$48,"▲","-")),2)</f>
        <v>4.87</v>
      </c>
    </row>
    <row r="20" spans="1:11">
      <c r="A20" s="1032" t="s">
        <v>34</v>
      </c>
      <c r="B20" s="1032">
        <f>ROUND(VALUE(SUBSTITUTE(実質収支比率等に係る経年分析!F$47,"▲","-")),2)</f>
        <v>22.92</v>
      </c>
      <c r="C20" s="1032">
        <f>ROUND(VALUE(SUBSTITUTE(実質収支比率等に係る経年分析!G$47,"▲","-")),2)</f>
        <v>21.94</v>
      </c>
      <c r="D20" s="1032">
        <f>ROUND(VALUE(SUBSTITUTE(実質収支比率等に係る経年分析!H$47,"▲","-")),2)</f>
        <v>22.85</v>
      </c>
      <c r="E20" s="1032">
        <f>ROUND(VALUE(SUBSTITUTE(実質収支比率等に係る経年分析!I$47,"▲","-")),2)</f>
        <v>21.85</v>
      </c>
      <c r="F20" s="1032">
        <f>ROUND(VALUE(SUBSTITUTE(実質収支比率等に係る経年分析!J$47,"▲","-")),2)</f>
        <v>19.07</v>
      </c>
    </row>
    <row r="21" spans="1:11">
      <c r="A21" s="1032" t="s">
        <v>116</v>
      </c>
      <c r="B21" s="1032">
        <f>IF(ISNUMBER(VALUE(SUBSTITUTE(実質収支比率等に係る経年分析!F$49,"▲","-"))),ROUND(VALUE(SUBSTITUTE(実質収支比率等に係る経年分析!F$49,"▲","-")),2),NA())</f>
        <v>1.85</v>
      </c>
      <c r="C21" s="1032">
        <f>IF(ISNUMBER(VALUE(SUBSTITUTE(実質収支比率等に係る経年分析!G$49,"▲","-"))),ROUND(VALUE(SUBSTITUTE(実質収支比率等に係る経年分析!G$49,"▲","-")),2),NA())</f>
        <v>0.42</v>
      </c>
      <c r="D21" s="1032">
        <f>IF(ISNUMBER(VALUE(SUBSTITUTE(実質収支比率等に係る経年分析!H$49,"▲","-"))),ROUND(VALUE(SUBSTITUTE(実質収支比率等に係る経年分析!H$49,"▲","-")),2),NA())</f>
        <v>2.63</v>
      </c>
      <c r="E21" s="1032">
        <f>IF(ISNUMBER(VALUE(SUBSTITUTE(実質収支比率等に係る経年分析!I$49,"▲","-"))),ROUND(VALUE(SUBSTITUTE(実質収支比率等に係る経年分析!I$49,"▲","-")),2),NA())</f>
        <v>-0.12</v>
      </c>
      <c r="F21" s="1032">
        <f>IF(ISNUMBER(VALUE(SUBSTITUTE(実質収支比率等に係る経年分析!J$49,"▲","-"))),ROUND(VALUE(SUBSTITUTE(実質収支比率等に係る経年分析!J$49,"▲","-")),2),NA())</f>
        <v>-3.07</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68</v>
      </c>
      <c r="D26" s="1033" t="s">
        <v>117</v>
      </c>
      <c r="E26" s="1033" t="s">
        <v>68</v>
      </c>
      <c r="F26" s="1033" t="s">
        <v>117</v>
      </c>
      <c r="G26" s="1033" t="s">
        <v>68</v>
      </c>
      <c r="H26" s="1033" t="s">
        <v>117</v>
      </c>
      <c r="I26" s="1033" t="s">
        <v>68</v>
      </c>
      <c r="J26" s="1033" t="s">
        <v>117</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0.14000000000000001</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鹿角市後期高齢者医療特別会計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4.e-002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1.e-002</v>
      </c>
    </row>
    <row r="32" spans="1:11">
      <c r="A32" s="1033" t="str">
        <f>IF('連結実質赤字比率に係る赤字・黒字の構成分析'!C$38="",NA(),'連結実質赤字比率に係る赤字・黒字の構成分析'!C$38)</f>
        <v>鹿角市下水道事業会計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0.67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0.82</v>
      </c>
    </row>
    <row r="33" spans="1:16">
      <c r="A33" s="1033" t="str">
        <f>IF('連結実質赤字比率に係る赤字・黒字の構成分析'!C$37="",NA(),'連結実質赤字比率に係る赤字・黒字の構成分析'!C$37)</f>
        <v>鹿角市国民健康保険事業特別会計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1.1000000000000001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1.51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0.53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1.42</v>
      </c>
    </row>
    <row r="34" spans="1:16">
      <c r="A34" s="1033" t="str">
        <f>IF('連結実質赤字比率に係る赤字・黒字の構成分析'!C$36="",NA(),'連結実質赤字比率に係る赤字・黒字の構成分析'!C$36)</f>
        <v>鹿角市介護保険事業特別会計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0.32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0.73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1.51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2.2000000000000002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3.23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2.19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3.45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4.97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4.87</v>
      </c>
    </row>
    <row r="36" spans="1:16">
      <c r="A36" s="1033" t="str">
        <f>IF('連結実質赤字比率に係る赤字・黒字の構成分析'!C$34="",NA(),'連結実質赤字比率に係る赤字・黒字の構成分析'!C$34)</f>
        <v>鹿角市上水道事業会計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7.36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6.55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5.89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5.49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5.12</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1695</v>
      </c>
      <c r="E42" s="1034"/>
      <c r="F42" s="1034"/>
      <c r="G42" s="1034">
        <f>'実質公債費比率（分子）の構造'!L$52</f>
        <v>1731</v>
      </c>
      <c r="H42" s="1034"/>
      <c r="I42" s="1034"/>
      <c r="J42" s="1034">
        <f>'実質公債費比率（分子）の構造'!M$52</f>
        <v>1740</v>
      </c>
      <c r="K42" s="1034"/>
      <c r="L42" s="1034"/>
      <c r="M42" s="1034">
        <f>'実質公債費比率（分子）の構造'!N$52</f>
        <v>1732</v>
      </c>
      <c r="N42" s="1034"/>
      <c r="O42" s="1034"/>
      <c r="P42" s="1034">
        <f>'実質公債費比率（分子）の構造'!O$52</f>
        <v>1752</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86</v>
      </c>
      <c r="C45" s="1034"/>
      <c r="D45" s="1034"/>
      <c r="E45" s="1034">
        <f>'実質公債費比率（分子）の構造'!L$49</f>
        <v>104</v>
      </c>
      <c r="F45" s="1034"/>
      <c r="G45" s="1034"/>
      <c r="H45" s="1034">
        <f>'実質公債費比率（分子）の構造'!M$49</f>
        <v>104</v>
      </c>
      <c r="I45" s="1034"/>
      <c r="J45" s="1034"/>
      <c r="K45" s="1034">
        <f>'実質公債費比率（分子）の構造'!N$49</f>
        <v>106</v>
      </c>
      <c r="L45" s="1034"/>
      <c r="M45" s="1034"/>
      <c r="N45" s="1034">
        <f>'実質公債費比率（分子）の構造'!O$49</f>
        <v>103</v>
      </c>
      <c r="O45" s="1034"/>
      <c r="P45" s="1034"/>
    </row>
    <row r="46" spans="1:16">
      <c r="A46" s="1034" t="s">
        <v>39</v>
      </c>
      <c r="B46" s="1034">
        <f>'実質公債費比率（分子）の構造'!K$48</f>
        <v>461</v>
      </c>
      <c r="C46" s="1034"/>
      <c r="D46" s="1034"/>
      <c r="E46" s="1034">
        <f>'実質公債費比率（分子）の構造'!L$48</f>
        <v>447</v>
      </c>
      <c r="F46" s="1034"/>
      <c r="G46" s="1034"/>
      <c r="H46" s="1034">
        <f>'実質公債費比率（分子）の構造'!M$48</f>
        <v>452</v>
      </c>
      <c r="I46" s="1034"/>
      <c r="J46" s="1034"/>
      <c r="K46" s="1034">
        <f>'実質公債費比率（分子）の構造'!N$48</f>
        <v>448</v>
      </c>
      <c r="L46" s="1034"/>
      <c r="M46" s="1034"/>
      <c r="N46" s="1034">
        <f>'実質公債費比率（分子）の構造'!O$48</f>
        <v>453</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1945</v>
      </c>
      <c r="C49" s="1034"/>
      <c r="D49" s="1034"/>
      <c r="E49" s="1034">
        <f>'実質公債費比率（分子）の構造'!L$45</f>
        <v>1979</v>
      </c>
      <c r="F49" s="1034"/>
      <c r="G49" s="1034"/>
      <c r="H49" s="1034">
        <f>'実質公債費比率（分子）の構造'!M$45</f>
        <v>1970</v>
      </c>
      <c r="I49" s="1034"/>
      <c r="J49" s="1034"/>
      <c r="K49" s="1034">
        <f>'実質公債費比率（分子）の構造'!N$45</f>
        <v>1948</v>
      </c>
      <c r="L49" s="1034"/>
      <c r="M49" s="1034"/>
      <c r="N49" s="1034">
        <f>'実質公債費比率（分子）の構造'!O$45</f>
        <v>2011</v>
      </c>
      <c r="O49" s="1034"/>
      <c r="P49" s="1034"/>
    </row>
    <row r="50" spans="1:16">
      <c r="A50" s="1034" t="s">
        <v>52</v>
      </c>
      <c r="B50" s="1034" t="e">
        <f>NA()</f>
        <v>#N/A</v>
      </c>
      <c r="C50" s="1034">
        <f>IF(ISNUMBER('実質公債費比率（分子）の構造'!K$53),'実質公債費比率（分子）の構造'!K$53,NA())</f>
        <v>797</v>
      </c>
      <c r="D50" s="1034" t="e">
        <f>NA()</f>
        <v>#N/A</v>
      </c>
      <c r="E50" s="1034" t="e">
        <f>NA()</f>
        <v>#N/A</v>
      </c>
      <c r="F50" s="1034">
        <f>IF(ISNUMBER('実質公債費比率（分子）の構造'!L$53),'実質公債費比率（分子）の構造'!L$53,NA())</f>
        <v>799</v>
      </c>
      <c r="G50" s="1034" t="e">
        <f>NA()</f>
        <v>#N/A</v>
      </c>
      <c r="H50" s="1034" t="e">
        <f>NA()</f>
        <v>#N/A</v>
      </c>
      <c r="I50" s="1034">
        <f>IF(ISNUMBER('実質公債費比率（分子）の構造'!M$53),'実質公債費比率（分子）の構造'!M$53,NA())</f>
        <v>786</v>
      </c>
      <c r="J50" s="1034" t="e">
        <f>NA()</f>
        <v>#N/A</v>
      </c>
      <c r="K50" s="1034" t="e">
        <f>NA()</f>
        <v>#N/A</v>
      </c>
      <c r="L50" s="1034">
        <f>IF(ISNUMBER('実質公債費比率（分子）の構造'!N$53),'実質公債費比率（分子）の構造'!N$53,NA())</f>
        <v>770</v>
      </c>
      <c r="M50" s="1034" t="e">
        <f>NA()</f>
        <v>#N/A</v>
      </c>
      <c r="N50" s="1034" t="e">
        <f>NA()</f>
        <v>#N/A</v>
      </c>
      <c r="O50" s="1034">
        <f>IF(ISNUMBER('実質公債費比率（分子）の構造'!O$53),'実質公債費比率（分子）の構造'!O$53,NA())</f>
        <v>815</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123</v>
      </c>
      <c r="E55" s="1033" t="s">
        <v>108</v>
      </c>
      <c r="F55" s="1033"/>
      <c r="G55" s="1033" t="s">
        <v>123</v>
      </c>
      <c r="H55" s="1033" t="s">
        <v>108</v>
      </c>
      <c r="I55" s="1033"/>
      <c r="J55" s="1033" t="s">
        <v>123</v>
      </c>
      <c r="K55" s="1033" t="s">
        <v>108</v>
      </c>
      <c r="L55" s="1033"/>
      <c r="M55" s="1033" t="s">
        <v>123</v>
      </c>
      <c r="N55" s="1033" t="s">
        <v>108</v>
      </c>
      <c r="O55" s="1033"/>
      <c r="P55" s="1033" t="s">
        <v>123</v>
      </c>
    </row>
    <row r="56" spans="1:16">
      <c r="A56" s="1033" t="s">
        <v>43</v>
      </c>
      <c r="B56" s="1033"/>
      <c r="C56" s="1033"/>
      <c r="D56" s="1033">
        <f>'将来負担比率（分子）の構造'!I$52</f>
        <v>18609</v>
      </c>
      <c r="E56" s="1033"/>
      <c r="F56" s="1033"/>
      <c r="G56" s="1033">
        <f>'将来負担比率（分子）の構造'!J$52</f>
        <v>18810</v>
      </c>
      <c r="H56" s="1033"/>
      <c r="I56" s="1033"/>
      <c r="J56" s="1033">
        <f>'将来負担比率（分子）の構造'!K$52</f>
        <v>18212</v>
      </c>
      <c r="K56" s="1033"/>
      <c r="L56" s="1033"/>
      <c r="M56" s="1033">
        <f>'将来負担比率（分子）の構造'!L$52</f>
        <v>17122</v>
      </c>
      <c r="N56" s="1033"/>
      <c r="O56" s="1033"/>
      <c r="P56" s="1033">
        <f>'将来負担比率（分子）の構造'!M$52</f>
        <v>16454</v>
      </c>
    </row>
    <row r="57" spans="1:16">
      <c r="A57" s="1033" t="s">
        <v>97</v>
      </c>
      <c r="B57" s="1033"/>
      <c r="C57" s="1033"/>
      <c r="D57" s="1033">
        <f>'将来負担比率（分子）の構造'!I$51</f>
        <v>594</v>
      </c>
      <c r="E57" s="1033"/>
      <c r="F57" s="1033"/>
      <c r="G57" s="1033">
        <f>'将来負担比率（分子）の構造'!J$51</f>
        <v>625</v>
      </c>
      <c r="H57" s="1033"/>
      <c r="I57" s="1033"/>
      <c r="J57" s="1033">
        <f>'将来負担比率（分子）の構造'!K$51</f>
        <v>683</v>
      </c>
      <c r="K57" s="1033"/>
      <c r="L57" s="1033"/>
      <c r="M57" s="1033">
        <f>'将来負担比率（分子）の構造'!L$51</f>
        <v>794</v>
      </c>
      <c r="N57" s="1033"/>
      <c r="O57" s="1033"/>
      <c r="P57" s="1033">
        <f>'将来負担比率（分子）の構造'!M$51</f>
        <v>747</v>
      </c>
    </row>
    <row r="58" spans="1:16">
      <c r="A58" s="1033" t="s">
        <v>94</v>
      </c>
      <c r="B58" s="1033"/>
      <c r="C58" s="1033"/>
      <c r="D58" s="1033">
        <f>'将来負担比率（分子）の構造'!I$50</f>
        <v>6126</v>
      </c>
      <c r="E58" s="1033"/>
      <c r="F58" s="1033"/>
      <c r="G58" s="1033">
        <f>'将来負担比率（分子）の構造'!J$50</f>
        <v>5698</v>
      </c>
      <c r="H58" s="1033"/>
      <c r="I58" s="1033"/>
      <c r="J58" s="1033">
        <f>'将来負担比率（分子）の構造'!K$50</f>
        <v>6435</v>
      </c>
      <c r="K58" s="1033"/>
      <c r="L58" s="1033"/>
      <c r="M58" s="1033">
        <f>'将来負担比率（分子）の構造'!L$50</f>
        <v>6507</v>
      </c>
      <c r="N58" s="1033"/>
      <c r="O58" s="1033"/>
      <c r="P58" s="1033">
        <f>'将来負担比率（分子）の構造'!M$50</f>
        <v>6255</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1549</v>
      </c>
      <c r="C62" s="1033"/>
      <c r="D62" s="1033"/>
      <c r="E62" s="1033">
        <f>'将来負担比率（分子）の構造'!J$45</f>
        <v>1473</v>
      </c>
      <c r="F62" s="1033"/>
      <c r="G62" s="1033"/>
      <c r="H62" s="1033">
        <f>'将来負担比率（分子）の構造'!K$45</f>
        <v>1408</v>
      </c>
      <c r="I62" s="1033"/>
      <c r="J62" s="1033"/>
      <c r="K62" s="1033">
        <f>'将来負担比率（分子）の構造'!L$45</f>
        <v>1459</v>
      </c>
      <c r="L62" s="1033"/>
      <c r="M62" s="1033"/>
      <c r="N62" s="1033">
        <f>'将来負担比率（分子）の構造'!M$45</f>
        <v>1544</v>
      </c>
      <c r="O62" s="1033"/>
      <c r="P62" s="1033"/>
    </row>
    <row r="63" spans="1:16">
      <c r="A63" s="1033" t="s">
        <v>76</v>
      </c>
      <c r="B63" s="1033">
        <f>'将来負担比率（分子）の構造'!I$44</f>
        <v>2008</v>
      </c>
      <c r="C63" s="1033"/>
      <c r="D63" s="1033"/>
      <c r="E63" s="1033">
        <f>'将来負担比率（分子）の構造'!J$44</f>
        <v>2345</v>
      </c>
      <c r="F63" s="1033"/>
      <c r="G63" s="1033"/>
      <c r="H63" s="1033">
        <f>'将来負担比率（分子）の構造'!K$44</f>
        <v>3061</v>
      </c>
      <c r="I63" s="1033"/>
      <c r="J63" s="1033"/>
      <c r="K63" s="1033">
        <f>'将来負担比率（分子）の構造'!L$44</f>
        <v>2967</v>
      </c>
      <c r="L63" s="1033"/>
      <c r="M63" s="1033"/>
      <c r="N63" s="1033">
        <f>'将来負担比率（分子）の構造'!M$44</f>
        <v>2881</v>
      </c>
      <c r="O63" s="1033"/>
      <c r="P63" s="1033"/>
    </row>
    <row r="64" spans="1:16">
      <c r="A64" s="1033" t="s">
        <v>74</v>
      </c>
      <c r="B64" s="1033">
        <f>'将来負担比率（分子）の構造'!I$43</f>
        <v>7164</v>
      </c>
      <c r="C64" s="1033"/>
      <c r="D64" s="1033"/>
      <c r="E64" s="1033">
        <f>'将来負担比率（分子）の構造'!J$43</f>
        <v>7169</v>
      </c>
      <c r="F64" s="1033"/>
      <c r="G64" s="1033"/>
      <c r="H64" s="1033">
        <f>'将来負担比率（分子）の構造'!K$43</f>
        <v>6626</v>
      </c>
      <c r="I64" s="1033"/>
      <c r="J64" s="1033"/>
      <c r="K64" s="1033">
        <f>'将来負担比率（分子）の構造'!L$43</f>
        <v>6342</v>
      </c>
      <c r="L64" s="1033"/>
      <c r="M64" s="1033"/>
      <c r="N64" s="1033">
        <f>'将来負担比率（分子）の構造'!M$43</f>
        <v>5791</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18934</v>
      </c>
      <c r="C66" s="1033"/>
      <c r="D66" s="1033"/>
      <c r="E66" s="1033">
        <f>'将来負担比率（分子）の構造'!J$41</f>
        <v>19013</v>
      </c>
      <c r="F66" s="1033"/>
      <c r="G66" s="1033"/>
      <c r="H66" s="1033">
        <f>'将来負担比率（分子）の構造'!K$41</f>
        <v>18032</v>
      </c>
      <c r="I66" s="1033"/>
      <c r="J66" s="1033"/>
      <c r="K66" s="1033">
        <f>'将来負担比率（分子）の構造'!L$41</f>
        <v>17071</v>
      </c>
      <c r="L66" s="1033"/>
      <c r="M66" s="1033"/>
      <c r="N66" s="1033">
        <f>'将来負担比率（分子）の構造'!M$41</f>
        <v>16442</v>
      </c>
      <c r="O66" s="1033"/>
      <c r="P66" s="1033"/>
    </row>
    <row r="67" spans="1:16">
      <c r="A67" s="1033" t="s">
        <v>99</v>
      </c>
      <c r="B67" s="1033" t="e">
        <f>NA()</f>
        <v>#N/A</v>
      </c>
      <c r="C67" s="1033">
        <f>IF(ISNUMBER('将来負担比率（分子）の構造'!I$53),IF('将来負担比率（分子）の構造'!I$53&lt;0,0,'将来負担比率（分子）の構造'!I$53),NA())</f>
        <v>4326</v>
      </c>
      <c r="D67" s="1033" t="e">
        <f>NA()</f>
        <v>#N/A</v>
      </c>
      <c r="E67" s="1033" t="e">
        <f>NA()</f>
        <v>#N/A</v>
      </c>
      <c r="F67" s="1033">
        <f>IF(ISNUMBER('将来負担比率（分子）の構造'!J$53),IF('将来負担比率（分子）の構造'!J$53&lt;0,0,'将来負担比率（分子）の構造'!J$53),NA())</f>
        <v>4867</v>
      </c>
      <c r="G67" s="1033" t="e">
        <f>NA()</f>
        <v>#N/A</v>
      </c>
      <c r="H67" s="1033" t="e">
        <f>NA()</f>
        <v>#N/A</v>
      </c>
      <c r="I67" s="1033">
        <f>IF(ISNUMBER('将来負担比率（分子）の構造'!K$53),IF('将来負担比率（分子）の構造'!K$53&lt;0,0,'将来負担比率（分子）の構造'!K$53),NA())</f>
        <v>3797</v>
      </c>
      <c r="J67" s="1033" t="e">
        <f>NA()</f>
        <v>#N/A</v>
      </c>
      <c r="K67" s="1033" t="e">
        <f>NA()</f>
        <v>#N/A</v>
      </c>
      <c r="L67" s="1033">
        <f>IF(ISNUMBER('将来負担比率（分子）の構造'!L$53),IF('将来負担比率（分子）の構造'!L$53&lt;0,0,'将来負担比率（分子）の構造'!L$53),NA())</f>
        <v>3416</v>
      </c>
      <c r="M67" s="1033" t="e">
        <f>NA()</f>
        <v>#N/A</v>
      </c>
      <c r="N67" s="1033" t="e">
        <f>NA()</f>
        <v>#N/A</v>
      </c>
      <c r="O67" s="1033">
        <f>IF(ISNUMBER('将来負担比率（分子）の構造'!M$53),IF('将来負担比率（分子）の構造'!M$53&lt;0,0,'将来負担比率（分子）の構造'!M$53),NA())</f>
        <v>3202</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2622</v>
      </c>
      <c r="C72" s="1037">
        <f>基金残高に係る経年分析!G55</f>
        <v>2447</v>
      </c>
      <c r="D72" s="1037">
        <f>基金残高に係る経年分析!H55</f>
        <v>2121</v>
      </c>
    </row>
    <row r="73" spans="1:16">
      <c r="A73" s="1035" t="s">
        <v>126</v>
      </c>
      <c r="B73" s="1037">
        <f>基金残高に係る経年分析!F56</f>
        <v>152</v>
      </c>
      <c r="C73" s="1037">
        <f>基金残高に係る経年分析!G56</f>
        <v>152</v>
      </c>
      <c r="D73" s="1037">
        <f>基金残高に係る経年分析!H56</f>
        <v>152</v>
      </c>
    </row>
    <row r="74" spans="1:16">
      <c r="A74" s="1035" t="s">
        <v>128</v>
      </c>
      <c r="B74" s="1037">
        <f>基金残高に係る経年分析!F57</f>
        <v>2884</v>
      </c>
      <c r="C74" s="1037">
        <f>基金残高に係る経年分析!G57</f>
        <v>2878</v>
      </c>
      <c r="D74" s="1037">
        <f>基金残高に係る経年分析!H57</f>
        <v>3130</v>
      </c>
    </row>
  </sheetData>
  <sheetProtection algorithmName="SHA-512" hashValue="jomJmVHUSO9UYtWUyGahMvAXfLi3izSqHvyaV7pR90W+flGFWDKxVQAJAPuqdo3Rjgq4XJUGtFnGJS+WMkdxGw==" saltValue="KBrGgJxcz8znmPu5iMyrh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2025-03-12T07:14:50Z</cp:lastPrinted>
  <dcterms:created xsi:type="dcterms:W3CDTF">2025-02-19T00:44:59Z</dcterms:created>
  <dcterms:modified xsi:type="dcterms:W3CDTF">2025-03-28T02:07:48Z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2025-03-28T02:07:48Z</vt:filetime>
  </property>
</Properties>
</file>