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<sst xmlns="http://schemas.openxmlformats.org/spreadsheetml/2006/main" xmlns:r="http://schemas.openxmlformats.org/officeDocument/2006/relationships" count="540" uniqueCount="540">
  <si>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</si>
  <si>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</si>
  <si>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</si>
  <si>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</si>
  <si>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</si>
  <si>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</si>
  <si>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</si>
  <si>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</si>
  <si>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</si>
  <si>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</si>
  <si>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</si>
  <si>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</si>
  <si>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</si>
  <si>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</si>
  <si>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</si>
  <si>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</si>
  <si>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</si>
  <si>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</si>
  <si>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</si>
  <si>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</si>
  <si>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</si>
  <si>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</si>
  <si>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</si>
  <si>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</si>
  <si>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</si>
  <si>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</si>
  <si>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</si>
  <si>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</si>
  <si>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</si>
  <si>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</si>
  <si>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</si>
  <si>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</si>
  <si>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</si>
  <si>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</si>
  <si>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</si>
  <si>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</si>
  <si>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</si>
  <si>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</si>
  <si>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</si>
  <si>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</si>
  <si>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</si>
  <si>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</si>
  <si>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</si>
  <si>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</si>
  <si>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</si>
  <si>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</si>
  <si>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</si>
  <si>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</si>
  <si>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</si>
  <si>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</si>
  <si>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</si>
  <si>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</si>
  <si>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</si>
  <si>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</si>
  <si>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</si>
  <si>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</si>
  <si>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</si>
  <si>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</si>
  <si>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</si>
  <si>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秋田県男鹿市</t>
  </si>
  <si>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</si>
  <si>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</si>
  <si>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</si>
  <si>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</si>
  <si>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</si>
  <si>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</si>
  <si>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</si>
  <si>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</si>
  <si>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</si>
  <si>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</si>
  <si>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</si>
  <si>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</si>
  <si>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</si>
  <si>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</si>
  <si>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</si>
  <si>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</si>
  <si>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</si>
  <si>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</si>
  <si>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</si>
  <si>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</si>
  <si>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</si>
  <si>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</si>
  <si>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</si>
  <si>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</si>
  <si>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</si>
  <si>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</si>
  <si>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</si>
  <si>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</si>
  <si>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</si>
  <si>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</si>
  <si>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</si>
  <si>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</si>
  <si>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</si>
  <si>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</si>
  <si>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</si>
  <si>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</si>
  <si>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</si>
  <si>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</si>
  <si>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</si>
  <si>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</si>
  <si>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</si>
  <si>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</si>
  <si>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</si>
  <si>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</si>
  <si>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</si>
  <si>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</si>
  <si>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</si>
  <si>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</si>
  <si>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</si>
  <si>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</si>
  <si>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</si>
  <si>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</si>
  <si>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</si>
  <si>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</si>
  <si>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</si>
  <si>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</si>
  <si>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</si>
  <si>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</si>
  <si>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</si>
  <si>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</si>
  <si>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</si>
  <si>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森林環境譲与税基金</t>
  </si>
  <si>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</si>
  <si>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</si>
  <si>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</si>
  <si>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</si>
  <si>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</si>
  <si>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</si>
  <si>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</si>
  <si>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</si>
  <si>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</si>
  <si>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</si>
  <si>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</si>
  <si>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</si>
  <si>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</si>
  <si>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</si>
  <si>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</si>
  <si>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</si>
  <si>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</si>
  <si>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</si>
  <si>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</si>
  <si>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</si>
  <si>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</si>
  <si>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</si>
  <si>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</si>
  <si>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</si>
  <si>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</si>
  <si>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</si>
  <si>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</si>
  <si>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</si>
  <si>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</si>
  <si>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</si>
  <si>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</si>
  <si>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</si>
  <si>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</si>
  <si>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</si>
  <si>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</si>
  <si>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</si>
  <si>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財政力指数</t>
    <rPh sb="0" eb="3">
      <t>ザイセイリョク</t>
    </rPh>
    <rPh sb="3" eb="5">
      <t>シスウ</t>
    </rPh>
    <phoneticPr fontId="33"/>
  </si>
  <si>
    <t>男鹿市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</si>
  <si>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</si>
  <si>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</si>
  <si>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</si>
  <si>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</si>
  <si>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</si>
  <si>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</si>
  <si>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</si>
  <si>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</si>
  <si>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</si>
  <si>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</si>
  <si>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</si>
  <si>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</si>
  <si>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</si>
  <si>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</si>
  <si>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</si>
  <si>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</si>
  <si>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</si>
  <si>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</si>
  <si>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</si>
  <si>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</si>
  <si>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</si>
  <si>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</si>
  <si>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</si>
  <si>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</si>
  <si>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</si>
  <si>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</si>
  <si>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</si>
  <si>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</si>
  <si>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</si>
  <si>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-11.4</t>
  </si>
  <si>
    <t>※8：職員の状況については、調査対象年度の地方公務員給与実態調査に基づいている。</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</si>
  <si>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</si>
  <si>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</si>
  <si>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</si>
  <si>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</si>
  <si>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</si>
  <si>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</si>
  <si>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</si>
  <si>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</si>
  <si>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</si>
  <si>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</si>
  <si>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</si>
  <si>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介護保険特別会計（保険事業勘定）</t>
  </si>
  <si>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</si>
  <si>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</si>
  <si>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男鹿地区衛生処理一部事務組合（一般会計）</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</si>
  <si>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</si>
  <si>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</si>
  <si>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</si>
  <si>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</si>
  <si>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</si>
  <si>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</si>
  <si>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</si>
  <si>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</si>
  <si>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</si>
  <si>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</si>
  <si>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</si>
  <si>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</si>
  <si>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</si>
  <si>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</si>
  <si>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</si>
  <si>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</si>
  <si>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</si>
  <si>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</si>
  <si>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</si>
  <si>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</si>
  <si>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-3.1</t>
  </si>
  <si>
    <t>その他会計（赤字）</t>
  </si>
  <si>
    <t>-3.2</t>
  </si>
  <si>
    <t>標準税収入額等</t>
  </si>
  <si>
    <t>上水道事業会計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</si>
  <si>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</si>
  <si>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</si>
  <si>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</si>
  <si>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</si>
  <si>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</si>
  <si>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</si>
  <si>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</si>
  <si>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</si>
  <si>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</si>
  <si>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</si>
  <si>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</si>
  <si>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</si>
  <si>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秋田県市町村総合事務組合（一般会計）</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</si>
  <si>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</si>
  <si>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</si>
  <si>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</si>
  <si>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</si>
  <si>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</si>
  <si>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男鹿地区消防一部事務組合（一般会計）</t>
  </si>
  <si>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</si>
  <si>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</si>
  <si>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</si>
  <si>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</si>
  <si>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</si>
  <si>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</si>
  <si>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</si>
  <si>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</si>
  <si>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</si>
  <si>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</si>
  <si>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</si>
  <si>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</si>
  <si>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</si>
  <si>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</si>
  <si>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</si>
  <si>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</si>
  <si>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</si>
  <si>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</si>
  <si>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</si>
  <si>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</si>
  <si>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</si>
  <si>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</si>
  <si>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</si>
  <si>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</si>
  <si>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</si>
  <si>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</si>
  <si>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</si>
  <si>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</si>
  <si>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</si>
  <si>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</si>
  <si>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</si>
  <si>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</si>
  <si>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</si>
  <si>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</si>
  <si>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</si>
  <si>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</si>
  <si>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</si>
  <si>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</si>
  <si>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</si>
  <si>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</si>
  <si>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</si>
  <si>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</si>
  <si>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</si>
  <si>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</si>
  <si>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</si>
  <si>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</si>
  <si>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</si>
  <si>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</si>
  <si>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</si>
  <si>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</si>
  <si>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</si>
  <si>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</si>
  <si>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</si>
  <si>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</si>
  <si>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</si>
  <si>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</si>
  <si>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</si>
  <si>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</si>
  <si>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</si>
  <si>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</si>
  <si>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</si>
  <si>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</si>
  <si>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</si>
  <si>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</si>
  <si>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</si>
  <si>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</si>
  <si>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</si>
  <si>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</si>
  <si>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</si>
  <si>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</si>
  <si>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</si>
  <si>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</si>
  <si>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</si>
  <si>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</si>
  <si>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</si>
  <si>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</si>
  <si>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</si>
  <si>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</si>
  <si>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</si>
  <si>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</si>
  <si>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</si>
  <si>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</si>
  <si>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</si>
  <si>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</si>
  <si>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</si>
  <si>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</si>
  <si>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</si>
  <si>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</si>
  <si>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</si>
  <si>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</si>
  <si>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</si>
  <si>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</si>
  <si>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</si>
  <si>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</si>
  <si>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</si>
  <si>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</si>
  <si>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</si>
  <si>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</si>
  <si>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</si>
  <si>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</si>
  <si>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</si>
  <si>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</si>
  <si>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</si>
  <si>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</si>
  <si>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</si>
  <si>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</si>
  <si>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</si>
  <si>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</si>
  <si>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</si>
  <si>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</si>
  <si>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</si>
  <si>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</si>
  <si>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</si>
  <si>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</si>
  <si>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</si>
  <si>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</si>
  <si>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</si>
  <si>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</si>
  <si>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</si>
  <si>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</si>
  <si>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</si>
  <si>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</si>
  <si>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</si>
  <si>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</si>
  <si>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</si>
  <si>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</si>
  <si>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</si>
  <si>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</si>
  <si>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</si>
  <si>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</si>
  <si>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</si>
  <si>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</si>
  <si>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</si>
  <si>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</si>
  <si>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</si>
  <si>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</si>
  <si>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</si>
  <si>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</si>
  <si>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</si>
  <si>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</si>
  <si>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</si>
  <si>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</si>
  <si>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</si>
  <si>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</si>
  <si>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</si>
  <si>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</si>
  <si>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</si>
  <si>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</si>
  <si>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</si>
  <si>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</si>
  <si>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</si>
  <si>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</si>
  <si>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</si>
  <si>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</si>
  <si>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</si>
  <si>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</si>
  <si>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</si>
  <si>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</si>
  <si>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 0.05</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</si>
  <si>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</si>
  <si>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</si>
  <si>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</si>
  <si>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</si>
  <si>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</si>
  <si>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</si>
  <si>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</si>
  <si>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</si>
  <si>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1"/>
  </si>
  <si>
    <t>その他</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</si>
  <si>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</si>
  <si>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</si>
  <si>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</si>
  <si>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</si>
  <si>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</si>
  <si>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</si>
  <si>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</si>
  <si>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</si>
  <si>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</si>
  <si>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</si>
  <si>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</si>
  <si>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</si>
  <si>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</si>
  <si>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</si>
  <si>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</si>
  <si>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</si>
  <si>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</si>
  <si>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</si>
  <si>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</si>
  <si>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</si>
  <si>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</si>
  <si>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</si>
  <si>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</si>
  <si>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</si>
  <si>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</si>
  <si>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</si>
  <si>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</si>
  <si>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</si>
  <si>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</si>
  <si>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</si>
  <si>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</si>
  <si>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</si>
  <si>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　※地方公共団体財政健全化法に基づき将来負担比率の算定対象となっている法人については、○印を付与している。</t>
  </si>
  <si>
    <t>診療所特別会計（一般会計）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</si>
  <si>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</si>
  <si>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</si>
  <si>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</si>
  <si>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</si>
  <si>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</si>
  <si>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</si>
  <si>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</si>
  <si>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</si>
  <si>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診療所特別会計（特別会計）</t>
  </si>
  <si>
    <t>介護保険特別会計（介護サービス事業勘定）</t>
  </si>
  <si>
    <t>男鹿みなと市民病院事業会計</t>
  </si>
  <si>
    <t>法適用企業</t>
  </si>
  <si>
    <t>ガス事業会計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</si>
  <si>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</si>
  <si>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</si>
  <si>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</si>
  <si>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</si>
  <si>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</si>
  <si>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</si>
  <si>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</si>
  <si>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</si>
  <si>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</si>
  <si>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</si>
  <si>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</si>
  <si>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</si>
  <si>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</si>
  <si>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</si>
  <si>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</si>
  <si>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</si>
  <si>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</si>
  <si>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</si>
  <si>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</si>
  <si>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</si>
  <si>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</si>
  <si>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</si>
  <si>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</si>
  <si>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</si>
  <si>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</si>
  <si>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</si>
  <si>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</si>
  <si>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</si>
  <si>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</si>
  <si>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</si>
  <si>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</si>
  <si>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</si>
  <si>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</si>
  <si>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</si>
  <si>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</si>
  <si>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</si>
  <si>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</si>
  <si>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</si>
  <si>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</si>
  <si>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</si>
  <si>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秋田県後期高齢者医療広域連合（一般会計）</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</si>
  <si>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</si>
  <si>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</si>
  <si>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</si>
  <si>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</si>
  <si>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</si>
  <si>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</si>
  <si>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</si>
  <si>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</si>
  <si>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</si>
  <si>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</si>
  <si>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</si>
  <si>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</si>
  <si>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</si>
  <si>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</si>
  <si>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</si>
  <si>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</si>
  <si>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</si>
  <si>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</si>
  <si>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</si>
  <si>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</si>
  <si>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</si>
  <si>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</si>
  <si>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3.49</t>
  </si>
  <si>
    <t>▲ 0.68</t>
  </si>
  <si>
    <t>おが地域振興公社</t>
    <rPh sb="2" eb="4">
      <t>チイキ</t>
    </rPh>
    <rPh sb="4" eb="6">
      <t>シンコウ</t>
    </rPh>
    <rPh sb="6" eb="8">
      <t>コウシャ</t>
    </rPh>
    <phoneticPr fontId="39"/>
  </si>
  <si>
    <t>株式会社　男鹿水族館</t>
    <rPh sb="0" eb="4">
      <t>カブシキガイシャ</t>
    </rPh>
    <rPh sb="5" eb="7">
      <t>オガ</t>
    </rPh>
    <rPh sb="7" eb="10">
      <t>スイゾクカン</t>
    </rPh>
    <phoneticPr fontId="39"/>
  </si>
  <si>
    <t>八郎湖周辺清掃事務組合（一般会計）</t>
  </si>
  <si>
    <t>秋田県市町村総合事務組合（交通災害共済事業等特別会計）</t>
  </si>
  <si>
    <t>秋田県市町村会館管理組合（一般会計）</t>
    <rPh sb="13" eb="15">
      <t>イッパン</t>
    </rPh>
    <rPh sb="15" eb="17">
      <t>カイケイ</t>
    </rPh>
    <phoneticPr fontId="39"/>
  </si>
  <si>
    <t>秋田県後期高齢者医療広域連合（後期高齢者医療特別会計）</t>
  </si>
  <si>
    <t>過疎地域持続的発展基金</t>
  </si>
  <si>
    <t>教育施設整備基金</t>
  </si>
  <si>
    <t>企業版ふるさと納税地方創生基金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</si>
</sst>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b/>
      <sz val="9"/>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3" fontId="17" fillId="0" borderId="86" xfId="12" applyNumberFormat="1" applyFont="1" applyBorder="1" applyAlignment="1" applyProtection="1">
      <alignment horizontal="right" vertical="center" shrinkToFit="1"/>
      <protection locked="0"/>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28472</c:v>
                </c:pt>
                <c:pt idx="1">
                  <c:v>46475</c:v>
                </c:pt>
                <c:pt idx="2">
                  <c:v>63492</c:v>
                </c:pt>
                <c:pt idx="3">
                  <c:v>55252</c:v>
                </c:pt>
                <c:pt idx="4">
                  <c:v>78521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3.87</c:v>
                </c:pt>
                <c:pt idx="1">
                  <c:v>5.23</c:v>
                </c:pt>
                <c:pt idx="2">
                  <c:v>4.0599999999999996</c:v>
                </c:pt>
                <c:pt idx="3">
                  <c:v>4.3899999999999997</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13.31</c:v>
                </c:pt>
                <c:pt idx="1">
                  <c:v>17.829999999999998</c:v>
                </c:pt>
                <c:pt idx="2">
                  <c:v>23.48</c:v>
                </c:pt>
                <c:pt idx="3">
                  <c:v>22.75</c:v>
                </c:pt>
                <c:pt idx="4">
                  <c:v>24.29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2.3199999999999998</c:v>
                </c:pt>
                <c:pt idx="1">
                  <c:v>4.3600000000000003</c:v>
                </c:pt>
                <c:pt idx="2">
                  <c:v>2.86</c:v>
                </c:pt>
                <c:pt idx="3">
                  <c:v>-3.49</c:v>
                </c:pt>
                <c:pt idx="4">
                  <c:v>-0.68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0.17</c:v>
                </c:pt>
                <c:pt idx="4">
                  <c:v>#N/A</c:v>
                </c:pt>
                <c:pt idx="5">
                  <c:v>0.21</c:v>
                </c:pt>
                <c:pt idx="6">
                  <c:v>#N/A</c:v>
                </c:pt>
                <c:pt idx="7">
                  <c:v>0.16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1.e-002</c:v>
                </c:pt>
                <c:pt idx="2">
                  <c:v>#N/A</c:v>
                </c:pt>
                <c:pt idx="3">
                  <c:v>1.e-002</c:v>
                </c:pt>
                <c:pt idx="4">
                  <c:v>#N/A</c:v>
                </c:pt>
                <c:pt idx="5">
                  <c:v>2.e-002</c:v>
                </c:pt>
                <c:pt idx="6">
                  <c:v>#N/A</c:v>
                </c:pt>
                <c:pt idx="7">
                  <c:v>0</c:v>
                </c:pt>
                <c:pt idx="8">
                  <c:v>#N/A</c:v>
                </c:pt>
                <c:pt idx="9">
                  <c:v>1.e-002</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c:v>
                </c:pt>
                <c:pt idx="2">
                  <c:v>#N/A</c:v>
                </c:pt>
                <c:pt idx="3">
                  <c:v>0.78</c:v>
                </c:pt>
                <c:pt idx="4">
                  <c:v>#N/A</c:v>
                </c:pt>
                <c:pt idx="5">
                  <c:v>0.64</c:v>
                </c:pt>
                <c:pt idx="6">
                  <c:v>#N/A</c:v>
                </c:pt>
                <c:pt idx="7">
                  <c:v>0.35</c:v>
                </c:pt>
                <c:pt idx="8">
                  <c:v>#N/A</c:v>
                </c:pt>
                <c:pt idx="9">
                  <c:v>3.e-002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0.27</c:v>
                </c:pt>
                <c:pt idx="4">
                  <c:v>#N/A</c:v>
                </c:pt>
                <c:pt idx="5">
                  <c:v>0.26</c:v>
                </c:pt>
                <c:pt idx="6">
                  <c:v>#N/A</c:v>
                </c:pt>
                <c:pt idx="7">
                  <c:v>0.36</c:v>
                </c:pt>
                <c:pt idx="8">
                  <c:v>#N/A</c:v>
                </c:pt>
                <c:pt idx="9">
                  <c:v>0.42</c:v>
                </c:pt>
              </c:numCache>
            </c:numRef>
          </c:val>
        </c:ser>
        <c:ser>
          <c:idx val="5"/>
          <c:order val="5"/>
          <c:tx>
            <c:strRef>
              <c:f>データシート!$A$32</c:f>
              <c:strCache>
                <c:ptCount val="1"/>
                <c:pt idx="0">
                  <c:v>上水道事業会計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3.24</c:v>
                </c:pt>
                <c:pt idx="2">
                  <c:v>#N/A</c:v>
                </c:pt>
                <c:pt idx="3">
                  <c:v>3.02</c:v>
                </c:pt>
                <c:pt idx="4">
                  <c:v>#N/A</c:v>
                </c:pt>
                <c:pt idx="5">
                  <c:v>2.57</c:v>
                </c:pt>
                <c:pt idx="6">
                  <c:v>#N/A</c:v>
                </c:pt>
                <c:pt idx="7">
                  <c:v>2.65</c:v>
                </c:pt>
                <c:pt idx="8">
                  <c:v>#N/A</c:v>
                </c:pt>
                <c:pt idx="9">
                  <c:v>1.26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0.93</c:v>
                </c:pt>
                <c:pt idx="4">
                  <c:v>#N/A</c:v>
                </c:pt>
                <c:pt idx="5">
                  <c:v>1.33</c:v>
                </c:pt>
                <c:pt idx="6">
                  <c:v>#N/A</c:v>
                </c:pt>
                <c:pt idx="7">
                  <c:v>0.7</c:v>
                </c:pt>
                <c:pt idx="8">
                  <c:v>#N/A</c:v>
                </c:pt>
                <c:pt idx="9">
                  <c:v>1.97</c:v>
                </c:pt>
              </c:numCache>
            </c:numRef>
          </c:val>
        </c:ser>
        <c:ser>
          <c:idx val="7"/>
          <c:order val="7"/>
          <c:tx>
            <c:strRef>
              <c:f>データシート!$A$34</c:f>
              <c:strCache>
                <c:ptCount val="1"/>
                <c:pt idx="0">
                  <c:v>男鹿みなと市民病院事業会計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5.e-002</c:v>
                </c:pt>
                <c:pt idx="1">
                  <c:v>#N/A</c:v>
                </c:pt>
                <c:pt idx="2">
                  <c:v>#N/A</c:v>
                </c:pt>
                <c:pt idx="3">
                  <c:v>0.28999999999999998</c:v>
                </c:pt>
                <c:pt idx="4">
                  <c:v>#N/A</c:v>
                </c:pt>
                <c:pt idx="5">
                  <c:v>0.83</c:v>
                </c:pt>
                <c:pt idx="6">
                  <c:v>#N/A</c:v>
                </c:pt>
                <c:pt idx="7">
                  <c:v>2.41</c:v>
                </c:pt>
                <c:pt idx="8">
                  <c:v>#N/A</c:v>
                </c:pt>
                <c:pt idx="9">
                  <c:v>2.2000000000000002</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2.27</c:v>
                </c:pt>
                <c:pt idx="2">
                  <c:v>#N/A</c:v>
                </c:pt>
                <c:pt idx="3">
                  <c:v>2.2200000000000002</c:v>
                </c:pt>
                <c:pt idx="4">
                  <c:v>#N/A</c:v>
                </c:pt>
                <c:pt idx="5">
                  <c:v>2.35</c:v>
                </c:pt>
                <c:pt idx="6">
                  <c:v>#N/A</c:v>
                </c:pt>
                <c:pt idx="7">
                  <c:v>2.88</c:v>
                </c:pt>
                <c:pt idx="8">
                  <c:v>#N/A</c:v>
                </c:pt>
                <c:pt idx="9">
                  <c:v>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3.87</c:v>
                </c:pt>
                <c:pt idx="2">
                  <c:v>#N/A</c:v>
                </c:pt>
                <c:pt idx="3">
                  <c:v>5.22</c:v>
                </c:pt>
                <c:pt idx="4">
                  <c:v>#N/A</c:v>
                </c:pt>
                <c:pt idx="5">
                  <c:v>4.0599999999999996</c:v>
                </c:pt>
                <c:pt idx="6">
                  <c:v>#N/A</c:v>
                </c:pt>
                <c:pt idx="7">
                  <c:v>4.3899999999999997</c:v>
                </c:pt>
                <c:pt idx="8">
                  <c:v>#N/A</c:v>
                </c:pt>
                <c:pt idx="9">
                  <c:v>4.66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1790</c:v>
                </c:pt>
                <c:pt idx="5">
                  <c:v>1794</c:v>
                </c:pt>
                <c:pt idx="8">
                  <c:v>1815</c:v>
                </c:pt>
                <c:pt idx="11">
                  <c:v>1735</c:v>
                </c:pt>
                <c:pt idx="14">
                  <c:v>1637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29</c:v>
                </c:pt>
                <c:pt idx="6">
                  <c:v>33</c:v>
                </c:pt>
                <c:pt idx="9">
                  <c:v>22</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182</c:v>
                </c:pt>
                <c:pt idx="3">
                  <c:v>189</c:v>
                </c:pt>
                <c:pt idx="6">
                  <c:v>187</c:v>
                </c:pt>
                <c:pt idx="9">
                  <c:v>178</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775</c:v>
                </c:pt>
                <c:pt idx="3">
                  <c:v>778</c:v>
                </c:pt>
                <c:pt idx="6">
                  <c:v>768</c:v>
                </c:pt>
                <c:pt idx="9">
                  <c:v>759</c:v>
                </c:pt>
                <c:pt idx="12">
                  <c:v>746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1603</c:v>
                </c:pt>
                <c:pt idx="3">
                  <c:v>1627</c:v>
                </c:pt>
                <c:pt idx="6">
                  <c:v>1661</c:v>
                </c:pt>
                <c:pt idx="9">
                  <c:v>1583</c:v>
                </c:pt>
                <c:pt idx="12">
                  <c:v>1517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805</c:v>
                </c:pt>
                <c:pt idx="2">
                  <c:v>#N/A</c:v>
                </c:pt>
                <c:pt idx="3">
                  <c:v>#N/A</c:v>
                </c:pt>
                <c:pt idx="4">
                  <c:v>829</c:v>
                </c:pt>
                <c:pt idx="5">
                  <c:v>#N/A</c:v>
                </c:pt>
                <c:pt idx="6">
                  <c:v>#N/A</c:v>
                </c:pt>
                <c:pt idx="7">
                  <c:v>834</c:v>
                </c:pt>
                <c:pt idx="8">
                  <c:v>#N/A</c:v>
                </c:pt>
                <c:pt idx="9">
                  <c:v>#N/A</c:v>
                </c:pt>
                <c:pt idx="10">
                  <c:v>807</c:v>
                </c:pt>
                <c:pt idx="11">
                  <c:v>#N/A</c:v>
                </c:pt>
                <c:pt idx="12">
                  <c:v>#N/A</c:v>
                </c:pt>
                <c:pt idx="13">
                  <c:v>703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17704</c:v>
                </c:pt>
                <c:pt idx="5">
                  <c:v>17156</c:v>
                </c:pt>
                <c:pt idx="8">
                  <c:v>16335</c:v>
                </c:pt>
                <c:pt idx="11">
                  <c:v>15579</c:v>
                </c:pt>
                <c:pt idx="14">
                  <c:v>15083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331</c:v>
                </c:pt>
                <c:pt idx="5">
                  <c:v>313</c:v>
                </c:pt>
                <c:pt idx="8">
                  <c:v>282</c:v>
                </c:pt>
                <c:pt idx="11">
                  <c:v>247</c:v>
                </c:pt>
                <c:pt idx="14">
                  <c:v>218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2042</c:v>
                </c:pt>
                <c:pt idx="5">
                  <c:v>2657</c:v>
                </c:pt>
                <c:pt idx="8">
                  <c:v>3684</c:v>
                </c:pt>
                <c:pt idx="11">
                  <c:v>4041</c:v>
                </c:pt>
                <c:pt idx="14">
                  <c:v>4225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1486</c:v>
                </c:pt>
                <c:pt idx="3">
                  <c:v>1502</c:v>
                </c:pt>
                <c:pt idx="6">
                  <c:v>1478</c:v>
                </c:pt>
                <c:pt idx="9">
                  <c:v>1619</c:v>
                </c:pt>
                <c:pt idx="12">
                  <c:v>1641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573</c:v>
                </c:pt>
                <c:pt idx="3">
                  <c:v>425</c:v>
                </c:pt>
                <c:pt idx="6">
                  <c:v>267</c:v>
                </c:pt>
                <c:pt idx="9">
                  <c:v>139</c:v>
                </c:pt>
                <c:pt idx="12">
                  <c:v>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9226</c:v>
                </c:pt>
                <c:pt idx="3">
                  <c:v>8694</c:v>
                </c:pt>
                <c:pt idx="6">
                  <c:v>8151</c:v>
                </c:pt>
                <c:pt idx="9">
                  <c:v>7688</c:v>
                </c:pt>
                <c:pt idx="12">
                  <c:v>7215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316</c:v>
                </c:pt>
                <c:pt idx="3">
                  <c:v>287</c:v>
                </c:pt>
                <c:pt idx="6">
                  <c:v>115</c:v>
                </c:pt>
                <c:pt idx="9">
                  <c:v>96</c:v>
                </c:pt>
                <c:pt idx="12">
                  <c:v>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14371</c:v>
                </c:pt>
                <c:pt idx="3">
                  <c:v>13757</c:v>
                </c:pt>
                <c:pt idx="6">
                  <c:v>13605</c:v>
                </c:pt>
                <c:pt idx="9">
                  <c:v>12905</c:v>
                </c:pt>
                <c:pt idx="12">
                  <c:v>12727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5895</c:v>
                </c:pt>
                <c:pt idx="2">
                  <c:v>#N/A</c:v>
                </c:pt>
                <c:pt idx="3">
                  <c:v>#N/A</c:v>
                </c:pt>
                <c:pt idx="4">
                  <c:v>4539</c:v>
                </c:pt>
                <c:pt idx="5">
                  <c:v>#N/A</c:v>
                </c:pt>
                <c:pt idx="6">
                  <c:v>#N/A</c:v>
                </c:pt>
                <c:pt idx="7">
                  <c:v>3314</c:v>
                </c:pt>
                <c:pt idx="8">
                  <c:v>#N/A</c:v>
                </c:pt>
                <c:pt idx="9">
                  <c:v>#N/A</c:v>
                </c:pt>
                <c:pt idx="10">
                  <c:v>2578</c:v>
                </c:pt>
                <c:pt idx="11">
                  <c:v>#N/A</c:v>
                </c:pt>
                <c:pt idx="12">
                  <c:v>#N/A</c:v>
                </c:pt>
                <c:pt idx="13">
                  <c:v>2226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2538</c:v>
                </c:pt>
                <c:pt idx="1">
                  <c:v>2354</c:v>
                </c:pt>
                <c:pt idx="2">
                  <c:v>2490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125</c:v>
                </c:pt>
                <c:pt idx="1">
                  <c:v>525</c:v>
                </c:pt>
                <c:pt idx="2">
                  <c:v>569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1561</c:v>
                </c:pt>
                <c:pt idx="1">
                  <c:v>1814</c:v>
                </c:pt>
                <c:pt idx="2">
                  <c:v>1893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秋田県男鹿市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24,014
23,924
241.09
18,213,805
17,614,000
478,643
10,250,340
12,727,096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25.7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準財政需要額は、高齢者福祉保健費、地域デジタル社会推進費、下水道費で増となったものの、清掃費、公債費、生活保護では減となったことから、前年度と比較してわずかに減となった。基準財政収入額は、地方消費税交付金の増や、大規模商業施設の新築等による固定資産税の増などにより、全体として増加した。</a:t>
          </a:r>
        </a:p>
        <a:p>
          <a:r>
            <a:rPr kumimoji="1" lang="ja-JP" altLang="en-US" sz="1300">
              <a:latin typeface="ＭＳ Ｐゴシック"/>
              <a:ea typeface="ＭＳ Ｐゴシック"/>
            </a:rPr>
            <a:t>　以上より、前年度より単年度の財政力指数は改善したものの、</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か年平均では前年度と同値であり、類似団体平均を下回っている。今後も市内経済の活性化や産業の振興に引き続き努め、市税やふるさと納税といった自主財源を確保し、比率の改善を図っていく。</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159385</xdr:rowOff>
    </xdr:from>
    <xdr:to xmlns:xdr="http://schemas.openxmlformats.org/drawingml/2006/spreadsheetDrawing">
      <xdr:col>27</xdr:col>
      <xdr:colOff>184150</xdr:colOff>
      <xdr:row>44</xdr:row>
      <xdr:rowOff>159385</xdr:rowOff>
    </xdr:to>
    <xdr:cxnSp macro="">
      <xdr:nvCxnSpPr>
        <xdr:cNvPr id="51" name="直線コネクタ 50"/>
        <xdr:cNvCxnSpPr/>
      </xdr:nvCxnSpPr>
      <xdr:spPr>
        <a:xfrm>
          <a:off x="70866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22225</xdr:rowOff>
    </xdr:from>
    <xdr:ext cx="762000" cy="248920"/>
    <xdr:sp macro="" textlink="">
      <xdr:nvSpPr>
        <xdr:cNvPr id="52" name="テキスト ボックス 51"/>
        <xdr:cNvSpPr txBox="1"/>
      </xdr:nvSpPr>
      <xdr:spPr>
        <a:xfrm>
          <a:off x="0" y="7286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24765</xdr:rowOff>
    </xdr:from>
    <xdr:to xmlns:xdr="http://schemas.openxmlformats.org/drawingml/2006/spreadsheetDrawing">
      <xdr:col>27</xdr:col>
      <xdr:colOff>184150</xdr:colOff>
      <xdr:row>42</xdr:row>
      <xdr:rowOff>24765</xdr:rowOff>
    </xdr:to>
    <xdr:cxnSp macro="">
      <xdr:nvCxnSpPr>
        <xdr:cNvPr id="53" name="直線コネクタ 52"/>
        <xdr:cNvCxnSpPr/>
      </xdr:nvCxnSpPr>
      <xdr:spPr>
        <a:xfrm>
          <a:off x="70866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52705</xdr:rowOff>
    </xdr:from>
    <xdr:ext cx="762000" cy="248920"/>
    <xdr:sp macro="" textlink="">
      <xdr:nvSpPr>
        <xdr:cNvPr id="54" name="テキスト ボックス 53"/>
        <xdr:cNvSpPr txBox="1"/>
      </xdr:nvSpPr>
      <xdr:spPr>
        <a:xfrm>
          <a:off x="0" y="682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55245</xdr:rowOff>
    </xdr:from>
    <xdr:to xmlns:xdr="http://schemas.openxmlformats.org/drawingml/2006/spreadsheetDrawing">
      <xdr:col>27</xdr:col>
      <xdr:colOff>184150</xdr:colOff>
      <xdr:row>39</xdr:row>
      <xdr:rowOff>55245</xdr:rowOff>
    </xdr:to>
    <xdr:cxnSp macro="">
      <xdr:nvCxnSpPr>
        <xdr:cNvPr id="55" name="直線コネクタ 54"/>
        <xdr:cNvCxnSpPr/>
      </xdr:nvCxnSpPr>
      <xdr:spPr>
        <a:xfrm>
          <a:off x="70866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83185</xdr:rowOff>
    </xdr:from>
    <xdr:ext cx="762000" cy="248920"/>
    <xdr:sp macro="" textlink="">
      <xdr:nvSpPr>
        <xdr:cNvPr id="56" name="テキスト ボックス 55"/>
        <xdr:cNvSpPr txBox="1"/>
      </xdr:nvSpPr>
      <xdr:spPr>
        <a:xfrm>
          <a:off x="0" y="6356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85725</xdr:rowOff>
    </xdr:from>
    <xdr:to xmlns:xdr="http://schemas.openxmlformats.org/drawingml/2006/spreadsheetDrawing">
      <xdr:col>27</xdr:col>
      <xdr:colOff>184150</xdr:colOff>
      <xdr:row>36</xdr:row>
      <xdr:rowOff>85725</xdr:rowOff>
    </xdr:to>
    <xdr:cxnSp macro="">
      <xdr:nvCxnSpPr>
        <xdr:cNvPr id="57" name="直線コネクタ 56"/>
        <xdr:cNvCxnSpPr/>
      </xdr:nvCxnSpPr>
      <xdr:spPr>
        <a:xfrm>
          <a:off x="70866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113665</xdr:rowOff>
    </xdr:from>
    <xdr:ext cx="762000" cy="249555"/>
    <xdr:sp macro="" textlink="">
      <xdr:nvSpPr>
        <xdr:cNvPr id="58" name="テキスト ボックス 57"/>
        <xdr:cNvSpPr txBox="1"/>
      </xdr:nvSpPr>
      <xdr:spPr>
        <a:xfrm>
          <a:off x="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59" name="直線コネクタ 58"/>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0" name="テキスト ボックス 59"/>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1"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60325</xdr:rowOff>
    </xdr:from>
    <xdr:to xmlns:xdr="http://schemas.openxmlformats.org/drawingml/2006/spreadsheetDrawing">
      <xdr:col>23</xdr:col>
      <xdr:colOff>133350</xdr:colOff>
      <xdr:row>45</xdr:row>
      <xdr:rowOff>17145</xdr:rowOff>
    </xdr:to>
    <xdr:cxnSp macro="">
      <xdr:nvCxnSpPr>
        <xdr:cNvPr id="62" name="直線コネクタ 61"/>
        <xdr:cNvCxnSpPr/>
      </xdr:nvCxnSpPr>
      <xdr:spPr>
        <a:xfrm flipV="1">
          <a:off x="4544060" y="6169025"/>
          <a:ext cx="0" cy="1277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155575</xdr:rowOff>
    </xdr:from>
    <xdr:ext cx="762000" cy="248920"/>
    <xdr:sp macro="" textlink="">
      <xdr:nvSpPr>
        <xdr:cNvPr id="63" name="財政力最小値テキスト"/>
        <xdr:cNvSpPr txBox="1"/>
      </xdr:nvSpPr>
      <xdr:spPr>
        <a:xfrm>
          <a:off x="4615180" y="74199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17145</xdr:rowOff>
    </xdr:from>
    <xdr:to xmlns:xdr="http://schemas.openxmlformats.org/drawingml/2006/spreadsheetDrawing">
      <xdr:col>24</xdr:col>
      <xdr:colOff>12700</xdr:colOff>
      <xdr:row>45</xdr:row>
      <xdr:rowOff>17145</xdr:rowOff>
    </xdr:to>
    <xdr:cxnSp macro="">
      <xdr:nvCxnSpPr>
        <xdr:cNvPr id="64" name="直線コネクタ 63"/>
        <xdr:cNvCxnSpPr/>
      </xdr:nvCxnSpPr>
      <xdr:spPr>
        <a:xfrm>
          <a:off x="4455160" y="744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142875</xdr:rowOff>
    </xdr:from>
    <xdr:ext cx="762000" cy="249555"/>
    <xdr:sp macro="" textlink="">
      <xdr:nvSpPr>
        <xdr:cNvPr id="65" name="財政力最大値テキスト"/>
        <xdr:cNvSpPr txBox="1"/>
      </xdr:nvSpPr>
      <xdr:spPr>
        <a:xfrm>
          <a:off x="4615180" y="5921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60325</xdr:rowOff>
    </xdr:from>
    <xdr:to xmlns:xdr="http://schemas.openxmlformats.org/drawingml/2006/spreadsheetDrawing">
      <xdr:col>24</xdr:col>
      <xdr:colOff>12700</xdr:colOff>
      <xdr:row>37</xdr:row>
      <xdr:rowOff>60325</xdr:rowOff>
    </xdr:to>
    <xdr:cxnSp macro="">
      <xdr:nvCxnSpPr>
        <xdr:cNvPr id="66" name="直線コネクタ 65"/>
        <xdr:cNvCxnSpPr/>
      </xdr:nvCxnSpPr>
      <xdr:spPr>
        <a:xfrm>
          <a:off x="4455160" y="6169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163830</xdr:rowOff>
    </xdr:from>
    <xdr:to xmlns:xdr="http://schemas.openxmlformats.org/drawingml/2006/spreadsheetDrawing">
      <xdr:col>23</xdr:col>
      <xdr:colOff>133350</xdr:colOff>
      <xdr:row>42</xdr:row>
      <xdr:rowOff>163830</xdr:rowOff>
    </xdr:to>
    <xdr:cxnSp macro="">
      <xdr:nvCxnSpPr>
        <xdr:cNvPr id="67" name="直線コネクタ 66"/>
        <xdr:cNvCxnSpPr/>
      </xdr:nvCxnSpPr>
      <xdr:spPr>
        <a:xfrm>
          <a:off x="3776980" y="709803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60960</xdr:rowOff>
    </xdr:from>
    <xdr:ext cx="762000" cy="248920"/>
    <xdr:sp macro="" textlink="">
      <xdr:nvSpPr>
        <xdr:cNvPr id="68" name="財政力平均値テキスト"/>
        <xdr:cNvSpPr txBox="1"/>
      </xdr:nvSpPr>
      <xdr:spPr>
        <a:xfrm>
          <a:off x="4615180" y="683006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45085</xdr:rowOff>
    </xdr:from>
    <xdr:to xmlns:xdr="http://schemas.openxmlformats.org/drawingml/2006/spreadsheetDrawing">
      <xdr:col>23</xdr:col>
      <xdr:colOff>184150</xdr:colOff>
      <xdr:row>42</xdr:row>
      <xdr:rowOff>142875</xdr:rowOff>
    </xdr:to>
    <xdr:sp macro="" textlink="">
      <xdr:nvSpPr>
        <xdr:cNvPr id="69" name="フローチャート: 判断 68"/>
        <xdr:cNvSpPr/>
      </xdr:nvSpPr>
      <xdr:spPr>
        <a:xfrm>
          <a:off x="4493260" y="6979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140335</xdr:rowOff>
    </xdr:from>
    <xdr:to xmlns:xdr="http://schemas.openxmlformats.org/drawingml/2006/spreadsheetDrawing">
      <xdr:col>19</xdr:col>
      <xdr:colOff>133350</xdr:colOff>
      <xdr:row>42</xdr:row>
      <xdr:rowOff>163830</xdr:rowOff>
    </xdr:to>
    <xdr:cxnSp macro="">
      <xdr:nvCxnSpPr>
        <xdr:cNvPr id="70" name="直線コネクタ 69"/>
        <xdr:cNvCxnSpPr/>
      </xdr:nvCxnSpPr>
      <xdr:spPr>
        <a:xfrm>
          <a:off x="2959100" y="7074535"/>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22225</xdr:rowOff>
    </xdr:from>
    <xdr:to xmlns:xdr="http://schemas.openxmlformats.org/drawingml/2006/spreadsheetDrawing">
      <xdr:col>19</xdr:col>
      <xdr:colOff>184150</xdr:colOff>
      <xdr:row>42</xdr:row>
      <xdr:rowOff>120015</xdr:rowOff>
    </xdr:to>
    <xdr:sp macro="" textlink="">
      <xdr:nvSpPr>
        <xdr:cNvPr id="71" name="フローチャート: 判断 70"/>
        <xdr:cNvSpPr/>
      </xdr:nvSpPr>
      <xdr:spPr>
        <a:xfrm>
          <a:off x="372618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129540</xdr:rowOff>
    </xdr:from>
    <xdr:ext cx="736600" cy="248920"/>
    <xdr:sp macro="" textlink="">
      <xdr:nvSpPr>
        <xdr:cNvPr id="72" name="テキスト ボックス 71"/>
        <xdr:cNvSpPr txBox="1"/>
      </xdr:nvSpPr>
      <xdr:spPr>
        <a:xfrm>
          <a:off x="3431540" y="67335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140335</xdr:rowOff>
    </xdr:from>
    <xdr:to xmlns:xdr="http://schemas.openxmlformats.org/drawingml/2006/spreadsheetDrawing">
      <xdr:col>15</xdr:col>
      <xdr:colOff>82550</xdr:colOff>
      <xdr:row>42</xdr:row>
      <xdr:rowOff>140335</xdr:rowOff>
    </xdr:to>
    <xdr:cxnSp macro="">
      <xdr:nvCxnSpPr>
        <xdr:cNvPr id="73" name="直線コネクタ 72"/>
        <xdr:cNvCxnSpPr/>
      </xdr:nvCxnSpPr>
      <xdr:spPr>
        <a:xfrm>
          <a:off x="2141220" y="707453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22225</xdr:rowOff>
    </xdr:from>
    <xdr:to xmlns:xdr="http://schemas.openxmlformats.org/drawingml/2006/spreadsheetDrawing">
      <xdr:col>15</xdr:col>
      <xdr:colOff>133350</xdr:colOff>
      <xdr:row>42</xdr:row>
      <xdr:rowOff>120015</xdr:rowOff>
    </xdr:to>
    <xdr:sp macro="" textlink="">
      <xdr:nvSpPr>
        <xdr:cNvPr id="74" name="フローチャート: 判断 73"/>
        <xdr:cNvSpPr/>
      </xdr:nvSpPr>
      <xdr:spPr>
        <a:xfrm>
          <a:off x="2908300" y="6956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129540</xdr:rowOff>
    </xdr:from>
    <xdr:ext cx="762000" cy="248920"/>
    <xdr:sp macro="" textlink="">
      <xdr:nvSpPr>
        <xdr:cNvPr id="75" name="テキスト ボックス 74"/>
        <xdr:cNvSpPr txBox="1"/>
      </xdr:nvSpPr>
      <xdr:spPr>
        <a:xfrm>
          <a:off x="2613660" y="67335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140335</xdr:rowOff>
    </xdr:from>
    <xdr:to xmlns:xdr="http://schemas.openxmlformats.org/drawingml/2006/spreadsheetDrawing">
      <xdr:col>11</xdr:col>
      <xdr:colOff>31750</xdr:colOff>
      <xdr:row>42</xdr:row>
      <xdr:rowOff>140335</xdr:rowOff>
    </xdr:to>
    <xdr:cxnSp macro="">
      <xdr:nvCxnSpPr>
        <xdr:cNvPr id="76" name="直線コネクタ 75"/>
        <xdr:cNvCxnSpPr/>
      </xdr:nvCxnSpPr>
      <xdr:spPr>
        <a:xfrm>
          <a:off x="1341120" y="707453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77" name="フローチャート: 判断 76"/>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83185</xdr:rowOff>
    </xdr:from>
    <xdr:ext cx="762000" cy="248920"/>
    <xdr:sp macro="" textlink="">
      <xdr:nvSpPr>
        <xdr:cNvPr id="78" name="テキスト ボックス 77"/>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79" name="フローチャート: 判断 78"/>
        <xdr:cNvSpPr/>
      </xdr:nvSpPr>
      <xdr:spPr>
        <a:xfrm>
          <a:off x="129032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83185</xdr:rowOff>
    </xdr:from>
    <xdr:ext cx="762000" cy="248920"/>
    <xdr:sp macro="" textlink="">
      <xdr:nvSpPr>
        <xdr:cNvPr id="80" name="テキスト ボックス 79"/>
        <xdr:cNvSpPr txBox="1"/>
      </xdr:nvSpPr>
      <xdr:spPr>
        <a:xfrm>
          <a:off x="97790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1" name="テキスト ボックス 80"/>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2" name="テキスト ボックス 81"/>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3" name="テキスト ボックス 82"/>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4" name="テキスト ボックス 83"/>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5" name="テキスト ボックス 84"/>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114935</xdr:rowOff>
    </xdr:from>
    <xdr:to xmlns:xdr="http://schemas.openxmlformats.org/drawingml/2006/spreadsheetDrawing">
      <xdr:col>23</xdr:col>
      <xdr:colOff>184150</xdr:colOff>
      <xdr:row>43</xdr:row>
      <xdr:rowOff>47625</xdr:rowOff>
    </xdr:to>
    <xdr:sp macro="" textlink="">
      <xdr:nvSpPr>
        <xdr:cNvPr id="86" name="楕円 85"/>
        <xdr:cNvSpPr/>
      </xdr:nvSpPr>
      <xdr:spPr>
        <a:xfrm>
          <a:off x="4493260" y="704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88265</xdr:rowOff>
    </xdr:from>
    <xdr:ext cx="762000" cy="248920"/>
    <xdr:sp macro="" textlink="">
      <xdr:nvSpPr>
        <xdr:cNvPr id="87" name="財政力該当値テキスト"/>
        <xdr:cNvSpPr txBox="1"/>
      </xdr:nvSpPr>
      <xdr:spPr>
        <a:xfrm>
          <a:off x="4615180" y="70224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114935</xdr:rowOff>
    </xdr:from>
    <xdr:to xmlns:xdr="http://schemas.openxmlformats.org/drawingml/2006/spreadsheetDrawing">
      <xdr:col>19</xdr:col>
      <xdr:colOff>184150</xdr:colOff>
      <xdr:row>43</xdr:row>
      <xdr:rowOff>47625</xdr:rowOff>
    </xdr:to>
    <xdr:sp macro="" textlink="">
      <xdr:nvSpPr>
        <xdr:cNvPr id="88" name="楕円 87"/>
        <xdr:cNvSpPr/>
      </xdr:nvSpPr>
      <xdr:spPr>
        <a:xfrm>
          <a:off x="3726180" y="704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33020</xdr:rowOff>
    </xdr:from>
    <xdr:ext cx="736600" cy="249555"/>
    <xdr:sp macro="" textlink="">
      <xdr:nvSpPr>
        <xdr:cNvPr id="89" name="テキスト ボックス 88"/>
        <xdr:cNvSpPr txBox="1"/>
      </xdr:nvSpPr>
      <xdr:spPr>
        <a:xfrm>
          <a:off x="3431540" y="71323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92075</xdr:rowOff>
    </xdr:from>
    <xdr:to xmlns:xdr="http://schemas.openxmlformats.org/drawingml/2006/spreadsheetDrawing">
      <xdr:col>15</xdr:col>
      <xdr:colOff>133350</xdr:colOff>
      <xdr:row>43</xdr:row>
      <xdr:rowOff>24765</xdr:rowOff>
    </xdr:to>
    <xdr:sp macro="" textlink="">
      <xdr:nvSpPr>
        <xdr:cNvPr id="90" name="楕円 89"/>
        <xdr:cNvSpPr/>
      </xdr:nvSpPr>
      <xdr:spPr>
        <a:xfrm>
          <a:off x="2908300" y="7026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9525</xdr:rowOff>
    </xdr:from>
    <xdr:ext cx="762000" cy="249555"/>
    <xdr:sp macro="" textlink="">
      <xdr:nvSpPr>
        <xdr:cNvPr id="91" name="テキスト ボックス 90"/>
        <xdr:cNvSpPr txBox="1"/>
      </xdr:nvSpPr>
      <xdr:spPr>
        <a:xfrm>
          <a:off x="2613660" y="7108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92075</xdr:rowOff>
    </xdr:from>
    <xdr:to xmlns:xdr="http://schemas.openxmlformats.org/drawingml/2006/spreadsheetDrawing">
      <xdr:col>11</xdr:col>
      <xdr:colOff>82550</xdr:colOff>
      <xdr:row>43</xdr:row>
      <xdr:rowOff>24765</xdr:rowOff>
    </xdr:to>
    <xdr:sp macro="" textlink="">
      <xdr:nvSpPr>
        <xdr:cNvPr id="92" name="楕円 91"/>
        <xdr:cNvSpPr/>
      </xdr:nvSpPr>
      <xdr:spPr>
        <a:xfrm>
          <a:off x="2108200" y="70262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9525</xdr:rowOff>
    </xdr:from>
    <xdr:ext cx="762000" cy="249555"/>
    <xdr:sp macro="" textlink="">
      <xdr:nvSpPr>
        <xdr:cNvPr id="93" name="テキスト ボックス 92"/>
        <xdr:cNvSpPr txBox="1"/>
      </xdr:nvSpPr>
      <xdr:spPr>
        <a:xfrm>
          <a:off x="1795780" y="7108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92075</xdr:rowOff>
    </xdr:from>
    <xdr:to xmlns:xdr="http://schemas.openxmlformats.org/drawingml/2006/spreadsheetDrawing">
      <xdr:col>7</xdr:col>
      <xdr:colOff>31750</xdr:colOff>
      <xdr:row>43</xdr:row>
      <xdr:rowOff>24765</xdr:rowOff>
    </xdr:to>
    <xdr:sp macro="" textlink="">
      <xdr:nvSpPr>
        <xdr:cNvPr id="94" name="楕円 93"/>
        <xdr:cNvSpPr/>
      </xdr:nvSpPr>
      <xdr:spPr>
        <a:xfrm>
          <a:off x="1290320" y="70262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9525</xdr:rowOff>
    </xdr:from>
    <xdr:ext cx="762000" cy="249555"/>
    <xdr:sp macro="" textlink="">
      <xdr:nvSpPr>
        <xdr:cNvPr id="95" name="テキスト ボックス 94"/>
        <xdr:cNvSpPr txBox="1"/>
      </xdr:nvSpPr>
      <xdr:spPr>
        <a:xfrm>
          <a:off x="977900" y="7108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6" name="正方形/長方形 95"/>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7" name="テキスト ボックス 96"/>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98" name="テキスト ボックス 97"/>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99" name="正方形/長方形 98"/>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0" name="正方形/長方形 99"/>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1" name="正方形/長方形 100"/>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2" name="正方形/長方形 101"/>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3" name="正方形/長方形 102"/>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4" name="正方形/長方形 103"/>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7" name="正方形/長方形 106"/>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08" name="テキスト ボックス 107"/>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前年度と比較して、普通交付税や臨時財政対策債などの減収、人事委員会勧告に伴う給与費の増による人件費の増加、障害者自立支援給付費等の増加による扶助費の増加により、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ポイント増加し、類似団体平均を上回っている。今後は、令和</a:t>
          </a:r>
          <a:r>
            <a:rPr kumimoji="1" lang="en-US" altLang="ja-JP" sz="1300">
              <a:latin typeface="ＭＳ Ｐゴシック"/>
              <a:ea typeface="ＭＳ Ｐゴシック"/>
            </a:rPr>
            <a:t>5</a:t>
          </a:r>
          <a:r>
            <a:rPr kumimoji="1" lang="ja-JP" altLang="en-US" sz="1300">
              <a:latin typeface="ＭＳ Ｐゴシック"/>
              <a:ea typeface="ＭＳ Ｐゴシック"/>
            </a:rPr>
            <a:t>、</a:t>
          </a:r>
          <a:r>
            <a:rPr kumimoji="1" lang="en-US" altLang="ja-JP" sz="1300">
              <a:latin typeface="ＭＳ Ｐゴシック"/>
              <a:ea typeface="ＭＳ Ｐゴシック"/>
            </a:rPr>
            <a:t>6</a:t>
          </a:r>
          <a:r>
            <a:rPr kumimoji="1" lang="ja-JP" altLang="en-US" sz="1300">
              <a:latin typeface="ＭＳ Ｐゴシック"/>
              <a:ea typeface="ＭＳ Ｐゴシック"/>
            </a:rPr>
            <a:t>年度に実施する大規模建設事業にかかる地方債の償還により公債費の増加も見込まれ、義務的経費の増加による経常収支比率の悪化が予想されるため、財政規模、人口規模等に即した定員管理や業務の効率化、事業の見直しなどにより、適切な財政運営に努める。</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09" name="テキスト ボックス 108"/>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1" name="テキスト ボックス 110"/>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163195</xdr:rowOff>
    </xdr:from>
    <xdr:to xmlns:xdr="http://schemas.openxmlformats.org/drawingml/2006/spreadsheetDrawing">
      <xdr:col>27</xdr:col>
      <xdr:colOff>184150</xdr:colOff>
      <xdr:row>67</xdr:row>
      <xdr:rowOff>163195</xdr:rowOff>
    </xdr:to>
    <xdr:cxnSp macro="">
      <xdr:nvCxnSpPr>
        <xdr:cNvPr id="112" name="直線コネクタ 111"/>
        <xdr:cNvCxnSpPr/>
      </xdr:nvCxnSpPr>
      <xdr:spPr>
        <a:xfrm>
          <a:off x="70866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48920"/>
    <xdr:sp macro="" textlink="">
      <xdr:nvSpPr>
        <xdr:cNvPr id="113" name="テキスト ボックス 112"/>
        <xdr:cNvSpPr txBox="1"/>
      </xdr:nvSpPr>
      <xdr:spPr>
        <a:xfrm>
          <a:off x="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161290</xdr:rowOff>
    </xdr:from>
    <xdr:to xmlns:xdr="http://schemas.openxmlformats.org/drawingml/2006/spreadsheetDrawing">
      <xdr:col>27</xdr:col>
      <xdr:colOff>184150</xdr:colOff>
      <xdr:row>65</xdr:row>
      <xdr:rowOff>161290</xdr:rowOff>
    </xdr:to>
    <xdr:cxnSp macro="">
      <xdr:nvCxnSpPr>
        <xdr:cNvPr id="114" name="直線コネクタ 113"/>
        <xdr:cNvCxnSpPr/>
      </xdr:nvCxnSpPr>
      <xdr:spPr>
        <a:xfrm>
          <a:off x="70866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48920"/>
    <xdr:sp macro="" textlink="">
      <xdr:nvSpPr>
        <xdr:cNvPr id="115" name="テキスト ボックス 114"/>
        <xdr:cNvSpPr txBox="1"/>
      </xdr:nvSpPr>
      <xdr:spPr>
        <a:xfrm>
          <a:off x="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160020</xdr:rowOff>
    </xdr:from>
    <xdr:to xmlns:xdr="http://schemas.openxmlformats.org/drawingml/2006/spreadsheetDrawing">
      <xdr:col>27</xdr:col>
      <xdr:colOff>184150</xdr:colOff>
      <xdr:row>63</xdr:row>
      <xdr:rowOff>160020</xdr:rowOff>
    </xdr:to>
    <xdr:cxnSp macro="">
      <xdr:nvCxnSpPr>
        <xdr:cNvPr id="116" name="直線コネクタ 115"/>
        <xdr:cNvCxnSpPr/>
      </xdr:nvCxnSpPr>
      <xdr:spPr>
        <a:xfrm>
          <a:off x="70866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48920"/>
    <xdr:sp macro="" textlink="">
      <xdr:nvSpPr>
        <xdr:cNvPr id="117" name="テキスト ボックス 116"/>
        <xdr:cNvSpPr txBox="1"/>
      </xdr:nvSpPr>
      <xdr:spPr>
        <a:xfrm>
          <a:off x="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158750</xdr:rowOff>
    </xdr:from>
    <xdr:to xmlns:xdr="http://schemas.openxmlformats.org/drawingml/2006/spreadsheetDrawing">
      <xdr:col>27</xdr:col>
      <xdr:colOff>184150</xdr:colOff>
      <xdr:row>61</xdr:row>
      <xdr:rowOff>158750</xdr:rowOff>
    </xdr:to>
    <xdr:cxnSp macro="">
      <xdr:nvCxnSpPr>
        <xdr:cNvPr id="118" name="直線コネクタ 117"/>
        <xdr:cNvCxnSpPr/>
      </xdr:nvCxnSpPr>
      <xdr:spPr>
        <a:xfrm>
          <a:off x="70866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48285"/>
    <xdr:sp macro="" textlink="">
      <xdr:nvSpPr>
        <xdr:cNvPr id="119" name="テキスト ボックス 118"/>
        <xdr:cNvSpPr txBox="1"/>
      </xdr:nvSpPr>
      <xdr:spPr>
        <a:xfrm>
          <a:off x="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156845</xdr:rowOff>
    </xdr:from>
    <xdr:to xmlns:xdr="http://schemas.openxmlformats.org/drawingml/2006/spreadsheetDrawing">
      <xdr:col>27</xdr:col>
      <xdr:colOff>184150</xdr:colOff>
      <xdr:row>59</xdr:row>
      <xdr:rowOff>156845</xdr:rowOff>
    </xdr:to>
    <xdr:cxnSp macro="">
      <xdr:nvCxnSpPr>
        <xdr:cNvPr id="120" name="直線コネクタ 119"/>
        <xdr:cNvCxnSpPr/>
      </xdr:nvCxnSpPr>
      <xdr:spPr>
        <a:xfrm>
          <a:off x="70866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48920"/>
    <xdr:sp macro="" textlink="">
      <xdr:nvSpPr>
        <xdr:cNvPr id="121" name="テキスト ボックス 120"/>
        <xdr:cNvSpPr txBox="1"/>
      </xdr:nvSpPr>
      <xdr:spPr>
        <a:xfrm>
          <a:off x="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154940</xdr:rowOff>
    </xdr:from>
    <xdr:to xmlns:xdr="http://schemas.openxmlformats.org/drawingml/2006/spreadsheetDrawing">
      <xdr:col>27</xdr:col>
      <xdr:colOff>184150</xdr:colOff>
      <xdr:row>57</xdr:row>
      <xdr:rowOff>154940</xdr:rowOff>
    </xdr:to>
    <xdr:cxnSp macro="">
      <xdr:nvCxnSpPr>
        <xdr:cNvPr id="122" name="直線コネクタ 121"/>
        <xdr:cNvCxnSpPr/>
      </xdr:nvCxnSpPr>
      <xdr:spPr>
        <a:xfrm>
          <a:off x="70866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48920"/>
    <xdr:sp macro="" textlink="">
      <xdr:nvSpPr>
        <xdr:cNvPr id="123" name="テキスト ボックス 122"/>
        <xdr:cNvSpPr txBox="1"/>
      </xdr:nvSpPr>
      <xdr:spPr>
        <a:xfrm>
          <a:off x="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4" name="直線コネクタ 123"/>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5" name="テキスト ボックス 124"/>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88265</xdr:rowOff>
    </xdr:from>
    <xdr:to xmlns:xdr="http://schemas.openxmlformats.org/drawingml/2006/spreadsheetDrawing">
      <xdr:col>23</xdr:col>
      <xdr:colOff>133350</xdr:colOff>
      <xdr:row>66</xdr:row>
      <xdr:rowOff>156210</xdr:rowOff>
    </xdr:to>
    <xdr:cxnSp macro="">
      <xdr:nvCxnSpPr>
        <xdr:cNvPr id="127" name="直線コネクタ 126"/>
        <xdr:cNvCxnSpPr/>
      </xdr:nvCxnSpPr>
      <xdr:spPr>
        <a:xfrm flipV="1">
          <a:off x="4544060" y="9498965"/>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128905</xdr:rowOff>
    </xdr:from>
    <xdr:ext cx="762000" cy="248920"/>
    <xdr:sp macro="" textlink="">
      <xdr:nvSpPr>
        <xdr:cNvPr id="128" name="財政構造の弾力性最小値テキスト"/>
        <xdr:cNvSpPr txBox="1"/>
      </xdr:nvSpPr>
      <xdr:spPr>
        <a:xfrm>
          <a:off x="4615180" y="1102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156210</xdr:rowOff>
    </xdr:from>
    <xdr:to xmlns:xdr="http://schemas.openxmlformats.org/drawingml/2006/spreadsheetDrawing">
      <xdr:col>24</xdr:col>
      <xdr:colOff>12700</xdr:colOff>
      <xdr:row>66</xdr:row>
      <xdr:rowOff>156210</xdr:rowOff>
    </xdr:to>
    <xdr:cxnSp macro="">
      <xdr:nvCxnSpPr>
        <xdr:cNvPr id="129" name="直線コネクタ 128"/>
        <xdr:cNvCxnSpPr/>
      </xdr:nvCxnSpPr>
      <xdr:spPr>
        <a:xfrm>
          <a:off x="4455160" y="110528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5715</xdr:rowOff>
    </xdr:from>
    <xdr:ext cx="762000" cy="249555"/>
    <xdr:sp macro="" textlink="">
      <xdr:nvSpPr>
        <xdr:cNvPr id="130" name="財政構造の弾力性最大値テキスト"/>
        <xdr:cNvSpPr txBox="1"/>
      </xdr:nvSpPr>
      <xdr:spPr>
        <a:xfrm>
          <a:off x="4615180" y="9251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88265</xdr:rowOff>
    </xdr:from>
    <xdr:to xmlns:xdr="http://schemas.openxmlformats.org/drawingml/2006/spreadsheetDrawing">
      <xdr:col>24</xdr:col>
      <xdr:colOff>12700</xdr:colOff>
      <xdr:row>57</xdr:row>
      <xdr:rowOff>88265</xdr:rowOff>
    </xdr:to>
    <xdr:cxnSp macro="">
      <xdr:nvCxnSpPr>
        <xdr:cNvPr id="131" name="直線コネクタ 130"/>
        <xdr:cNvCxnSpPr/>
      </xdr:nvCxnSpPr>
      <xdr:spPr>
        <a:xfrm>
          <a:off x="4455160" y="9498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87630</xdr:rowOff>
    </xdr:from>
    <xdr:to xmlns:xdr="http://schemas.openxmlformats.org/drawingml/2006/spreadsheetDrawing">
      <xdr:col>23</xdr:col>
      <xdr:colOff>133350</xdr:colOff>
      <xdr:row>60</xdr:row>
      <xdr:rowOff>97155</xdr:rowOff>
    </xdr:to>
    <xdr:cxnSp macro="">
      <xdr:nvCxnSpPr>
        <xdr:cNvPr id="132" name="直線コネクタ 131"/>
        <xdr:cNvCxnSpPr/>
      </xdr:nvCxnSpPr>
      <xdr:spPr>
        <a:xfrm>
          <a:off x="3776980" y="9993630"/>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58420</xdr:rowOff>
    </xdr:from>
    <xdr:ext cx="762000" cy="248920"/>
    <xdr:sp macro="" textlink="">
      <xdr:nvSpPr>
        <xdr:cNvPr id="133" name="財政構造の弾力性平均値テキスト"/>
        <xdr:cNvSpPr txBox="1"/>
      </xdr:nvSpPr>
      <xdr:spPr>
        <a:xfrm>
          <a:off x="4615180" y="97993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41910</xdr:rowOff>
    </xdr:from>
    <xdr:to xmlns:xdr="http://schemas.openxmlformats.org/drawingml/2006/spreadsheetDrawing">
      <xdr:col>23</xdr:col>
      <xdr:colOff>184150</xdr:colOff>
      <xdr:row>60</xdr:row>
      <xdr:rowOff>139700</xdr:rowOff>
    </xdr:to>
    <xdr:sp macro="" textlink="">
      <xdr:nvSpPr>
        <xdr:cNvPr id="134" name="フローチャート: 判断 133"/>
        <xdr:cNvSpPr/>
      </xdr:nvSpPr>
      <xdr:spPr>
        <a:xfrm>
          <a:off x="4493260"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80010</xdr:rowOff>
    </xdr:from>
    <xdr:to xmlns:xdr="http://schemas.openxmlformats.org/drawingml/2006/spreadsheetDrawing">
      <xdr:col>19</xdr:col>
      <xdr:colOff>133350</xdr:colOff>
      <xdr:row>60</xdr:row>
      <xdr:rowOff>87630</xdr:rowOff>
    </xdr:to>
    <xdr:cxnSp macro="">
      <xdr:nvCxnSpPr>
        <xdr:cNvPr id="135" name="直線コネクタ 134"/>
        <xdr:cNvCxnSpPr/>
      </xdr:nvCxnSpPr>
      <xdr:spPr>
        <a:xfrm>
          <a:off x="2959100" y="9820910"/>
          <a:ext cx="81788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19050</xdr:rowOff>
    </xdr:from>
    <xdr:to xmlns:xdr="http://schemas.openxmlformats.org/drawingml/2006/spreadsheetDrawing">
      <xdr:col>19</xdr:col>
      <xdr:colOff>184150</xdr:colOff>
      <xdr:row>60</xdr:row>
      <xdr:rowOff>116840</xdr:rowOff>
    </xdr:to>
    <xdr:sp macro="" textlink="">
      <xdr:nvSpPr>
        <xdr:cNvPr id="136" name="フローチャート: 判断 135"/>
        <xdr:cNvSpPr/>
      </xdr:nvSpPr>
      <xdr:spPr>
        <a:xfrm>
          <a:off x="3726180" y="992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127000</xdr:rowOff>
    </xdr:from>
    <xdr:ext cx="736600" cy="248920"/>
    <xdr:sp macro="" textlink="">
      <xdr:nvSpPr>
        <xdr:cNvPr id="137" name="テキスト ボックス 136"/>
        <xdr:cNvSpPr txBox="1"/>
      </xdr:nvSpPr>
      <xdr:spPr>
        <a:xfrm>
          <a:off x="3431540" y="9702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80010</xdr:rowOff>
    </xdr:from>
    <xdr:to xmlns:xdr="http://schemas.openxmlformats.org/drawingml/2006/spreadsheetDrawing">
      <xdr:col>15</xdr:col>
      <xdr:colOff>82550</xdr:colOff>
      <xdr:row>60</xdr:row>
      <xdr:rowOff>87630</xdr:rowOff>
    </xdr:to>
    <xdr:cxnSp macro="">
      <xdr:nvCxnSpPr>
        <xdr:cNvPr id="138" name="直線コネクタ 137"/>
        <xdr:cNvCxnSpPr/>
      </xdr:nvCxnSpPr>
      <xdr:spPr>
        <a:xfrm flipV="1">
          <a:off x="2141220" y="9820910"/>
          <a:ext cx="81788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57785</xdr:rowOff>
    </xdr:from>
    <xdr:to xmlns:xdr="http://schemas.openxmlformats.org/drawingml/2006/spreadsheetDrawing">
      <xdr:col>15</xdr:col>
      <xdr:colOff>133350</xdr:colOff>
      <xdr:row>59</xdr:row>
      <xdr:rowOff>155575</xdr:rowOff>
    </xdr:to>
    <xdr:sp macro="" textlink="">
      <xdr:nvSpPr>
        <xdr:cNvPr id="139" name="フローチャート: 判断 138"/>
        <xdr:cNvSpPr/>
      </xdr:nvSpPr>
      <xdr:spPr>
        <a:xfrm>
          <a:off x="29083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140335</xdr:rowOff>
    </xdr:from>
    <xdr:ext cx="762000" cy="249555"/>
    <xdr:sp macro="" textlink="">
      <xdr:nvSpPr>
        <xdr:cNvPr id="140" name="テキスト ボックス 139"/>
        <xdr:cNvSpPr txBox="1"/>
      </xdr:nvSpPr>
      <xdr:spPr>
        <a:xfrm>
          <a:off x="2613660" y="988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87630</xdr:rowOff>
    </xdr:from>
    <xdr:to xmlns:xdr="http://schemas.openxmlformats.org/drawingml/2006/spreadsheetDrawing">
      <xdr:col>11</xdr:col>
      <xdr:colOff>31750</xdr:colOff>
      <xdr:row>60</xdr:row>
      <xdr:rowOff>140335</xdr:rowOff>
    </xdr:to>
    <xdr:cxnSp macro="">
      <xdr:nvCxnSpPr>
        <xdr:cNvPr id="141" name="直線コネクタ 140"/>
        <xdr:cNvCxnSpPr/>
      </xdr:nvCxnSpPr>
      <xdr:spPr>
        <a:xfrm flipV="1">
          <a:off x="1341120" y="9993630"/>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25400</xdr:rowOff>
    </xdr:from>
    <xdr:to xmlns:xdr="http://schemas.openxmlformats.org/drawingml/2006/spreadsheetDrawing">
      <xdr:col>11</xdr:col>
      <xdr:colOff>82550</xdr:colOff>
      <xdr:row>60</xdr:row>
      <xdr:rowOff>123190</xdr:rowOff>
    </xdr:to>
    <xdr:sp macro="" textlink="">
      <xdr:nvSpPr>
        <xdr:cNvPr id="142" name="フローチャート: 判断 141"/>
        <xdr:cNvSpPr/>
      </xdr:nvSpPr>
      <xdr:spPr>
        <a:xfrm>
          <a:off x="2108200" y="99314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132715</xdr:rowOff>
    </xdr:from>
    <xdr:ext cx="762000" cy="249555"/>
    <xdr:sp macro="" textlink="">
      <xdr:nvSpPr>
        <xdr:cNvPr id="143" name="テキスト ボックス 142"/>
        <xdr:cNvSpPr txBox="1"/>
      </xdr:nvSpPr>
      <xdr:spPr>
        <a:xfrm>
          <a:off x="1795780" y="970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65405</xdr:rowOff>
    </xdr:from>
    <xdr:to xmlns:xdr="http://schemas.openxmlformats.org/drawingml/2006/spreadsheetDrawing">
      <xdr:col>7</xdr:col>
      <xdr:colOff>31750</xdr:colOff>
      <xdr:row>60</xdr:row>
      <xdr:rowOff>163195</xdr:rowOff>
    </xdr:to>
    <xdr:sp macro="" textlink="">
      <xdr:nvSpPr>
        <xdr:cNvPr id="144" name="フローチャート: 判断 143"/>
        <xdr:cNvSpPr/>
      </xdr:nvSpPr>
      <xdr:spPr>
        <a:xfrm>
          <a:off x="1290320" y="99714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7620</xdr:rowOff>
    </xdr:from>
    <xdr:ext cx="762000" cy="249555"/>
    <xdr:sp macro="" textlink="">
      <xdr:nvSpPr>
        <xdr:cNvPr id="145" name="テキスト ボックス 144"/>
        <xdr:cNvSpPr txBox="1"/>
      </xdr:nvSpPr>
      <xdr:spPr>
        <a:xfrm>
          <a:off x="977900" y="9748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6" name="テキスト ボックス 145"/>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7" name="テキスト ボックス 146"/>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8" name="テキスト ボックス 147"/>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9" name="テキスト ボックス 148"/>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0" name="テキスト ボックス 149"/>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48260</xdr:rowOff>
    </xdr:from>
    <xdr:to xmlns:xdr="http://schemas.openxmlformats.org/drawingml/2006/spreadsheetDrawing">
      <xdr:col>23</xdr:col>
      <xdr:colOff>184150</xdr:colOff>
      <xdr:row>60</xdr:row>
      <xdr:rowOff>146050</xdr:rowOff>
    </xdr:to>
    <xdr:sp macro="" textlink="">
      <xdr:nvSpPr>
        <xdr:cNvPr id="151" name="楕円 150"/>
        <xdr:cNvSpPr/>
      </xdr:nvSpPr>
      <xdr:spPr>
        <a:xfrm>
          <a:off x="4493260" y="995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21590</xdr:rowOff>
    </xdr:from>
    <xdr:ext cx="762000" cy="248285"/>
    <xdr:sp macro="" textlink="">
      <xdr:nvSpPr>
        <xdr:cNvPr id="152" name="財政構造の弾力性該当値テキスト"/>
        <xdr:cNvSpPr txBox="1"/>
      </xdr:nvSpPr>
      <xdr:spPr>
        <a:xfrm>
          <a:off x="4615180" y="99275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38735</xdr:rowOff>
    </xdr:from>
    <xdr:to xmlns:xdr="http://schemas.openxmlformats.org/drawingml/2006/spreadsheetDrawing">
      <xdr:col>19</xdr:col>
      <xdr:colOff>184150</xdr:colOff>
      <xdr:row>60</xdr:row>
      <xdr:rowOff>136525</xdr:rowOff>
    </xdr:to>
    <xdr:sp macro="" textlink="">
      <xdr:nvSpPr>
        <xdr:cNvPr id="153" name="楕円 152"/>
        <xdr:cNvSpPr/>
      </xdr:nvSpPr>
      <xdr:spPr>
        <a:xfrm>
          <a:off x="3726180" y="994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121920</xdr:rowOff>
    </xdr:from>
    <xdr:ext cx="736600" cy="248920"/>
    <xdr:sp macro="" textlink="">
      <xdr:nvSpPr>
        <xdr:cNvPr id="154" name="テキスト ボックス 153"/>
        <xdr:cNvSpPr txBox="1"/>
      </xdr:nvSpPr>
      <xdr:spPr>
        <a:xfrm>
          <a:off x="3431540" y="100279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31115</xdr:rowOff>
    </xdr:from>
    <xdr:to xmlns:xdr="http://schemas.openxmlformats.org/drawingml/2006/spreadsheetDrawing">
      <xdr:col>15</xdr:col>
      <xdr:colOff>133350</xdr:colOff>
      <xdr:row>59</xdr:row>
      <xdr:rowOff>128905</xdr:rowOff>
    </xdr:to>
    <xdr:sp macro="" textlink="">
      <xdr:nvSpPr>
        <xdr:cNvPr id="155" name="楕円 154"/>
        <xdr:cNvSpPr/>
      </xdr:nvSpPr>
      <xdr:spPr>
        <a:xfrm>
          <a:off x="2908300" y="9772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138430</xdr:rowOff>
    </xdr:from>
    <xdr:ext cx="762000" cy="249555"/>
    <xdr:sp macro="" textlink="">
      <xdr:nvSpPr>
        <xdr:cNvPr id="156" name="テキスト ボックス 155"/>
        <xdr:cNvSpPr txBox="1"/>
      </xdr:nvSpPr>
      <xdr:spPr>
        <a:xfrm>
          <a:off x="2613660" y="9549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38735</xdr:rowOff>
    </xdr:from>
    <xdr:to xmlns:xdr="http://schemas.openxmlformats.org/drawingml/2006/spreadsheetDrawing">
      <xdr:col>11</xdr:col>
      <xdr:colOff>82550</xdr:colOff>
      <xdr:row>60</xdr:row>
      <xdr:rowOff>136525</xdr:rowOff>
    </xdr:to>
    <xdr:sp macro="" textlink="">
      <xdr:nvSpPr>
        <xdr:cNvPr id="157" name="楕円 156"/>
        <xdr:cNvSpPr/>
      </xdr:nvSpPr>
      <xdr:spPr>
        <a:xfrm>
          <a:off x="2108200" y="99447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121920</xdr:rowOff>
    </xdr:from>
    <xdr:ext cx="762000" cy="248920"/>
    <xdr:sp macro="" textlink="">
      <xdr:nvSpPr>
        <xdr:cNvPr id="158" name="テキスト ボックス 157"/>
        <xdr:cNvSpPr txBox="1"/>
      </xdr:nvSpPr>
      <xdr:spPr>
        <a:xfrm>
          <a:off x="1795780" y="100279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92075</xdr:rowOff>
    </xdr:from>
    <xdr:to xmlns:xdr="http://schemas.openxmlformats.org/drawingml/2006/spreadsheetDrawing">
      <xdr:col>7</xdr:col>
      <xdr:colOff>31750</xdr:colOff>
      <xdr:row>61</xdr:row>
      <xdr:rowOff>24765</xdr:rowOff>
    </xdr:to>
    <xdr:sp macro="" textlink="">
      <xdr:nvSpPr>
        <xdr:cNvPr id="159" name="楕円 158"/>
        <xdr:cNvSpPr/>
      </xdr:nvSpPr>
      <xdr:spPr>
        <a:xfrm>
          <a:off x="1290320" y="9998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9525</xdr:rowOff>
    </xdr:from>
    <xdr:ext cx="762000" cy="249555"/>
    <xdr:sp macro="" textlink="">
      <xdr:nvSpPr>
        <xdr:cNvPr id="160" name="テキスト ボックス 159"/>
        <xdr:cNvSpPr txBox="1"/>
      </xdr:nvSpPr>
      <xdr:spPr>
        <a:xfrm>
          <a:off x="977900" y="10080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1" name="正方形/長方形 160"/>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2" name="テキスト ボックス 161"/>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3" name="テキスト ボックス 162"/>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[196,190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4" name="正方形/長方形 163"/>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5" name="正方形/長方形 164"/>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6" name="正方形/長方形 165"/>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7" name="正方形/長方形 166"/>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8" name="正方形/長方形 167"/>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9" name="正方形/長方形 168"/>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0" name="正方形/長方形 169"/>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1" name="正方形/長方形 170"/>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2" name="正方形/長方形 171"/>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3" name="テキスト ボックス 172"/>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類似団体平均は下回っているものの、前年度と比較して</a:t>
          </a:r>
          <a:r>
            <a:rPr kumimoji="1" lang="en-US" altLang="ja-JP" sz="1300">
              <a:latin typeface="ＭＳ Ｐゴシック"/>
              <a:ea typeface="ＭＳ Ｐゴシック"/>
            </a:rPr>
            <a:t>267</a:t>
          </a:r>
          <a:r>
            <a:rPr kumimoji="1" lang="ja-JP" altLang="en-US" sz="1300">
              <a:latin typeface="ＭＳ Ｐゴシック"/>
              <a:ea typeface="ＭＳ Ｐゴシック"/>
            </a:rPr>
            <a:t>円の増となった。これは、令和</a:t>
          </a:r>
          <a:r>
            <a:rPr kumimoji="1" lang="en-US" altLang="ja-JP" sz="1300">
              <a:latin typeface="ＭＳ Ｐゴシック"/>
              <a:ea typeface="ＭＳ Ｐゴシック"/>
            </a:rPr>
            <a:t>5</a:t>
          </a:r>
          <a:r>
            <a:rPr kumimoji="1" lang="ja-JP" altLang="en-US" sz="1300">
              <a:latin typeface="ＭＳ Ｐゴシック"/>
              <a:ea typeface="ＭＳ Ｐゴシック"/>
            </a:rPr>
            <a:t>年度は新型コロナウイルス感染症対策にかかる費用の減などにより物件費決算額が減少したものの、人口減少により</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人当たりの額が大きくなったためである。</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4" name="テキスト ボックス 173"/>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5" name="直線コネクタ 174"/>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6" name="テキスト ボックス 175"/>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7" name="直線コネクタ 176"/>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8" name="テキスト ボックス 177"/>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9" name="直線コネクタ 178"/>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0" name="テキスト ボックス 179"/>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1" name="直線コネクタ 180"/>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2" name="テキスト ボックス 181"/>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3" name="直線コネクタ 182"/>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4" name="テキスト ボックス 183"/>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5" name="直線コネクタ 184"/>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6" name="テキスト ボックス 185"/>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7" name="直線コネクタ 186"/>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8" name="テキスト ボックス 187"/>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9" name="直線コネクタ 188"/>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58420</xdr:rowOff>
    </xdr:from>
    <xdr:to xmlns:xdr="http://schemas.openxmlformats.org/drawingml/2006/spreadsheetDrawing">
      <xdr:col>23</xdr:col>
      <xdr:colOff>133350</xdr:colOff>
      <xdr:row>88</xdr:row>
      <xdr:rowOff>160655</xdr:rowOff>
    </xdr:to>
    <xdr:cxnSp macro="">
      <xdr:nvCxnSpPr>
        <xdr:cNvPr id="191" name="直線コネクタ 190"/>
        <xdr:cNvCxnSpPr/>
      </xdr:nvCxnSpPr>
      <xdr:spPr>
        <a:xfrm flipV="1">
          <a:off x="4544060" y="13431520"/>
          <a:ext cx="0" cy="1257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133985</xdr:rowOff>
    </xdr:from>
    <xdr:ext cx="762000" cy="249555"/>
    <xdr:sp macro="" textlink="">
      <xdr:nvSpPr>
        <xdr:cNvPr id="192" name="人件費・物件費等の状況最小値テキスト"/>
        <xdr:cNvSpPr txBox="1"/>
      </xdr:nvSpPr>
      <xdr:spPr>
        <a:xfrm>
          <a:off x="4615180" y="14662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160655</xdr:rowOff>
    </xdr:from>
    <xdr:to xmlns:xdr="http://schemas.openxmlformats.org/drawingml/2006/spreadsheetDrawing">
      <xdr:col>24</xdr:col>
      <xdr:colOff>12700</xdr:colOff>
      <xdr:row>88</xdr:row>
      <xdr:rowOff>160655</xdr:rowOff>
    </xdr:to>
    <xdr:cxnSp macro="">
      <xdr:nvCxnSpPr>
        <xdr:cNvPr id="193" name="直線コネクタ 192"/>
        <xdr:cNvCxnSpPr/>
      </xdr:nvCxnSpPr>
      <xdr:spPr>
        <a:xfrm>
          <a:off x="4455160" y="14689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140970</xdr:rowOff>
    </xdr:from>
    <xdr:ext cx="762000" cy="249555"/>
    <xdr:sp macro="" textlink="">
      <xdr:nvSpPr>
        <xdr:cNvPr id="194" name="人件費・物件費等の状況最大値テキスト"/>
        <xdr:cNvSpPr txBox="1"/>
      </xdr:nvSpPr>
      <xdr:spPr>
        <a:xfrm>
          <a:off x="4615180" y="13183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58420</xdr:rowOff>
    </xdr:from>
    <xdr:to xmlns:xdr="http://schemas.openxmlformats.org/drawingml/2006/spreadsheetDrawing">
      <xdr:col>24</xdr:col>
      <xdr:colOff>12700</xdr:colOff>
      <xdr:row>81</xdr:row>
      <xdr:rowOff>58420</xdr:rowOff>
    </xdr:to>
    <xdr:cxnSp macro="">
      <xdr:nvCxnSpPr>
        <xdr:cNvPr id="195" name="直線コネクタ 194"/>
        <xdr:cNvCxnSpPr/>
      </xdr:nvCxnSpPr>
      <xdr:spPr>
        <a:xfrm>
          <a:off x="4455160" y="1343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21590</xdr:rowOff>
    </xdr:from>
    <xdr:to xmlns:xdr="http://schemas.openxmlformats.org/drawingml/2006/spreadsheetDrawing">
      <xdr:col>23</xdr:col>
      <xdr:colOff>133350</xdr:colOff>
      <xdr:row>82</xdr:row>
      <xdr:rowOff>21590</xdr:rowOff>
    </xdr:to>
    <xdr:cxnSp macro="">
      <xdr:nvCxnSpPr>
        <xdr:cNvPr id="196" name="直線コネクタ 195"/>
        <xdr:cNvCxnSpPr/>
      </xdr:nvCxnSpPr>
      <xdr:spPr>
        <a:xfrm>
          <a:off x="3776980" y="135597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147320</xdr:rowOff>
    </xdr:from>
    <xdr:ext cx="762000" cy="249555"/>
    <xdr:sp macro="" textlink="">
      <xdr:nvSpPr>
        <xdr:cNvPr id="197" name="人件費・物件費等の状況平均値テキスト"/>
        <xdr:cNvSpPr txBox="1"/>
      </xdr:nvSpPr>
      <xdr:spPr>
        <a:xfrm>
          <a:off x="4615180" y="1352042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106680</xdr:rowOff>
    </xdr:to>
    <xdr:sp macro="" textlink="">
      <xdr:nvSpPr>
        <xdr:cNvPr id="198" name="フローチャート: 判断 197"/>
        <xdr:cNvSpPr/>
      </xdr:nvSpPr>
      <xdr:spPr>
        <a:xfrm>
          <a:off x="4493260" y="1354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5715</xdr:rowOff>
    </xdr:from>
    <xdr:to xmlns:xdr="http://schemas.openxmlformats.org/drawingml/2006/spreadsheetDrawing">
      <xdr:col>19</xdr:col>
      <xdr:colOff>133350</xdr:colOff>
      <xdr:row>82</xdr:row>
      <xdr:rowOff>21590</xdr:rowOff>
    </xdr:to>
    <xdr:cxnSp macro="">
      <xdr:nvCxnSpPr>
        <xdr:cNvPr id="199" name="直線コネクタ 198"/>
        <xdr:cNvCxnSpPr/>
      </xdr:nvCxnSpPr>
      <xdr:spPr>
        <a:xfrm>
          <a:off x="2959100" y="1354391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99060</xdr:rowOff>
    </xdr:to>
    <xdr:sp macro="" textlink="">
      <xdr:nvSpPr>
        <xdr:cNvPr id="200" name="フローチャート: 判断 199"/>
        <xdr:cNvSpPr/>
      </xdr:nvSpPr>
      <xdr:spPr>
        <a:xfrm>
          <a:off x="37261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84455</xdr:rowOff>
    </xdr:from>
    <xdr:ext cx="736600" cy="248920"/>
    <xdr:sp macro="" textlink="">
      <xdr:nvSpPr>
        <xdr:cNvPr id="201" name="テキスト ボックス 200"/>
        <xdr:cNvSpPr txBox="1"/>
      </xdr:nvSpPr>
      <xdr:spPr>
        <a:xfrm>
          <a:off x="3431540" y="136226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156845</xdr:rowOff>
    </xdr:from>
    <xdr:to xmlns:xdr="http://schemas.openxmlformats.org/drawingml/2006/spreadsheetDrawing">
      <xdr:col>15</xdr:col>
      <xdr:colOff>82550</xdr:colOff>
      <xdr:row>82</xdr:row>
      <xdr:rowOff>5715</xdr:rowOff>
    </xdr:to>
    <xdr:cxnSp macro="">
      <xdr:nvCxnSpPr>
        <xdr:cNvPr id="202" name="直線コネクタ 201"/>
        <xdr:cNvCxnSpPr/>
      </xdr:nvCxnSpPr>
      <xdr:spPr>
        <a:xfrm>
          <a:off x="2141220" y="13529945"/>
          <a:ext cx="8178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155575</xdr:rowOff>
    </xdr:from>
    <xdr:to xmlns:xdr="http://schemas.openxmlformats.org/drawingml/2006/spreadsheetDrawing">
      <xdr:col>15</xdr:col>
      <xdr:colOff>133350</xdr:colOff>
      <xdr:row>82</xdr:row>
      <xdr:rowOff>88265</xdr:rowOff>
    </xdr:to>
    <xdr:sp macro="" textlink="">
      <xdr:nvSpPr>
        <xdr:cNvPr id="203" name="フローチャート: 判断 202"/>
        <xdr:cNvSpPr/>
      </xdr:nvSpPr>
      <xdr:spPr>
        <a:xfrm>
          <a:off x="2908300" y="1352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73025</xdr:rowOff>
    </xdr:from>
    <xdr:ext cx="762000" cy="249555"/>
    <xdr:sp macro="" textlink="">
      <xdr:nvSpPr>
        <xdr:cNvPr id="204" name="テキスト ボックス 203"/>
        <xdr:cNvSpPr txBox="1"/>
      </xdr:nvSpPr>
      <xdr:spPr>
        <a:xfrm>
          <a:off x="2613660" y="13611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120650</xdr:rowOff>
    </xdr:from>
    <xdr:to xmlns:xdr="http://schemas.openxmlformats.org/drawingml/2006/spreadsheetDrawing">
      <xdr:col>11</xdr:col>
      <xdr:colOff>31750</xdr:colOff>
      <xdr:row>81</xdr:row>
      <xdr:rowOff>156845</xdr:rowOff>
    </xdr:to>
    <xdr:cxnSp macro="">
      <xdr:nvCxnSpPr>
        <xdr:cNvPr id="205" name="直線コネクタ 204"/>
        <xdr:cNvCxnSpPr/>
      </xdr:nvCxnSpPr>
      <xdr:spPr>
        <a:xfrm>
          <a:off x="1341120" y="1349375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135890</xdr:rowOff>
    </xdr:from>
    <xdr:to xmlns:xdr="http://schemas.openxmlformats.org/drawingml/2006/spreadsheetDrawing">
      <xdr:col>11</xdr:col>
      <xdr:colOff>82550</xdr:colOff>
      <xdr:row>82</xdr:row>
      <xdr:rowOff>68580</xdr:rowOff>
    </xdr:to>
    <xdr:sp macro="" textlink="">
      <xdr:nvSpPr>
        <xdr:cNvPr id="206" name="フローチャート: 判断 205"/>
        <xdr:cNvSpPr/>
      </xdr:nvSpPr>
      <xdr:spPr>
        <a:xfrm>
          <a:off x="2108200" y="135089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53975</xdr:rowOff>
    </xdr:from>
    <xdr:ext cx="762000" cy="248920"/>
    <xdr:sp macro="" textlink="">
      <xdr:nvSpPr>
        <xdr:cNvPr id="207" name="テキスト ボックス 206"/>
        <xdr:cNvSpPr txBox="1"/>
      </xdr:nvSpPr>
      <xdr:spPr>
        <a:xfrm>
          <a:off x="1795780" y="135921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108585</xdr:rowOff>
    </xdr:from>
    <xdr:to xmlns:xdr="http://schemas.openxmlformats.org/drawingml/2006/spreadsheetDrawing">
      <xdr:col>7</xdr:col>
      <xdr:colOff>31750</xdr:colOff>
      <xdr:row>82</xdr:row>
      <xdr:rowOff>41275</xdr:rowOff>
    </xdr:to>
    <xdr:sp macro="" textlink="">
      <xdr:nvSpPr>
        <xdr:cNvPr id="208" name="フローチャート: 判断 207"/>
        <xdr:cNvSpPr/>
      </xdr:nvSpPr>
      <xdr:spPr>
        <a:xfrm>
          <a:off x="1290320" y="134816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27305</xdr:rowOff>
    </xdr:from>
    <xdr:ext cx="762000" cy="248920"/>
    <xdr:sp macro="" textlink="">
      <xdr:nvSpPr>
        <xdr:cNvPr id="209" name="テキスト ボックス 208"/>
        <xdr:cNvSpPr txBox="1"/>
      </xdr:nvSpPr>
      <xdr:spPr>
        <a:xfrm>
          <a:off x="977900" y="135655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137795</xdr:rowOff>
    </xdr:from>
    <xdr:to xmlns:xdr="http://schemas.openxmlformats.org/drawingml/2006/spreadsheetDrawing">
      <xdr:col>23</xdr:col>
      <xdr:colOff>184150</xdr:colOff>
      <xdr:row>82</xdr:row>
      <xdr:rowOff>70485</xdr:rowOff>
    </xdr:to>
    <xdr:sp macro="" textlink="">
      <xdr:nvSpPr>
        <xdr:cNvPr id="215" name="楕円 214"/>
        <xdr:cNvSpPr/>
      </xdr:nvSpPr>
      <xdr:spPr>
        <a:xfrm>
          <a:off x="4493260" y="13510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153670</xdr:rowOff>
    </xdr:from>
    <xdr:ext cx="762000" cy="248285"/>
    <xdr:sp macro="" textlink="">
      <xdr:nvSpPr>
        <xdr:cNvPr id="216" name="人件費・物件費等の状況該当値テキスト"/>
        <xdr:cNvSpPr txBox="1"/>
      </xdr:nvSpPr>
      <xdr:spPr>
        <a:xfrm>
          <a:off x="4615180" y="133616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137795</xdr:rowOff>
    </xdr:from>
    <xdr:to xmlns:xdr="http://schemas.openxmlformats.org/drawingml/2006/spreadsheetDrawing">
      <xdr:col>19</xdr:col>
      <xdr:colOff>184150</xdr:colOff>
      <xdr:row>82</xdr:row>
      <xdr:rowOff>70485</xdr:rowOff>
    </xdr:to>
    <xdr:sp macro="" textlink="">
      <xdr:nvSpPr>
        <xdr:cNvPr id="217" name="楕円 216"/>
        <xdr:cNvSpPr/>
      </xdr:nvSpPr>
      <xdr:spPr>
        <a:xfrm>
          <a:off x="3726180" y="13510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80010</xdr:rowOff>
    </xdr:from>
    <xdr:ext cx="736600" cy="249555"/>
    <xdr:sp macro="" textlink="">
      <xdr:nvSpPr>
        <xdr:cNvPr id="218" name="テキスト ボックス 217"/>
        <xdr:cNvSpPr txBox="1"/>
      </xdr:nvSpPr>
      <xdr:spPr>
        <a:xfrm>
          <a:off x="3431540" y="132880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121920</xdr:rowOff>
    </xdr:from>
    <xdr:to xmlns:xdr="http://schemas.openxmlformats.org/drawingml/2006/spreadsheetDrawing">
      <xdr:col>15</xdr:col>
      <xdr:colOff>133350</xdr:colOff>
      <xdr:row>82</xdr:row>
      <xdr:rowOff>54610</xdr:rowOff>
    </xdr:to>
    <xdr:sp macro="" textlink="">
      <xdr:nvSpPr>
        <xdr:cNvPr id="219" name="楕円 218"/>
        <xdr:cNvSpPr/>
      </xdr:nvSpPr>
      <xdr:spPr>
        <a:xfrm>
          <a:off x="2908300" y="13495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64135</xdr:rowOff>
    </xdr:from>
    <xdr:ext cx="762000" cy="248920"/>
    <xdr:sp macro="" textlink="">
      <xdr:nvSpPr>
        <xdr:cNvPr id="220" name="テキスト ボックス 219"/>
        <xdr:cNvSpPr txBox="1"/>
      </xdr:nvSpPr>
      <xdr:spPr>
        <a:xfrm>
          <a:off x="2613660" y="132721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107315</xdr:rowOff>
    </xdr:from>
    <xdr:to xmlns:xdr="http://schemas.openxmlformats.org/drawingml/2006/spreadsheetDrawing">
      <xdr:col>11</xdr:col>
      <xdr:colOff>82550</xdr:colOff>
      <xdr:row>82</xdr:row>
      <xdr:rowOff>40005</xdr:rowOff>
    </xdr:to>
    <xdr:sp macro="" textlink="">
      <xdr:nvSpPr>
        <xdr:cNvPr id="221" name="楕円 220"/>
        <xdr:cNvSpPr/>
      </xdr:nvSpPr>
      <xdr:spPr>
        <a:xfrm>
          <a:off x="2108200" y="134804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50165</xdr:rowOff>
    </xdr:from>
    <xdr:ext cx="762000" cy="248920"/>
    <xdr:sp macro="" textlink="">
      <xdr:nvSpPr>
        <xdr:cNvPr id="222" name="テキスト ボックス 221"/>
        <xdr:cNvSpPr txBox="1"/>
      </xdr:nvSpPr>
      <xdr:spPr>
        <a:xfrm>
          <a:off x="1795780" y="13258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71755</xdr:rowOff>
    </xdr:from>
    <xdr:to xmlns:xdr="http://schemas.openxmlformats.org/drawingml/2006/spreadsheetDrawing">
      <xdr:col>7</xdr:col>
      <xdr:colOff>31750</xdr:colOff>
      <xdr:row>82</xdr:row>
      <xdr:rowOff>4445</xdr:rowOff>
    </xdr:to>
    <xdr:sp macro="" textlink="">
      <xdr:nvSpPr>
        <xdr:cNvPr id="223" name="楕円 222"/>
        <xdr:cNvSpPr/>
      </xdr:nvSpPr>
      <xdr:spPr>
        <a:xfrm>
          <a:off x="1290320" y="134448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13970</xdr:rowOff>
    </xdr:from>
    <xdr:ext cx="762000" cy="249555"/>
    <xdr:sp macro="" textlink="">
      <xdr:nvSpPr>
        <xdr:cNvPr id="224" name="テキスト ボックス 223"/>
        <xdr:cNvSpPr txBox="1"/>
      </xdr:nvSpPr>
      <xdr:spPr>
        <a:xfrm>
          <a:off x="977900" y="13221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昭和</a:t>
          </a:r>
          <a:r>
            <a:rPr kumimoji="1" lang="en-US" altLang="ja-JP" sz="1300">
              <a:latin typeface="ＭＳ Ｐゴシック"/>
              <a:ea typeface="ＭＳ Ｐゴシック"/>
            </a:rPr>
            <a:t>57</a:t>
          </a:r>
          <a:r>
            <a:rPr kumimoji="1" lang="ja-JP" altLang="en-US" sz="1300">
              <a:latin typeface="ＭＳ Ｐゴシック"/>
              <a:ea typeface="ＭＳ Ｐゴシック"/>
            </a:rPr>
            <a:t>年から</a:t>
          </a:r>
          <a:r>
            <a:rPr kumimoji="1" lang="en-US" altLang="ja-JP" sz="1300">
              <a:latin typeface="ＭＳ Ｐゴシック"/>
              <a:ea typeface="ＭＳ Ｐゴシック"/>
            </a:rPr>
            <a:t>7</a:t>
          </a:r>
          <a:r>
            <a:rPr kumimoji="1" lang="ja-JP" altLang="en-US" sz="1300">
              <a:latin typeface="ＭＳ Ｐゴシック"/>
              <a:ea typeface="ＭＳ Ｐゴシック"/>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a:ea typeface="ＭＳ Ｐゴシック"/>
            </a:rPr>
            <a:t>　今後も国及び県の動向等を踏まえながら、本市の実情に合った給与水準となるよう引き続き適正化に努める。</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144780</xdr:rowOff>
    </xdr:from>
    <xdr:to xmlns:xdr="http://schemas.openxmlformats.org/drawingml/2006/spreadsheetDrawing">
      <xdr:col>85</xdr:col>
      <xdr:colOff>95250</xdr:colOff>
      <xdr:row>89</xdr:row>
      <xdr:rowOff>144780</xdr:rowOff>
    </xdr:to>
    <xdr:cxnSp macro="">
      <xdr:nvCxnSpPr>
        <xdr:cNvPr id="240" name="直線コネクタ 239"/>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62000" cy="249555"/>
    <xdr:sp macro="" textlink="">
      <xdr:nvSpPr>
        <xdr:cNvPr id="241" name="テキスト ボックス 240"/>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87630</xdr:rowOff>
    </xdr:from>
    <xdr:to xmlns:xdr="http://schemas.openxmlformats.org/drawingml/2006/spreadsheetDrawing">
      <xdr:col>85</xdr:col>
      <xdr:colOff>95250</xdr:colOff>
      <xdr:row>87</xdr:row>
      <xdr:rowOff>87630</xdr:rowOff>
    </xdr:to>
    <xdr:cxnSp macro="">
      <xdr:nvCxnSpPr>
        <xdr:cNvPr id="242" name="直線コネクタ 241"/>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116205</xdr:rowOff>
    </xdr:from>
    <xdr:ext cx="762000" cy="248920"/>
    <xdr:sp macro="" textlink="">
      <xdr:nvSpPr>
        <xdr:cNvPr id="243" name="テキスト ボックス 242"/>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4" name="直線コネクタ 243"/>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5" name="テキスト ボックス 244"/>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138430</xdr:rowOff>
    </xdr:from>
    <xdr:to xmlns:xdr="http://schemas.openxmlformats.org/drawingml/2006/spreadsheetDrawing">
      <xdr:col>85</xdr:col>
      <xdr:colOff>95250</xdr:colOff>
      <xdr:row>82</xdr:row>
      <xdr:rowOff>138430</xdr:rowOff>
    </xdr:to>
    <xdr:cxnSp macro="">
      <xdr:nvCxnSpPr>
        <xdr:cNvPr id="246" name="直線コネクタ 245"/>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9555"/>
    <xdr:sp macro="" textlink="">
      <xdr:nvSpPr>
        <xdr:cNvPr id="247" name="テキスト ボックス 246"/>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81280</xdr:rowOff>
    </xdr:from>
    <xdr:to xmlns:xdr="http://schemas.openxmlformats.org/drawingml/2006/spreadsheetDrawing">
      <xdr:col>85</xdr:col>
      <xdr:colOff>95250</xdr:colOff>
      <xdr:row>80</xdr:row>
      <xdr:rowOff>81280</xdr:rowOff>
    </xdr:to>
    <xdr:cxnSp macro="">
      <xdr:nvCxnSpPr>
        <xdr:cNvPr id="248" name="直線コネクタ 247"/>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109220</xdr:rowOff>
    </xdr:from>
    <xdr:ext cx="762000" cy="248920"/>
    <xdr:sp macro="" textlink="">
      <xdr:nvSpPr>
        <xdr:cNvPr id="249" name="テキスト ボックス 248"/>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1" name="テキスト ボックス 250"/>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2"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89</xdr:row>
      <xdr:rowOff>158115</xdr:rowOff>
    </xdr:to>
    <xdr:cxnSp macro="">
      <xdr:nvCxnSpPr>
        <xdr:cNvPr id="253" name="直線コネクタ 252"/>
        <xdr:cNvCxnSpPr/>
      </xdr:nvCxnSpPr>
      <xdr:spPr>
        <a:xfrm flipV="1">
          <a:off x="15577820" y="13418185"/>
          <a:ext cx="0" cy="1433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130810</xdr:rowOff>
    </xdr:from>
    <xdr:ext cx="761365" cy="249555"/>
    <xdr:sp macro="" textlink="">
      <xdr:nvSpPr>
        <xdr:cNvPr id="254" name="給与水準   （国との比較）最小値テキスト"/>
        <xdr:cNvSpPr txBox="1"/>
      </xdr:nvSpPr>
      <xdr:spPr>
        <a:xfrm>
          <a:off x="15666720" y="148247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158115</xdr:rowOff>
    </xdr:from>
    <xdr:to xmlns:xdr="http://schemas.openxmlformats.org/drawingml/2006/spreadsheetDrawing">
      <xdr:col>81</xdr:col>
      <xdr:colOff>133350</xdr:colOff>
      <xdr:row>89</xdr:row>
      <xdr:rowOff>158115</xdr:rowOff>
    </xdr:to>
    <xdr:cxnSp macro="">
      <xdr:nvCxnSpPr>
        <xdr:cNvPr id="255" name="直線コネクタ 254"/>
        <xdr:cNvCxnSpPr/>
      </xdr:nvCxnSpPr>
      <xdr:spPr>
        <a:xfrm>
          <a:off x="15506700" y="1485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128270</xdr:rowOff>
    </xdr:from>
    <xdr:ext cx="761365" cy="248920"/>
    <xdr:sp macro="" textlink="">
      <xdr:nvSpPr>
        <xdr:cNvPr id="256" name="給与水準   （国との比較）最大値テキスト"/>
        <xdr:cNvSpPr txBox="1"/>
      </xdr:nvSpPr>
      <xdr:spPr>
        <a:xfrm>
          <a:off x="15666720" y="13171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7" name="直線コネクタ 256"/>
        <xdr:cNvCxnSpPr/>
      </xdr:nvCxnSpPr>
      <xdr:spPr>
        <a:xfrm>
          <a:off x="15506700" y="134181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30480</xdr:rowOff>
    </xdr:from>
    <xdr:to xmlns:xdr="http://schemas.openxmlformats.org/drawingml/2006/spreadsheetDrawing">
      <xdr:col>81</xdr:col>
      <xdr:colOff>44450</xdr:colOff>
      <xdr:row>85</xdr:row>
      <xdr:rowOff>69215</xdr:rowOff>
    </xdr:to>
    <xdr:cxnSp macro="">
      <xdr:nvCxnSpPr>
        <xdr:cNvPr id="258" name="直線コネクタ 257"/>
        <xdr:cNvCxnSpPr/>
      </xdr:nvCxnSpPr>
      <xdr:spPr>
        <a:xfrm>
          <a:off x="14810740" y="1406398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122555</xdr:rowOff>
    </xdr:from>
    <xdr:ext cx="761365" cy="248920"/>
    <xdr:sp macro="" textlink="">
      <xdr:nvSpPr>
        <xdr:cNvPr id="259" name="給与水準   （国との比較）平均値テキスト"/>
        <xdr:cNvSpPr txBox="1"/>
      </xdr:nvSpPr>
      <xdr:spPr>
        <a:xfrm>
          <a:off x="15666720" y="1415605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149225</xdr:rowOff>
    </xdr:from>
    <xdr:to xmlns:xdr="http://schemas.openxmlformats.org/drawingml/2006/spreadsheetDrawing">
      <xdr:col>81</xdr:col>
      <xdr:colOff>95250</xdr:colOff>
      <xdr:row>86</xdr:row>
      <xdr:rowOff>81915</xdr:rowOff>
    </xdr:to>
    <xdr:sp macro="" textlink="">
      <xdr:nvSpPr>
        <xdr:cNvPr id="260" name="フローチャート: 判断 259"/>
        <xdr:cNvSpPr/>
      </xdr:nvSpPr>
      <xdr:spPr>
        <a:xfrm>
          <a:off x="15533370" y="141827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157480</xdr:rowOff>
    </xdr:from>
    <xdr:to xmlns:xdr="http://schemas.openxmlformats.org/drawingml/2006/spreadsheetDrawing">
      <xdr:col>77</xdr:col>
      <xdr:colOff>44450</xdr:colOff>
      <xdr:row>85</xdr:row>
      <xdr:rowOff>30480</xdr:rowOff>
    </xdr:to>
    <xdr:cxnSp macro="">
      <xdr:nvCxnSpPr>
        <xdr:cNvPr id="261" name="直線コネクタ 260"/>
        <xdr:cNvCxnSpPr/>
      </xdr:nvCxnSpPr>
      <xdr:spPr>
        <a:xfrm>
          <a:off x="13999210" y="14025880"/>
          <a:ext cx="8115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162560</xdr:rowOff>
    </xdr:from>
    <xdr:to xmlns:xdr="http://schemas.openxmlformats.org/drawingml/2006/spreadsheetDrawing">
      <xdr:col>77</xdr:col>
      <xdr:colOff>95250</xdr:colOff>
      <xdr:row>86</xdr:row>
      <xdr:rowOff>95250</xdr:rowOff>
    </xdr:to>
    <xdr:sp macro="" textlink="">
      <xdr:nvSpPr>
        <xdr:cNvPr id="262" name="フローチャート: 判断 261"/>
        <xdr:cNvSpPr/>
      </xdr:nvSpPr>
      <xdr:spPr>
        <a:xfrm>
          <a:off x="14766290" y="14196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80645</xdr:rowOff>
    </xdr:from>
    <xdr:ext cx="735965" cy="249555"/>
    <xdr:sp macro="" textlink="">
      <xdr:nvSpPr>
        <xdr:cNvPr id="263" name="テキスト ボックス 262"/>
        <xdr:cNvSpPr txBox="1"/>
      </xdr:nvSpPr>
      <xdr:spPr>
        <a:xfrm>
          <a:off x="14465300" y="142792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157480</xdr:rowOff>
    </xdr:from>
    <xdr:to xmlns:xdr="http://schemas.openxmlformats.org/drawingml/2006/spreadsheetDrawing">
      <xdr:col>72</xdr:col>
      <xdr:colOff>191770</xdr:colOff>
      <xdr:row>85</xdr:row>
      <xdr:rowOff>5080</xdr:rowOff>
    </xdr:to>
    <xdr:cxnSp macro="">
      <xdr:nvCxnSpPr>
        <xdr:cNvPr id="264" name="直線コネクタ 263"/>
        <xdr:cNvCxnSpPr/>
      </xdr:nvCxnSpPr>
      <xdr:spPr>
        <a:xfrm flipV="1">
          <a:off x="13192760" y="140258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10160</xdr:rowOff>
    </xdr:from>
    <xdr:to xmlns:xdr="http://schemas.openxmlformats.org/drawingml/2006/spreadsheetDrawing">
      <xdr:col>73</xdr:col>
      <xdr:colOff>44450</xdr:colOff>
      <xdr:row>86</xdr:row>
      <xdr:rowOff>107950</xdr:rowOff>
    </xdr:to>
    <xdr:sp macro="" textlink="">
      <xdr:nvSpPr>
        <xdr:cNvPr id="265" name="フローチャート: 判断 264"/>
        <xdr:cNvSpPr/>
      </xdr:nvSpPr>
      <xdr:spPr>
        <a:xfrm>
          <a:off x="13959840" y="142087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93980</xdr:rowOff>
    </xdr:from>
    <xdr:ext cx="761365" cy="248920"/>
    <xdr:sp macro="" textlink="">
      <xdr:nvSpPr>
        <xdr:cNvPr id="266" name="テキスト ボックス 265"/>
        <xdr:cNvSpPr txBox="1"/>
      </xdr:nvSpPr>
      <xdr:spPr>
        <a:xfrm>
          <a:off x="13647420" y="142925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5080</xdr:rowOff>
    </xdr:from>
    <xdr:to xmlns:xdr="http://schemas.openxmlformats.org/drawingml/2006/spreadsheetDrawing">
      <xdr:col>68</xdr:col>
      <xdr:colOff>152400</xdr:colOff>
      <xdr:row>85</xdr:row>
      <xdr:rowOff>5080</xdr:rowOff>
    </xdr:to>
    <xdr:cxnSp macro="">
      <xdr:nvCxnSpPr>
        <xdr:cNvPr id="267" name="直線コネクタ 266"/>
        <xdr:cNvCxnSpPr/>
      </xdr:nvCxnSpPr>
      <xdr:spPr>
        <a:xfrm>
          <a:off x="12374880" y="140385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36195</xdr:rowOff>
    </xdr:from>
    <xdr:to xmlns:xdr="http://schemas.openxmlformats.org/drawingml/2006/spreadsheetDrawing">
      <xdr:col>68</xdr:col>
      <xdr:colOff>191770</xdr:colOff>
      <xdr:row>86</xdr:row>
      <xdr:rowOff>133985</xdr:rowOff>
    </xdr:to>
    <xdr:sp macro="" textlink="">
      <xdr:nvSpPr>
        <xdr:cNvPr id="268" name="フローチャート: 判断 267"/>
        <xdr:cNvSpPr/>
      </xdr:nvSpPr>
      <xdr:spPr>
        <a:xfrm>
          <a:off x="13141960" y="142347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119380</xdr:rowOff>
    </xdr:from>
    <xdr:ext cx="761365" cy="248920"/>
    <xdr:sp macro="" textlink="">
      <xdr:nvSpPr>
        <xdr:cNvPr id="269" name="テキスト ボックス 268"/>
        <xdr:cNvSpPr txBox="1"/>
      </xdr:nvSpPr>
      <xdr:spPr>
        <a:xfrm>
          <a:off x="12847320" y="143179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23495</xdr:rowOff>
    </xdr:from>
    <xdr:to xmlns:xdr="http://schemas.openxmlformats.org/drawingml/2006/spreadsheetDrawing">
      <xdr:col>64</xdr:col>
      <xdr:colOff>152400</xdr:colOff>
      <xdr:row>86</xdr:row>
      <xdr:rowOff>121285</xdr:rowOff>
    </xdr:to>
    <xdr:sp macro="" textlink="">
      <xdr:nvSpPr>
        <xdr:cNvPr id="270" name="フローチャート: 判断 269"/>
        <xdr:cNvSpPr/>
      </xdr:nvSpPr>
      <xdr:spPr>
        <a:xfrm>
          <a:off x="12324080" y="1422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106045</xdr:rowOff>
    </xdr:from>
    <xdr:ext cx="761365" cy="249555"/>
    <xdr:sp macro="" textlink="">
      <xdr:nvSpPr>
        <xdr:cNvPr id="271" name="テキスト ボックス 270"/>
        <xdr:cNvSpPr txBox="1"/>
      </xdr:nvSpPr>
      <xdr:spPr>
        <a:xfrm>
          <a:off x="12029440" y="14304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2" name="テキスト ボックス 271"/>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3" name="テキスト ボックス 272"/>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4" name="テキスト ボックス 273"/>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5" name="テキスト ボックス 274"/>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6" name="テキスト ボックス 275"/>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20320</xdr:rowOff>
    </xdr:from>
    <xdr:to xmlns:xdr="http://schemas.openxmlformats.org/drawingml/2006/spreadsheetDrawing">
      <xdr:col>81</xdr:col>
      <xdr:colOff>95250</xdr:colOff>
      <xdr:row>85</xdr:row>
      <xdr:rowOff>118110</xdr:rowOff>
    </xdr:to>
    <xdr:sp macro="" textlink="">
      <xdr:nvSpPr>
        <xdr:cNvPr id="277" name="楕円 276"/>
        <xdr:cNvSpPr/>
      </xdr:nvSpPr>
      <xdr:spPr>
        <a:xfrm>
          <a:off x="15533370" y="140538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36195</xdr:rowOff>
    </xdr:from>
    <xdr:ext cx="761365" cy="249555"/>
    <xdr:sp macro="" textlink="">
      <xdr:nvSpPr>
        <xdr:cNvPr id="278" name="給与水準   （国との比較）該当値テキスト"/>
        <xdr:cNvSpPr txBox="1"/>
      </xdr:nvSpPr>
      <xdr:spPr>
        <a:xfrm>
          <a:off x="15666720" y="139045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146685</xdr:rowOff>
    </xdr:from>
    <xdr:to xmlns:xdr="http://schemas.openxmlformats.org/drawingml/2006/spreadsheetDrawing">
      <xdr:col>77</xdr:col>
      <xdr:colOff>95250</xdr:colOff>
      <xdr:row>85</xdr:row>
      <xdr:rowOff>79375</xdr:rowOff>
    </xdr:to>
    <xdr:sp macro="" textlink="">
      <xdr:nvSpPr>
        <xdr:cNvPr id="279" name="楕円 278"/>
        <xdr:cNvSpPr/>
      </xdr:nvSpPr>
      <xdr:spPr>
        <a:xfrm>
          <a:off x="14766290" y="140150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89535</xdr:rowOff>
    </xdr:from>
    <xdr:ext cx="735965" cy="248920"/>
    <xdr:sp macro="" textlink="">
      <xdr:nvSpPr>
        <xdr:cNvPr id="280" name="テキスト ボックス 279"/>
        <xdr:cNvSpPr txBox="1"/>
      </xdr:nvSpPr>
      <xdr:spPr>
        <a:xfrm>
          <a:off x="14465300" y="1379283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107950</xdr:rowOff>
    </xdr:from>
    <xdr:to xmlns:xdr="http://schemas.openxmlformats.org/drawingml/2006/spreadsheetDrawing">
      <xdr:col>73</xdr:col>
      <xdr:colOff>44450</xdr:colOff>
      <xdr:row>85</xdr:row>
      <xdr:rowOff>40640</xdr:rowOff>
    </xdr:to>
    <xdr:sp macro="" textlink="">
      <xdr:nvSpPr>
        <xdr:cNvPr id="281" name="楕円 280"/>
        <xdr:cNvSpPr/>
      </xdr:nvSpPr>
      <xdr:spPr>
        <a:xfrm>
          <a:off x="13959840" y="1397635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50800</xdr:rowOff>
    </xdr:from>
    <xdr:ext cx="761365" cy="248920"/>
    <xdr:sp macro="" textlink="">
      <xdr:nvSpPr>
        <xdr:cNvPr id="282" name="テキスト ボックス 281"/>
        <xdr:cNvSpPr txBox="1"/>
      </xdr:nvSpPr>
      <xdr:spPr>
        <a:xfrm>
          <a:off x="13647420" y="137541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121285</xdr:rowOff>
    </xdr:from>
    <xdr:to xmlns:xdr="http://schemas.openxmlformats.org/drawingml/2006/spreadsheetDrawing">
      <xdr:col>68</xdr:col>
      <xdr:colOff>191770</xdr:colOff>
      <xdr:row>85</xdr:row>
      <xdr:rowOff>53975</xdr:rowOff>
    </xdr:to>
    <xdr:sp macro="" textlink="">
      <xdr:nvSpPr>
        <xdr:cNvPr id="283" name="楕円 282"/>
        <xdr:cNvSpPr/>
      </xdr:nvSpPr>
      <xdr:spPr>
        <a:xfrm>
          <a:off x="13141960" y="139896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63500</xdr:rowOff>
    </xdr:from>
    <xdr:ext cx="761365" cy="248920"/>
    <xdr:sp macro="" textlink="">
      <xdr:nvSpPr>
        <xdr:cNvPr id="284" name="テキスト ボックス 283"/>
        <xdr:cNvSpPr txBox="1"/>
      </xdr:nvSpPr>
      <xdr:spPr>
        <a:xfrm>
          <a:off x="12847320" y="137668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121285</xdr:rowOff>
    </xdr:from>
    <xdr:to xmlns:xdr="http://schemas.openxmlformats.org/drawingml/2006/spreadsheetDrawing">
      <xdr:col>64</xdr:col>
      <xdr:colOff>152400</xdr:colOff>
      <xdr:row>85</xdr:row>
      <xdr:rowOff>53975</xdr:rowOff>
    </xdr:to>
    <xdr:sp macro="" textlink="">
      <xdr:nvSpPr>
        <xdr:cNvPr id="285" name="楕円 284"/>
        <xdr:cNvSpPr/>
      </xdr:nvSpPr>
      <xdr:spPr>
        <a:xfrm>
          <a:off x="12324080" y="1398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63500</xdr:rowOff>
    </xdr:from>
    <xdr:ext cx="761365" cy="248920"/>
    <xdr:sp macro="" textlink="">
      <xdr:nvSpPr>
        <xdr:cNvPr id="286" name="テキスト ボックス 285"/>
        <xdr:cNvSpPr txBox="1"/>
      </xdr:nvSpPr>
      <xdr:spPr>
        <a:xfrm>
          <a:off x="12029440" y="137668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7" name="正方形/長方形 286"/>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8" name="テキスト ボックス 287"/>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9" name="テキスト ボックス 288"/>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0" name="正方形/長方形 289"/>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1" name="正方形/長方形 290"/>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2" name="正方形/長方形 291"/>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3" name="正方形/長方形 292"/>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4" name="正方形/長方形 293"/>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5" name="正方形/長方形 294"/>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8" name="正方形/長方形 297"/>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9" name="テキスト ボックス 298"/>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財政の健全性の確保のため義務的経費である人件費を抑制していく必要があり、定員管理計画に基づき適正な人員配置に努めている。人口減少により人口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人当たりの職員数は増加傾向にはあるが、類似団体平均は下回る水準で推移している。</a:t>
          </a:r>
        </a:p>
        <a:p>
          <a:r>
            <a:rPr kumimoji="1" lang="ja-JP" altLang="en-US" sz="1300">
              <a:latin typeface="ＭＳ Ｐゴシック"/>
              <a:ea typeface="ＭＳ Ｐゴシック"/>
            </a:rPr>
            <a:t>　今後も人口減少による厳しい行財政運営となるが、第</a:t>
          </a:r>
          <a:r>
            <a:rPr kumimoji="1" lang="en-US" altLang="ja-JP" sz="1300">
              <a:latin typeface="ＭＳ Ｐゴシック"/>
              <a:ea typeface="ＭＳ Ｐゴシック"/>
            </a:rPr>
            <a:t>5</a:t>
          </a:r>
          <a:r>
            <a:rPr kumimoji="1" lang="ja-JP" altLang="en-US" sz="1300">
              <a:latin typeface="ＭＳ Ｐゴシック"/>
              <a:ea typeface="ＭＳ Ｐゴシック"/>
            </a:rPr>
            <a:t>次男鹿市行政改革大綱に基づき、業務改善と組織の効率化を進めるとともに、定年延長を考慮しつつ職員数及び年齢構成の適正な管理に努める。</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0" name="テキスト ボックス 299"/>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2" name="テキスト ボックス 301"/>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3" name="直線コネクタ 302"/>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4" name="テキスト ボックス 303"/>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5" name="直線コネクタ 304"/>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6" name="テキスト ボックス 305"/>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7" name="直線コネクタ 306"/>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08" name="テキスト ボックス 307"/>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9" name="直線コネクタ 308"/>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0" name="テキスト ボックス 309"/>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1" name="直線コネクタ 310"/>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2" name="テキスト ボックス 311"/>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3" name="直線コネクタ 312"/>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4" name="テキスト ボックス 313"/>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158115</xdr:rowOff>
    </xdr:from>
    <xdr:to xmlns:xdr="http://schemas.openxmlformats.org/drawingml/2006/spreadsheetDrawing">
      <xdr:col>81</xdr:col>
      <xdr:colOff>44450</xdr:colOff>
      <xdr:row>66</xdr:row>
      <xdr:rowOff>15875</xdr:rowOff>
    </xdr:to>
    <xdr:cxnSp macro="">
      <xdr:nvCxnSpPr>
        <xdr:cNvPr id="316" name="直線コネクタ 315"/>
        <xdr:cNvCxnSpPr/>
      </xdr:nvCxnSpPr>
      <xdr:spPr>
        <a:xfrm flipV="1">
          <a:off x="15577820" y="9733915"/>
          <a:ext cx="0" cy="1178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154305</xdr:rowOff>
    </xdr:from>
    <xdr:ext cx="761365" cy="248920"/>
    <xdr:sp macro="" textlink="">
      <xdr:nvSpPr>
        <xdr:cNvPr id="317" name="定員管理の状況最小値テキスト"/>
        <xdr:cNvSpPr txBox="1"/>
      </xdr:nvSpPr>
      <xdr:spPr>
        <a:xfrm>
          <a:off x="15666720" y="108858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15875</xdr:rowOff>
    </xdr:from>
    <xdr:to xmlns:xdr="http://schemas.openxmlformats.org/drawingml/2006/spreadsheetDrawing">
      <xdr:col>81</xdr:col>
      <xdr:colOff>133350</xdr:colOff>
      <xdr:row>66</xdr:row>
      <xdr:rowOff>15875</xdr:rowOff>
    </xdr:to>
    <xdr:cxnSp macro="">
      <xdr:nvCxnSpPr>
        <xdr:cNvPr id="318" name="直線コネクタ 317"/>
        <xdr:cNvCxnSpPr/>
      </xdr:nvCxnSpPr>
      <xdr:spPr>
        <a:xfrm>
          <a:off x="15506700" y="109124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75565</xdr:rowOff>
    </xdr:from>
    <xdr:ext cx="761365" cy="249555"/>
    <xdr:sp macro="" textlink="">
      <xdr:nvSpPr>
        <xdr:cNvPr id="319" name="定員管理の状況最大値テキスト"/>
        <xdr:cNvSpPr txBox="1"/>
      </xdr:nvSpPr>
      <xdr:spPr>
        <a:xfrm>
          <a:off x="15666720" y="94862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158115</xdr:rowOff>
    </xdr:from>
    <xdr:to xmlns:xdr="http://schemas.openxmlformats.org/drawingml/2006/spreadsheetDrawing">
      <xdr:col>81</xdr:col>
      <xdr:colOff>133350</xdr:colOff>
      <xdr:row>58</xdr:row>
      <xdr:rowOff>158115</xdr:rowOff>
    </xdr:to>
    <xdr:cxnSp macro="">
      <xdr:nvCxnSpPr>
        <xdr:cNvPr id="320" name="直線コネクタ 319"/>
        <xdr:cNvCxnSpPr/>
      </xdr:nvCxnSpPr>
      <xdr:spPr>
        <a:xfrm>
          <a:off x="15506700" y="9733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90805</xdr:rowOff>
    </xdr:from>
    <xdr:to xmlns:xdr="http://schemas.openxmlformats.org/drawingml/2006/spreadsheetDrawing">
      <xdr:col>81</xdr:col>
      <xdr:colOff>44450</xdr:colOff>
      <xdr:row>60</xdr:row>
      <xdr:rowOff>124460</xdr:rowOff>
    </xdr:to>
    <xdr:cxnSp macro="">
      <xdr:nvCxnSpPr>
        <xdr:cNvPr id="321" name="直線コネクタ 320"/>
        <xdr:cNvCxnSpPr/>
      </xdr:nvCxnSpPr>
      <xdr:spPr>
        <a:xfrm>
          <a:off x="14810740" y="9996805"/>
          <a:ext cx="7670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93345</xdr:rowOff>
    </xdr:from>
    <xdr:ext cx="761365" cy="248920"/>
    <xdr:sp macro="" textlink="">
      <xdr:nvSpPr>
        <xdr:cNvPr id="322" name="定員管理の状況平均値テキスト"/>
        <xdr:cNvSpPr txBox="1"/>
      </xdr:nvSpPr>
      <xdr:spPr>
        <a:xfrm>
          <a:off x="15666720" y="99993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120015</xdr:rowOff>
    </xdr:from>
    <xdr:to xmlns:xdr="http://schemas.openxmlformats.org/drawingml/2006/spreadsheetDrawing">
      <xdr:col>81</xdr:col>
      <xdr:colOff>95250</xdr:colOff>
      <xdr:row>61</xdr:row>
      <xdr:rowOff>52705</xdr:rowOff>
    </xdr:to>
    <xdr:sp macro="" textlink="">
      <xdr:nvSpPr>
        <xdr:cNvPr id="323" name="フローチャート: 判断 322"/>
        <xdr:cNvSpPr/>
      </xdr:nvSpPr>
      <xdr:spPr>
        <a:xfrm>
          <a:off x="15533370" y="100260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76200</xdr:rowOff>
    </xdr:from>
    <xdr:to xmlns:xdr="http://schemas.openxmlformats.org/drawingml/2006/spreadsheetDrawing">
      <xdr:col>77</xdr:col>
      <xdr:colOff>44450</xdr:colOff>
      <xdr:row>60</xdr:row>
      <xdr:rowOff>90805</xdr:rowOff>
    </xdr:to>
    <xdr:cxnSp macro="">
      <xdr:nvCxnSpPr>
        <xdr:cNvPr id="324" name="直線コネクタ 323"/>
        <xdr:cNvCxnSpPr/>
      </xdr:nvCxnSpPr>
      <xdr:spPr>
        <a:xfrm>
          <a:off x="13999210" y="9982200"/>
          <a:ext cx="81153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106045</xdr:rowOff>
    </xdr:from>
    <xdr:to xmlns:xdr="http://schemas.openxmlformats.org/drawingml/2006/spreadsheetDrawing">
      <xdr:col>77</xdr:col>
      <xdr:colOff>95250</xdr:colOff>
      <xdr:row>61</xdr:row>
      <xdr:rowOff>38735</xdr:rowOff>
    </xdr:to>
    <xdr:sp macro="" textlink="">
      <xdr:nvSpPr>
        <xdr:cNvPr id="325" name="フローチャート: 判断 324"/>
        <xdr:cNvSpPr/>
      </xdr:nvSpPr>
      <xdr:spPr>
        <a:xfrm>
          <a:off x="14766290" y="10012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24765</xdr:rowOff>
    </xdr:from>
    <xdr:ext cx="735965" cy="248920"/>
    <xdr:sp macro="" textlink="">
      <xdr:nvSpPr>
        <xdr:cNvPr id="326" name="テキスト ボックス 325"/>
        <xdr:cNvSpPr txBox="1"/>
      </xdr:nvSpPr>
      <xdr:spPr>
        <a:xfrm>
          <a:off x="14465300" y="100958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56515</xdr:rowOff>
    </xdr:from>
    <xdr:to xmlns:xdr="http://schemas.openxmlformats.org/drawingml/2006/spreadsheetDrawing">
      <xdr:col>72</xdr:col>
      <xdr:colOff>191770</xdr:colOff>
      <xdr:row>60</xdr:row>
      <xdr:rowOff>76200</xdr:rowOff>
    </xdr:to>
    <xdr:cxnSp macro="">
      <xdr:nvCxnSpPr>
        <xdr:cNvPr id="327" name="直線コネクタ 326"/>
        <xdr:cNvCxnSpPr/>
      </xdr:nvCxnSpPr>
      <xdr:spPr>
        <a:xfrm>
          <a:off x="13192760" y="996251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99695</xdr:rowOff>
    </xdr:from>
    <xdr:to xmlns:xdr="http://schemas.openxmlformats.org/drawingml/2006/spreadsheetDrawing">
      <xdr:col>73</xdr:col>
      <xdr:colOff>44450</xdr:colOff>
      <xdr:row>61</xdr:row>
      <xdr:rowOff>32385</xdr:rowOff>
    </xdr:to>
    <xdr:sp macro="" textlink="">
      <xdr:nvSpPr>
        <xdr:cNvPr id="328" name="フローチャート: 判断 327"/>
        <xdr:cNvSpPr/>
      </xdr:nvSpPr>
      <xdr:spPr>
        <a:xfrm>
          <a:off x="13959840" y="100056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17780</xdr:rowOff>
    </xdr:from>
    <xdr:ext cx="761365" cy="248920"/>
    <xdr:sp macro="" textlink="">
      <xdr:nvSpPr>
        <xdr:cNvPr id="329" name="テキスト ボックス 328"/>
        <xdr:cNvSpPr txBox="1"/>
      </xdr:nvSpPr>
      <xdr:spPr>
        <a:xfrm>
          <a:off x="13647420" y="100888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47625</xdr:rowOff>
    </xdr:from>
    <xdr:to xmlns:xdr="http://schemas.openxmlformats.org/drawingml/2006/spreadsheetDrawing">
      <xdr:col>68</xdr:col>
      <xdr:colOff>152400</xdr:colOff>
      <xdr:row>60</xdr:row>
      <xdr:rowOff>56515</xdr:rowOff>
    </xdr:to>
    <xdr:cxnSp macro="">
      <xdr:nvCxnSpPr>
        <xdr:cNvPr id="330" name="直線コネクタ 329"/>
        <xdr:cNvCxnSpPr/>
      </xdr:nvCxnSpPr>
      <xdr:spPr>
        <a:xfrm>
          <a:off x="12374880" y="9953625"/>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73025</xdr:rowOff>
    </xdr:from>
    <xdr:to xmlns:xdr="http://schemas.openxmlformats.org/drawingml/2006/spreadsheetDrawing">
      <xdr:col>68</xdr:col>
      <xdr:colOff>191770</xdr:colOff>
      <xdr:row>61</xdr:row>
      <xdr:rowOff>5715</xdr:rowOff>
    </xdr:to>
    <xdr:sp macro="" textlink="">
      <xdr:nvSpPr>
        <xdr:cNvPr id="331" name="フローチャート: 判断 330"/>
        <xdr:cNvSpPr/>
      </xdr:nvSpPr>
      <xdr:spPr>
        <a:xfrm>
          <a:off x="13141960" y="9979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156845</xdr:rowOff>
    </xdr:from>
    <xdr:ext cx="761365" cy="248920"/>
    <xdr:sp macro="" textlink="">
      <xdr:nvSpPr>
        <xdr:cNvPr id="332" name="テキスト ボックス 331"/>
        <xdr:cNvSpPr txBox="1"/>
      </xdr:nvSpPr>
      <xdr:spPr>
        <a:xfrm>
          <a:off x="12847320" y="10062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66675</xdr:rowOff>
    </xdr:from>
    <xdr:to xmlns:xdr="http://schemas.openxmlformats.org/drawingml/2006/spreadsheetDrawing">
      <xdr:col>64</xdr:col>
      <xdr:colOff>152400</xdr:colOff>
      <xdr:row>60</xdr:row>
      <xdr:rowOff>164465</xdr:rowOff>
    </xdr:to>
    <xdr:sp macro="" textlink="">
      <xdr:nvSpPr>
        <xdr:cNvPr id="333" name="フローチャート: 判断 332"/>
        <xdr:cNvSpPr/>
      </xdr:nvSpPr>
      <xdr:spPr>
        <a:xfrm>
          <a:off x="12324080" y="997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149860</xdr:rowOff>
    </xdr:from>
    <xdr:ext cx="761365" cy="248920"/>
    <xdr:sp macro="" textlink="">
      <xdr:nvSpPr>
        <xdr:cNvPr id="334" name="テキスト ボックス 333"/>
        <xdr:cNvSpPr txBox="1"/>
      </xdr:nvSpPr>
      <xdr:spPr>
        <a:xfrm>
          <a:off x="12029440" y="10055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5" name="テキスト ボックス 334"/>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6" name="テキスト ボックス 335"/>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7" name="テキスト ボックス 336"/>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8" name="テキスト ボックス 337"/>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39" name="テキスト ボックス 338"/>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74930</xdr:rowOff>
    </xdr:from>
    <xdr:to xmlns:xdr="http://schemas.openxmlformats.org/drawingml/2006/spreadsheetDrawing">
      <xdr:col>81</xdr:col>
      <xdr:colOff>95250</xdr:colOff>
      <xdr:row>61</xdr:row>
      <xdr:rowOff>7620</xdr:rowOff>
    </xdr:to>
    <xdr:sp macro="" textlink="">
      <xdr:nvSpPr>
        <xdr:cNvPr id="340" name="楕円 339"/>
        <xdr:cNvSpPr/>
      </xdr:nvSpPr>
      <xdr:spPr>
        <a:xfrm>
          <a:off x="15533370" y="99809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91440</xdr:rowOff>
    </xdr:from>
    <xdr:ext cx="761365" cy="248920"/>
    <xdr:sp macro="" textlink="">
      <xdr:nvSpPr>
        <xdr:cNvPr id="341" name="定員管理の状況該当値テキスト"/>
        <xdr:cNvSpPr txBox="1"/>
      </xdr:nvSpPr>
      <xdr:spPr>
        <a:xfrm>
          <a:off x="15666720" y="98323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60</xdr:row>
      <xdr:rowOff>41275</xdr:rowOff>
    </xdr:from>
    <xdr:to xmlns:xdr="http://schemas.openxmlformats.org/drawingml/2006/spreadsheetDrawing">
      <xdr:col>77</xdr:col>
      <xdr:colOff>95250</xdr:colOff>
      <xdr:row>60</xdr:row>
      <xdr:rowOff>139065</xdr:rowOff>
    </xdr:to>
    <xdr:sp macro="" textlink="">
      <xdr:nvSpPr>
        <xdr:cNvPr id="342" name="楕円 341"/>
        <xdr:cNvSpPr/>
      </xdr:nvSpPr>
      <xdr:spPr>
        <a:xfrm>
          <a:off x="14766290" y="99472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149225</xdr:rowOff>
    </xdr:from>
    <xdr:ext cx="735965" cy="248920"/>
    <xdr:sp macro="" textlink="">
      <xdr:nvSpPr>
        <xdr:cNvPr id="343" name="テキスト ボックス 342"/>
        <xdr:cNvSpPr txBox="1"/>
      </xdr:nvSpPr>
      <xdr:spPr>
        <a:xfrm>
          <a:off x="14465300" y="972502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27940</xdr:rowOff>
    </xdr:from>
    <xdr:to xmlns:xdr="http://schemas.openxmlformats.org/drawingml/2006/spreadsheetDrawing">
      <xdr:col>73</xdr:col>
      <xdr:colOff>44450</xdr:colOff>
      <xdr:row>60</xdr:row>
      <xdr:rowOff>125730</xdr:rowOff>
    </xdr:to>
    <xdr:sp macro="" textlink="">
      <xdr:nvSpPr>
        <xdr:cNvPr id="344" name="楕円 343"/>
        <xdr:cNvSpPr/>
      </xdr:nvSpPr>
      <xdr:spPr>
        <a:xfrm>
          <a:off x="13959840" y="99339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135255</xdr:rowOff>
    </xdr:from>
    <xdr:ext cx="761365" cy="249555"/>
    <xdr:sp macro="" textlink="">
      <xdr:nvSpPr>
        <xdr:cNvPr id="345" name="テキスト ボックス 344"/>
        <xdr:cNvSpPr txBox="1"/>
      </xdr:nvSpPr>
      <xdr:spPr>
        <a:xfrm>
          <a:off x="13647420" y="97110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6985</xdr:rowOff>
    </xdr:from>
    <xdr:to xmlns:xdr="http://schemas.openxmlformats.org/drawingml/2006/spreadsheetDrawing">
      <xdr:col>68</xdr:col>
      <xdr:colOff>191770</xdr:colOff>
      <xdr:row>60</xdr:row>
      <xdr:rowOff>104775</xdr:rowOff>
    </xdr:to>
    <xdr:sp macro="" textlink="">
      <xdr:nvSpPr>
        <xdr:cNvPr id="346" name="楕円 345"/>
        <xdr:cNvSpPr/>
      </xdr:nvSpPr>
      <xdr:spPr>
        <a:xfrm>
          <a:off x="13141960" y="99129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114935</xdr:rowOff>
    </xdr:from>
    <xdr:ext cx="761365" cy="249555"/>
    <xdr:sp macro="" textlink="">
      <xdr:nvSpPr>
        <xdr:cNvPr id="347" name="テキスト ボックス 346"/>
        <xdr:cNvSpPr txBox="1"/>
      </xdr:nvSpPr>
      <xdr:spPr>
        <a:xfrm>
          <a:off x="12847320" y="96907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163830</xdr:rowOff>
    </xdr:from>
    <xdr:to xmlns:xdr="http://schemas.openxmlformats.org/drawingml/2006/spreadsheetDrawing">
      <xdr:col>64</xdr:col>
      <xdr:colOff>152400</xdr:colOff>
      <xdr:row>60</xdr:row>
      <xdr:rowOff>96520</xdr:rowOff>
    </xdr:to>
    <xdr:sp macro="" textlink="">
      <xdr:nvSpPr>
        <xdr:cNvPr id="348" name="楕円 347"/>
        <xdr:cNvSpPr/>
      </xdr:nvSpPr>
      <xdr:spPr>
        <a:xfrm>
          <a:off x="12324080" y="990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106045</xdr:rowOff>
    </xdr:from>
    <xdr:ext cx="761365" cy="249555"/>
    <xdr:sp macro="" textlink="">
      <xdr:nvSpPr>
        <xdr:cNvPr id="349" name="テキスト ボックス 348"/>
        <xdr:cNvSpPr txBox="1"/>
      </xdr:nvSpPr>
      <xdr:spPr>
        <a:xfrm>
          <a:off x="12029440" y="96818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0" name="正方形/長方形 349"/>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1" name="テキスト ボックス 350"/>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2" name="テキスト ボックス 351"/>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3" name="正方形/長方形 352"/>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4" name="正方形/長方形 353"/>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5" name="正方形/長方形 354"/>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6" name="正方形/長方形 355"/>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7" name="正方形/長方形 356"/>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8" name="正方形/長方形 357"/>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9" name="正方形/長方形 358"/>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0" name="正方形/長方形 359"/>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1" name="正方形/長方形 360"/>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2" name="テキスト ボックス 361"/>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ポイント減少した。これは、比率の分子において、八郎湖周辺清掃事務組合の地方債の償還終了により、一部事務組合等の起こした地方債に充てたと認められる補助金又は負担金が減少したことによる。</a:t>
          </a:r>
        </a:p>
        <a:p>
          <a:r>
            <a:rPr kumimoji="1" lang="ja-JP" altLang="en-US" sz="1300">
              <a:latin typeface="ＭＳ Ｐゴシック"/>
              <a:ea typeface="ＭＳ Ｐゴシック"/>
            </a:rPr>
            <a:t>　今後、令和</a:t>
          </a:r>
          <a:r>
            <a:rPr kumimoji="1" lang="en-US" altLang="ja-JP" sz="1300">
              <a:latin typeface="ＭＳ Ｐゴシック"/>
              <a:ea typeface="ＭＳ Ｐゴシック"/>
            </a:rPr>
            <a:t>5</a:t>
          </a:r>
          <a:r>
            <a:rPr kumimoji="1" lang="ja-JP" altLang="en-US" sz="1300">
              <a:latin typeface="ＭＳ Ｐゴシック"/>
              <a:ea typeface="ＭＳ Ｐゴシック"/>
            </a:rPr>
            <a:t>、</a:t>
          </a:r>
          <a:r>
            <a:rPr kumimoji="1" lang="en-US" altLang="ja-JP" sz="1300">
              <a:latin typeface="ＭＳ Ｐゴシック"/>
              <a:ea typeface="ＭＳ Ｐゴシック"/>
            </a:rPr>
            <a:t>6</a:t>
          </a:r>
          <a:r>
            <a:rPr kumimoji="1" lang="ja-JP" altLang="en-US" sz="1300">
              <a:latin typeface="ＭＳ Ｐゴシック"/>
              <a:ea typeface="ＭＳ Ｐゴシック"/>
            </a:rPr>
            <a:t>年度に実施する児童福祉施設等の大規模建設事業にかかる地方債の償還が令和</a:t>
          </a:r>
          <a:r>
            <a:rPr kumimoji="1" lang="en-US" altLang="ja-JP" sz="1300">
              <a:latin typeface="ＭＳ Ｐゴシック"/>
              <a:ea typeface="ＭＳ Ｐゴシック"/>
            </a:rPr>
            <a:t>7</a:t>
          </a:r>
          <a:r>
            <a:rPr kumimoji="1" lang="ja-JP" altLang="en-US" sz="1300">
              <a:latin typeface="ＭＳ Ｐゴシック"/>
              <a:ea typeface="ＭＳ Ｐゴシック"/>
            </a:rPr>
            <a:t>年度から開始し、元利償還金は増加するが、公営企業会計の地方債現高の減少などにより準元利償還金は減少することから横ばいに推移することが見込まれる。</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3" name="テキスト ボックス 362"/>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4" name="直線コネクタ 363"/>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5" name="テキスト ボックス 364"/>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6" name="直線コネクタ 365"/>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7" name="テキスト ボックス 366"/>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8" name="直線コネクタ 367"/>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9555"/>
    <xdr:sp macro="" textlink="">
      <xdr:nvSpPr>
        <xdr:cNvPr id="369" name="テキスト ボックス 368"/>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70" name="直線コネクタ 36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71" name="テキスト ボックス 370"/>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2" name="直線コネクタ 371"/>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920"/>
    <xdr:sp macro="" textlink="">
      <xdr:nvSpPr>
        <xdr:cNvPr id="373" name="テキスト ボックス 372"/>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4" name="直線コネクタ 373"/>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36195</xdr:rowOff>
    </xdr:from>
    <xdr:ext cx="762000" cy="249555"/>
    <xdr:sp macro="" textlink="">
      <xdr:nvSpPr>
        <xdr:cNvPr id="375" name="テキスト ボックス 374"/>
        <xdr:cNvSpPr txBox="1"/>
      </xdr:nvSpPr>
      <xdr:spPr>
        <a:xfrm>
          <a:off x="1105154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6" name="直線コネクタ 375"/>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7"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43</xdr:row>
      <xdr:rowOff>153670</xdr:rowOff>
    </xdr:to>
    <xdr:cxnSp macro="">
      <xdr:nvCxnSpPr>
        <xdr:cNvPr id="378" name="直線コネクタ 377"/>
        <xdr:cNvCxnSpPr/>
      </xdr:nvCxnSpPr>
      <xdr:spPr>
        <a:xfrm flipV="1">
          <a:off x="15577820" y="5850890"/>
          <a:ext cx="0" cy="14020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127000</xdr:rowOff>
    </xdr:from>
    <xdr:ext cx="761365" cy="248920"/>
    <xdr:sp macro="" textlink="">
      <xdr:nvSpPr>
        <xdr:cNvPr id="379" name="公債費負担の状況最小値テキスト"/>
        <xdr:cNvSpPr txBox="1"/>
      </xdr:nvSpPr>
      <xdr:spPr>
        <a:xfrm>
          <a:off x="15666720" y="72263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153670</xdr:rowOff>
    </xdr:from>
    <xdr:to xmlns:xdr="http://schemas.openxmlformats.org/drawingml/2006/spreadsheetDrawing">
      <xdr:col>81</xdr:col>
      <xdr:colOff>133350</xdr:colOff>
      <xdr:row>43</xdr:row>
      <xdr:rowOff>153670</xdr:rowOff>
    </xdr:to>
    <xdr:cxnSp macro="">
      <xdr:nvCxnSpPr>
        <xdr:cNvPr id="380" name="直線コネクタ 379"/>
        <xdr:cNvCxnSpPr/>
      </xdr:nvCxnSpPr>
      <xdr:spPr>
        <a:xfrm>
          <a:off x="15506700" y="7252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156210</xdr:rowOff>
    </xdr:from>
    <xdr:ext cx="761365" cy="248920"/>
    <xdr:sp macro="" textlink="">
      <xdr:nvSpPr>
        <xdr:cNvPr id="381" name="公債費負担の状況最大値テキスト"/>
        <xdr:cNvSpPr txBox="1"/>
      </xdr:nvSpPr>
      <xdr:spPr>
        <a:xfrm>
          <a:off x="15666720" y="56045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2" name="直線コネクタ 381"/>
        <xdr:cNvCxnSpPr/>
      </xdr:nvCxnSpPr>
      <xdr:spPr>
        <a:xfrm>
          <a:off x="15506700" y="5850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15240</xdr:rowOff>
    </xdr:from>
    <xdr:to xmlns:xdr="http://schemas.openxmlformats.org/drawingml/2006/spreadsheetDrawing">
      <xdr:col>81</xdr:col>
      <xdr:colOff>44450</xdr:colOff>
      <xdr:row>37</xdr:row>
      <xdr:rowOff>23495</xdr:rowOff>
    </xdr:to>
    <xdr:cxnSp macro="">
      <xdr:nvCxnSpPr>
        <xdr:cNvPr id="383" name="直線コネクタ 382"/>
        <xdr:cNvCxnSpPr/>
      </xdr:nvCxnSpPr>
      <xdr:spPr>
        <a:xfrm flipV="1">
          <a:off x="14810740" y="6123940"/>
          <a:ext cx="7670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106045</xdr:rowOff>
    </xdr:from>
    <xdr:ext cx="761365" cy="249555"/>
    <xdr:sp macro="" textlink="">
      <xdr:nvSpPr>
        <xdr:cNvPr id="384" name="公債費負担の状況平均値テキスト"/>
        <xdr:cNvSpPr txBox="1"/>
      </xdr:nvSpPr>
      <xdr:spPr>
        <a:xfrm>
          <a:off x="15666720" y="60496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133350</xdr:rowOff>
    </xdr:from>
    <xdr:to xmlns:xdr="http://schemas.openxmlformats.org/drawingml/2006/spreadsheetDrawing">
      <xdr:col>81</xdr:col>
      <xdr:colOff>95250</xdr:colOff>
      <xdr:row>37</xdr:row>
      <xdr:rowOff>66040</xdr:rowOff>
    </xdr:to>
    <xdr:sp macro="" textlink="">
      <xdr:nvSpPr>
        <xdr:cNvPr id="385" name="フローチャート: 判断 384"/>
        <xdr:cNvSpPr/>
      </xdr:nvSpPr>
      <xdr:spPr>
        <a:xfrm>
          <a:off x="15533370" y="60769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37</xdr:row>
      <xdr:rowOff>23495</xdr:rowOff>
    </xdr:from>
    <xdr:to xmlns:xdr="http://schemas.openxmlformats.org/drawingml/2006/spreadsheetDrawing">
      <xdr:col>77</xdr:col>
      <xdr:colOff>44450</xdr:colOff>
      <xdr:row>37</xdr:row>
      <xdr:rowOff>25400</xdr:rowOff>
    </xdr:to>
    <xdr:cxnSp macro="">
      <xdr:nvCxnSpPr>
        <xdr:cNvPr id="386" name="直線コネクタ 385"/>
        <xdr:cNvCxnSpPr/>
      </xdr:nvCxnSpPr>
      <xdr:spPr>
        <a:xfrm flipV="1">
          <a:off x="13999210" y="6132195"/>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131445</xdr:rowOff>
    </xdr:from>
    <xdr:to xmlns:xdr="http://schemas.openxmlformats.org/drawingml/2006/spreadsheetDrawing">
      <xdr:col>77</xdr:col>
      <xdr:colOff>95250</xdr:colOff>
      <xdr:row>37</xdr:row>
      <xdr:rowOff>64135</xdr:rowOff>
    </xdr:to>
    <xdr:sp macro="" textlink="">
      <xdr:nvSpPr>
        <xdr:cNvPr id="387" name="フローチャート: 判断 386"/>
        <xdr:cNvSpPr/>
      </xdr:nvSpPr>
      <xdr:spPr>
        <a:xfrm>
          <a:off x="14766290" y="607504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73660</xdr:rowOff>
    </xdr:from>
    <xdr:ext cx="735965" cy="249555"/>
    <xdr:sp macro="" textlink="">
      <xdr:nvSpPr>
        <xdr:cNvPr id="388" name="テキスト ボックス 387"/>
        <xdr:cNvSpPr txBox="1"/>
      </xdr:nvSpPr>
      <xdr:spPr>
        <a:xfrm>
          <a:off x="14465300" y="585216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25400</xdr:rowOff>
    </xdr:from>
    <xdr:to xmlns:xdr="http://schemas.openxmlformats.org/drawingml/2006/spreadsheetDrawing">
      <xdr:col>72</xdr:col>
      <xdr:colOff>191770</xdr:colOff>
      <xdr:row>37</xdr:row>
      <xdr:rowOff>28575</xdr:rowOff>
    </xdr:to>
    <xdr:cxnSp macro="">
      <xdr:nvCxnSpPr>
        <xdr:cNvPr id="389" name="直線コネクタ 388"/>
        <xdr:cNvCxnSpPr/>
      </xdr:nvCxnSpPr>
      <xdr:spPr>
        <a:xfrm flipV="1">
          <a:off x="13192760" y="613410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131445</xdr:rowOff>
    </xdr:from>
    <xdr:to xmlns:xdr="http://schemas.openxmlformats.org/drawingml/2006/spreadsheetDrawing">
      <xdr:col>73</xdr:col>
      <xdr:colOff>44450</xdr:colOff>
      <xdr:row>37</xdr:row>
      <xdr:rowOff>64135</xdr:rowOff>
    </xdr:to>
    <xdr:sp macro="" textlink="">
      <xdr:nvSpPr>
        <xdr:cNvPr id="390" name="フローチャート: 判断 389"/>
        <xdr:cNvSpPr/>
      </xdr:nvSpPr>
      <xdr:spPr>
        <a:xfrm>
          <a:off x="13959840" y="60750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73660</xdr:rowOff>
    </xdr:from>
    <xdr:ext cx="761365" cy="249555"/>
    <xdr:sp macro="" textlink="">
      <xdr:nvSpPr>
        <xdr:cNvPr id="391" name="テキスト ボックス 390"/>
        <xdr:cNvSpPr txBox="1"/>
      </xdr:nvSpPr>
      <xdr:spPr>
        <a:xfrm>
          <a:off x="13647420" y="58521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28575</xdr:rowOff>
    </xdr:from>
    <xdr:to xmlns:xdr="http://schemas.openxmlformats.org/drawingml/2006/spreadsheetDrawing">
      <xdr:col>68</xdr:col>
      <xdr:colOff>152400</xdr:colOff>
      <xdr:row>37</xdr:row>
      <xdr:rowOff>36830</xdr:rowOff>
    </xdr:to>
    <xdr:cxnSp macro="">
      <xdr:nvCxnSpPr>
        <xdr:cNvPr id="392" name="直線コネクタ 391"/>
        <xdr:cNvCxnSpPr/>
      </xdr:nvCxnSpPr>
      <xdr:spPr>
        <a:xfrm flipV="1">
          <a:off x="12374880" y="613727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137795</xdr:rowOff>
    </xdr:from>
    <xdr:to xmlns:xdr="http://schemas.openxmlformats.org/drawingml/2006/spreadsheetDrawing">
      <xdr:col>68</xdr:col>
      <xdr:colOff>191770</xdr:colOff>
      <xdr:row>37</xdr:row>
      <xdr:rowOff>70485</xdr:rowOff>
    </xdr:to>
    <xdr:sp macro="" textlink="">
      <xdr:nvSpPr>
        <xdr:cNvPr id="393" name="フローチャート: 判断 392"/>
        <xdr:cNvSpPr/>
      </xdr:nvSpPr>
      <xdr:spPr>
        <a:xfrm>
          <a:off x="13141960" y="60813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80010</xdr:rowOff>
    </xdr:from>
    <xdr:ext cx="761365" cy="249555"/>
    <xdr:sp macro="" textlink="">
      <xdr:nvSpPr>
        <xdr:cNvPr id="394" name="テキスト ボックス 393"/>
        <xdr:cNvSpPr txBox="1"/>
      </xdr:nvSpPr>
      <xdr:spPr>
        <a:xfrm>
          <a:off x="12847320" y="5858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142875</xdr:rowOff>
    </xdr:from>
    <xdr:to xmlns:xdr="http://schemas.openxmlformats.org/drawingml/2006/spreadsheetDrawing">
      <xdr:col>64</xdr:col>
      <xdr:colOff>152400</xdr:colOff>
      <xdr:row>37</xdr:row>
      <xdr:rowOff>75565</xdr:rowOff>
    </xdr:to>
    <xdr:sp macro="" textlink="">
      <xdr:nvSpPr>
        <xdr:cNvPr id="395" name="フローチャート: 判断 394"/>
        <xdr:cNvSpPr/>
      </xdr:nvSpPr>
      <xdr:spPr>
        <a:xfrm>
          <a:off x="12324080" y="608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85725</xdr:rowOff>
    </xdr:from>
    <xdr:ext cx="761365" cy="248920"/>
    <xdr:sp macro="" textlink="">
      <xdr:nvSpPr>
        <xdr:cNvPr id="396" name="テキスト ボックス 395"/>
        <xdr:cNvSpPr txBox="1"/>
      </xdr:nvSpPr>
      <xdr:spPr>
        <a:xfrm>
          <a:off x="12029440" y="58642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397" name="テキスト ボックス 396"/>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398" name="テキスト ボックス 397"/>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9" name="テキスト ボックス 398"/>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0" name="テキスト ボックス 399"/>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1" name="テキスト ボックス 400"/>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131445</xdr:rowOff>
    </xdr:from>
    <xdr:to xmlns:xdr="http://schemas.openxmlformats.org/drawingml/2006/spreadsheetDrawing">
      <xdr:col>81</xdr:col>
      <xdr:colOff>95250</xdr:colOff>
      <xdr:row>37</xdr:row>
      <xdr:rowOff>64135</xdr:rowOff>
    </xdr:to>
    <xdr:sp macro="" textlink="">
      <xdr:nvSpPr>
        <xdr:cNvPr id="402" name="楕円 401"/>
        <xdr:cNvSpPr/>
      </xdr:nvSpPr>
      <xdr:spPr>
        <a:xfrm>
          <a:off x="15533370" y="60750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147320</xdr:rowOff>
    </xdr:from>
    <xdr:ext cx="761365" cy="249555"/>
    <xdr:sp macro="" textlink="">
      <xdr:nvSpPr>
        <xdr:cNvPr id="403" name="公債費負担の状況該当値テキスト"/>
        <xdr:cNvSpPr txBox="1"/>
      </xdr:nvSpPr>
      <xdr:spPr>
        <a:xfrm>
          <a:off x="15666720" y="59258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36</xdr:row>
      <xdr:rowOff>139065</xdr:rowOff>
    </xdr:from>
    <xdr:to xmlns:xdr="http://schemas.openxmlformats.org/drawingml/2006/spreadsheetDrawing">
      <xdr:col>77</xdr:col>
      <xdr:colOff>95250</xdr:colOff>
      <xdr:row>37</xdr:row>
      <xdr:rowOff>71755</xdr:rowOff>
    </xdr:to>
    <xdr:sp macro="" textlink="">
      <xdr:nvSpPr>
        <xdr:cNvPr id="404" name="楕円 403"/>
        <xdr:cNvSpPr/>
      </xdr:nvSpPr>
      <xdr:spPr>
        <a:xfrm>
          <a:off x="14766290" y="60826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57785</xdr:rowOff>
    </xdr:from>
    <xdr:ext cx="735965" cy="248920"/>
    <xdr:sp macro="" textlink="">
      <xdr:nvSpPr>
        <xdr:cNvPr id="405" name="テキスト ボックス 404"/>
        <xdr:cNvSpPr txBox="1"/>
      </xdr:nvSpPr>
      <xdr:spPr>
        <a:xfrm>
          <a:off x="14465300" y="616648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140970</xdr:rowOff>
    </xdr:from>
    <xdr:to xmlns:xdr="http://schemas.openxmlformats.org/drawingml/2006/spreadsheetDrawing">
      <xdr:col>73</xdr:col>
      <xdr:colOff>44450</xdr:colOff>
      <xdr:row>37</xdr:row>
      <xdr:rowOff>73660</xdr:rowOff>
    </xdr:to>
    <xdr:sp macro="" textlink="">
      <xdr:nvSpPr>
        <xdr:cNvPr id="406" name="楕円 405"/>
        <xdr:cNvSpPr/>
      </xdr:nvSpPr>
      <xdr:spPr>
        <a:xfrm>
          <a:off x="13959840" y="60845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59690</xdr:rowOff>
    </xdr:from>
    <xdr:ext cx="761365" cy="248920"/>
    <xdr:sp macro="" textlink="">
      <xdr:nvSpPr>
        <xdr:cNvPr id="407" name="テキスト ボックス 406"/>
        <xdr:cNvSpPr txBox="1"/>
      </xdr:nvSpPr>
      <xdr:spPr>
        <a:xfrm>
          <a:off x="13647420" y="61683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144780</xdr:rowOff>
    </xdr:from>
    <xdr:to xmlns:xdr="http://schemas.openxmlformats.org/drawingml/2006/spreadsheetDrawing">
      <xdr:col>68</xdr:col>
      <xdr:colOff>191770</xdr:colOff>
      <xdr:row>37</xdr:row>
      <xdr:rowOff>77470</xdr:rowOff>
    </xdr:to>
    <xdr:sp macro="" textlink="">
      <xdr:nvSpPr>
        <xdr:cNvPr id="408" name="楕円 407"/>
        <xdr:cNvSpPr/>
      </xdr:nvSpPr>
      <xdr:spPr>
        <a:xfrm>
          <a:off x="13141960" y="60883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62865</xdr:rowOff>
    </xdr:from>
    <xdr:ext cx="761365" cy="248920"/>
    <xdr:sp macro="" textlink="">
      <xdr:nvSpPr>
        <xdr:cNvPr id="409" name="テキスト ボックス 408"/>
        <xdr:cNvSpPr txBox="1"/>
      </xdr:nvSpPr>
      <xdr:spPr>
        <a:xfrm>
          <a:off x="12847320" y="6171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153035</xdr:rowOff>
    </xdr:from>
    <xdr:to xmlns:xdr="http://schemas.openxmlformats.org/drawingml/2006/spreadsheetDrawing">
      <xdr:col>64</xdr:col>
      <xdr:colOff>152400</xdr:colOff>
      <xdr:row>37</xdr:row>
      <xdr:rowOff>85725</xdr:rowOff>
    </xdr:to>
    <xdr:sp macro="" textlink="">
      <xdr:nvSpPr>
        <xdr:cNvPr id="410" name="楕円 409"/>
        <xdr:cNvSpPr/>
      </xdr:nvSpPr>
      <xdr:spPr>
        <a:xfrm>
          <a:off x="12324080" y="609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71120</xdr:rowOff>
    </xdr:from>
    <xdr:ext cx="761365" cy="249555"/>
    <xdr:sp macro="" textlink="">
      <xdr:nvSpPr>
        <xdr:cNvPr id="411" name="テキスト ボックス 410"/>
        <xdr:cNvSpPr txBox="1"/>
      </xdr:nvSpPr>
      <xdr:spPr>
        <a:xfrm>
          <a:off x="12029440" y="61798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2" name="正方形/長方形 411"/>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3" name="テキスト ボックス 412"/>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4" name="テキスト ボックス 413"/>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6" name="正方形/長方形 415"/>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8" name="正方形/長方形 417"/>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0" name="正方形/長方形 419"/>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1" name="正方形/長方形 420"/>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2" name="正方形/長方形 421"/>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3" name="正方形/長方形 422"/>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4" name="テキスト ボックス 423"/>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a:t>
          </a:r>
          <a:r>
            <a:rPr kumimoji="1" lang="en-US" altLang="ja-JP" sz="1300">
              <a:latin typeface="ＭＳ Ｐゴシック"/>
              <a:ea typeface="ＭＳ Ｐゴシック"/>
            </a:rPr>
            <a:t>4.0</a:t>
          </a:r>
          <a:r>
            <a:rPr kumimoji="1" lang="ja-JP" altLang="en-US" sz="1300">
              <a:latin typeface="ＭＳ Ｐゴシック"/>
              <a:ea typeface="ＭＳ Ｐゴシック"/>
            </a:rPr>
            <a:t>ポイント改善し、</a:t>
          </a:r>
          <a:r>
            <a:rPr kumimoji="1" lang="en-US" altLang="ja-JP" sz="1300">
              <a:latin typeface="ＭＳ Ｐゴシック"/>
              <a:ea typeface="ＭＳ Ｐゴシック"/>
            </a:rPr>
            <a:t>25.7</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一般会計及び公営企業会計において、地方債現在高が減少したこと、財政調整基金及び減債基金の積立てによる充当可能基金の増が要因となっている。</a:t>
          </a:r>
        </a:p>
        <a:p>
          <a:r>
            <a:rPr kumimoji="1" lang="ja-JP" altLang="en-US" sz="1300">
              <a:latin typeface="ＭＳ Ｐゴシック"/>
              <a:ea typeface="ＭＳ Ｐゴシック"/>
            </a:rPr>
            <a:t>　比率は減少傾向にあるが、今後は児童福祉施設等の大規模建設事業の実施に伴う地方債残高の増などにより上昇することが見込まれる。</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5" name="テキスト ボックス 424"/>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6" name="直線コネクタ 425"/>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7" name="テキスト ボックス 426"/>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34925</xdr:rowOff>
    </xdr:from>
    <xdr:to xmlns:xdr="http://schemas.openxmlformats.org/drawingml/2006/spreadsheetDrawing">
      <xdr:col>85</xdr:col>
      <xdr:colOff>95250</xdr:colOff>
      <xdr:row>23</xdr:row>
      <xdr:rowOff>34925</xdr:rowOff>
    </xdr:to>
    <xdr:cxnSp macro="">
      <xdr:nvCxnSpPr>
        <xdr:cNvPr id="428" name="直線コネクタ 427"/>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62865</xdr:rowOff>
    </xdr:from>
    <xdr:ext cx="762000" cy="248920"/>
    <xdr:sp macro="" textlink="">
      <xdr:nvSpPr>
        <xdr:cNvPr id="429" name="テキスト ボックス 428"/>
        <xdr:cNvSpPr txBox="1"/>
      </xdr:nvSpPr>
      <xdr:spPr>
        <a:xfrm>
          <a:off x="11051540" y="3695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142240</xdr:rowOff>
    </xdr:from>
    <xdr:to xmlns:xdr="http://schemas.openxmlformats.org/drawingml/2006/spreadsheetDrawing">
      <xdr:col>85</xdr:col>
      <xdr:colOff>95250</xdr:colOff>
      <xdr:row>20</xdr:row>
      <xdr:rowOff>142240</xdr:rowOff>
    </xdr:to>
    <xdr:cxnSp macro="">
      <xdr:nvCxnSpPr>
        <xdr:cNvPr id="430" name="直線コネクタ 429"/>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49555"/>
    <xdr:sp macro="" textlink="">
      <xdr:nvSpPr>
        <xdr:cNvPr id="431" name="テキスト ボックス 430"/>
        <xdr:cNvSpPr txBox="1"/>
      </xdr:nvSpPr>
      <xdr:spPr>
        <a:xfrm>
          <a:off x="11051540" y="3307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85725</xdr:rowOff>
    </xdr:from>
    <xdr:to xmlns:xdr="http://schemas.openxmlformats.org/drawingml/2006/spreadsheetDrawing">
      <xdr:col>85</xdr:col>
      <xdr:colOff>95250</xdr:colOff>
      <xdr:row>18</xdr:row>
      <xdr:rowOff>85725</xdr:rowOff>
    </xdr:to>
    <xdr:cxnSp macro="">
      <xdr:nvCxnSpPr>
        <xdr:cNvPr id="432" name="直線コネクタ 431"/>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113665</xdr:rowOff>
    </xdr:from>
    <xdr:ext cx="762000" cy="249555"/>
    <xdr:sp macro="" textlink="">
      <xdr:nvSpPr>
        <xdr:cNvPr id="433" name="テキスト ボックス 432"/>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28575</xdr:rowOff>
    </xdr:from>
    <xdr:to xmlns:xdr="http://schemas.openxmlformats.org/drawingml/2006/spreadsheetDrawing">
      <xdr:col>85</xdr:col>
      <xdr:colOff>95250</xdr:colOff>
      <xdr:row>16</xdr:row>
      <xdr:rowOff>28575</xdr:rowOff>
    </xdr:to>
    <xdr:cxnSp macro="">
      <xdr:nvCxnSpPr>
        <xdr:cNvPr id="434" name="直線コネクタ 433"/>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57150</xdr:rowOff>
    </xdr:from>
    <xdr:ext cx="762000" cy="248920"/>
    <xdr:sp macro="" textlink="">
      <xdr:nvSpPr>
        <xdr:cNvPr id="435" name="テキスト ボックス 434"/>
        <xdr:cNvSpPr txBox="1"/>
      </xdr:nvSpPr>
      <xdr:spPr>
        <a:xfrm>
          <a:off x="11051540" y="2533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136525</xdr:rowOff>
    </xdr:from>
    <xdr:to xmlns:xdr="http://schemas.openxmlformats.org/drawingml/2006/spreadsheetDrawing">
      <xdr:col>85</xdr:col>
      <xdr:colOff>95250</xdr:colOff>
      <xdr:row>13</xdr:row>
      <xdr:rowOff>136525</xdr:rowOff>
    </xdr:to>
    <xdr:cxnSp macro="">
      <xdr:nvCxnSpPr>
        <xdr:cNvPr id="436" name="直線コネクタ 435"/>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164465</xdr:rowOff>
    </xdr:from>
    <xdr:ext cx="762000" cy="248920"/>
    <xdr:sp macro="" textlink="">
      <xdr:nvSpPr>
        <xdr:cNvPr id="437" name="テキスト ボックス 436"/>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8" name="直線コネクタ 437"/>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9"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136525</xdr:rowOff>
    </xdr:from>
    <xdr:to xmlns:xdr="http://schemas.openxmlformats.org/drawingml/2006/spreadsheetDrawing">
      <xdr:col>81</xdr:col>
      <xdr:colOff>44450</xdr:colOff>
      <xdr:row>21</xdr:row>
      <xdr:rowOff>145415</xdr:rowOff>
    </xdr:to>
    <xdr:cxnSp macro="">
      <xdr:nvCxnSpPr>
        <xdr:cNvPr id="440" name="直線コネクタ 439"/>
        <xdr:cNvCxnSpPr/>
      </xdr:nvCxnSpPr>
      <xdr:spPr>
        <a:xfrm flipV="1">
          <a:off x="15577820" y="2282825"/>
          <a:ext cx="0" cy="1329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118745</xdr:rowOff>
    </xdr:from>
    <xdr:ext cx="761365" cy="248920"/>
    <xdr:sp macro="" textlink="">
      <xdr:nvSpPr>
        <xdr:cNvPr id="441" name="将来負担の状況最小値テキスト"/>
        <xdr:cNvSpPr txBox="1"/>
      </xdr:nvSpPr>
      <xdr:spPr>
        <a:xfrm>
          <a:off x="15666720" y="35858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145415</xdr:rowOff>
    </xdr:from>
    <xdr:to xmlns:xdr="http://schemas.openxmlformats.org/drawingml/2006/spreadsheetDrawing">
      <xdr:col>81</xdr:col>
      <xdr:colOff>133350</xdr:colOff>
      <xdr:row>21</xdr:row>
      <xdr:rowOff>145415</xdr:rowOff>
    </xdr:to>
    <xdr:cxnSp macro="">
      <xdr:nvCxnSpPr>
        <xdr:cNvPr id="442" name="直線コネクタ 441"/>
        <xdr:cNvCxnSpPr/>
      </xdr:nvCxnSpPr>
      <xdr:spPr>
        <a:xfrm>
          <a:off x="15506700" y="3612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54610</xdr:rowOff>
    </xdr:from>
    <xdr:ext cx="761365" cy="248285"/>
    <xdr:sp macro="" textlink="">
      <xdr:nvSpPr>
        <xdr:cNvPr id="443" name="将来負担の状況最大値テキスト"/>
        <xdr:cNvSpPr txBox="1"/>
      </xdr:nvSpPr>
      <xdr:spPr>
        <a:xfrm>
          <a:off x="15666720" y="20358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136525</xdr:rowOff>
    </xdr:from>
    <xdr:to xmlns:xdr="http://schemas.openxmlformats.org/drawingml/2006/spreadsheetDrawing">
      <xdr:col>81</xdr:col>
      <xdr:colOff>133350</xdr:colOff>
      <xdr:row>13</xdr:row>
      <xdr:rowOff>136525</xdr:rowOff>
    </xdr:to>
    <xdr:cxnSp macro="">
      <xdr:nvCxnSpPr>
        <xdr:cNvPr id="444" name="直線コネクタ 443"/>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5715</xdr:rowOff>
    </xdr:from>
    <xdr:to xmlns:xdr="http://schemas.openxmlformats.org/drawingml/2006/spreadsheetDrawing">
      <xdr:col>81</xdr:col>
      <xdr:colOff>44450</xdr:colOff>
      <xdr:row>15</xdr:row>
      <xdr:rowOff>36830</xdr:rowOff>
    </xdr:to>
    <xdr:cxnSp macro="">
      <xdr:nvCxnSpPr>
        <xdr:cNvPr id="445" name="直線コネクタ 444"/>
        <xdr:cNvCxnSpPr/>
      </xdr:nvCxnSpPr>
      <xdr:spPr>
        <a:xfrm flipV="1">
          <a:off x="14810740" y="2482215"/>
          <a:ext cx="7670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17780</xdr:rowOff>
    </xdr:from>
    <xdr:ext cx="761365" cy="248920"/>
    <xdr:sp macro="" textlink="">
      <xdr:nvSpPr>
        <xdr:cNvPr id="446" name="将来負担の状況平均値テキスト"/>
        <xdr:cNvSpPr txBox="1"/>
      </xdr:nvSpPr>
      <xdr:spPr>
        <a:xfrm>
          <a:off x="15666720" y="216408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1905</xdr:rowOff>
    </xdr:from>
    <xdr:to xmlns:xdr="http://schemas.openxmlformats.org/drawingml/2006/spreadsheetDrawing">
      <xdr:col>81</xdr:col>
      <xdr:colOff>95250</xdr:colOff>
      <xdr:row>14</xdr:row>
      <xdr:rowOff>99695</xdr:rowOff>
    </xdr:to>
    <xdr:sp macro="" textlink="">
      <xdr:nvSpPr>
        <xdr:cNvPr id="447" name="フローチャート: 判断 446"/>
        <xdr:cNvSpPr/>
      </xdr:nvSpPr>
      <xdr:spPr>
        <a:xfrm>
          <a:off x="15533370" y="23133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36830</xdr:rowOff>
    </xdr:from>
    <xdr:to xmlns:xdr="http://schemas.openxmlformats.org/drawingml/2006/spreadsheetDrawing">
      <xdr:col>77</xdr:col>
      <xdr:colOff>44450</xdr:colOff>
      <xdr:row>15</xdr:row>
      <xdr:rowOff>90170</xdr:rowOff>
    </xdr:to>
    <xdr:cxnSp macro="">
      <xdr:nvCxnSpPr>
        <xdr:cNvPr id="448" name="直線コネクタ 447"/>
        <xdr:cNvCxnSpPr/>
      </xdr:nvCxnSpPr>
      <xdr:spPr>
        <a:xfrm flipV="1">
          <a:off x="13999210" y="2513330"/>
          <a:ext cx="81153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43815</xdr:rowOff>
    </xdr:from>
    <xdr:to xmlns:xdr="http://schemas.openxmlformats.org/drawingml/2006/spreadsheetDrawing">
      <xdr:col>77</xdr:col>
      <xdr:colOff>95250</xdr:colOff>
      <xdr:row>14</xdr:row>
      <xdr:rowOff>141605</xdr:rowOff>
    </xdr:to>
    <xdr:sp macro="" textlink="">
      <xdr:nvSpPr>
        <xdr:cNvPr id="449" name="フローチャート: 判断 448"/>
        <xdr:cNvSpPr/>
      </xdr:nvSpPr>
      <xdr:spPr>
        <a:xfrm>
          <a:off x="14766290" y="23552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151765</xdr:rowOff>
    </xdr:from>
    <xdr:ext cx="735965" cy="248920"/>
    <xdr:sp macro="" textlink="">
      <xdr:nvSpPr>
        <xdr:cNvPr id="450" name="テキスト ボックス 449"/>
        <xdr:cNvSpPr txBox="1"/>
      </xdr:nvSpPr>
      <xdr:spPr>
        <a:xfrm>
          <a:off x="14465300" y="213296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90170</xdr:rowOff>
    </xdr:from>
    <xdr:to xmlns:xdr="http://schemas.openxmlformats.org/drawingml/2006/spreadsheetDrawing">
      <xdr:col>72</xdr:col>
      <xdr:colOff>191770</xdr:colOff>
      <xdr:row>16</xdr:row>
      <xdr:rowOff>50165</xdr:rowOff>
    </xdr:to>
    <xdr:cxnSp macro="">
      <xdr:nvCxnSpPr>
        <xdr:cNvPr id="451" name="直線コネクタ 450"/>
        <xdr:cNvCxnSpPr/>
      </xdr:nvCxnSpPr>
      <xdr:spPr>
        <a:xfrm flipV="1">
          <a:off x="13192760" y="2566670"/>
          <a:ext cx="80645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118110</xdr:rowOff>
    </xdr:from>
    <xdr:to xmlns:xdr="http://schemas.openxmlformats.org/drawingml/2006/spreadsheetDrawing">
      <xdr:col>73</xdr:col>
      <xdr:colOff>44450</xdr:colOff>
      <xdr:row>15</xdr:row>
      <xdr:rowOff>50800</xdr:rowOff>
    </xdr:to>
    <xdr:sp macro="" textlink="">
      <xdr:nvSpPr>
        <xdr:cNvPr id="452" name="フローチャート: 判断 451"/>
        <xdr:cNvSpPr/>
      </xdr:nvSpPr>
      <xdr:spPr>
        <a:xfrm>
          <a:off x="13959840" y="24295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60960</xdr:rowOff>
    </xdr:from>
    <xdr:ext cx="761365" cy="248920"/>
    <xdr:sp macro="" textlink="">
      <xdr:nvSpPr>
        <xdr:cNvPr id="453" name="テキスト ボックス 452"/>
        <xdr:cNvSpPr txBox="1"/>
      </xdr:nvSpPr>
      <xdr:spPr>
        <a:xfrm>
          <a:off x="13647420" y="2207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50165</xdr:rowOff>
    </xdr:from>
    <xdr:to xmlns:xdr="http://schemas.openxmlformats.org/drawingml/2006/spreadsheetDrawing">
      <xdr:col>68</xdr:col>
      <xdr:colOff>152400</xdr:colOff>
      <xdr:row>17</xdr:row>
      <xdr:rowOff>20955</xdr:rowOff>
    </xdr:to>
    <xdr:cxnSp macro="">
      <xdr:nvCxnSpPr>
        <xdr:cNvPr id="454" name="直線コネクタ 453"/>
        <xdr:cNvCxnSpPr/>
      </xdr:nvCxnSpPr>
      <xdr:spPr>
        <a:xfrm flipV="1">
          <a:off x="12374880" y="2691765"/>
          <a:ext cx="8178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78740</xdr:rowOff>
    </xdr:from>
    <xdr:to xmlns:xdr="http://schemas.openxmlformats.org/drawingml/2006/spreadsheetDrawing">
      <xdr:col>68</xdr:col>
      <xdr:colOff>191770</xdr:colOff>
      <xdr:row>16</xdr:row>
      <xdr:rowOff>11430</xdr:rowOff>
    </xdr:to>
    <xdr:sp macro="" textlink="">
      <xdr:nvSpPr>
        <xdr:cNvPr id="455" name="フローチャート: 判断 454"/>
        <xdr:cNvSpPr/>
      </xdr:nvSpPr>
      <xdr:spPr>
        <a:xfrm>
          <a:off x="13141960" y="25552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21590</xdr:rowOff>
    </xdr:from>
    <xdr:ext cx="761365" cy="248285"/>
    <xdr:sp macro="" textlink="">
      <xdr:nvSpPr>
        <xdr:cNvPr id="456" name="テキスト ボックス 455"/>
        <xdr:cNvSpPr txBox="1"/>
      </xdr:nvSpPr>
      <xdr:spPr>
        <a:xfrm>
          <a:off x="12847320" y="23329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70485</xdr:rowOff>
    </xdr:to>
    <xdr:sp macro="" textlink="">
      <xdr:nvSpPr>
        <xdr:cNvPr id="457" name="フローチャート: 判断 456"/>
        <xdr:cNvSpPr/>
      </xdr:nvSpPr>
      <xdr:spPr>
        <a:xfrm>
          <a:off x="12324080" y="261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80010</xdr:rowOff>
    </xdr:from>
    <xdr:ext cx="761365" cy="249555"/>
    <xdr:sp macro="" textlink="">
      <xdr:nvSpPr>
        <xdr:cNvPr id="458" name="テキスト ボックス 457"/>
        <xdr:cNvSpPr txBox="1"/>
      </xdr:nvSpPr>
      <xdr:spPr>
        <a:xfrm>
          <a:off x="12029440" y="23914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59" name="テキスト ボックス 458"/>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0" name="テキスト ボックス 459"/>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1" name="テキスト ボックス 460"/>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2" name="テキスト ボックス 461"/>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3" name="テキスト ボックス 462"/>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121920</xdr:rowOff>
    </xdr:from>
    <xdr:to xmlns:xdr="http://schemas.openxmlformats.org/drawingml/2006/spreadsheetDrawing">
      <xdr:col>81</xdr:col>
      <xdr:colOff>95250</xdr:colOff>
      <xdr:row>15</xdr:row>
      <xdr:rowOff>54610</xdr:rowOff>
    </xdr:to>
    <xdr:sp macro="" textlink="">
      <xdr:nvSpPr>
        <xdr:cNvPr id="464" name="楕円 463"/>
        <xdr:cNvSpPr/>
      </xdr:nvSpPr>
      <xdr:spPr>
        <a:xfrm>
          <a:off x="15533370" y="24333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94615</xdr:rowOff>
    </xdr:from>
    <xdr:ext cx="761365" cy="248920"/>
    <xdr:sp macro="" textlink="">
      <xdr:nvSpPr>
        <xdr:cNvPr id="465" name="将来負担の状況該当値テキスト"/>
        <xdr:cNvSpPr txBox="1"/>
      </xdr:nvSpPr>
      <xdr:spPr>
        <a:xfrm>
          <a:off x="15666720" y="24060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14</xdr:row>
      <xdr:rowOff>153035</xdr:rowOff>
    </xdr:from>
    <xdr:to xmlns:xdr="http://schemas.openxmlformats.org/drawingml/2006/spreadsheetDrawing">
      <xdr:col>77</xdr:col>
      <xdr:colOff>95250</xdr:colOff>
      <xdr:row>15</xdr:row>
      <xdr:rowOff>85725</xdr:rowOff>
    </xdr:to>
    <xdr:sp macro="" textlink="">
      <xdr:nvSpPr>
        <xdr:cNvPr id="466" name="楕円 465"/>
        <xdr:cNvSpPr/>
      </xdr:nvSpPr>
      <xdr:spPr>
        <a:xfrm>
          <a:off x="14766290" y="24644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71120</xdr:rowOff>
    </xdr:from>
    <xdr:ext cx="735965" cy="249555"/>
    <xdr:sp macro="" textlink="">
      <xdr:nvSpPr>
        <xdr:cNvPr id="467" name="テキスト ボックス 466"/>
        <xdr:cNvSpPr txBox="1"/>
      </xdr:nvSpPr>
      <xdr:spPr>
        <a:xfrm>
          <a:off x="14465300" y="254762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40640</xdr:rowOff>
    </xdr:from>
    <xdr:to xmlns:xdr="http://schemas.openxmlformats.org/drawingml/2006/spreadsheetDrawing">
      <xdr:col>73</xdr:col>
      <xdr:colOff>44450</xdr:colOff>
      <xdr:row>15</xdr:row>
      <xdr:rowOff>138430</xdr:rowOff>
    </xdr:to>
    <xdr:sp macro="" textlink="">
      <xdr:nvSpPr>
        <xdr:cNvPr id="468" name="楕円 467"/>
        <xdr:cNvSpPr/>
      </xdr:nvSpPr>
      <xdr:spPr>
        <a:xfrm>
          <a:off x="13959840" y="25171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124460</xdr:rowOff>
    </xdr:from>
    <xdr:ext cx="761365" cy="248920"/>
    <xdr:sp macro="" textlink="">
      <xdr:nvSpPr>
        <xdr:cNvPr id="469" name="テキスト ボックス 468"/>
        <xdr:cNvSpPr txBox="1"/>
      </xdr:nvSpPr>
      <xdr:spPr>
        <a:xfrm>
          <a:off x="13647420" y="26009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635</xdr:rowOff>
    </xdr:from>
    <xdr:to xmlns:xdr="http://schemas.openxmlformats.org/drawingml/2006/spreadsheetDrawing">
      <xdr:col>68</xdr:col>
      <xdr:colOff>191770</xdr:colOff>
      <xdr:row>16</xdr:row>
      <xdr:rowOff>98425</xdr:rowOff>
    </xdr:to>
    <xdr:sp macro="" textlink="">
      <xdr:nvSpPr>
        <xdr:cNvPr id="470" name="楕円 469"/>
        <xdr:cNvSpPr/>
      </xdr:nvSpPr>
      <xdr:spPr>
        <a:xfrm>
          <a:off x="13141960" y="26422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83820</xdr:rowOff>
    </xdr:from>
    <xdr:ext cx="761365" cy="248920"/>
    <xdr:sp macro="" textlink="">
      <xdr:nvSpPr>
        <xdr:cNvPr id="471" name="テキスト ボックス 470"/>
        <xdr:cNvSpPr txBox="1"/>
      </xdr:nvSpPr>
      <xdr:spPr>
        <a:xfrm>
          <a:off x="12847320" y="27254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137160</xdr:rowOff>
    </xdr:from>
    <xdr:to xmlns:xdr="http://schemas.openxmlformats.org/drawingml/2006/spreadsheetDrawing">
      <xdr:col>64</xdr:col>
      <xdr:colOff>152400</xdr:colOff>
      <xdr:row>17</xdr:row>
      <xdr:rowOff>69850</xdr:rowOff>
    </xdr:to>
    <xdr:sp macro="" textlink="">
      <xdr:nvSpPr>
        <xdr:cNvPr id="472" name="楕円 471"/>
        <xdr:cNvSpPr/>
      </xdr:nvSpPr>
      <xdr:spPr>
        <a:xfrm>
          <a:off x="12324080" y="277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55245</xdr:rowOff>
    </xdr:from>
    <xdr:ext cx="761365" cy="248920"/>
    <xdr:sp macro="" textlink="">
      <xdr:nvSpPr>
        <xdr:cNvPr id="473" name="テキスト ボックス 472"/>
        <xdr:cNvSpPr txBox="1"/>
      </xdr:nvSpPr>
      <xdr:spPr>
        <a:xfrm>
          <a:off x="12029440" y="28619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秋田県男鹿市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24,014
23,924
241.09
18,213,805
17,614,000
478,643
10,250,340
12,727,096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25.7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人事委員会勧告に伴う給与費の増などにより人件費決算額が増加したこと、普通交付税や臨時財政対策債の減などにより比率の分母となる経常一般財源が減少したことから、前年度と比較して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ポイント増となった。</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41452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1365" cy="258445"/>
    <xdr:sp macro="" textlink="">
      <xdr:nvSpPr>
        <xdr:cNvPr id="62" name="人件費最小値テキスト"/>
        <xdr:cNvSpPr txBox="1"/>
      </xdr:nvSpPr>
      <xdr:spPr>
        <a:xfrm>
          <a:off x="4503420" y="7162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342765" y="7190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34</xdr:row>
      <xdr:rowOff>165100</xdr:rowOff>
    </xdr:from>
    <xdr:to xmlns:xdr="http://schemas.openxmlformats.org/drawingml/2006/spreadsheetDrawing">
      <xdr:col>24</xdr:col>
      <xdr:colOff>25400</xdr:colOff>
      <xdr:row>35</xdr:row>
      <xdr:rowOff>69850</xdr:rowOff>
    </xdr:to>
    <xdr:cxnSp macro="">
      <xdr:nvCxnSpPr>
        <xdr:cNvPr id="66" name="直線コネクタ 65"/>
        <xdr:cNvCxnSpPr/>
      </xdr:nvCxnSpPr>
      <xdr:spPr>
        <a:xfrm>
          <a:off x="3657600" y="59944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1365" cy="258445"/>
    <xdr:sp macro="" textlink="">
      <xdr:nvSpPr>
        <xdr:cNvPr id="67" name="人件費平均値テキスト"/>
        <xdr:cNvSpPr txBox="1"/>
      </xdr:nvSpPr>
      <xdr:spPr>
        <a:xfrm>
          <a:off x="4503420" y="63500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38086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119380</xdr:rowOff>
    </xdr:from>
    <xdr:to xmlns:xdr="http://schemas.openxmlformats.org/drawingml/2006/spreadsheetDrawing">
      <xdr:col>19</xdr:col>
      <xdr:colOff>182880</xdr:colOff>
      <xdr:row>34</xdr:row>
      <xdr:rowOff>165100</xdr:rowOff>
    </xdr:to>
    <xdr:cxnSp macro="">
      <xdr:nvCxnSpPr>
        <xdr:cNvPr id="69" name="直線コネクタ 68"/>
        <xdr:cNvCxnSpPr/>
      </xdr:nvCxnSpPr>
      <xdr:spPr>
        <a:xfrm>
          <a:off x="2841625" y="5948680"/>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611245"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6600" cy="259080"/>
    <xdr:sp macro="" textlink="">
      <xdr:nvSpPr>
        <xdr:cNvPr id="71" name="テキスト ボックス 70"/>
        <xdr:cNvSpPr txBox="1"/>
      </xdr:nvSpPr>
      <xdr:spPr>
        <a:xfrm>
          <a:off x="329819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119380</xdr:rowOff>
    </xdr:from>
    <xdr:to xmlns:xdr="http://schemas.openxmlformats.org/drawingml/2006/spreadsheetDrawing">
      <xdr:col>15</xdr:col>
      <xdr:colOff>98425</xdr:colOff>
      <xdr:row>35</xdr:row>
      <xdr:rowOff>46990</xdr:rowOff>
    </xdr:to>
    <xdr:cxnSp macro="">
      <xdr:nvCxnSpPr>
        <xdr:cNvPr id="72" name="直線コネクタ 71"/>
        <xdr:cNvCxnSpPr/>
      </xdr:nvCxnSpPr>
      <xdr:spPr>
        <a:xfrm flipV="1">
          <a:off x="2021205" y="5948680"/>
          <a:ext cx="8204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27908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74" name="テキスト ボックス 73"/>
        <xdr:cNvSpPr txBox="1"/>
      </xdr:nvSpPr>
      <xdr:spPr>
        <a:xfrm>
          <a:off x="249491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46990</xdr:rowOff>
    </xdr:from>
    <xdr:to xmlns:xdr="http://schemas.openxmlformats.org/drawingml/2006/spreadsheetDrawing">
      <xdr:col>11</xdr:col>
      <xdr:colOff>9525</xdr:colOff>
      <xdr:row>35</xdr:row>
      <xdr:rowOff>168910</xdr:rowOff>
    </xdr:to>
    <xdr:cxnSp macro="">
      <xdr:nvCxnSpPr>
        <xdr:cNvPr id="75" name="直線コネクタ 74"/>
        <xdr:cNvCxnSpPr/>
      </xdr:nvCxnSpPr>
      <xdr:spPr>
        <a:xfrm flipV="1">
          <a:off x="1217930" y="604774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1987550"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158750</xdr:rowOff>
    </xdr:from>
    <xdr:ext cx="762000" cy="259080"/>
    <xdr:sp macro="" textlink="">
      <xdr:nvSpPr>
        <xdr:cNvPr id="77" name="テキスト ボックス 76"/>
        <xdr:cNvSpPr txBox="1"/>
      </xdr:nvSpPr>
      <xdr:spPr>
        <a:xfrm>
          <a:off x="1674495"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16713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52070</xdr:rowOff>
    </xdr:from>
    <xdr:ext cx="761365" cy="258445"/>
    <xdr:sp macro="" textlink="">
      <xdr:nvSpPr>
        <xdr:cNvPr id="79" name="テキスト ボックス 78"/>
        <xdr:cNvSpPr txBox="1"/>
      </xdr:nvSpPr>
      <xdr:spPr>
        <a:xfrm>
          <a:off x="871220" y="6395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19050</xdr:rowOff>
    </xdr:from>
    <xdr:to xmlns:xdr="http://schemas.openxmlformats.org/drawingml/2006/spreadsheetDrawing">
      <xdr:col>24</xdr:col>
      <xdr:colOff>76200</xdr:colOff>
      <xdr:row>35</xdr:row>
      <xdr:rowOff>120650</xdr:rowOff>
    </xdr:to>
    <xdr:sp macro="" textlink="">
      <xdr:nvSpPr>
        <xdr:cNvPr id="85" name="楕円 84"/>
        <xdr:cNvSpPr/>
      </xdr:nvSpPr>
      <xdr:spPr>
        <a:xfrm>
          <a:off x="4380865" y="601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35560</xdr:rowOff>
    </xdr:from>
    <xdr:ext cx="761365" cy="259080"/>
    <xdr:sp macro="" textlink="">
      <xdr:nvSpPr>
        <xdr:cNvPr id="86" name="人件費該当値テキスト"/>
        <xdr:cNvSpPr txBox="1"/>
      </xdr:nvSpPr>
      <xdr:spPr>
        <a:xfrm>
          <a:off x="4503420" y="586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114300</xdr:rowOff>
    </xdr:from>
    <xdr:to xmlns:xdr="http://schemas.openxmlformats.org/drawingml/2006/spreadsheetDrawing">
      <xdr:col>20</xdr:col>
      <xdr:colOff>38100</xdr:colOff>
      <xdr:row>35</xdr:row>
      <xdr:rowOff>44450</xdr:rowOff>
    </xdr:to>
    <xdr:sp macro="" textlink="">
      <xdr:nvSpPr>
        <xdr:cNvPr id="87" name="楕円 86"/>
        <xdr:cNvSpPr/>
      </xdr:nvSpPr>
      <xdr:spPr>
        <a:xfrm>
          <a:off x="3611245" y="5943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54610</xdr:rowOff>
    </xdr:from>
    <xdr:ext cx="736600" cy="258445"/>
    <xdr:sp macro="" textlink="">
      <xdr:nvSpPr>
        <xdr:cNvPr id="88" name="テキスト ボックス 87"/>
        <xdr:cNvSpPr txBox="1"/>
      </xdr:nvSpPr>
      <xdr:spPr>
        <a:xfrm>
          <a:off x="3298190" y="5712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68580</xdr:rowOff>
    </xdr:from>
    <xdr:to xmlns:xdr="http://schemas.openxmlformats.org/drawingml/2006/spreadsheetDrawing">
      <xdr:col>15</xdr:col>
      <xdr:colOff>149225</xdr:colOff>
      <xdr:row>34</xdr:row>
      <xdr:rowOff>170180</xdr:rowOff>
    </xdr:to>
    <xdr:sp macro="" textlink="">
      <xdr:nvSpPr>
        <xdr:cNvPr id="89" name="楕円 88"/>
        <xdr:cNvSpPr/>
      </xdr:nvSpPr>
      <xdr:spPr>
        <a:xfrm>
          <a:off x="2790825"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8890</xdr:rowOff>
    </xdr:from>
    <xdr:ext cx="761365" cy="258445"/>
    <xdr:sp macro="" textlink="">
      <xdr:nvSpPr>
        <xdr:cNvPr id="90" name="テキスト ボックス 89"/>
        <xdr:cNvSpPr txBox="1"/>
      </xdr:nvSpPr>
      <xdr:spPr>
        <a:xfrm>
          <a:off x="2494915" y="5666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167640</xdr:rowOff>
    </xdr:from>
    <xdr:to xmlns:xdr="http://schemas.openxmlformats.org/drawingml/2006/spreadsheetDrawing">
      <xdr:col>11</xdr:col>
      <xdr:colOff>60325</xdr:colOff>
      <xdr:row>35</xdr:row>
      <xdr:rowOff>97790</xdr:rowOff>
    </xdr:to>
    <xdr:sp macro="" textlink="">
      <xdr:nvSpPr>
        <xdr:cNvPr id="91" name="楕円 90"/>
        <xdr:cNvSpPr/>
      </xdr:nvSpPr>
      <xdr:spPr>
        <a:xfrm>
          <a:off x="1987550" y="5996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107950</xdr:rowOff>
    </xdr:from>
    <xdr:ext cx="762000" cy="259080"/>
    <xdr:sp macro="" textlink="">
      <xdr:nvSpPr>
        <xdr:cNvPr id="92" name="テキスト ボックス 91"/>
        <xdr:cNvSpPr txBox="1"/>
      </xdr:nvSpPr>
      <xdr:spPr>
        <a:xfrm>
          <a:off x="1674495"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93" name="楕円 92"/>
        <xdr:cNvSpPr/>
      </xdr:nvSpPr>
      <xdr:spPr>
        <a:xfrm>
          <a:off x="116713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58420</xdr:rowOff>
    </xdr:from>
    <xdr:ext cx="761365" cy="259080"/>
    <xdr:sp macro="" textlink="">
      <xdr:nvSpPr>
        <xdr:cNvPr id="94" name="テキスト ボックス 93"/>
        <xdr:cNvSpPr txBox="1"/>
      </xdr:nvSpPr>
      <xdr:spPr>
        <a:xfrm>
          <a:off x="871220" y="5887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ワクチン接種にかかる費用の減などにより物件費決算額は減少したものの、特定財源を伴わないスクールバス運行事業などの増や、比率の分母となる経常一般財源の減などにより、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今後も公共施設マネジメントによる施設の統廃合や一般事務費の節減に努め、さらなる物件費の抑制を図る。</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510411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144780</xdr:rowOff>
    </xdr:from>
    <xdr:ext cx="762000" cy="258445"/>
    <xdr:sp macro="" textlink="">
      <xdr:nvSpPr>
        <xdr:cNvPr id="123" name="物件費最小値テキスト"/>
        <xdr:cNvSpPr txBox="1"/>
      </xdr:nvSpPr>
      <xdr:spPr>
        <a:xfrm>
          <a:off x="15179040" y="357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182880</xdr:colOff>
      <xdr:row>21</xdr:row>
      <xdr:rowOff>1270</xdr:rowOff>
    </xdr:to>
    <xdr:cxnSp macro="">
      <xdr:nvCxnSpPr>
        <xdr:cNvPr id="124" name="直線コネクタ 123"/>
        <xdr:cNvCxnSpPr/>
      </xdr:nvCxnSpPr>
      <xdr:spPr>
        <a:xfrm>
          <a:off x="15015210" y="36017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80010</xdr:rowOff>
    </xdr:from>
    <xdr:ext cx="762000" cy="259080"/>
    <xdr:sp macro="" textlink="">
      <xdr:nvSpPr>
        <xdr:cNvPr id="125" name="物件費最大値テキスト"/>
        <xdr:cNvSpPr txBox="1"/>
      </xdr:nvSpPr>
      <xdr:spPr>
        <a:xfrm>
          <a:off x="1517904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182880</xdr:colOff>
      <xdr:row>12</xdr:row>
      <xdr:rowOff>165100</xdr:rowOff>
    </xdr:to>
    <xdr:cxnSp macro="">
      <xdr:nvCxnSpPr>
        <xdr:cNvPr id="126" name="直線コネクタ 125"/>
        <xdr:cNvCxnSpPr/>
      </xdr:nvCxnSpPr>
      <xdr:spPr>
        <a:xfrm>
          <a:off x="15015210" y="2222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92710</xdr:rowOff>
    </xdr:from>
    <xdr:to xmlns:xdr="http://schemas.openxmlformats.org/drawingml/2006/spreadsheetDrawing">
      <xdr:col>82</xdr:col>
      <xdr:colOff>107950</xdr:colOff>
      <xdr:row>15</xdr:row>
      <xdr:rowOff>107950</xdr:rowOff>
    </xdr:to>
    <xdr:cxnSp macro="">
      <xdr:nvCxnSpPr>
        <xdr:cNvPr id="127" name="直線コネクタ 126"/>
        <xdr:cNvCxnSpPr/>
      </xdr:nvCxnSpPr>
      <xdr:spPr>
        <a:xfrm>
          <a:off x="14334490" y="266446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55880</xdr:rowOff>
    </xdr:from>
    <xdr:ext cx="762000" cy="259080"/>
    <xdr:sp macro="" textlink="">
      <xdr:nvSpPr>
        <xdr:cNvPr id="128" name="物件費平均値テキスト"/>
        <xdr:cNvSpPr txBox="1"/>
      </xdr:nvSpPr>
      <xdr:spPr>
        <a:xfrm>
          <a:off x="1517904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505331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142240</xdr:rowOff>
    </xdr:from>
    <xdr:to xmlns:xdr="http://schemas.openxmlformats.org/drawingml/2006/spreadsheetDrawing">
      <xdr:col>78</xdr:col>
      <xdr:colOff>69850</xdr:colOff>
      <xdr:row>15</xdr:row>
      <xdr:rowOff>92710</xdr:rowOff>
    </xdr:to>
    <xdr:cxnSp macro="">
      <xdr:nvCxnSpPr>
        <xdr:cNvPr id="130" name="直線コネクタ 129"/>
        <xdr:cNvCxnSpPr/>
      </xdr:nvCxnSpPr>
      <xdr:spPr>
        <a:xfrm>
          <a:off x="13531215" y="2542540"/>
          <a:ext cx="803275"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428369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5965" cy="259080"/>
    <xdr:sp macro="" textlink="">
      <xdr:nvSpPr>
        <xdr:cNvPr id="132" name="テキスト ボックス 131"/>
        <xdr:cNvSpPr txBox="1"/>
      </xdr:nvSpPr>
      <xdr:spPr>
        <a:xfrm>
          <a:off x="13987780" y="2890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142240</xdr:rowOff>
    </xdr:from>
    <xdr:to xmlns:xdr="http://schemas.openxmlformats.org/drawingml/2006/spreadsheetDrawing">
      <xdr:col>73</xdr:col>
      <xdr:colOff>180975</xdr:colOff>
      <xdr:row>15</xdr:row>
      <xdr:rowOff>31750</xdr:rowOff>
    </xdr:to>
    <xdr:cxnSp macro="">
      <xdr:nvCxnSpPr>
        <xdr:cNvPr id="133" name="直線コネクタ 132"/>
        <xdr:cNvCxnSpPr/>
      </xdr:nvCxnSpPr>
      <xdr:spPr>
        <a:xfrm flipV="1">
          <a:off x="12710795" y="254254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3480415" y="2720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8445"/>
    <xdr:sp macro="" textlink="">
      <xdr:nvSpPr>
        <xdr:cNvPr id="135" name="テキスト ボックス 134"/>
        <xdr:cNvSpPr txBox="1"/>
      </xdr:nvSpPr>
      <xdr:spPr>
        <a:xfrm>
          <a:off x="13167360" y="2806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1270</xdr:rowOff>
    </xdr:from>
    <xdr:to xmlns:xdr="http://schemas.openxmlformats.org/drawingml/2006/spreadsheetDrawing">
      <xdr:col>69</xdr:col>
      <xdr:colOff>92075</xdr:colOff>
      <xdr:row>15</xdr:row>
      <xdr:rowOff>31750</xdr:rowOff>
    </xdr:to>
    <xdr:cxnSp macro="">
      <xdr:nvCxnSpPr>
        <xdr:cNvPr id="136" name="直線コネクタ 135"/>
        <xdr:cNvCxnSpPr/>
      </xdr:nvCxnSpPr>
      <xdr:spPr>
        <a:xfrm>
          <a:off x="11890375" y="25730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2659995"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2000" cy="258445"/>
    <xdr:sp macro="" textlink="">
      <xdr:nvSpPr>
        <xdr:cNvPr id="138" name="テキスト ボックス 137"/>
        <xdr:cNvSpPr txBox="1"/>
      </xdr:nvSpPr>
      <xdr:spPr>
        <a:xfrm>
          <a:off x="12364085"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1856720" y="2849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1365" cy="259080"/>
    <xdr:sp macro="" textlink="">
      <xdr:nvSpPr>
        <xdr:cNvPr id="140" name="テキスト ボックス 139"/>
        <xdr:cNvSpPr txBox="1"/>
      </xdr:nvSpPr>
      <xdr:spPr>
        <a:xfrm>
          <a:off x="11543665" y="293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57150</xdr:rowOff>
    </xdr:from>
    <xdr:to xmlns:xdr="http://schemas.openxmlformats.org/drawingml/2006/spreadsheetDrawing">
      <xdr:col>82</xdr:col>
      <xdr:colOff>158750</xdr:colOff>
      <xdr:row>15</xdr:row>
      <xdr:rowOff>158750</xdr:rowOff>
    </xdr:to>
    <xdr:sp macro="" textlink="">
      <xdr:nvSpPr>
        <xdr:cNvPr id="146" name="楕円 145"/>
        <xdr:cNvSpPr/>
      </xdr:nvSpPr>
      <xdr:spPr>
        <a:xfrm>
          <a:off x="1505331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73660</xdr:rowOff>
    </xdr:from>
    <xdr:ext cx="762000" cy="259080"/>
    <xdr:sp macro="" textlink="">
      <xdr:nvSpPr>
        <xdr:cNvPr id="147" name="物件費該当値テキスト"/>
        <xdr:cNvSpPr txBox="1"/>
      </xdr:nvSpPr>
      <xdr:spPr>
        <a:xfrm>
          <a:off x="1517904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48" name="楕円 147"/>
        <xdr:cNvSpPr/>
      </xdr:nvSpPr>
      <xdr:spPr>
        <a:xfrm>
          <a:off x="1428369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5965" cy="259080"/>
    <xdr:sp macro="" textlink="">
      <xdr:nvSpPr>
        <xdr:cNvPr id="149" name="テキスト ボックス 148"/>
        <xdr:cNvSpPr txBox="1"/>
      </xdr:nvSpPr>
      <xdr:spPr>
        <a:xfrm>
          <a:off x="13987780" y="2382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91440</xdr:rowOff>
    </xdr:from>
    <xdr:to xmlns:xdr="http://schemas.openxmlformats.org/drawingml/2006/spreadsheetDrawing">
      <xdr:col>74</xdr:col>
      <xdr:colOff>31750</xdr:colOff>
      <xdr:row>15</xdr:row>
      <xdr:rowOff>21590</xdr:rowOff>
    </xdr:to>
    <xdr:sp macro="" textlink="">
      <xdr:nvSpPr>
        <xdr:cNvPr id="150" name="楕円 149"/>
        <xdr:cNvSpPr/>
      </xdr:nvSpPr>
      <xdr:spPr>
        <a:xfrm>
          <a:off x="13480415" y="2491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31750</xdr:rowOff>
    </xdr:from>
    <xdr:ext cx="762000" cy="258445"/>
    <xdr:sp macro="" textlink="">
      <xdr:nvSpPr>
        <xdr:cNvPr id="151" name="テキスト ボックス 150"/>
        <xdr:cNvSpPr txBox="1"/>
      </xdr:nvSpPr>
      <xdr:spPr>
        <a:xfrm>
          <a:off x="13167360" y="2260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152400</xdr:rowOff>
    </xdr:from>
    <xdr:to xmlns:xdr="http://schemas.openxmlformats.org/drawingml/2006/spreadsheetDrawing">
      <xdr:col>69</xdr:col>
      <xdr:colOff>142875</xdr:colOff>
      <xdr:row>15</xdr:row>
      <xdr:rowOff>82550</xdr:rowOff>
    </xdr:to>
    <xdr:sp macro="" textlink="">
      <xdr:nvSpPr>
        <xdr:cNvPr id="152" name="楕円 151"/>
        <xdr:cNvSpPr/>
      </xdr:nvSpPr>
      <xdr:spPr>
        <a:xfrm>
          <a:off x="12659995"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92710</xdr:rowOff>
    </xdr:from>
    <xdr:ext cx="762000" cy="259080"/>
    <xdr:sp macro="" textlink="">
      <xdr:nvSpPr>
        <xdr:cNvPr id="153" name="テキスト ボックス 152"/>
        <xdr:cNvSpPr txBox="1"/>
      </xdr:nvSpPr>
      <xdr:spPr>
        <a:xfrm>
          <a:off x="12364085"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121920</xdr:rowOff>
    </xdr:from>
    <xdr:to xmlns:xdr="http://schemas.openxmlformats.org/drawingml/2006/spreadsheetDrawing">
      <xdr:col>65</xdr:col>
      <xdr:colOff>53975</xdr:colOff>
      <xdr:row>15</xdr:row>
      <xdr:rowOff>52070</xdr:rowOff>
    </xdr:to>
    <xdr:sp macro="" textlink="">
      <xdr:nvSpPr>
        <xdr:cNvPr id="154" name="楕円 153"/>
        <xdr:cNvSpPr/>
      </xdr:nvSpPr>
      <xdr:spPr>
        <a:xfrm>
          <a:off x="11856720" y="2522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62230</xdr:rowOff>
    </xdr:from>
    <xdr:ext cx="761365" cy="259080"/>
    <xdr:sp macro="" textlink="">
      <xdr:nvSpPr>
        <xdr:cNvPr id="155" name="テキスト ボックス 154"/>
        <xdr:cNvSpPr txBox="1"/>
      </xdr:nvSpPr>
      <xdr:spPr>
        <a:xfrm>
          <a:off x="11543665" y="2291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生活保護世帯の減少による生活保護費の減はあったものの、障害者自立支援給付費の増などにより扶助費決算額が増加したこと、人件費同様、比率の分母となる経常一般財源の減少により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となった。扶助費にかかる経常収支比率が類似団体平均を上回り、かつ上昇傾向にある要因として、障害者自立支援給費の額が膨らんでいることなどが挙げられる。今後も生活保護世帯の就労支援、健康づくり事業の推進などにより財政を圧迫する上昇傾向に歯止めをかけるよう努める。</a:t>
          </a: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5" name="テキスト ボックス 174"/>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8445"/>
    <xdr:sp macro="" textlink="">
      <xdr:nvSpPr>
        <xdr:cNvPr id="184" name="扶助費最小値テキスト"/>
        <xdr:cNvSpPr txBox="1"/>
      </xdr:nvSpPr>
      <xdr:spPr>
        <a:xfrm>
          <a:off x="4503420" y="10614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6"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58</xdr:row>
      <xdr:rowOff>165100</xdr:rowOff>
    </xdr:from>
    <xdr:to xmlns:xdr="http://schemas.openxmlformats.org/drawingml/2006/spreadsheetDrawing">
      <xdr:col>24</xdr:col>
      <xdr:colOff>25400</xdr:colOff>
      <xdr:row>59</xdr:row>
      <xdr:rowOff>95250</xdr:rowOff>
    </xdr:to>
    <xdr:cxnSp macro="">
      <xdr:nvCxnSpPr>
        <xdr:cNvPr id="188" name="直線コネクタ 187"/>
        <xdr:cNvCxnSpPr/>
      </xdr:nvCxnSpPr>
      <xdr:spPr>
        <a:xfrm>
          <a:off x="3657600" y="10109200"/>
          <a:ext cx="7569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1365" cy="258445"/>
    <xdr:sp macro="" textlink="">
      <xdr:nvSpPr>
        <xdr:cNvPr id="189" name="扶助費平均値テキスト"/>
        <xdr:cNvSpPr txBox="1"/>
      </xdr:nvSpPr>
      <xdr:spPr>
        <a:xfrm>
          <a:off x="4503420" y="95732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380865" y="9728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152400</xdr:rowOff>
    </xdr:from>
    <xdr:to xmlns:xdr="http://schemas.openxmlformats.org/drawingml/2006/spreadsheetDrawing">
      <xdr:col>19</xdr:col>
      <xdr:colOff>182880</xdr:colOff>
      <xdr:row>58</xdr:row>
      <xdr:rowOff>165100</xdr:rowOff>
    </xdr:to>
    <xdr:cxnSp macro="">
      <xdr:nvCxnSpPr>
        <xdr:cNvPr id="191" name="直線コネクタ 190"/>
        <xdr:cNvCxnSpPr/>
      </xdr:nvCxnSpPr>
      <xdr:spPr>
        <a:xfrm>
          <a:off x="2841625" y="10096500"/>
          <a:ext cx="8159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611245" y="9690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6600" cy="258445"/>
    <xdr:sp macro="" textlink="">
      <xdr:nvSpPr>
        <xdr:cNvPr id="193" name="テキスト ボックス 192"/>
        <xdr:cNvSpPr txBox="1"/>
      </xdr:nvSpPr>
      <xdr:spPr>
        <a:xfrm>
          <a:off x="3298190" y="9458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139700</xdr:rowOff>
    </xdr:from>
    <xdr:to xmlns:xdr="http://schemas.openxmlformats.org/drawingml/2006/spreadsheetDrawing">
      <xdr:col>15</xdr:col>
      <xdr:colOff>98425</xdr:colOff>
      <xdr:row>58</xdr:row>
      <xdr:rowOff>152400</xdr:rowOff>
    </xdr:to>
    <xdr:cxnSp macro="">
      <xdr:nvCxnSpPr>
        <xdr:cNvPr id="194" name="直線コネクタ 193"/>
        <xdr:cNvCxnSpPr/>
      </xdr:nvCxnSpPr>
      <xdr:spPr>
        <a:xfrm>
          <a:off x="2021205" y="100838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2790825"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9080"/>
    <xdr:sp macro="" textlink="">
      <xdr:nvSpPr>
        <xdr:cNvPr id="196" name="テキスト ボックス 195"/>
        <xdr:cNvSpPr txBox="1"/>
      </xdr:nvSpPr>
      <xdr:spPr>
        <a:xfrm>
          <a:off x="2494915"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139700</xdr:rowOff>
    </xdr:from>
    <xdr:to xmlns:xdr="http://schemas.openxmlformats.org/drawingml/2006/spreadsheetDrawing">
      <xdr:col>11</xdr:col>
      <xdr:colOff>9525</xdr:colOff>
      <xdr:row>59</xdr:row>
      <xdr:rowOff>6350</xdr:rowOff>
    </xdr:to>
    <xdr:cxnSp macro="">
      <xdr:nvCxnSpPr>
        <xdr:cNvPr id="197" name="直線コネクタ 196"/>
        <xdr:cNvCxnSpPr/>
      </xdr:nvCxnSpPr>
      <xdr:spPr>
        <a:xfrm flipV="1">
          <a:off x="1217930" y="100838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1987550"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2000" cy="258445"/>
    <xdr:sp macro="" textlink="">
      <xdr:nvSpPr>
        <xdr:cNvPr id="199" name="テキスト ボックス 198"/>
        <xdr:cNvSpPr txBox="1"/>
      </xdr:nvSpPr>
      <xdr:spPr>
        <a:xfrm>
          <a:off x="1674495" y="948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16713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61365" cy="259080"/>
    <xdr:sp macro="" textlink="">
      <xdr:nvSpPr>
        <xdr:cNvPr id="201" name="テキスト ボックス 200"/>
        <xdr:cNvSpPr txBox="1"/>
      </xdr:nvSpPr>
      <xdr:spPr>
        <a:xfrm>
          <a:off x="871220" y="962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44450</xdr:rowOff>
    </xdr:from>
    <xdr:to xmlns:xdr="http://schemas.openxmlformats.org/drawingml/2006/spreadsheetDrawing">
      <xdr:col>24</xdr:col>
      <xdr:colOff>76200</xdr:colOff>
      <xdr:row>59</xdr:row>
      <xdr:rowOff>146050</xdr:rowOff>
    </xdr:to>
    <xdr:sp macro="" textlink="">
      <xdr:nvSpPr>
        <xdr:cNvPr id="207" name="楕円 206"/>
        <xdr:cNvSpPr/>
      </xdr:nvSpPr>
      <xdr:spPr>
        <a:xfrm>
          <a:off x="4380865" y="10160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16510</xdr:rowOff>
    </xdr:from>
    <xdr:ext cx="761365" cy="259080"/>
    <xdr:sp macro="" textlink="">
      <xdr:nvSpPr>
        <xdr:cNvPr id="208" name="扶助費該当値テキスト"/>
        <xdr:cNvSpPr txBox="1"/>
      </xdr:nvSpPr>
      <xdr:spPr>
        <a:xfrm>
          <a:off x="4503420" y="1013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114300</xdr:rowOff>
    </xdr:from>
    <xdr:to xmlns:xdr="http://schemas.openxmlformats.org/drawingml/2006/spreadsheetDrawing">
      <xdr:col>20</xdr:col>
      <xdr:colOff>38100</xdr:colOff>
      <xdr:row>59</xdr:row>
      <xdr:rowOff>44450</xdr:rowOff>
    </xdr:to>
    <xdr:sp macro="" textlink="">
      <xdr:nvSpPr>
        <xdr:cNvPr id="209" name="楕円 208"/>
        <xdr:cNvSpPr/>
      </xdr:nvSpPr>
      <xdr:spPr>
        <a:xfrm>
          <a:off x="3611245" y="1005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29210</xdr:rowOff>
    </xdr:from>
    <xdr:ext cx="736600" cy="258445"/>
    <xdr:sp macro="" textlink="">
      <xdr:nvSpPr>
        <xdr:cNvPr id="210" name="テキスト ボックス 209"/>
        <xdr:cNvSpPr txBox="1"/>
      </xdr:nvSpPr>
      <xdr:spPr>
        <a:xfrm>
          <a:off x="3298190" y="10144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101600</xdr:rowOff>
    </xdr:from>
    <xdr:to xmlns:xdr="http://schemas.openxmlformats.org/drawingml/2006/spreadsheetDrawing">
      <xdr:col>15</xdr:col>
      <xdr:colOff>149225</xdr:colOff>
      <xdr:row>59</xdr:row>
      <xdr:rowOff>31750</xdr:rowOff>
    </xdr:to>
    <xdr:sp macro="" textlink="">
      <xdr:nvSpPr>
        <xdr:cNvPr id="211" name="楕円 210"/>
        <xdr:cNvSpPr/>
      </xdr:nvSpPr>
      <xdr:spPr>
        <a:xfrm>
          <a:off x="2790825"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16510</xdr:rowOff>
    </xdr:from>
    <xdr:ext cx="761365" cy="259080"/>
    <xdr:sp macro="" textlink="">
      <xdr:nvSpPr>
        <xdr:cNvPr id="212" name="テキスト ボックス 211"/>
        <xdr:cNvSpPr txBox="1"/>
      </xdr:nvSpPr>
      <xdr:spPr>
        <a:xfrm>
          <a:off x="2494915" y="1013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88900</xdr:rowOff>
    </xdr:from>
    <xdr:to xmlns:xdr="http://schemas.openxmlformats.org/drawingml/2006/spreadsheetDrawing">
      <xdr:col>11</xdr:col>
      <xdr:colOff>60325</xdr:colOff>
      <xdr:row>59</xdr:row>
      <xdr:rowOff>19050</xdr:rowOff>
    </xdr:to>
    <xdr:sp macro="" textlink="">
      <xdr:nvSpPr>
        <xdr:cNvPr id="213" name="楕円 212"/>
        <xdr:cNvSpPr/>
      </xdr:nvSpPr>
      <xdr:spPr>
        <a:xfrm>
          <a:off x="1987550" y="10033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3810</xdr:rowOff>
    </xdr:from>
    <xdr:ext cx="762000" cy="259080"/>
    <xdr:sp macro="" textlink="">
      <xdr:nvSpPr>
        <xdr:cNvPr id="214" name="テキスト ボックス 213"/>
        <xdr:cNvSpPr txBox="1"/>
      </xdr:nvSpPr>
      <xdr:spPr>
        <a:xfrm>
          <a:off x="1674495"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127000</xdr:rowOff>
    </xdr:from>
    <xdr:to xmlns:xdr="http://schemas.openxmlformats.org/drawingml/2006/spreadsheetDrawing">
      <xdr:col>6</xdr:col>
      <xdr:colOff>171450</xdr:colOff>
      <xdr:row>59</xdr:row>
      <xdr:rowOff>57150</xdr:rowOff>
    </xdr:to>
    <xdr:sp macro="" textlink="">
      <xdr:nvSpPr>
        <xdr:cNvPr id="215" name="楕円 214"/>
        <xdr:cNvSpPr/>
      </xdr:nvSpPr>
      <xdr:spPr>
        <a:xfrm>
          <a:off x="116713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41910</xdr:rowOff>
    </xdr:from>
    <xdr:ext cx="761365" cy="258445"/>
    <xdr:sp macro="" textlink="">
      <xdr:nvSpPr>
        <xdr:cNvPr id="216" name="テキスト ボックス 215"/>
        <xdr:cNvSpPr txBox="1"/>
      </xdr:nvSpPr>
      <xdr:spPr>
        <a:xfrm>
          <a:off x="871220" y="1015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の多くは、国民健康保険特別会計や介護保険特別会計などへの繰出金となっている。介護保険特別会計、後期高齢者医療特別会計、国民健康保険特別会計への繰出金の減により、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ポイント減となった。</a:t>
          </a:r>
        </a:p>
        <a:p>
          <a:r>
            <a:rPr kumimoji="1" lang="ja-JP" altLang="en-US" sz="1300">
              <a:latin typeface="ＭＳ Ｐゴシック"/>
              <a:ea typeface="ＭＳ Ｐゴシック"/>
            </a:rPr>
            <a:t>　今後も介護予防や疾病予防、健康づくり事業などの推進により、繰出金の増加を抑制し、普通会計の負担額を軽減するよう努める。</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510411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161925</xdr:rowOff>
    </xdr:from>
    <xdr:ext cx="762000" cy="259080"/>
    <xdr:sp macro="" textlink="">
      <xdr:nvSpPr>
        <xdr:cNvPr id="247" name="その他最小値テキスト"/>
        <xdr:cNvSpPr txBox="1"/>
      </xdr:nvSpPr>
      <xdr:spPr>
        <a:xfrm>
          <a:off x="1517904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182880</xdr:colOff>
      <xdr:row>62</xdr:row>
      <xdr:rowOff>18415</xdr:rowOff>
    </xdr:to>
    <xdr:cxnSp macro="">
      <xdr:nvCxnSpPr>
        <xdr:cNvPr id="248" name="直線コネクタ 247"/>
        <xdr:cNvCxnSpPr/>
      </xdr:nvCxnSpPr>
      <xdr:spPr>
        <a:xfrm>
          <a:off x="15015210" y="10648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156210</xdr:rowOff>
    </xdr:from>
    <xdr:ext cx="762000" cy="258445"/>
    <xdr:sp macro="" textlink="">
      <xdr:nvSpPr>
        <xdr:cNvPr id="249" name="その他最大値テキスト"/>
        <xdr:cNvSpPr txBox="1"/>
      </xdr:nvSpPr>
      <xdr:spPr>
        <a:xfrm>
          <a:off x="1517904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182880</xdr:colOff>
      <xdr:row>53</xdr:row>
      <xdr:rowOff>69850</xdr:rowOff>
    </xdr:to>
    <xdr:cxnSp macro="">
      <xdr:nvCxnSpPr>
        <xdr:cNvPr id="250" name="直線コネクタ 249"/>
        <xdr:cNvCxnSpPr/>
      </xdr:nvCxnSpPr>
      <xdr:spPr>
        <a:xfrm>
          <a:off x="15015210" y="915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61595</xdr:rowOff>
    </xdr:from>
    <xdr:to xmlns:xdr="http://schemas.openxmlformats.org/drawingml/2006/spreadsheetDrawing">
      <xdr:col>82</xdr:col>
      <xdr:colOff>107950</xdr:colOff>
      <xdr:row>58</xdr:row>
      <xdr:rowOff>105410</xdr:rowOff>
    </xdr:to>
    <xdr:cxnSp macro="">
      <xdr:nvCxnSpPr>
        <xdr:cNvPr id="251" name="直線コネクタ 250"/>
        <xdr:cNvCxnSpPr/>
      </xdr:nvCxnSpPr>
      <xdr:spPr>
        <a:xfrm flipV="1">
          <a:off x="14334490" y="10005695"/>
          <a:ext cx="7696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156845</xdr:rowOff>
    </xdr:from>
    <xdr:to xmlns:xdr="http://schemas.openxmlformats.org/drawingml/2006/spreadsheetDrawing">
      <xdr:col>78</xdr:col>
      <xdr:colOff>69850</xdr:colOff>
      <xdr:row>58</xdr:row>
      <xdr:rowOff>105410</xdr:rowOff>
    </xdr:to>
    <xdr:cxnSp macro="">
      <xdr:nvCxnSpPr>
        <xdr:cNvPr id="254" name="直線コネクタ 253"/>
        <xdr:cNvCxnSpPr/>
      </xdr:nvCxnSpPr>
      <xdr:spPr>
        <a:xfrm>
          <a:off x="13531215" y="9929495"/>
          <a:ext cx="803275"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428369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5965" cy="258445"/>
    <xdr:sp macro="" textlink="">
      <xdr:nvSpPr>
        <xdr:cNvPr id="256" name="テキスト ボックス 255"/>
        <xdr:cNvSpPr txBox="1"/>
      </xdr:nvSpPr>
      <xdr:spPr>
        <a:xfrm>
          <a:off x="13987780" y="9528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58</xdr:row>
      <xdr:rowOff>50800</xdr:rowOff>
    </xdr:to>
    <xdr:cxnSp macro="">
      <xdr:nvCxnSpPr>
        <xdr:cNvPr id="257" name="直線コネクタ 256"/>
        <xdr:cNvCxnSpPr/>
      </xdr:nvCxnSpPr>
      <xdr:spPr>
        <a:xfrm flipV="1">
          <a:off x="12710795" y="9929495"/>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348041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8445"/>
    <xdr:sp macro="" textlink="">
      <xdr:nvSpPr>
        <xdr:cNvPr id="259" name="テキスト ボックス 258"/>
        <xdr:cNvSpPr txBox="1"/>
      </xdr:nvSpPr>
      <xdr:spPr>
        <a:xfrm>
          <a:off x="13167360" y="949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40640</xdr:rowOff>
    </xdr:from>
    <xdr:to xmlns:xdr="http://schemas.openxmlformats.org/drawingml/2006/spreadsheetDrawing">
      <xdr:col>69</xdr:col>
      <xdr:colOff>92075</xdr:colOff>
      <xdr:row>58</xdr:row>
      <xdr:rowOff>50800</xdr:rowOff>
    </xdr:to>
    <xdr:cxnSp macro="">
      <xdr:nvCxnSpPr>
        <xdr:cNvPr id="260" name="直線コネクタ 259"/>
        <xdr:cNvCxnSpPr/>
      </xdr:nvCxnSpPr>
      <xdr:spPr>
        <a:xfrm>
          <a:off x="11890375" y="9984740"/>
          <a:ext cx="8204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2659995"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2000" cy="258445"/>
    <xdr:sp macro="" textlink="">
      <xdr:nvSpPr>
        <xdr:cNvPr id="262" name="テキスト ボックス 261"/>
        <xdr:cNvSpPr txBox="1"/>
      </xdr:nvSpPr>
      <xdr:spPr>
        <a:xfrm>
          <a:off x="12364085" y="952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1856720" y="994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1365" cy="258445"/>
    <xdr:sp macro="" textlink="">
      <xdr:nvSpPr>
        <xdr:cNvPr id="264" name="テキスト ボックス 263"/>
        <xdr:cNvSpPr txBox="1"/>
      </xdr:nvSpPr>
      <xdr:spPr>
        <a:xfrm>
          <a:off x="11543665" y="10030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10795</xdr:rowOff>
    </xdr:from>
    <xdr:to xmlns:xdr="http://schemas.openxmlformats.org/drawingml/2006/spreadsheetDrawing">
      <xdr:col>82</xdr:col>
      <xdr:colOff>158750</xdr:colOff>
      <xdr:row>58</xdr:row>
      <xdr:rowOff>112395</xdr:rowOff>
    </xdr:to>
    <xdr:sp macro="" textlink="">
      <xdr:nvSpPr>
        <xdr:cNvPr id="270" name="楕円 269"/>
        <xdr:cNvSpPr/>
      </xdr:nvSpPr>
      <xdr:spPr>
        <a:xfrm>
          <a:off x="1505331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57</xdr:row>
      <xdr:rowOff>154940</xdr:rowOff>
    </xdr:from>
    <xdr:ext cx="762000" cy="258445"/>
    <xdr:sp macro="" textlink="">
      <xdr:nvSpPr>
        <xdr:cNvPr id="271" name="その他該当値テキスト"/>
        <xdr:cNvSpPr txBox="1"/>
      </xdr:nvSpPr>
      <xdr:spPr>
        <a:xfrm>
          <a:off x="1517904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54610</xdr:rowOff>
    </xdr:from>
    <xdr:to xmlns:xdr="http://schemas.openxmlformats.org/drawingml/2006/spreadsheetDrawing">
      <xdr:col>78</xdr:col>
      <xdr:colOff>120650</xdr:colOff>
      <xdr:row>58</xdr:row>
      <xdr:rowOff>156210</xdr:rowOff>
    </xdr:to>
    <xdr:sp macro="" textlink="">
      <xdr:nvSpPr>
        <xdr:cNvPr id="272" name="楕円 271"/>
        <xdr:cNvSpPr/>
      </xdr:nvSpPr>
      <xdr:spPr>
        <a:xfrm>
          <a:off x="1428369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140970</xdr:rowOff>
    </xdr:from>
    <xdr:ext cx="735965" cy="259080"/>
    <xdr:sp macro="" textlink="">
      <xdr:nvSpPr>
        <xdr:cNvPr id="273" name="テキスト ボックス 272"/>
        <xdr:cNvSpPr txBox="1"/>
      </xdr:nvSpPr>
      <xdr:spPr>
        <a:xfrm>
          <a:off x="13987780" y="100850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74" name="楕円 273"/>
        <xdr:cNvSpPr/>
      </xdr:nvSpPr>
      <xdr:spPr>
        <a:xfrm>
          <a:off x="13480415" y="9878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20955</xdr:rowOff>
    </xdr:from>
    <xdr:ext cx="762000" cy="258445"/>
    <xdr:sp macro="" textlink="">
      <xdr:nvSpPr>
        <xdr:cNvPr id="275" name="テキスト ボックス 274"/>
        <xdr:cNvSpPr txBox="1"/>
      </xdr:nvSpPr>
      <xdr:spPr>
        <a:xfrm>
          <a:off x="1316736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76" name="楕円 275"/>
        <xdr:cNvSpPr/>
      </xdr:nvSpPr>
      <xdr:spPr>
        <a:xfrm>
          <a:off x="12659995"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86360</xdr:rowOff>
    </xdr:from>
    <xdr:ext cx="762000" cy="258445"/>
    <xdr:sp macro="" textlink="">
      <xdr:nvSpPr>
        <xdr:cNvPr id="277" name="テキスト ボックス 276"/>
        <xdr:cNvSpPr txBox="1"/>
      </xdr:nvSpPr>
      <xdr:spPr>
        <a:xfrm>
          <a:off x="12364085"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78" name="楕円 277"/>
        <xdr:cNvSpPr/>
      </xdr:nvSpPr>
      <xdr:spPr>
        <a:xfrm>
          <a:off x="11856720" y="9933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100965</xdr:rowOff>
    </xdr:from>
    <xdr:ext cx="761365" cy="258445"/>
    <xdr:sp macro="" textlink="">
      <xdr:nvSpPr>
        <xdr:cNvPr id="279" name="テキスト ボックス 278"/>
        <xdr:cNvSpPr txBox="1"/>
      </xdr:nvSpPr>
      <xdr:spPr>
        <a:xfrm>
          <a:off x="11543665" y="9702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ポイントの減となったが、これは、公営企業会計への繰出金や、一部事務組合に対する負担金などの減による。</a:t>
          </a:r>
        </a:p>
        <a:p>
          <a:r>
            <a:rPr kumimoji="1" lang="ja-JP" altLang="en-US" sz="1300">
              <a:latin typeface="ＭＳ Ｐゴシック"/>
              <a:ea typeface="ＭＳ Ｐゴシック"/>
            </a:rPr>
            <a:t>　類似団体平均を大きく上回っているのは、下水道事業会計や病院事業会計など、公営企業会計に対する負担金・補助金が多額になっているためである。公営企業においては、引き続き経営改善を図り、負担金・補助金に依存しない自立した運営ができるように努めていく。</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510411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635</xdr:rowOff>
    </xdr:from>
    <xdr:ext cx="762000" cy="259080"/>
    <xdr:sp macro="" textlink="">
      <xdr:nvSpPr>
        <xdr:cNvPr id="305" name="補助費等最小値テキスト"/>
        <xdr:cNvSpPr txBox="1"/>
      </xdr:nvSpPr>
      <xdr:spPr>
        <a:xfrm>
          <a:off x="1517904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182880</xdr:colOff>
      <xdr:row>41</xdr:row>
      <xdr:rowOff>29210</xdr:rowOff>
    </xdr:to>
    <xdr:cxnSp macro="">
      <xdr:nvCxnSpPr>
        <xdr:cNvPr id="306" name="直線コネクタ 305"/>
        <xdr:cNvCxnSpPr/>
      </xdr:nvCxnSpPr>
      <xdr:spPr>
        <a:xfrm>
          <a:off x="15015210" y="70586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8445"/>
    <xdr:sp macro="" textlink="">
      <xdr:nvSpPr>
        <xdr:cNvPr id="307" name="補助費等最大値テキスト"/>
        <xdr:cNvSpPr txBox="1"/>
      </xdr:nvSpPr>
      <xdr:spPr>
        <a:xfrm>
          <a:off x="1517904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308" name="直線コネクタ 307"/>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149860</xdr:rowOff>
    </xdr:from>
    <xdr:to xmlns:xdr="http://schemas.openxmlformats.org/drawingml/2006/spreadsheetDrawing">
      <xdr:col>82</xdr:col>
      <xdr:colOff>107950</xdr:colOff>
      <xdr:row>39</xdr:row>
      <xdr:rowOff>19685</xdr:rowOff>
    </xdr:to>
    <xdr:cxnSp macro="">
      <xdr:nvCxnSpPr>
        <xdr:cNvPr id="309" name="直線コネクタ 308"/>
        <xdr:cNvCxnSpPr/>
      </xdr:nvCxnSpPr>
      <xdr:spPr>
        <a:xfrm flipV="1">
          <a:off x="14334490" y="6664960"/>
          <a:ext cx="7696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124460</xdr:rowOff>
    </xdr:from>
    <xdr:ext cx="762000" cy="259080"/>
    <xdr:sp macro="" textlink="">
      <xdr:nvSpPr>
        <xdr:cNvPr id="310" name="補助費等平均値テキスト"/>
        <xdr:cNvSpPr txBox="1"/>
      </xdr:nvSpPr>
      <xdr:spPr>
        <a:xfrm>
          <a:off x="1517904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505331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109220</xdr:rowOff>
    </xdr:from>
    <xdr:to xmlns:xdr="http://schemas.openxmlformats.org/drawingml/2006/spreadsheetDrawing">
      <xdr:col>78</xdr:col>
      <xdr:colOff>69850</xdr:colOff>
      <xdr:row>39</xdr:row>
      <xdr:rowOff>19685</xdr:rowOff>
    </xdr:to>
    <xdr:cxnSp macro="">
      <xdr:nvCxnSpPr>
        <xdr:cNvPr id="312" name="直線コネクタ 311"/>
        <xdr:cNvCxnSpPr/>
      </xdr:nvCxnSpPr>
      <xdr:spPr>
        <a:xfrm>
          <a:off x="13531215" y="6624320"/>
          <a:ext cx="80327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428369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5965" cy="259080"/>
    <xdr:sp macro="" textlink="">
      <xdr:nvSpPr>
        <xdr:cNvPr id="314" name="テキスト ボックス 313"/>
        <xdr:cNvSpPr txBox="1"/>
      </xdr:nvSpPr>
      <xdr:spPr>
        <a:xfrm>
          <a:off x="1398778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109220</xdr:rowOff>
    </xdr:from>
    <xdr:to xmlns:xdr="http://schemas.openxmlformats.org/drawingml/2006/spreadsheetDrawing">
      <xdr:col>73</xdr:col>
      <xdr:colOff>180975</xdr:colOff>
      <xdr:row>39</xdr:row>
      <xdr:rowOff>33020</xdr:rowOff>
    </xdr:to>
    <xdr:cxnSp macro="">
      <xdr:nvCxnSpPr>
        <xdr:cNvPr id="315" name="直線コネクタ 314"/>
        <xdr:cNvCxnSpPr/>
      </xdr:nvCxnSpPr>
      <xdr:spPr>
        <a:xfrm flipV="1">
          <a:off x="12710795" y="6624320"/>
          <a:ext cx="8204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3480415" y="62528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8445"/>
    <xdr:sp macro="" textlink="">
      <xdr:nvSpPr>
        <xdr:cNvPr id="317" name="テキスト ボックス 316"/>
        <xdr:cNvSpPr txBox="1"/>
      </xdr:nvSpPr>
      <xdr:spPr>
        <a:xfrm>
          <a:off x="1316736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33020</xdr:rowOff>
    </xdr:from>
    <xdr:to xmlns:xdr="http://schemas.openxmlformats.org/drawingml/2006/spreadsheetDrawing">
      <xdr:col>69</xdr:col>
      <xdr:colOff>92075</xdr:colOff>
      <xdr:row>39</xdr:row>
      <xdr:rowOff>46990</xdr:rowOff>
    </xdr:to>
    <xdr:cxnSp macro="">
      <xdr:nvCxnSpPr>
        <xdr:cNvPr id="318" name="直線コネクタ 317"/>
        <xdr:cNvCxnSpPr/>
      </xdr:nvCxnSpPr>
      <xdr:spPr>
        <a:xfrm flipV="1">
          <a:off x="11890375" y="671957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2659995"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62000" cy="258445"/>
    <xdr:sp macro="" textlink="">
      <xdr:nvSpPr>
        <xdr:cNvPr id="320" name="テキスト ボックス 319"/>
        <xdr:cNvSpPr txBox="1"/>
      </xdr:nvSpPr>
      <xdr:spPr>
        <a:xfrm>
          <a:off x="12364085" y="605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1365" cy="259080"/>
    <xdr:sp macro="" textlink="">
      <xdr:nvSpPr>
        <xdr:cNvPr id="322" name="テキスト ボックス 321"/>
        <xdr:cNvSpPr txBox="1"/>
      </xdr:nvSpPr>
      <xdr:spPr>
        <a:xfrm>
          <a:off x="11543665"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99060</xdr:rowOff>
    </xdr:from>
    <xdr:to xmlns:xdr="http://schemas.openxmlformats.org/drawingml/2006/spreadsheetDrawing">
      <xdr:col>82</xdr:col>
      <xdr:colOff>158750</xdr:colOff>
      <xdr:row>39</xdr:row>
      <xdr:rowOff>29210</xdr:rowOff>
    </xdr:to>
    <xdr:sp macro="" textlink="">
      <xdr:nvSpPr>
        <xdr:cNvPr id="328" name="楕円 327"/>
        <xdr:cNvSpPr/>
      </xdr:nvSpPr>
      <xdr:spPr>
        <a:xfrm>
          <a:off x="1505331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38</xdr:row>
      <xdr:rowOff>71120</xdr:rowOff>
    </xdr:from>
    <xdr:ext cx="762000" cy="259080"/>
    <xdr:sp macro="" textlink="">
      <xdr:nvSpPr>
        <xdr:cNvPr id="329" name="補助費等該当値テキスト"/>
        <xdr:cNvSpPr txBox="1"/>
      </xdr:nvSpPr>
      <xdr:spPr>
        <a:xfrm>
          <a:off x="1517904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140335</xdr:rowOff>
    </xdr:from>
    <xdr:to xmlns:xdr="http://schemas.openxmlformats.org/drawingml/2006/spreadsheetDrawing">
      <xdr:col>78</xdr:col>
      <xdr:colOff>120650</xdr:colOff>
      <xdr:row>39</xdr:row>
      <xdr:rowOff>70485</xdr:rowOff>
    </xdr:to>
    <xdr:sp macro="" textlink="">
      <xdr:nvSpPr>
        <xdr:cNvPr id="330" name="楕円 329"/>
        <xdr:cNvSpPr/>
      </xdr:nvSpPr>
      <xdr:spPr>
        <a:xfrm>
          <a:off x="1428369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55245</xdr:rowOff>
    </xdr:from>
    <xdr:ext cx="735965" cy="258445"/>
    <xdr:sp macro="" textlink="">
      <xdr:nvSpPr>
        <xdr:cNvPr id="331" name="テキスト ボックス 330"/>
        <xdr:cNvSpPr txBox="1"/>
      </xdr:nvSpPr>
      <xdr:spPr>
        <a:xfrm>
          <a:off x="13987780" y="6741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57785</xdr:rowOff>
    </xdr:from>
    <xdr:to xmlns:xdr="http://schemas.openxmlformats.org/drawingml/2006/spreadsheetDrawing">
      <xdr:col>74</xdr:col>
      <xdr:colOff>31750</xdr:colOff>
      <xdr:row>38</xdr:row>
      <xdr:rowOff>159385</xdr:rowOff>
    </xdr:to>
    <xdr:sp macro="" textlink="">
      <xdr:nvSpPr>
        <xdr:cNvPr id="332" name="楕円 331"/>
        <xdr:cNvSpPr/>
      </xdr:nvSpPr>
      <xdr:spPr>
        <a:xfrm>
          <a:off x="13480415" y="6572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144145</xdr:rowOff>
    </xdr:from>
    <xdr:ext cx="762000" cy="258445"/>
    <xdr:sp macro="" textlink="">
      <xdr:nvSpPr>
        <xdr:cNvPr id="333" name="テキスト ボックス 332"/>
        <xdr:cNvSpPr txBox="1"/>
      </xdr:nvSpPr>
      <xdr:spPr>
        <a:xfrm>
          <a:off x="13167360" y="6659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153670</xdr:rowOff>
    </xdr:from>
    <xdr:to xmlns:xdr="http://schemas.openxmlformats.org/drawingml/2006/spreadsheetDrawing">
      <xdr:col>69</xdr:col>
      <xdr:colOff>142875</xdr:colOff>
      <xdr:row>39</xdr:row>
      <xdr:rowOff>83820</xdr:rowOff>
    </xdr:to>
    <xdr:sp macro="" textlink="">
      <xdr:nvSpPr>
        <xdr:cNvPr id="334" name="楕円 333"/>
        <xdr:cNvSpPr/>
      </xdr:nvSpPr>
      <xdr:spPr>
        <a:xfrm>
          <a:off x="12659995"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68580</xdr:rowOff>
    </xdr:from>
    <xdr:ext cx="762000" cy="259080"/>
    <xdr:sp macro="" textlink="">
      <xdr:nvSpPr>
        <xdr:cNvPr id="335" name="テキスト ボックス 334"/>
        <xdr:cNvSpPr txBox="1"/>
      </xdr:nvSpPr>
      <xdr:spPr>
        <a:xfrm>
          <a:off x="12364085" y="675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167640</xdr:rowOff>
    </xdr:from>
    <xdr:to xmlns:xdr="http://schemas.openxmlformats.org/drawingml/2006/spreadsheetDrawing">
      <xdr:col>65</xdr:col>
      <xdr:colOff>53975</xdr:colOff>
      <xdr:row>39</xdr:row>
      <xdr:rowOff>97790</xdr:rowOff>
    </xdr:to>
    <xdr:sp macro="" textlink="">
      <xdr:nvSpPr>
        <xdr:cNvPr id="336" name="楕円 335"/>
        <xdr:cNvSpPr/>
      </xdr:nvSpPr>
      <xdr:spPr>
        <a:xfrm>
          <a:off x="11856720" y="6682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82550</xdr:rowOff>
    </xdr:from>
    <xdr:ext cx="761365" cy="259080"/>
    <xdr:sp macro="" textlink="">
      <xdr:nvSpPr>
        <xdr:cNvPr id="337" name="テキスト ボックス 336"/>
        <xdr:cNvSpPr txBox="1"/>
      </xdr:nvSpPr>
      <xdr:spPr>
        <a:xfrm>
          <a:off x="11543665"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比率の分母となる経常一般財源が減少したものの、償還元金、利子ともに減少したため、前年度と比較して</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ポイント減となった。</a:t>
          </a:r>
        </a:p>
        <a:p>
          <a:r>
            <a:rPr kumimoji="1" lang="ja-JP" altLang="en-US" sz="1300">
              <a:latin typeface="ＭＳ Ｐゴシック"/>
              <a:ea typeface="ＭＳ Ｐゴシック"/>
            </a:rPr>
            <a:t>　公債費においては、令和</a:t>
          </a:r>
          <a:r>
            <a:rPr kumimoji="1" lang="en-US" altLang="ja-JP" sz="1300">
              <a:latin typeface="ＭＳ Ｐゴシック"/>
              <a:ea typeface="ＭＳ Ｐゴシック"/>
            </a:rPr>
            <a:t>5</a:t>
          </a:r>
          <a:r>
            <a:rPr kumimoji="1" lang="ja-JP" altLang="en-US" sz="1300">
              <a:latin typeface="ＭＳ Ｐゴシック"/>
              <a:ea typeface="ＭＳ Ｐゴシック"/>
            </a:rPr>
            <a:t>、</a:t>
          </a:r>
          <a:r>
            <a:rPr kumimoji="1" lang="en-US" altLang="ja-JP" sz="1300">
              <a:latin typeface="ＭＳ Ｐゴシック"/>
              <a:ea typeface="ＭＳ Ｐゴシック"/>
            </a:rPr>
            <a:t>6</a:t>
          </a:r>
          <a:r>
            <a:rPr kumimoji="1" lang="ja-JP" altLang="en-US" sz="1300">
              <a:latin typeface="ＭＳ Ｐゴシック"/>
              <a:ea typeface="ＭＳ Ｐゴシック"/>
            </a:rPr>
            <a:t>年度に実施する児童福祉施設等の大規模建設事業にかかる地方債の償還が令和</a:t>
          </a:r>
          <a:r>
            <a:rPr kumimoji="1" lang="en-US" altLang="ja-JP" sz="1300">
              <a:latin typeface="ＭＳ Ｐゴシック"/>
              <a:ea typeface="ＭＳ Ｐゴシック"/>
            </a:rPr>
            <a:t>7</a:t>
          </a:r>
          <a:r>
            <a:rPr kumimoji="1" lang="ja-JP" altLang="en-US" sz="1300">
              <a:latin typeface="ＭＳ Ｐゴシック"/>
              <a:ea typeface="ＭＳ Ｐゴシック"/>
            </a:rPr>
            <a:t>年度から開始するため、令和</a:t>
          </a:r>
          <a:r>
            <a:rPr kumimoji="1" lang="en-US" altLang="ja-JP" sz="1300">
              <a:latin typeface="ＭＳ Ｐゴシック"/>
              <a:ea typeface="ＭＳ Ｐゴシック"/>
            </a:rPr>
            <a:t>7</a:t>
          </a:r>
          <a:r>
            <a:rPr kumimoji="1" lang="ja-JP" altLang="en-US" sz="1300">
              <a:latin typeface="ＭＳ Ｐゴシック"/>
              <a:ea typeface="ＭＳ Ｐゴシック"/>
            </a:rPr>
            <a:t>年度以降は上昇し、その後はほぼ横ばいに推移すると見込まれる。</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52" name="直線コネクタ 351"/>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4" name="直線コネクタ 353"/>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6" name="直線コネクタ 355"/>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7" name="テキスト ボックス 356"/>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8" name="直線コネクタ 357"/>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60" name="直線コネクタ 359"/>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2" name="直線コネクタ 361"/>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3"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41452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1365" cy="259080"/>
    <xdr:sp macro="" textlink="">
      <xdr:nvSpPr>
        <xdr:cNvPr id="365" name="公債費最小値テキスト"/>
        <xdr:cNvSpPr txBox="1"/>
      </xdr:nvSpPr>
      <xdr:spPr>
        <a:xfrm>
          <a:off x="4503420" y="13731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342765" y="137591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1365" cy="259080"/>
    <xdr:sp macro="" textlink="">
      <xdr:nvSpPr>
        <xdr:cNvPr id="367" name="公債費最大値テキスト"/>
        <xdr:cNvSpPr txBox="1"/>
      </xdr:nvSpPr>
      <xdr:spPr>
        <a:xfrm>
          <a:off x="4503420" y="1247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342765" y="1272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74</xdr:row>
      <xdr:rowOff>94615</xdr:rowOff>
    </xdr:from>
    <xdr:to xmlns:xdr="http://schemas.openxmlformats.org/drawingml/2006/spreadsheetDrawing">
      <xdr:col>24</xdr:col>
      <xdr:colOff>25400</xdr:colOff>
      <xdr:row>74</xdr:row>
      <xdr:rowOff>102235</xdr:rowOff>
    </xdr:to>
    <xdr:cxnSp macro="">
      <xdr:nvCxnSpPr>
        <xdr:cNvPr id="369" name="直線コネクタ 368"/>
        <xdr:cNvCxnSpPr/>
      </xdr:nvCxnSpPr>
      <xdr:spPr>
        <a:xfrm flipV="1">
          <a:off x="3657600" y="12781915"/>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1365" cy="258445"/>
    <xdr:sp macro="" textlink="">
      <xdr:nvSpPr>
        <xdr:cNvPr id="370" name="公債費平均値テキスト"/>
        <xdr:cNvSpPr txBox="1"/>
      </xdr:nvSpPr>
      <xdr:spPr>
        <a:xfrm>
          <a:off x="4503420" y="127984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380865" y="128263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102235</xdr:rowOff>
    </xdr:from>
    <xdr:to xmlns:xdr="http://schemas.openxmlformats.org/drawingml/2006/spreadsheetDrawing">
      <xdr:col>19</xdr:col>
      <xdr:colOff>182880</xdr:colOff>
      <xdr:row>74</xdr:row>
      <xdr:rowOff>102235</xdr:rowOff>
    </xdr:to>
    <xdr:cxnSp macro="">
      <xdr:nvCxnSpPr>
        <xdr:cNvPr id="372" name="直線コネクタ 371"/>
        <xdr:cNvCxnSpPr/>
      </xdr:nvCxnSpPr>
      <xdr:spPr>
        <a:xfrm>
          <a:off x="2841625" y="1278953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611245" y="128320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6600" cy="259080"/>
    <xdr:sp macro="" textlink="">
      <xdr:nvSpPr>
        <xdr:cNvPr id="374" name="テキスト ボックス 373"/>
        <xdr:cNvSpPr txBox="1"/>
      </xdr:nvSpPr>
      <xdr:spPr>
        <a:xfrm>
          <a:off x="3298190" y="12918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102235</xdr:rowOff>
    </xdr:from>
    <xdr:to xmlns:xdr="http://schemas.openxmlformats.org/drawingml/2006/spreadsheetDrawing">
      <xdr:col>15</xdr:col>
      <xdr:colOff>98425</xdr:colOff>
      <xdr:row>74</xdr:row>
      <xdr:rowOff>111760</xdr:rowOff>
    </xdr:to>
    <xdr:cxnSp macro="">
      <xdr:nvCxnSpPr>
        <xdr:cNvPr id="375" name="直線コネクタ 374"/>
        <xdr:cNvCxnSpPr/>
      </xdr:nvCxnSpPr>
      <xdr:spPr>
        <a:xfrm flipV="1">
          <a:off x="2021205" y="12789535"/>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2790825"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1365" cy="259080"/>
    <xdr:sp macro="" textlink="">
      <xdr:nvSpPr>
        <xdr:cNvPr id="377" name="テキスト ボックス 376"/>
        <xdr:cNvSpPr txBox="1"/>
      </xdr:nvSpPr>
      <xdr:spPr>
        <a:xfrm>
          <a:off x="2494915" y="12897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109855</xdr:rowOff>
    </xdr:from>
    <xdr:to xmlns:xdr="http://schemas.openxmlformats.org/drawingml/2006/spreadsheetDrawing">
      <xdr:col>11</xdr:col>
      <xdr:colOff>9525</xdr:colOff>
      <xdr:row>74</xdr:row>
      <xdr:rowOff>111760</xdr:rowOff>
    </xdr:to>
    <xdr:cxnSp macro="">
      <xdr:nvCxnSpPr>
        <xdr:cNvPr id="378" name="直線コネクタ 377"/>
        <xdr:cNvCxnSpPr/>
      </xdr:nvCxnSpPr>
      <xdr:spPr>
        <a:xfrm>
          <a:off x="1217930" y="12797155"/>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1987550" y="128225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62000" cy="259080"/>
    <xdr:sp macro="" textlink="">
      <xdr:nvSpPr>
        <xdr:cNvPr id="380" name="テキスト ボックス 379"/>
        <xdr:cNvSpPr txBox="1"/>
      </xdr:nvSpPr>
      <xdr:spPr>
        <a:xfrm>
          <a:off x="1674495" y="1290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16713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61365" cy="258445"/>
    <xdr:sp macro="" textlink="">
      <xdr:nvSpPr>
        <xdr:cNvPr id="382" name="テキスト ボックス 381"/>
        <xdr:cNvSpPr txBox="1"/>
      </xdr:nvSpPr>
      <xdr:spPr>
        <a:xfrm>
          <a:off x="871220" y="12910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3" name="テキスト ボックス 382"/>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4" name="テキスト ボックス 383"/>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5" name="テキスト ボックス 384"/>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6" name="テキスト ボックス 385"/>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7" name="テキスト ボックス 386"/>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43815</xdr:rowOff>
    </xdr:from>
    <xdr:to xmlns:xdr="http://schemas.openxmlformats.org/drawingml/2006/spreadsheetDrawing">
      <xdr:col>24</xdr:col>
      <xdr:colOff>76200</xdr:colOff>
      <xdr:row>74</xdr:row>
      <xdr:rowOff>145415</xdr:rowOff>
    </xdr:to>
    <xdr:sp macro="" textlink="">
      <xdr:nvSpPr>
        <xdr:cNvPr id="388" name="楕円 387"/>
        <xdr:cNvSpPr/>
      </xdr:nvSpPr>
      <xdr:spPr>
        <a:xfrm>
          <a:off x="4380865" y="12731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123825</xdr:rowOff>
    </xdr:from>
    <xdr:ext cx="761365" cy="258445"/>
    <xdr:sp macro="" textlink="">
      <xdr:nvSpPr>
        <xdr:cNvPr id="389" name="公債費該当値テキスト"/>
        <xdr:cNvSpPr txBox="1"/>
      </xdr:nvSpPr>
      <xdr:spPr>
        <a:xfrm>
          <a:off x="4503420" y="12639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52070</xdr:rowOff>
    </xdr:from>
    <xdr:to xmlns:xdr="http://schemas.openxmlformats.org/drawingml/2006/spreadsheetDrawing">
      <xdr:col>20</xdr:col>
      <xdr:colOff>38100</xdr:colOff>
      <xdr:row>74</xdr:row>
      <xdr:rowOff>153035</xdr:rowOff>
    </xdr:to>
    <xdr:sp macro="" textlink="">
      <xdr:nvSpPr>
        <xdr:cNvPr id="390" name="楕円 389"/>
        <xdr:cNvSpPr/>
      </xdr:nvSpPr>
      <xdr:spPr>
        <a:xfrm>
          <a:off x="3611245" y="1273937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163195</xdr:rowOff>
    </xdr:from>
    <xdr:ext cx="736600" cy="259080"/>
    <xdr:sp macro="" textlink="">
      <xdr:nvSpPr>
        <xdr:cNvPr id="391" name="テキスト ボックス 390"/>
        <xdr:cNvSpPr txBox="1"/>
      </xdr:nvSpPr>
      <xdr:spPr>
        <a:xfrm>
          <a:off x="3298190" y="12507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52070</xdr:rowOff>
    </xdr:from>
    <xdr:to xmlns:xdr="http://schemas.openxmlformats.org/drawingml/2006/spreadsheetDrawing">
      <xdr:col>15</xdr:col>
      <xdr:colOff>149225</xdr:colOff>
      <xdr:row>74</xdr:row>
      <xdr:rowOff>153035</xdr:rowOff>
    </xdr:to>
    <xdr:sp macro="" textlink="">
      <xdr:nvSpPr>
        <xdr:cNvPr id="392" name="楕円 391"/>
        <xdr:cNvSpPr/>
      </xdr:nvSpPr>
      <xdr:spPr>
        <a:xfrm>
          <a:off x="2790825" y="12739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163195</xdr:rowOff>
    </xdr:from>
    <xdr:ext cx="761365" cy="259080"/>
    <xdr:sp macro="" textlink="">
      <xdr:nvSpPr>
        <xdr:cNvPr id="393" name="テキスト ボックス 392"/>
        <xdr:cNvSpPr txBox="1"/>
      </xdr:nvSpPr>
      <xdr:spPr>
        <a:xfrm>
          <a:off x="2494915" y="12507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60960</xdr:rowOff>
    </xdr:from>
    <xdr:to xmlns:xdr="http://schemas.openxmlformats.org/drawingml/2006/spreadsheetDrawing">
      <xdr:col>11</xdr:col>
      <xdr:colOff>60325</xdr:colOff>
      <xdr:row>74</xdr:row>
      <xdr:rowOff>162560</xdr:rowOff>
    </xdr:to>
    <xdr:sp macro="" textlink="">
      <xdr:nvSpPr>
        <xdr:cNvPr id="394" name="楕円 393"/>
        <xdr:cNvSpPr/>
      </xdr:nvSpPr>
      <xdr:spPr>
        <a:xfrm>
          <a:off x="1987550" y="12748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1270</xdr:rowOff>
    </xdr:from>
    <xdr:ext cx="762000" cy="259080"/>
    <xdr:sp macro="" textlink="">
      <xdr:nvSpPr>
        <xdr:cNvPr id="395" name="テキスト ボックス 394"/>
        <xdr:cNvSpPr txBox="1"/>
      </xdr:nvSpPr>
      <xdr:spPr>
        <a:xfrm>
          <a:off x="1674495" y="1251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59055</xdr:rowOff>
    </xdr:from>
    <xdr:to xmlns:xdr="http://schemas.openxmlformats.org/drawingml/2006/spreadsheetDrawing">
      <xdr:col>6</xdr:col>
      <xdr:colOff>171450</xdr:colOff>
      <xdr:row>74</xdr:row>
      <xdr:rowOff>160655</xdr:rowOff>
    </xdr:to>
    <xdr:sp macro="" textlink="">
      <xdr:nvSpPr>
        <xdr:cNvPr id="396" name="楕円 395"/>
        <xdr:cNvSpPr/>
      </xdr:nvSpPr>
      <xdr:spPr>
        <a:xfrm>
          <a:off x="116713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170815</xdr:rowOff>
    </xdr:from>
    <xdr:ext cx="761365" cy="258445"/>
    <xdr:sp macro="" textlink="">
      <xdr:nvSpPr>
        <xdr:cNvPr id="397" name="テキスト ボックス 396"/>
        <xdr:cNvSpPr txBox="1"/>
      </xdr:nvSpPr>
      <xdr:spPr>
        <a:xfrm>
          <a:off x="871220" y="12515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扶助費が高止まりしていること、補助費等のうち、公営企業会計への負担金・補助金が多額であることなどから類似団体平均を上回っており、給与費の増による人件費の増加もあり前年度と比較して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ポイント増となった。</a:t>
          </a:r>
        </a:p>
        <a:p>
          <a:r>
            <a:rPr kumimoji="1" lang="ja-JP" altLang="en-US" sz="1300">
              <a:latin typeface="ＭＳ Ｐゴシック"/>
              <a:ea typeface="ＭＳ Ｐゴシック"/>
            </a:rPr>
            <a:t>　今後も公営企業会計における経営の健全化のほか、疾病予防事業などの各種事業の推進や、事務事業の見直しにより経費の縮減に努める。</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9" name="テキスト ボックス 408"/>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1" name="テキスト ボックス 410"/>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3" name="テキスト ボックス 412"/>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5" name="テキスト ボックス 414"/>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7" name="テキスト ボックス 416"/>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19" name="テキスト ボックス 418"/>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1" name="テキスト ボックス 420"/>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510411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128905</xdr:rowOff>
    </xdr:from>
    <xdr:ext cx="762000" cy="259080"/>
    <xdr:sp macro="" textlink="">
      <xdr:nvSpPr>
        <xdr:cNvPr id="424" name="公債費以外最小値テキスト"/>
        <xdr:cNvSpPr txBox="1"/>
      </xdr:nvSpPr>
      <xdr:spPr>
        <a:xfrm>
          <a:off x="1517904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182880</xdr:colOff>
      <xdr:row>79</xdr:row>
      <xdr:rowOff>156845</xdr:rowOff>
    </xdr:to>
    <xdr:cxnSp macro="">
      <xdr:nvCxnSpPr>
        <xdr:cNvPr id="425" name="直線コネクタ 424"/>
        <xdr:cNvCxnSpPr/>
      </xdr:nvCxnSpPr>
      <xdr:spPr>
        <a:xfrm>
          <a:off x="15015210" y="137013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19050</xdr:rowOff>
    </xdr:from>
    <xdr:ext cx="762000" cy="258445"/>
    <xdr:sp macro="" textlink="">
      <xdr:nvSpPr>
        <xdr:cNvPr id="426" name="公債費以外最大値テキスト"/>
        <xdr:cNvSpPr txBox="1"/>
      </xdr:nvSpPr>
      <xdr:spPr>
        <a:xfrm>
          <a:off x="15179040" y="12192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182880</xdr:colOff>
      <xdr:row>72</xdr:row>
      <xdr:rowOff>104140</xdr:rowOff>
    </xdr:to>
    <xdr:cxnSp macro="">
      <xdr:nvCxnSpPr>
        <xdr:cNvPr id="427" name="直線コネクタ 426"/>
        <xdr:cNvCxnSpPr/>
      </xdr:nvCxnSpPr>
      <xdr:spPr>
        <a:xfrm>
          <a:off x="15015210" y="12448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44450</xdr:rowOff>
    </xdr:from>
    <xdr:to xmlns:xdr="http://schemas.openxmlformats.org/drawingml/2006/spreadsheetDrawing">
      <xdr:col>82</xdr:col>
      <xdr:colOff>107950</xdr:colOff>
      <xdr:row>78</xdr:row>
      <xdr:rowOff>76835</xdr:rowOff>
    </xdr:to>
    <xdr:cxnSp macro="">
      <xdr:nvCxnSpPr>
        <xdr:cNvPr id="428" name="直線コネクタ 427"/>
        <xdr:cNvCxnSpPr/>
      </xdr:nvCxnSpPr>
      <xdr:spPr>
        <a:xfrm>
          <a:off x="14334490" y="13417550"/>
          <a:ext cx="7696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147320</xdr:rowOff>
    </xdr:from>
    <xdr:ext cx="762000" cy="259080"/>
    <xdr:sp macro="" textlink="">
      <xdr:nvSpPr>
        <xdr:cNvPr id="429" name="公債費以外平均値テキスト"/>
        <xdr:cNvSpPr txBox="1"/>
      </xdr:nvSpPr>
      <xdr:spPr>
        <a:xfrm>
          <a:off x="1517904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505331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78</xdr:row>
      <xdr:rowOff>44450</xdr:rowOff>
    </xdr:to>
    <xdr:cxnSp macro="">
      <xdr:nvCxnSpPr>
        <xdr:cNvPr id="431" name="直線コネクタ 430"/>
        <xdr:cNvCxnSpPr/>
      </xdr:nvCxnSpPr>
      <xdr:spPr>
        <a:xfrm>
          <a:off x="13531215" y="13180060"/>
          <a:ext cx="80327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428369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5965" cy="259080"/>
    <xdr:sp macro="" textlink="">
      <xdr:nvSpPr>
        <xdr:cNvPr id="433" name="テキスト ボックス 432"/>
        <xdr:cNvSpPr txBox="1"/>
      </xdr:nvSpPr>
      <xdr:spPr>
        <a:xfrm>
          <a:off x="13987780" y="12884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149860</xdr:rowOff>
    </xdr:from>
    <xdr:to xmlns:xdr="http://schemas.openxmlformats.org/drawingml/2006/spreadsheetDrawing">
      <xdr:col>73</xdr:col>
      <xdr:colOff>180975</xdr:colOff>
      <xdr:row>78</xdr:row>
      <xdr:rowOff>21590</xdr:rowOff>
    </xdr:to>
    <xdr:cxnSp macro="">
      <xdr:nvCxnSpPr>
        <xdr:cNvPr id="434" name="直線コネクタ 433"/>
        <xdr:cNvCxnSpPr/>
      </xdr:nvCxnSpPr>
      <xdr:spPr>
        <a:xfrm flipV="1">
          <a:off x="12710795" y="13180060"/>
          <a:ext cx="82042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3480415" y="12992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316736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21590</xdr:rowOff>
    </xdr:from>
    <xdr:to xmlns:xdr="http://schemas.openxmlformats.org/drawingml/2006/spreadsheetDrawing">
      <xdr:col>69</xdr:col>
      <xdr:colOff>92075</xdr:colOff>
      <xdr:row>78</xdr:row>
      <xdr:rowOff>99695</xdr:rowOff>
    </xdr:to>
    <xdr:cxnSp macro="">
      <xdr:nvCxnSpPr>
        <xdr:cNvPr id="437" name="直線コネクタ 436"/>
        <xdr:cNvCxnSpPr/>
      </xdr:nvCxnSpPr>
      <xdr:spPr>
        <a:xfrm flipV="1">
          <a:off x="11890375" y="13394690"/>
          <a:ext cx="8204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2659995"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62000" cy="259080"/>
    <xdr:sp macro="" textlink="">
      <xdr:nvSpPr>
        <xdr:cNvPr id="439" name="テキスト ボックス 438"/>
        <xdr:cNvSpPr txBox="1"/>
      </xdr:nvSpPr>
      <xdr:spPr>
        <a:xfrm>
          <a:off x="1236408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1856720" y="1319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1" name="テキスト ボックス 440"/>
        <xdr:cNvSpPr txBox="1"/>
      </xdr:nvSpPr>
      <xdr:spPr>
        <a:xfrm>
          <a:off x="11543665"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2" name="テキスト ボックス 441"/>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3" name="テキスト ボックス 442"/>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4" name="テキスト ボックス 443"/>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5" name="テキスト ボックス 444"/>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6" name="テキスト ボックス 445"/>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26035</xdr:rowOff>
    </xdr:from>
    <xdr:to xmlns:xdr="http://schemas.openxmlformats.org/drawingml/2006/spreadsheetDrawing">
      <xdr:col>82</xdr:col>
      <xdr:colOff>158750</xdr:colOff>
      <xdr:row>78</xdr:row>
      <xdr:rowOff>127635</xdr:rowOff>
    </xdr:to>
    <xdr:sp macro="" textlink="">
      <xdr:nvSpPr>
        <xdr:cNvPr id="447" name="楕円 446"/>
        <xdr:cNvSpPr/>
      </xdr:nvSpPr>
      <xdr:spPr>
        <a:xfrm>
          <a:off x="1505331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77</xdr:row>
      <xdr:rowOff>169545</xdr:rowOff>
    </xdr:from>
    <xdr:ext cx="762000" cy="258445"/>
    <xdr:sp macro="" textlink="">
      <xdr:nvSpPr>
        <xdr:cNvPr id="448" name="公債費以外該当値テキスト"/>
        <xdr:cNvSpPr txBox="1"/>
      </xdr:nvSpPr>
      <xdr:spPr>
        <a:xfrm>
          <a:off x="1517904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165100</xdr:rowOff>
    </xdr:from>
    <xdr:to xmlns:xdr="http://schemas.openxmlformats.org/drawingml/2006/spreadsheetDrawing">
      <xdr:col>78</xdr:col>
      <xdr:colOff>120650</xdr:colOff>
      <xdr:row>78</xdr:row>
      <xdr:rowOff>95250</xdr:rowOff>
    </xdr:to>
    <xdr:sp macro="" textlink="">
      <xdr:nvSpPr>
        <xdr:cNvPr id="449" name="楕円 448"/>
        <xdr:cNvSpPr/>
      </xdr:nvSpPr>
      <xdr:spPr>
        <a:xfrm>
          <a:off x="1428369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80010</xdr:rowOff>
    </xdr:from>
    <xdr:ext cx="735965" cy="259080"/>
    <xdr:sp macro="" textlink="">
      <xdr:nvSpPr>
        <xdr:cNvPr id="450" name="テキスト ボックス 449"/>
        <xdr:cNvSpPr txBox="1"/>
      </xdr:nvSpPr>
      <xdr:spPr>
        <a:xfrm>
          <a:off x="13987780" y="134531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51" name="楕円 450"/>
        <xdr:cNvSpPr/>
      </xdr:nvSpPr>
      <xdr:spPr>
        <a:xfrm>
          <a:off x="13480415" y="13129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13970</xdr:rowOff>
    </xdr:from>
    <xdr:ext cx="762000" cy="259080"/>
    <xdr:sp macro="" textlink="">
      <xdr:nvSpPr>
        <xdr:cNvPr id="452" name="テキスト ボックス 451"/>
        <xdr:cNvSpPr txBox="1"/>
      </xdr:nvSpPr>
      <xdr:spPr>
        <a:xfrm>
          <a:off x="1316736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142240</xdr:rowOff>
    </xdr:from>
    <xdr:to xmlns:xdr="http://schemas.openxmlformats.org/drawingml/2006/spreadsheetDrawing">
      <xdr:col>69</xdr:col>
      <xdr:colOff>142875</xdr:colOff>
      <xdr:row>78</xdr:row>
      <xdr:rowOff>72390</xdr:rowOff>
    </xdr:to>
    <xdr:sp macro="" textlink="">
      <xdr:nvSpPr>
        <xdr:cNvPr id="453" name="楕円 452"/>
        <xdr:cNvSpPr/>
      </xdr:nvSpPr>
      <xdr:spPr>
        <a:xfrm>
          <a:off x="12659995"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57150</xdr:rowOff>
    </xdr:from>
    <xdr:ext cx="762000" cy="259080"/>
    <xdr:sp macro="" textlink="">
      <xdr:nvSpPr>
        <xdr:cNvPr id="454" name="テキスト ボックス 453"/>
        <xdr:cNvSpPr txBox="1"/>
      </xdr:nvSpPr>
      <xdr:spPr>
        <a:xfrm>
          <a:off x="12364085"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48895</xdr:rowOff>
    </xdr:from>
    <xdr:to xmlns:xdr="http://schemas.openxmlformats.org/drawingml/2006/spreadsheetDrawing">
      <xdr:col>65</xdr:col>
      <xdr:colOff>53975</xdr:colOff>
      <xdr:row>78</xdr:row>
      <xdr:rowOff>150495</xdr:rowOff>
    </xdr:to>
    <xdr:sp macro="" textlink="">
      <xdr:nvSpPr>
        <xdr:cNvPr id="455" name="楕円 454"/>
        <xdr:cNvSpPr/>
      </xdr:nvSpPr>
      <xdr:spPr>
        <a:xfrm>
          <a:off x="11856720" y="134219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135255</xdr:rowOff>
    </xdr:from>
    <xdr:ext cx="761365" cy="258445"/>
    <xdr:sp macro="" textlink="">
      <xdr:nvSpPr>
        <xdr:cNvPr id="456" name="テキスト ボックス 455"/>
        <xdr:cNvSpPr txBox="1"/>
      </xdr:nvSpPr>
      <xdr:spPr>
        <a:xfrm>
          <a:off x="11543665" y="13508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秋田県男鹿市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33020</xdr:rowOff>
    </xdr:to>
    <xdr:cxnSp macro="">
      <xdr:nvCxnSpPr>
        <xdr:cNvPr id="47" name="直線コネクタ 46"/>
        <xdr:cNvCxnSpPr/>
      </xdr:nvCxnSpPr>
      <xdr:spPr>
        <a:xfrm flipV="1">
          <a:off x="5191125" y="2042795"/>
          <a:ext cx="0" cy="13811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5715</xdr:rowOff>
    </xdr:from>
    <xdr:ext cx="762000" cy="249555"/>
    <xdr:sp macro="" textlink="">
      <xdr:nvSpPr>
        <xdr:cNvPr id="48" name="人口1人当たり決算額の推移最小値テキスト130"/>
        <xdr:cNvSpPr txBox="1"/>
      </xdr:nvSpPr>
      <xdr:spPr>
        <a:xfrm>
          <a:off x="5264150" y="33966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33020</xdr:rowOff>
    </xdr:from>
    <xdr:to xmlns:xdr="http://schemas.openxmlformats.org/drawingml/2006/spreadsheetDrawing">
      <xdr:col>30</xdr:col>
      <xdr:colOff>25400</xdr:colOff>
      <xdr:row>20</xdr:row>
      <xdr:rowOff>33020</xdr:rowOff>
    </xdr:to>
    <xdr:cxnSp macro="">
      <xdr:nvCxnSpPr>
        <xdr:cNvPr id="49" name="直線コネクタ 48"/>
        <xdr:cNvCxnSpPr/>
      </xdr:nvCxnSpPr>
      <xdr:spPr>
        <a:xfrm>
          <a:off x="5102225" y="34239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2000" cy="258445"/>
    <xdr:sp macro="" textlink="">
      <xdr:nvSpPr>
        <xdr:cNvPr id="50" name="人口1人当たり決算額の推移最大値テキスト130"/>
        <xdr:cNvSpPr txBox="1"/>
      </xdr:nvSpPr>
      <xdr:spPr>
        <a:xfrm>
          <a:off x="5264150" y="178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102225" y="20427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62230</xdr:rowOff>
    </xdr:from>
    <xdr:to xmlns:xdr="http://schemas.openxmlformats.org/drawingml/2006/spreadsheetDrawing">
      <xdr:col>29</xdr:col>
      <xdr:colOff>127000</xdr:colOff>
      <xdr:row>16</xdr:row>
      <xdr:rowOff>128270</xdr:rowOff>
    </xdr:to>
    <xdr:cxnSp macro="">
      <xdr:nvCxnSpPr>
        <xdr:cNvPr id="52" name="直線コネクタ 51"/>
        <xdr:cNvCxnSpPr/>
      </xdr:nvCxnSpPr>
      <xdr:spPr>
        <a:xfrm flipV="1">
          <a:off x="4591050" y="2792730"/>
          <a:ext cx="600075"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88900</xdr:rowOff>
    </xdr:from>
    <xdr:ext cx="762000" cy="248920"/>
    <xdr:sp macro="" textlink="">
      <xdr:nvSpPr>
        <xdr:cNvPr id="53" name="人口1人当たり決算額の推移平均値テキスト130"/>
        <xdr:cNvSpPr txBox="1"/>
      </xdr:nvSpPr>
      <xdr:spPr>
        <a:xfrm>
          <a:off x="5264150" y="28194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116205</xdr:rowOff>
    </xdr:from>
    <xdr:to xmlns:xdr="http://schemas.openxmlformats.org/drawingml/2006/spreadsheetDrawing">
      <xdr:col>29</xdr:col>
      <xdr:colOff>174625</xdr:colOff>
      <xdr:row>17</xdr:row>
      <xdr:rowOff>48260</xdr:rowOff>
    </xdr:to>
    <xdr:sp macro="" textlink="">
      <xdr:nvSpPr>
        <xdr:cNvPr id="54" name="フローチャート: 判断 53"/>
        <xdr:cNvSpPr/>
      </xdr:nvSpPr>
      <xdr:spPr>
        <a:xfrm>
          <a:off x="5140325" y="2846705"/>
          <a:ext cx="98425"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128270</xdr:rowOff>
    </xdr:from>
    <xdr:to xmlns:xdr="http://schemas.openxmlformats.org/drawingml/2006/spreadsheetDrawing">
      <xdr:col>26</xdr:col>
      <xdr:colOff>50800</xdr:colOff>
      <xdr:row>16</xdr:row>
      <xdr:rowOff>163195</xdr:rowOff>
    </xdr:to>
    <xdr:cxnSp macro="">
      <xdr:nvCxnSpPr>
        <xdr:cNvPr id="55" name="直線コネクタ 54"/>
        <xdr:cNvCxnSpPr/>
      </xdr:nvCxnSpPr>
      <xdr:spPr>
        <a:xfrm flipV="1">
          <a:off x="3956050" y="2858770"/>
          <a:ext cx="6350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158750</xdr:rowOff>
    </xdr:from>
    <xdr:to xmlns:xdr="http://schemas.openxmlformats.org/drawingml/2006/spreadsheetDrawing">
      <xdr:col>26</xdr:col>
      <xdr:colOff>101600</xdr:colOff>
      <xdr:row>17</xdr:row>
      <xdr:rowOff>91440</xdr:rowOff>
    </xdr:to>
    <xdr:sp macro="" textlink="">
      <xdr:nvSpPr>
        <xdr:cNvPr id="56" name="フローチャート: 判断 55"/>
        <xdr:cNvSpPr/>
      </xdr:nvSpPr>
      <xdr:spPr>
        <a:xfrm>
          <a:off x="4540250" y="2889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76200</xdr:rowOff>
    </xdr:from>
    <xdr:ext cx="736600" cy="248920"/>
    <xdr:sp macro="" textlink="">
      <xdr:nvSpPr>
        <xdr:cNvPr id="57" name="テキスト ボックス 56"/>
        <xdr:cNvSpPr txBox="1"/>
      </xdr:nvSpPr>
      <xdr:spPr>
        <a:xfrm>
          <a:off x="4241800" y="29718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163195</xdr:rowOff>
    </xdr:from>
    <xdr:to xmlns:xdr="http://schemas.openxmlformats.org/drawingml/2006/spreadsheetDrawing">
      <xdr:col>22</xdr:col>
      <xdr:colOff>114300</xdr:colOff>
      <xdr:row>17</xdr:row>
      <xdr:rowOff>38735</xdr:rowOff>
    </xdr:to>
    <xdr:cxnSp macro="">
      <xdr:nvCxnSpPr>
        <xdr:cNvPr id="58" name="直線コネクタ 57"/>
        <xdr:cNvCxnSpPr/>
      </xdr:nvCxnSpPr>
      <xdr:spPr>
        <a:xfrm flipV="1">
          <a:off x="3317875" y="2893695"/>
          <a:ext cx="63817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102235</xdr:rowOff>
    </xdr:to>
    <xdr:sp macro="" textlink="">
      <xdr:nvSpPr>
        <xdr:cNvPr id="59" name="フローチャート: 判断 58"/>
        <xdr:cNvSpPr/>
      </xdr:nvSpPr>
      <xdr:spPr>
        <a:xfrm>
          <a:off x="3905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87630</xdr:rowOff>
    </xdr:from>
    <xdr:ext cx="762000" cy="248285"/>
    <xdr:sp macro="" textlink="">
      <xdr:nvSpPr>
        <xdr:cNvPr id="60" name="テキスト ボックス 59"/>
        <xdr:cNvSpPr txBox="1"/>
      </xdr:nvSpPr>
      <xdr:spPr>
        <a:xfrm>
          <a:off x="3606800" y="29832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38735</xdr:rowOff>
    </xdr:from>
    <xdr:to xmlns:xdr="http://schemas.openxmlformats.org/drawingml/2006/spreadsheetDrawing">
      <xdr:col>18</xdr:col>
      <xdr:colOff>174625</xdr:colOff>
      <xdr:row>17</xdr:row>
      <xdr:rowOff>46355</xdr:rowOff>
    </xdr:to>
    <xdr:cxnSp macro="">
      <xdr:nvCxnSpPr>
        <xdr:cNvPr id="61" name="直線コネクタ 60"/>
        <xdr:cNvCxnSpPr/>
      </xdr:nvCxnSpPr>
      <xdr:spPr>
        <a:xfrm flipV="1">
          <a:off x="2670175" y="293433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48260</xdr:rowOff>
    </xdr:from>
    <xdr:to xmlns:xdr="http://schemas.openxmlformats.org/drawingml/2006/spreadsheetDrawing">
      <xdr:col>19</xdr:col>
      <xdr:colOff>38100</xdr:colOff>
      <xdr:row>17</xdr:row>
      <xdr:rowOff>146050</xdr:rowOff>
    </xdr:to>
    <xdr:sp macro="" textlink="">
      <xdr:nvSpPr>
        <xdr:cNvPr id="62" name="フローチャート: 判断 61"/>
        <xdr:cNvSpPr/>
      </xdr:nvSpPr>
      <xdr:spPr>
        <a:xfrm>
          <a:off x="3270250" y="29438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131445</xdr:rowOff>
    </xdr:from>
    <xdr:ext cx="762000" cy="248920"/>
    <xdr:sp macro="" textlink="">
      <xdr:nvSpPr>
        <xdr:cNvPr id="63" name="テキスト ボックス 62"/>
        <xdr:cNvSpPr txBox="1"/>
      </xdr:nvSpPr>
      <xdr:spPr>
        <a:xfrm>
          <a:off x="2968625" y="3027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78740</xdr:rowOff>
    </xdr:from>
    <xdr:to xmlns:xdr="http://schemas.openxmlformats.org/drawingml/2006/spreadsheetDrawing">
      <xdr:col>15</xdr:col>
      <xdr:colOff>101600</xdr:colOff>
      <xdr:row>18</xdr:row>
      <xdr:rowOff>11430</xdr:rowOff>
    </xdr:to>
    <xdr:sp macro="" textlink="">
      <xdr:nvSpPr>
        <xdr:cNvPr id="64" name="フローチャート: 判断 63"/>
        <xdr:cNvSpPr/>
      </xdr:nvSpPr>
      <xdr:spPr>
        <a:xfrm>
          <a:off x="2619375" y="29743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162560</xdr:rowOff>
    </xdr:from>
    <xdr:ext cx="762000" cy="248920"/>
    <xdr:sp macro="" textlink="">
      <xdr:nvSpPr>
        <xdr:cNvPr id="65" name="テキスト ボックス 64"/>
        <xdr:cNvSpPr txBox="1"/>
      </xdr:nvSpPr>
      <xdr:spPr>
        <a:xfrm>
          <a:off x="2320925" y="3058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13335</xdr:rowOff>
    </xdr:from>
    <xdr:to xmlns:xdr="http://schemas.openxmlformats.org/drawingml/2006/spreadsheetDrawing">
      <xdr:col>29</xdr:col>
      <xdr:colOff>174625</xdr:colOff>
      <xdr:row>16</xdr:row>
      <xdr:rowOff>111125</xdr:rowOff>
    </xdr:to>
    <xdr:sp macro="" textlink="">
      <xdr:nvSpPr>
        <xdr:cNvPr id="71" name="楕円 70"/>
        <xdr:cNvSpPr/>
      </xdr:nvSpPr>
      <xdr:spPr>
        <a:xfrm>
          <a:off x="5140325" y="274383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29210</xdr:rowOff>
    </xdr:from>
    <xdr:ext cx="762000" cy="248920"/>
    <xdr:sp macro="" textlink="">
      <xdr:nvSpPr>
        <xdr:cNvPr id="72" name="人口1人当たり決算額の推移該当値テキスト130"/>
        <xdr:cNvSpPr txBox="1"/>
      </xdr:nvSpPr>
      <xdr:spPr>
        <a:xfrm>
          <a:off x="5264150" y="2594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79375</xdr:rowOff>
    </xdr:from>
    <xdr:to xmlns:xdr="http://schemas.openxmlformats.org/drawingml/2006/spreadsheetDrawing">
      <xdr:col>26</xdr:col>
      <xdr:colOff>101600</xdr:colOff>
      <xdr:row>17</xdr:row>
      <xdr:rowOff>12065</xdr:rowOff>
    </xdr:to>
    <xdr:sp macro="" textlink="">
      <xdr:nvSpPr>
        <xdr:cNvPr id="73" name="楕円 72"/>
        <xdr:cNvSpPr/>
      </xdr:nvSpPr>
      <xdr:spPr>
        <a:xfrm>
          <a:off x="4540250" y="28098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22225</xdr:rowOff>
    </xdr:from>
    <xdr:ext cx="736600" cy="248920"/>
    <xdr:sp macro="" textlink="">
      <xdr:nvSpPr>
        <xdr:cNvPr id="74" name="テキスト ボックス 73"/>
        <xdr:cNvSpPr txBox="1"/>
      </xdr:nvSpPr>
      <xdr:spPr>
        <a:xfrm>
          <a:off x="4241800" y="25876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114300</xdr:rowOff>
    </xdr:from>
    <xdr:to xmlns:xdr="http://schemas.openxmlformats.org/drawingml/2006/spreadsheetDrawing">
      <xdr:col>22</xdr:col>
      <xdr:colOff>165100</xdr:colOff>
      <xdr:row>17</xdr:row>
      <xdr:rowOff>46990</xdr:rowOff>
    </xdr:to>
    <xdr:sp macro="" textlink="">
      <xdr:nvSpPr>
        <xdr:cNvPr id="75" name="楕円 74"/>
        <xdr:cNvSpPr/>
      </xdr:nvSpPr>
      <xdr:spPr>
        <a:xfrm>
          <a:off x="3905250" y="28448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57150</xdr:rowOff>
    </xdr:from>
    <xdr:ext cx="762000" cy="248920"/>
    <xdr:sp macro="" textlink="">
      <xdr:nvSpPr>
        <xdr:cNvPr id="76" name="テキスト ボックス 75"/>
        <xdr:cNvSpPr txBox="1"/>
      </xdr:nvSpPr>
      <xdr:spPr>
        <a:xfrm>
          <a:off x="3606800" y="2622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154940</xdr:rowOff>
    </xdr:from>
    <xdr:to xmlns:xdr="http://schemas.openxmlformats.org/drawingml/2006/spreadsheetDrawing">
      <xdr:col>19</xdr:col>
      <xdr:colOff>38100</xdr:colOff>
      <xdr:row>17</xdr:row>
      <xdr:rowOff>87630</xdr:rowOff>
    </xdr:to>
    <xdr:sp macro="" textlink="">
      <xdr:nvSpPr>
        <xdr:cNvPr id="77" name="楕円 76"/>
        <xdr:cNvSpPr/>
      </xdr:nvSpPr>
      <xdr:spPr>
        <a:xfrm>
          <a:off x="3270250" y="28854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97155</xdr:rowOff>
    </xdr:from>
    <xdr:ext cx="762000" cy="248920"/>
    <xdr:sp macro="" textlink="">
      <xdr:nvSpPr>
        <xdr:cNvPr id="78" name="テキスト ボックス 77"/>
        <xdr:cNvSpPr txBox="1"/>
      </xdr:nvSpPr>
      <xdr:spPr>
        <a:xfrm>
          <a:off x="2968625" y="26625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162560</xdr:rowOff>
    </xdr:from>
    <xdr:to xmlns:xdr="http://schemas.openxmlformats.org/drawingml/2006/spreadsheetDrawing">
      <xdr:col>15</xdr:col>
      <xdr:colOff>101600</xdr:colOff>
      <xdr:row>17</xdr:row>
      <xdr:rowOff>95250</xdr:rowOff>
    </xdr:to>
    <xdr:sp macro="" textlink="">
      <xdr:nvSpPr>
        <xdr:cNvPr id="79" name="楕円 78"/>
        <xdr:cNvSpPr/>
      </xdr:nvSpPr>
      <xdr:spPr>
        <a:xfrm>
          <a:off x="2619375" y="28930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104775</xdr:rowOff>
    </xdr:from>
    <xdr:ext cx="762000" cy="249555"/>
    <xdr:sp macro="" textlink="">
      <xdr:nvSpPr>
        <xdr:cNvPr id="80" name="テキスト ボックス 79"/>
        <xdr:cNvSpPr txBox="1"/>
      </xdr:nvSpPr>
      <xdr:spPr>
        <a:xfrm>
          <a:off x="2320925" y="26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6" name="直線コネクタ 95"/>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7" name="テキスト ボックス 96"/>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9" name="テキスト ボックス 98"/>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5" name="テキスト ボックス 104"/>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9" name="テキスト ボックス 108"/>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191125" y="602107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2000" cy="259715"/>
    <xdr:sp macro="" textlink="">
      <xdr:nvSpPr>
        <xdr:cNvPr id="112" name="人口1人当たり決算額の推移最小値テキスト445"/>
        <xdr:cNvSpPr txBox="1"/>
      </xdr:nvSpPr>
      <xdr:spPr>
        <a:xfrm>
          <a:off x="5264150" y="7492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102225" y="75209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2000" cy="259080"/>
    <xdr:sp macro="" textlink="">
      <xdr:nvSpPr>
        <xdr:cNvPr id="114" name="人口1人当たり決算額の推移最大値テキスト445"/>
        <xdr:cNvSpPr txBox="1"/>
      </xdr:nvSpPr>
      <xdr:spPr>
        <a:xfrm>
          <a:off x="5264150" y="576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102225" y="602107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35560</xdr:rowOff>
    </xdr:from>
    <xdr:to xmlns:xdr="http://schemas.openxmlformats.org/drawingml/2006/spreadsheetDrawing">
      <xdr:col>29</xdr:col>
      <xdr:colOff>127000</xdr:colOff>
      <xdr:row>38</xdr:row>
      <xdr:rowOff>45720</xdr:rowOff>
    </xdr:to>
    <xdr:cxnSp macro="">
      <xdr:nvCxnSpPr>
        <xdr:cNvPr id="116" name="直線コネクタ 115"/>
        <xdr:cNvCxnSpPr/>
      </xdr:nvCxnSpPr>
      <xdr:spPr>
        <a:xfrm>
          <a:off x="4591050" y="7350760"/>
          <a:ext cx="600075"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31115</xdr:rowOff>
    </xdr:from>
    <xdr:ext cx="762000" cy="253365"/>
    <xdr:sp macro="" textlink="">
      <xdr:nvSpPr>
        <xdr:cNvPr id="117" name="人口1人当たり決算額の推移平均値テキスト445"/>
        <xdr:cNvSpPr txBox="1"/>
      </xdr:nvSpPr>
      <xdr:spPr>
        <a:xfrm>
          <a:off x="5264150" y="734631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174625</xdr:colOff>
      <xdr:row>38</xdr:row>
      <xdr:rowOff>98425</xdr:rowOff>
    </xdr:to>
    <xdr:sp macro="" textlink="">
      <xdr:nvSpPr>
        <xdr:cNvPr id="118" name="フローチャート: 判断 117"/>
        <xdr:cNvSpPr/>
      </xdr:nvSpPr>
      <xdr:spPr>
        <a:xfrm>
          <a:off x="5140325" y="73158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34925</xdr:rowOff>
    </xdr:from>
    <xdr:to xmlns:xdr="http://schemas.openxmlformats.org/drawingml/2006/spreadsheetDrawing">
      <xdr:col>26</xdr:col>
      <xdr:colOff>50800</xdr:colOff>
      <xdr:row>38</xdr:row>
      <xdr:rowOff>35560</xdr:rowOff>
    </xdr:to>
    <xdr:cxnSp macro="">
      <xdr:nvCxnSpPr>
        <xdr:cNvPr id="119" name="直線コネクタ 118"/>
        <xdr:cNvCxnSpPr/>
      </xdr:nvCxnSpPr>
      <xdr:spPr>
        <a:xfrm>
          <a:off x="3956050" y="7350125"/>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99060</xdr:rowOff>
    </xdr:to>
    <xdr:sp macro="" textlink="">
      <xdr:nvSpPr>
        <xdr:cNvPr id="120" name="フローチャート: 判断 119"/>
        <xdr:cNvSpPr/>
      </xdr:nvSpPr>
      <xdr:spPr>
        <a:xfrm>
          <a:off x="4540250" y="7316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84455</xdr:rowOff>
    </xdr:from>
    <xdr:ext cx="736600" cy="255270"/>
    <xdr:sp macro="" textlink="">
      <xdr:nvSpPr>
        <xdr:cNvPr id="121" name="テキスト ボックス 120"/>
        <xdr:cNvSpPr txBox="1"/>
      </xdr:nvSpPr>
      <xdr:spPr>
        <a:xfrm>
          <a:off x="4241800" y="73996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38</xdr:row>
      <xdr:rowOff>34925</xdr:rowOff>
    </xdr:from>
    <xdr:to xmlns:xdr="http://schemas.openxmlformats.org/drawingml/2006/spreadsheetDrawing">
      <xdr:col>22</xdr:col>
      <xdr:colOff>114300</xdr:colOff>
      <xdr:row>38</xdr:row>
      <xdr:rowOff>38735</xdr:rowOff>
    </xdr:to>
    <xdr:cxnSp macro="">
      <xdr:nvCxnSpPr>
        <xdr:cNvPr id="122" name="直線コネクタ 121"/>
        <xdr:cNvCxnSpPr/>
      </xdr:nvCxnSpPr>
      <xdr:spPr>
        <a:xfrm flipV="1">
          <a:off x="3317875" y="7350125"/>
          <a:ext cx="63817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102870</xdr:rowOff>
    </xdr:to>
    <xdr:sp macro="" textlink="">
      <xdr:nvSpPr>
        <xdr:cNvPr id="123" name="フローチャート: 判断 122"/>
        <xdr:cNvSpPr/>
      </xdr:nvSpPr>
      <xdr:spPr>
        <a:xfrm>
          <a:off x="3905250" y="7320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88265</xdr:rowOff>
    </xdr:from>
    <xdr:ext cx="762000" cy="255905"/>
    <xdr:sp macro="" textlink="">
      <xdr:nvSpPr>
        <xdr:cNvPr id="124" name="テキスト ボックス 123"/>
        <xdr:cNvSpPr txBox="1"/>
      </xdr:nvSpPr>
      <xdr:spPr>
        <a:xfrm>
          <a:off x="3606800" y="7403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38735</xdr:rowOff>
    </xdr:from>
    <xdr:to xmlns:xdr="http://schemas.openxmlformats.org/drawingml/2006/spreadsheetDrawing">
      <xdr:col>18</xdr:col>
      <xdr:colOff>174625</xdr:colOff>
      <xdr:row>38</xdr:row>
      <xdr:rowOff>43815</xdr:rowOff>
    </xdr:to>
    <xdr:cxnSp macro="">
      <xdr:nvCxnSpPr>
        <xdr:cNvPr id="125" name="直線コネクタ 124"/>
        <xdr:cNvCxnSpPr/>
      </xdr:nvCxnSpPr>
      <xdr:spPr>
        <a:xfrm flipV="1">
          <a:off x="2670175" y="735393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10160</xdr:rowOff>
    </xdr:from>
    <xdr:to xmlns:xdr="http://schemas.openxmlformats.org/drawingml/2006/spreadsheetDrawing">
      <xdr:col>19</xdr:col>
      <xdr:colOff>38100</xdr:colOff>
      <xdr:row>38</xdr:row>
      <xdr:rowOff>107950</xdr:rowOff>
    </xdr:to>
    <xdr:sp macro="" textlink="">
      <xdr:nvSpPr>
        <xdr:cNvPr id="126" name="フローチャート: 判断 125"/>
        <xdr:cNvSpPr/>
      </xdr:nvSpPr>
      <xdr:spPr>
        <a:xfrm>
          <a:off x="3270250" y="73253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93980</xdr:rowOff>
    </xdr:from>
    <xdr:ext cx="762000" cy="255270"/>
    <xdr:sp macro="" textlink="">
      <xdr:nvSpPr>
        <xdr:cNvPr id="127" name="テキスト ボックス 126"/>
        <xdr:cNvSpPr txBox="1"/>
      </xdr:nvSpPr>
      <xdr:spPr>
        <a:xfrm>
          <a:off x="2968625" y="7409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7620</xdr:rowOff>
    </xdr:from>
    <xdr:to xmlns:xdr="http://schemas.openxmlformats.org/drawingml/2006/spreadsheetDrawing">
      <xdr:col>15</xdr:col>
      <xdr:colOff>101600</xdr:colOff>
      <xdr:row>38</xdr:row>
      <xdr:rowOff>105410</xdr:rowOff>
    </xdr:to>
    <xdr:sp macro="" textlink="">
      <xdr:nvSpPr>
        <xdr:cNvPr id="128" name="フローチャート: 判断 127"/>
        <xdr:cNvSpPr/>
      </xdr:nvSpPr>
      <xdr:spPr>
        <a:xfrm>
          <a:off x="2619375" y="73228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91440</xdr:rowOff>
    </xdr:from>
    <xdr:ext cx="762000" cy="256540"/>
    <xdr:sp macro="" textlink="">
      <xdr:nvSpPr>
        <xdr:cNvPr id="129" name="テキスト ボックス 128"/>
        <xdr:cNvSpPr txBox="1"/>
      </xdr:nvSpPr>
      <xdr:spPr>
        <a:xfrm>
          <a:off x="2320925" y="7406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30" name="テキスト ボックス 129"/>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31" name="テキスト ボックス 130"/>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2" name="テキスト ボックス 131"/>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3" name="テキスト ボックス 132"/>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4" name="テキスト ボックス 133"/>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340360</xdr:rowOff>
    </xdr:from>
    <xdr:to xmlns:xdr="http://schemas.openxmlformats.org/drawingml/2006/spreadsheetDrawing">
      <xdr:col>29</xdr:col>
      <xdr:colOff>174625</xdr:colOff>
      <xdr:row>38</xdr:row>
      <xdr:rowOff>94615</xdr:rowOff>
    </xdr:to>
    <xdr:sp macro="" textlink="">
      <xdr:nvSpPr>
        <xdr:cNvPr id="135" name="楕円 134"/>
        <xdr:cNvSpPr/>
      </xdr:nvSpPr>
      <xdr:spPr>
        <a:xfrm>
          <a:off x="5140325" y="7312660"/>
          <a:ext cx="98425"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184150</xdr:rowOff>
    </xdr:from>
    <xdr:ext cx="762000" cy="255270"/>
    <xdr:sp macro="" textlink="">
      <xdr:nvSpPr>
        <xdr:cNvPr id="136" name="人口1人当たり決算額の推移該当値テキスト445"/>
        <xdr:cNvSpPr txBox="1"/>
      </xdr:nvSpPr>
      <xdr:spPr>
        <a:xfrm>
          <a:off x="5264150" y="71564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329565</xdr:rowOff>
    </xdr:from>
    <xdr:to xmlns:xdr="http://schemas.openxmlformats.org/drawingml/2006/spreadsheetDrawing">
      <xdr:col>26</xdr:col>
      <xdr:colOff>101600</xdr:colOff>
      <xdr:row>38</xdr:row>
      <xdr:rowOff>84455</xdr:rowOff>
    </xdr:to>
    <xdr:sp macro="" textlink="">
      <xdr:nvSpPr>
        <xdr:cNvPr id="137" name="楕円 136"/>
        <xdr:cNvSpPr/>
      </xdr:nvSpPr>
      <xdr:spPr>
        <a:xfrm>
          <a:off x="4540250" y="73018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98425</xdr:rowOff>
    </xdr:from>
    <xdr:ext cx="736600" cy="257810"/>
    <xdr:sp macro="" textlink="">
      <xdr:nvSpPr>
        <xdr:cNvPr id="138" name="テキスト ボックス 137"/>
        <xdr:cNvSpPr txBox="1"/>
      </xdr:nvSpPr>
      <xdr:spPr>
        <a:xfrm>
          <a:off x="4241800" y="70707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328295</xdr:rowOff>
    </xdr:from>
    <xdr:to xmlns:xdr="http://schemas.openxmlformats.org/drawingml/2006/spreadsheetDrawing">
      <xdr:col>22</xdr:col>
      <xdr:colOff>165100</xdr:colOff>
      <xdr:row>38</xdr:row>
      <xdr:rowOff>83820</xdr:rowOff>
    </xdr:to>
    <xdr:sp macro="" textlink="">
      <xdr:nvSpPr>
        <xdr:cNvPr id="139" name="楕円 138"/>
        <xdr:cNvSpPr/>
      </xdr:nvSpPr>
      <xdr:spPr>
        <a:xfrm>
          <a:off x="3905250" y="730059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98425</xdr:rowOff>
    </xdr:from>
    <xdr:ext cx="762000" cy="257810"/>
    <xdr:sp macro="" textlink="">
      <xdr:nvSpPr>
        <xdr:cNvPr id="140" name="テキスト ボックス 139"/>
        <xdr:cNvSpPr txBox="1"/>
      </xdr:nvSpPr>
      <xdr:spPr>
        <a:xfrm>
          <a:off x="3606800" y="7070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332105</xdr:rowOff>
    </xdr:from>
    <xdr:to xmlns:xdr="http://schemas.openxmlformats.org/drawingml/2006/spreadsheetDrawing">
      <xdr:col>19</xdr:col>
      <xdr:colOff>38100</xdr:colOff>
      <xdr:row>38</xdr:row>
      <xdr:rowOff>88265</xdr:rowOff>
    </xdr:to>
    <xdr:sp macro="" textlink="">
      <xdr:nvSpPr>
        <xdr:cNvPr id="141" name="楕円 140"/>
        <xdr:cNvSpPr/>
      </xdr:nvSpPr>
      <xdr:spPr>
        <a:xfrm>
          <a:off x="3270250" y="7304405"/>
          <a:ext cx="8572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102235</xdr:rowOff>
    </xdr:from>
    <xdr:ext cx="762000" cy="257810"/>
    <xdr:sp macro="" textlink="">
      <xdr:nvSpPr>
        <xdr:cNvPr id="142" name="テキスト ボックス 141"/>
        <xdr:cNvSpPr txBox="1"/>
      </xdr:nvSpPr>
      <xdr:spPr>
        <a:xfrm>
          <a:off x="2968625" y="7074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337820</xdr:rowOff>
    </xdr:from>
    <xdr:to xmlns:xdr="http://schemas.openxmlformats.org/drawingml/2006/spreadsheetDrawing">
      <xdr:col>15</xdr:col>
      <xdr:colOff>101600</xdr:colOff>
      <xdr:row>38</xdr:row>
      <xdr:rowOff>93345</xdr:rowOff>
    </xdr:to>
    <xdr:sp macro="" textlink="">
      <xdr:nvSpPr>
        <xdr:cNvPr id="143" name="楕円 142"/>
        <xdr:cNvSpPr/>
      </xdr:nvSpPr>
      <xdr:spPr>
        <a:xfrm>
          <a:off x="2619375" y="731012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106045</xdr:rowOff>
    </xdr:from>
    <xdr:ext cx="762000" cy="258445"/>
    <xdr:sp macro="" textlink="">
      <xdr:nvSpPr>
        <xdr:cNvPr id="144" name="テキスト ボックス 143"/>
        <xdr:cNvSpPr txBox="1"/>
      </xdr:nvSpPr>
      <xdr:spPr>
        <a:xfrm>
          <a:off x="2320925" y="707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秋田県男鹿市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24,014
23,924
241.09
18,213,805
17,614,000
478,643
10,250,340
12,727,096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25.7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123825</xdr:rowOff>
    </xdr:from>
    <xdr:ext cx="530860" cy="248920"/>
    <xdr:sp macro="" textlink="">
      <xdr:nvSpPr>
        <xdr:cNvPr id="44" name="テキスト ボックス 43"/>
        <xdr:cNvSpPr txBox="1"/>
      </xdr:nvSpPr>
      <xdr:spPr>
        <a:xfrm>
          <a:off x="21463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30860" cy="249555"/>
    <xdr:sp macro="" textlink="">
      <xdr:nvSpPr>
        <xdr:cNvPr id="46" name="テキスト ボックス 45"/>
        <xdr:cNvSpPr txBox="1"/>
      </xdr:nvSpPr>
      <xdr:spPr>
        <a:xfrm>
          <a:off x="21463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8" name="テキスト ボックス 47"/>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9555"/>
    <xdr:sp macro="" textlink="">
      <xdr:nvSpPr>
        <xdr:cNvPr id="50" name="テキスト ボックス 49"/>
        <xdr:cNvSpPr txBox="1"/>
      </xdr:nvSpPr>
      <xdr:spPr>
        <a:xfrm>
          <a:off x="166370"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2" name="テキスト ボックス 51"/>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6" name="テキスト ボックス 55"/>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81280</xdr:rowOff>
    </xdr:to>
    <xdr:cxnSp macro="">
      <xdr:nvCxnSpPr>
        <xdr:cNvPr id="58" name="直線コネクタ 57"/>
        <xdr:cNvCxnSpPr/>
      </xdr:nvCxnSpPr>
      <xdr:spPr>
        <a:xfrm flipV="1">
          <a:off x="4252595" y="5153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85090</xdr:rowOff>
    </xdr:from>
    <xdr:ext cx="534670" cy="248920"/>
    <xdr:sp macro="" textlink="">
      <xdr:nvSpPr>
        <xdr:cNvPr id="59" name="人件費最小値テキスト"/>
        <xdr:cNvSpPr txBox="1"/>
      </xdr:nvSpPr>
      <xdr:spPr>
        <a:xfrm>
          <a:off x="4305300" y="6530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81280</xdr:rowOff>
    </xdr:from>
    <xdr:to xmlns:xdr="http://schemas.openxmlformats.org/drawingml/2006/spreadsheetDrawing">
      <xdr:col>24</xdr:col>
      <xdr:colOff>152400</xdr:colOff>
      <xdr:row>39</xdr:row>
      <xdr:rowOff>81280</xdr:rowOff>
    </xdr:to>
    <xdr:cxnSp macro="">
      <xdr:nvCxnSpPr>
        <xdr:cNvPr id="60" name="直線コネクタ 59"/>
        <xdr:cNvCxnSpPr/>
      </xdr:nvCxnSpPr>
      <xdr:spPr>
        <a:xfrm>
          <a:off x="4181475" y="6526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142875</xdr:rowOff>
    </xdr:from>
    <xdr:ext cx="598805" cy="249555"/>
    <xdr:sp macro="" textlink="">
      <xdr:nvSpPr>
        <xdr:cNvPr id="61" name="人件費最大値テキスト"/>
        <xdr:cNvSpPr txBox="1"/>
      </xdr:nvSpPr>
      <xdr:spPr>
        <a:xfrm>
          <a:off x="4305300" y="4937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181475" y="5153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52070</xdr:rowOff>
    </xdr:from>
    <xdr:to xmlns:xdr="http://schemas.openxmlformats.org/drawingml/2006/spreadsheetDrawing">
      <xdr:col>24</xdr:col>
      <xdr:colOff>63500</xdr:colOff>
      <xdr:row>37</xdr:row>
      <xdr:rowOff>102235</xdr:rowOff>
    </xdr:to>
    <xdr:cxnSp macro="">
      <xdr:nvCxnSpPr>
        <xdr:cNvPr id="63" name="直線コネクタ 62"/>
        <xdr:cNvCxnSpPr/>
      </xdr:nvCxnSpPr>
      <xdr:spPr>
        <a:xfrm flipV="1">
          <a:off x="3492500" y="616712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64135</xdr:rowOff>
    </xdr:from>
    <xdr:ext cx="598805" cy="248920"/>
    <xdr:sp macro="" textlink="">
      <xdr:nvSpPr>
        <xdr:cNvPr id="64" name="人件費平均値テキスト"/>
        <xdr:cNvSpPr txBox="1"/>
      </xdr:nvSpPr>
      <xdr:spPr>
        <a:xfrm>
          <a:off x="4305300" y="58489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41910</xdr:rowOff>
    </xdr:from>
    <xdr:to xmlns:xdr="http://schemas.openxmlformats.org/drawingml/2006/spreadsheetDrawing">
      <xdr:col>24</xdr:col>
      <xdr:colOff>114300</xdr:colOff>
      <xdr:row>36</xdr:row>
      <xdr:rowOff>139700</xdr:rowOff>
    </xdr:to>
    <xdr:sp macro="" textlink="">
      <xdr:nvSpPr>
        <xdr:cNvPr id="65" name="フローチャート: 判断 64"/>
        <xdr:cNvSpPr/>
      </xdr:nvSpPr>
      <xdr:spPr>
        <a:xfrm>
          <a:off x="4203700" y="599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102235</xdr:rowOff>
    </xdr:from>
    <xdr:to xmlns:xdr="http://schemas.openxmlformats.org/drawingml/2006/spreadsheetDrawing">
      <xdr:col>19</xdr:col>
      <xdr:colOff>174625</xdr:colOff>
      <xdr:row>37</xdr:row>
      <xdr:rowOff>109855</xdr:rowOff>
    </xdr:to>
    <xdr:cxnSp macro="">
      <xdr:nvCxnSpPr>
        <xdr:cNvPr id="66" name="直線コネクタ 65"/>
        <xdr:cNvCxnSpPr/>
      </xdr:nvCxnSpPr>
      <xdr:spPr>
        <a:xfrm flipV="1">
          <a:off x="2670175" y="621728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164465</xdr:rowOff>
    </xdr:to>
    <xdr:sp macro="" textlink="">
      <xdr:nvSpPr>
        <xdr:cNvPr id="67" name="フローチャート: 判断 66"/>
        <xdr:cNvSpPr/>
      </xdr:nvSpPr>
      <xdr:spPr>
        <a:xfrm>
          <a:off x="3444875" y="6016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15240</xdr:rowOff>
    </xdr:from>
    <xdr:ext cx="598805" cy="249555"/>
    <xdr:sp macro="" textlink="">
      <xdr:nvSpPr>
        <xdr:cNvPr id="68" name="テキスト ボックス 67"/>
        <xdr:cNvSpPr txBox="1"/>
      </xdr:nvSpPr>
      <xdr:spPr>
        <a:xfrm>
          <a:off x="3211830" y="58000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109855</xdr:rowOff>
    </xdr:from>
    <xdr:to xmlns:xdr="http://schemas.openxmlformats.org/drawingml/2006/spreadsheetDrawing">
      <xdr:col>15</xdr:col>
      <xdr:colOff>50800</xdr:colOff>
      <xdr:row>37</xdr:row>
      <xdr:rowOff>146050</xdr:rowOff>
    </xdr:to>
    <xdr:cxnSp macro="">
      <xdr:nvCxnSpPr>
        <xdr:cNvPr id="69" name="直線コネクタ 68"/>
        <xdr:cNvCxnSpPr/>
      </xdr:nvCxnSpPr>
      <xdr:spPr>
        <a:xfrm flipV="1">
          <a:off x="1860550" y="622490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6350</xdr:rowOff>
    </xdr:to>
    <xdr:sp macro="" textlink="">
      <xdr:nvSpPr>
        <xdr:cNvPr id="70" name="フローチャート: 判断 69"/>
        <xdr:cNvSpPr/>
      </xdr:nvSpPr>
      <xdr:spPr>
        <a:xfrm>
          <a:off x="2619375"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22860</xdr:rowOff>
    </xdr:from>
    <xdr:ext cx="598805" cy="248920"/>
    <xdr:sp macro="" textlink="">
      <xdr:nvSpPr>
        <xdr:cNvPr id="71" name="テキスト ボックス 70"/>
        <xdr:cNvSpPr txBox="1"/>
      </xdr:nvSpPr>
      <xdr:spPr>
        <a:xfrm>
          <a:off x="2402205" y="5807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116205</xdr:rowOff>
    </xdr:from>
    <xdr:to xmlns:xdr="http://schemas.openxmlformats.org/drawingml/2006/spreadsheetDrawing">
      <xdr:col>10</xdr:col>
      <xdr:colOff>114300</xdr:colOff>
      <xdr:row>37</xdr:row>
      <xdr:rowOff>146050</xdr:rowOff>
    </xdr:to>
    <xdr:cxnSp macro="">
      <xdr:nvCxnSpPr>
        <xdr:cNvPr id="72" name="直線コネクタ 71"/>
        <xdr:cNvCxnSpPr/>
      </xdr:nvCxnSpPr>
      <xdr:spPr>
        <a:xfrm>
          <a:off x="1047750" y="623125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53340</xdr:rowOff>
    </xdr:to>
    <xdr:sp macro="" textlink="">
      <xdr:nvSpPr>
        <xdr:cNvPr id="73" name="フローチャート: 判断 72"/>
        <xdr:cNvSpPr/>
      </xdr:nvSpPr>
      <xdr:spPr>
        <a:xfrm>
          <a:off x="1809750" y="6070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69215</xdr:rowOff>
    </xdr:from>
    <xdr:ext cx="598805" cy="249555"/>
    <xdr:sp macro="" textlink="">
      <xdr:nvSpPr>
        <xdr:cNvPr id="74" name="テキスト ボックス 73"/>
        <xdr:cNvSpPr txBox="1"/>
      </xdr:nvSpPr>
      <xdr:spPr>
        <a:xfrm>
          <a:off x="1576705" y="58540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55880</xdr:rowOff>
    </xdr:from>
    <xdr:to xmlns:xdr="http://schemas.openxmlformats.org/drawingml/2006/spreadsheetDrawing">
      <xdr:col>6</xdr:col>
      <xdr:colOff>38100</xdr:colOff>
      <xdr:row>37</xdr:row>
      <xdr:rowOff>153670</xdr:rowOff>
    </xdr:to>
    <xdr:sp macro="" textlink="">
      <xdr:nvSpPr>
        <xdr:cNvPr id="75" name="フローチャート: 判断 74"/>
        <xdr:cNvSpPr/>
      </xdr:nvSpPr>
      <xdr:spPr>
        <a:xfrm>
          <a:off x="1000125" y="6170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34035" cy="249555"/>
    <xdr:sp macro="" textlink="">
      <xdr:nvSpPr>
        <xdr:cNvPr id="76" name="テキスト ボックス 75"/>
        <xdr:cNvSpPr txBox="1"/>
      </xdr:nvSpPr>
      <xdr:spPr>
        <a:xfrm>
          <a:off x="799465" y="59543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3175</xdr:rowOff>
    </xdr:from>
    <xdr:to xmlns:xdr="http://schemas.openxmlformats.org/drawingml/2006/spreadsheetDrawing">
      <xdr:col>24</xdr:col>
      <xdr:colOff>114300</xdr:colOff>
      <xdr:row>37</xdr:row>
      <xdr:rowOff>100965</xdr:rowOff>
    </xdr:to>
    <xdr:sp macro="" textlink="">
      <xdr:nvSpPr>
        <xdr:cNvPr id="82" name="楕円 81"/>
        <xdr:cNvSpPr/>
      </xdr:nvSpPr>
      <xdr:spPr>
        <a:xfrm>
          <a:off x="4203700" y="611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147320</xdr:rowOff>
    </xdr:from>
    <xdr:ext cx="534670" cy="249555"/>
    <xdr:sp macro="" textlink="">
      <xdr:nvSpPr>
        <xdr:cNvPr id="83" name="人件費該当値テキスト"/>
        <xdr:cNvSpPr txBox="1"/>
      </xdr:nvSpPr>
      <xdr:spPr>
        <a:xfrm>
          <a:off x="4305300" y="60972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53340</xdr:rowOff>
    </xdr:from>
    <xdr:to xmlns:xdr="http://schemas.openxmlformats.org/drawingml/2006/spreadsheetDrawing">
      <xdr:col>20</xdr:col>
      <xdr:colOff>38100</xdr:colOff>
      <xdr:row>37</xdr:row>
      <xdr:rowOff>151130</xdr:rowOff>
    </xdr:to>
    <xdr:sp macro="" textlink="">
      <xdr:nvSpPr>
        <xdr:cNvPr id="84" name="楕円 83"/>
        <xdr:cNvSpPr/>
      </xdr:nvSpPr>
      <xdr:spPr>
        <a:xfrm>
          <a:off x="3444875" y="6168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142240</xdr:rowOff>
    </xdr:from>
    <xdr:ext cx="534035" cy="248920"/>
    <xdr:sp macro="" textlink="">
      <xdr:nvSpPr>
        <xdr:cNvPr id="85" name="テキスト ボックス 84"/>
        <xdr:cNvSpPr txBox="1"/>
      </xdr:nvSpPr>
      <xdr:spPr>
        <a:xfrm>
          <a:off x="3244215" y="62572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159385</xdr:rowOff>
    </xdr:to>
    <xdr:sp macro="" textlink="">
      <xdr:nvSpPr>
        <xdr:cNvPr id="86" name="楕円 85"/>
        <xdr:cNvSpPr/>
      </xdr:nvSpPr>
      <xdr:spPr>
        <a:xfrm>
          <a:off x="2619375" y="6176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150495</xdr:rowOff>
    </xdr:from>
    <xdr:ext cx="534035" cy="248920"/>
    <xdr:sp macro="" textlink="">
      <xdr:nvSpPr>
        <xdr:cNvPr id="87" name="テキスト ボックス 86"/>
        <xdr:cNvSpPr txBox="1"/>
      </xdr:nvSpPr>
      <xdr:spPr>
        <a:xfrm>
          <a:off x="2434590" y="62655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97155</xdr:rowOff>
    </xdr:from>
    <xdr:to xmlns:xdr="http://schemas.openxmlformats.org/drawingml/2006/spreadsheetDrawing">
      <xdr:col>10</xdr:col>
      <xdr:colOff>165100</xdr:colOff>
      <xdr:row>38</xdr:row>
      <xdr:rowOff>29845</xdr:rowOff>
    </xdr:to>
    <xdr:sp macro="" textlink="">
      <xdr:nvSpPr>
        <xdr:cNvPr id="88" name="楕円 87"/>
        <xdr:cNvSpPr/>
      </xdr:nvSpPr>
      <xdr:spPr>
        <a:xfrm>
          <a:off x="1809750" y="6212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21590</xdr:rowOff>
    </xdr:from>
    <xdr:ext cx="534035" cy="248285"/>
    <xdr:sp macro="" textlink="">
      <xdr:nvSpPr>
        <xdr:cNvPr id="89" name="テキスト ボックス 88"/>
        <xdr:cNvSpPr txBox="1"/>
      </xdr:nvSpPr>
      <xdr:spPr>
        <a:xfrm>
          <a:off x="1609090" y="63017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165100</xdr:rowOff>
    </xdr:to>
    <xdr:sp macro="" textlink="">
      <xdr:nvSpPr>
        <xdr:cNvPr id="90" name="楕円 89"/>
        <xdr:cNvSpPr/>
      </xdr:nvSpPr>
      <xdr:spPr>
        <a:xfrm>
          <a:off x="1000125" y="6182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156845</xdr:rowOff>
    </xdr:from>
    <xdr:ext cx="534035" cy="248920"/>
    <xdr:sp macro="" textlink="">
      <xdr:nvSpPr>
        <xdr:cNvPr id="91" name="テキスト ボックス 90"/>
        <xdr:cNvSpPr txBox="1"/>
      </xdr:nvSpPr>
      <xdr:spPr>
        <a:xfrm>
          <a:off x="799465" y="6271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2" name="直線コネクタ 101"/>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3" name="テキスト ボックス 102"/>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4" name="直線コネクタ 103"/>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5" name="テキスト ボックス 104"/>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6" name="直線コネクタ 105"/>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7" name="テキスト ボックス 106"/>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8" name="直線コネクタ 107"/>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9" name="テキスト ボックス 108"/>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10" name="直線コネクタ 109"/>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1" name="テキスト ボックス 110"/>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2" name="直線コネクタ 111"/>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3" name="テキスト ボックス 112"/>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4"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12700</xdr:rowOff>
    </xdr:from>
    <xdr:to xmlns:xdr="http://schemas.openxmlformats.org/drawingml/2006/spreadsheetDrawing">
      <xdr:col>24</xdr:col>
      <xdr:colOff>62865</xdr:colOff>
      <xdr:row>58</xdr:row>
      <xdr:rowOff>119380</xdr:rowOff>
    </xdr:to>
    <xdr:cxnSp macro="">
      <xdr:nvCxnSpPr>
        <xdr:cNvPr id="115" name="直線コネクタ 114"/>
        <xdr:cNvCxnSpPr/>
      </xdr:nvCxnSpPr>
      <xdr:spPr>
        <a:xfrm flipV="1">
          <a:off x="4252595" y="84391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123190</xdr:rowOff>
    </xdr:from>
    <xdr:ext cx="534670" cy="248920"/>
    <xdr:sp macro="" textlink="">
      <xdr:nvSpPr>
        <xdr:cNvPr id="116" name="物件費最小値テキスト"/>
        <xdr:cNvSpPr txBox="1"/>
      </xdr:nvSpPr>
      <xdr:spPr>
        <a:xfrm>
          <a:off x="4305300" y="9705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119380</xdr:rowOff>
    </xdr:from>
    <xdr:to xmlns:xdr="http://schemas.openxmlformats.org/drawingml/2006/spreadsheetDrawing">
      <xdr:col>24</xdr:col>
      <xdr:colOff>152400</xdr:colOff>
      <xdr:row>58</xdr:row>
      <xdr:rowOff>119380</xdr:rowOff>
    </xdr:to>
    <xdr:cxnSp macro="">
      <xdr:nvCxnSpPr>
        <xdr:cNvPr id="117" name="直線コネクタ 116"/>
        <xdr:cNvCxnSpPr/>
      </xdr:nvCxnSpPr>
      <xdr:spPr>
        <a:xfrm>
          <a:off x="4181475" y="9701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48920"/>
    <xdr:sp macro="" textlink="">
      <xdr:nvSpPr>
        <xdr:cNvPr id="118" name="物件費最大値テキスト"/>
        <xdr:cNvSpPr txBox="1"/>
      </xdr:nvSpPr>
      <xdr:spPr>
        <a:xfrm>
          <a:off x="4305300" y="8223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12700</xdr:rowOff>
    </xdr:from>
    <xdr:to xmlns:xdr="http://schemas.openxmlformats.org/drawingml/2006/spreadsheetDrawing">
      <xdr:col>24</xdr:col>
      <xdr:colOff>152400</xdr:colOff>
      <xdr:row>51</xdr:row>
      <xdr:rowOff>12700</xdr:rowOff>
    </xdr:to>
    <xdr:cxnSp macro="">
      <xdr:nvCxnSpPr>
        <xdr:cNvPr id="119" name="直線コネクタ 118"/>
        <xdr:cNvCxnSpPr/>
      </xdr:nvCxnSpPr>
      <xdr:spPr>
        <a:xfrm>
          <a:off x="4181475" y="8439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31115</xdr:rowOff>
    </xdr:from>
    <xdr:to xmlns:xdr="http://schemas.openxmlformats.org/drawingml/2006/spreadsheetDrawing">
      <xdr:col>24</xdr:col>
      <xdr:colOff>63500</xdr:colOff>
      <xdr:row>58</xdr:row>
      <xdr:rowOff>43815</xdr:rowOff>
    </xdr:to>
    <xdr:cxnSp macro="">
      <xdr:nvCxnSpPr>
        <xdr:cNvPr id="120" name="直線コネクタ 119"/>
        <xdr:cNvCxnSpPr/>
      </xdr:nvCxnSpPr>
      <xdr:spPr>
        <a:xfrm>
          <a:off x="3492500" y="961326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154940</xdr:rowOff>
    </xdr:from>
    <xdr:ext cx="598805" cy="248920"/>
    <xdr:sp macro="" textlink="">
      <xdr:nvSpPr>
        <xdr:cNvPr id="121" name="物件費平均値テキスト"/>
        <xdr:cNvSpPr txBox="1"/>
      </xdr:nvSpPr>
      <xdr:spPr>
        <a:xfrm>
          <a:off x="4305300" y="940689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132715</xdr:rowOff>
    </xdr:from>
    <xdr:to xmlns:xdr="http://schemas.openxmlformats.org/drawingml/2006/spreadsheetDrawing">
      <xdr:col>24</xdr:col>
      <xdr:colOff>114300</xdr:colOff>
      <xdr:row>58</xdr:row>
      <xdr:rowOff>65405</xdr:rowOff>
    </xdr:to>
    <xdr:sp macro="" textlink="">
      <xdr:nvSpPr>
        <xdr:cNvPr id="122" name="フローチャート: 判断 121"/>
        <xdr:cNvSpPr/>
      </xdr:nvSpPr>
      <xdr:spPr>
        <a:xfrm>
          <a:off x="4203700" y="9549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31115</xdr:rowOff>
    </xdr:from>
    <xdr:to xmlns:xdr="http://schemas.openxmlformats.org/drawingml/2006/spreadsheetDrawing">
      <xdr:col>19</xdr:col>
      <xdr:colOff>174625</xdr:colOff>
      <xdr:row>58</xdr:row>
      <xdr:rowOff>50165</xdr:rowOff>
    </xdr:to>
    <xdr:cxnSp macro="">
      <xdr:nvCxnSpPr>
        <xdr:cNvPr id="123" name="直線コネクタ 122"/>
        <xdr:cNvCxnSpPr/>
      </xdr:nvCxnSpPr>
      <xdr:spPr>
        <a:xfrm flipV="1">
          <a:off x="2670175" y="961326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68580</xdr:rowOff>
    </xdr:to>
    <xdr:sp macro="" textlink="">
      <xdr:nvSpPr>
        <xdr:cNvPr id="124" name="フローチャート: 判断 123"/>
        <xdr:cNvSpPr/>
      </xdr:nvSpPr>
      <xdr:spPr>
        <a:xfrm>
          <a:off x="3444875" y="9552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84455</xdr:rowOff>
    </xdr:from>
    <xdr:ext cx="598805" cy="248920"/>
    <xdr:sp macro="" textlink="">
      <xdr:nvSpPr>
        <xdr:cNvPr id="125" name="テキスト ボックス 124"/>
        <xdr:cNvSpPr txBox="1"/>
      </xdr:nvSpPr>
      <xdr:spPr>
        <a:xfrm>
          <a:off x="3211830" y="9336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50165</xdr:rowOff>
    </xdr:from>
    <xdr:to xmlns:xdr="http://schemas.openxmlformats.org/drawingml/2006/spreadsheetDrawing">
      <xdr:col>15</xdr:col>
      <xdr:colOff>50800</xdr:colOff>
      <xdr:row>58</xdr:row>
      <xdr:rowOff>51435</xdr:rowOff>
    </xdr:to>
    <xdr:cxnSp macro="">
      <xdr:nvCxnSpPr>
        <xdr:cNvPr id="126" name="直線コネクタ 125"/>
        <xdr:cNvCxnSpPr/>
      </xdr:nvCxnSpPr>
      <xdr:spPr>
        <a:xfrm flipV="1">
          <a:off x="1860550" y="963231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619375" y="9563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94615</xdr:rowOff>
    </xdr:from>
    <xdr:ext cx="534035" cy="248920"/>
    <xdr:sp macro="" textlink="">
      <xdr:nvSpPr>
        <xdr:cNvPr id="128" name="テキスト ボックス 127"/>
        <xdr:cNvSpPr txBox="1"/>
      </xdr:nvSpPr>
      <xdr:spPr>
        <a:xfrm>
          <a:off x="2434590" y="9346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51435</xdr:rowOff>
    </xdr:from>
    <xdr:to xmlns:xdr="http://schemas.openxmlformats.org/drawingml/2006/spreadsheetDrawing">
      <xdr:col>10</xdr:col>
      <xdr:colOff>114300</xdr:colOff>
      <xdr:row>58</xdr:row>
      <xdr:rowOff>78105</xdr:rowOff>
    </xdr:to>
    <xdr:cxnSp macro="">
      <xdr:nvCxnSpPr>
        <xdr:cNvPr id="129" name="直線コネクタ 128"/>
        <xdr:cNvCxnSpPr/>
      </xdr:nvCxnSpPr>
      <xdr:spPr>
        <a:xfrm flipV="1">
          <a:off x="1047750" y="963358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158115</xdr:rowOff>
    </xdr:from>
    <xdr:to xmlns:xdr="http://schemas.openxmlformats.org/drawingml/2006/spreadsheetDrawing">
      <xdr:col>10</xdr:col>
      <xdr:colOff>165100</xdr:colOff>
      <xdr:row>58</xdr:row>
      <xdr:rowOff>90805</xdr:rowOff>
    </xdr:to>
    <xdr:sp macro="" textlink="">
      <xdr:nvSpPr>
        <xdr:cNvPr id="130" name="フローチャート: 判断 129"/>
        <xdr:cNvSpPr/>
      </xdr:nvSpPr>
      <xdr:spPr>
        <a:xfrm>
          <a:off x="1809750" y="9575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106045</xdr:rowOff>
    </xdr:from>
    <xdr:ext cx="534035" cy="249555"/>
    <xdr:sp macro="" textlink="">
      <xdr:nvSpPr>
        <xdr:cNvPr id="131" name="テキスト ボックス 130"/>
        <xdr:cNvSpPr txBox="1"/>
      </xdr:nvSpPr>
      <xdr:spPr>
        <a:xfrm>
          <a:off x="1609090" y="9357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163830</xdr:rowOff>
    </xdr:from>
    <xdr:to xmlns:xdr="http://schemas.openxmlformats.org/drawingml/2006/spreadsheetDrawing">
      <xdr:col>6</xdr:col>
      <xdr:colOff>38100</xdr:colOff>
      <xdr:row>58</xdr:row>
      <xdr:rowOff>96520</xdr:rowOff>
    </xdr:to>
    <xdr:sp macro="" textlink="">
      <xdr:nvSpPr>
        <xdr:cNvPr id="132" name="フローチャート: 判断 131"/>
        <xdr:cNvSpPr/>
      </xdr:nvSpPr>
      <xdr:spPr>
        <a:xfrm>
          <a:off x="100012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112395</xdr:rowOff>
    </xdr:from>
    <xdr:ext cx="534035" cy="249555"/>
    <xdr:sp macro="" textlink="">
      <xdr:nvSpPr>
        <xdr:cNvPr id="133" name="テキスト ボックス 132"/>
        <xdr:cNvSpPr txBox="1"/>
      </xdr:nvSpPr>
      <xdr:spPr>
        <a:xfrm>
          <a:off x="799465" y="9364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4" name="テキスト ボックス 133"/>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5" name="テキスト ボックス 134"/>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6" name="テキスト ボックス 135"/>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7" name="テキスト ボックス 136"/>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8" name="テキスト ボックス 137"/>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160020</xdr:rowOff>
    </xdr:from>
    <xdr:to xmlns:xdr="http://schemas.openxmlformats.org/drawingml/2006/spreadsheetDrawing">
      <xdr:col>24</xdr:col>
      <xdr:colOff>114300</xdr:colOff>
      <xdr:row>58</xdr:row>
      <xdr:rowOff>93345</xdr:rowOff>
    </xdr:to>
    <xdr:sp macro="" textlink="">
      <xdr:nvSpPr>
        <xdr:cNvPr id="139" name="楕円 138"/>
        <xdr:cNvSpPr/>
      </xdr:nvSpPr>
      <xdr:spPr>
        <a:xfrm>
          <a:off x="4203700" y="9577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111760</xdr:rowOff>
    </xdr:from>
    <xdr:ext cx="534670" cy="249555"/>
    <xdr:sp macro="" textlink="">
      <xdr:nvSpPr>
        <xdr:cNvPr id="140" name="物件費該当値テキスト"/>
        <xdr:cNvSpPr txBox="1"/>
      </xdr:nvSpPr>
      <xdr:spPr>
        <a:xfrm>
          <a:off x="4305300" y="95288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147320</xdr:rowOff>
    </xdr:from>
    <xdr:to xmlns:xdr="http://schemas.openxmlformats.org/drawingml/2006/spreadsheetDrawing">
      <xdr:col>20</xdr:col>
      <xdr:colOff>38100</xdr:colOff>
      <xdr:row>58</xdr:row>
      <xdr:rowOff>80010</xdr:rowOff>
    </xdr:to>
    <xdr:sp macro="" textlink="">
      <xdr:nvSpPr>
        <xdr:cNvPr id="141" name="楕円 140"/>
        <xdr:cNvSpPr/>
      </xdr:nvSpPr>
      <xdr:spPr>
        <a:xfrm>
          <a:off x="3444875" y="9564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71755</xdr:rowOff>
    </xdr:from>
    <xdr:ext cx="534035" cy="249555"/>
    <xdr:sp macro="" textlink="">
      <xdr:nvSpPr>
        <xdr:cNvPr id="142" name="テキスト ボックス 141"/>
        <xdr:cNvSpPr txBox="1"/>
      </xdr:nvSpPr>
      <xdr:spPr>
        <a:xfrm>
          <a:off x="3244215" y="9653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1270</xdr:rowOff>
    </xdr:from>
    <xdr:to xmlns:xdr="http://schemas.openxmlformats.org/drawingml/2006/spreadsheetDrawing">
      <xdr:col>15</xdr:col>
      <xdr:colOff>101600</xdr:colOff>
      <xdr:row>58</xdr:row>
      <xdr:rowOff>99060</xdr:rowOff>
    </xdr:to>
    <xdr:sp macro="" textlink="">
      <xdr:nvSpPr>
        <xdr:cNvPr id="143" name="楕円 142"/>
        <xdr:cNvSpPr/>
      </xdr:nvSpPr>
      <xdr:spPr>
        <a:xfrm>
          <a:off x="2619375" y="958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90805</xdr:rowOff>
    </xdr:from>
    <xdr:ext cx="534035" cy="248920"/>
    <xdr:sp macro="" textlink="">
      <xdr:nvSpPr>
        <xdr:cNvPr id="144" name="テキスト ボックス 143"/>
        <xdr:cNvSpPr txBox="1"/>
      </xdr:nvSpPr>
      <xdr:spPr>
        <a:xfrm>
          <a:off x="2434590" y="96729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2540</xdr:rowOff>
    </xdr:from>
    <xdr:to xmlns:xdr="http://schemas.openxmlformats.org/drawingml/2006/spreadsheetDrawing">
      <xdr:col>10</xdr:col>
      <xdr:colOff>165100</xdr:colOff>
      <xdr:row>58</xdr:row>
      <xdr:rowOff>100330</xdr:rowOff>
    </xdr:to>
    <xdr:sp macro="" textlink="">
      <xdr:nvSpPr>
        <xdr:cNvPr id="145" name="楕円 144"/>
        <xdr:cNvSpPr/>
      </xdr:nvSpPr>
      <xdr:spPr>
        <a:xfrm>
          <a:off x="1809750" y="958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92075</xdr:rowOff>
    </xdr:from>
    <xdr:ext cx="534035" cy="248920"/>
    <xdr:sp macro="" textlink="">
      <xdr:nvSpPr>
        <xdr:cNvPr id="146" name="テキスト ボックス 145"/>
        <xdr:cNvSpPr txBox="1"/>
      </xdr:nvSpPr>
      <xdr:spPr>
        <a:xfrm>
          <a:off x="1609090" y="96742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29210</xdr:rowOff>
    </xdr:from>
    <xdr:to xmlns:xdr="http://schemas.openxmlformats.org/drawingml/2006/spreadsheetDrawing">
      <xdr:col>6</xdr:col>
      <xdr:colOff>38100</xdr:colOff>
      <xdr:row>58</xdr:row>
      <xdr:rowOff>127000</xdr:rowOff>
    </xdr:to>
    <xdr:sp macro="" textlink="">
      <xdr:nvSpPr>
        <xdr:cNvPr id="147" name="楕円 146"/>
        <xdr:cNvSpPr/>
      </xdr:nvSpPr>
      <xdr:spPr>
        <a:xfrm>
          <a:off x="1000125" y="9611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118745</xdr:rowOff>
    </xdr:from>
    <xdr:ext cx="534035" cy="248920"/>
    <xdr:sp macro="" textlink="">
      <xdr:nvSpPr>
        <xdr:cNvPr id="148" name="テキスト ボックス 147"/>
        <xdr:cNvSpPr txBox="1"/>
      </xdr:nvSpPr>
      <xdr:spPr>
        <a:xfrm>
          <a:off x="799465" y="9700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9" name="正方形/長方形 148"/>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0" name="正方形/長方形 149"/>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2" name="正方形/長方形 151"/>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4" name="正方形/長方形 153"/>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6" name="正方形/長方形 155"/>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7" name="テキスト ボックス 156"/>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8" name="直線コネクタ 157"/>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0" name="テキスト ボックス 159"/>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2" name="テキスト ボックス 161"/>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4" name="テキスト ボックス 163"/>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6" name="テキスト ボックス 165"/>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8" name="テキスト ボックス 167"/>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97790</xdr:rowOff>
    </xdr:from>
    <xdr:to xmlns:xdr="http://schemas.openxmlformats.org/drawingml/2006/spreadsheetDrawing">
      <xdr:col>24</xdr:col>
      <xdr:colOff>62865</xdr:colOff>
      <xdr:row>79</xdr:row>
      <xdr:rowOff>31750</xdr:rowOff>
    </xdr:to>
    <xdr:cxnSp macro="">
      <xdr:nvCxnSpPr>
        <xdr:cNvPr id="172" name="直線コネクタ 171"/>
        <xdr:cNvCxnSpPr/>
      </xdr:nvCxnSpPr>
      <xdr:spPr>
        <a:xfrm flipV="1">
          <a:off x="4252595" y="11661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35560</xdr:rowOff>
    </xdr:from>
    <xdr:ext cx="378460" cy="249555"/>
    <xdr:sp macro="" textlink="">
      <xdr:nvSpPr>
        <xdr:cNvPr id="173" name="維持補修費最小値テキスト"/>
        <xdr:cNvSpPr txBox="1"/>
      </xdr:nvSpPr>
      <xdr:spPr>
        <a:xfrm>
          <a:off x="4305300" y="130848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31750</xdr:rowOff>
    </xdr:from>
    <xdr:to xmlns:xdr="http://schemas.openxmlformats.org/drawingml/2006/spreadsheetDrawing">
      <xdr:col>24</xdr:col>
      <xdr:colOff>152400</xdr:colOff>
      <xdr:row>79</xdr:row>
      <xdr:rowOff>31750</xdr:rowOff>
    </xdr:to>
    <xdr:cxnSp macro="">
      <xdr:nvCxnSpPr>
        <xdr:cNvPr id="174" name="直線コネクタ 173"/>
        <xdr:cNvCxnSpPr/>
      </xdr:nvCxnSpPr>
      <xdr:spPr>
        <a:xfrm>
          <a:off x="4181475" y="1308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46355</xdr:rowOff>
    </xdr:from>
    <xdr:ext cx="534670" cy="249555"/>
    <xdr:sp macro="" textlink="">
      <xdr:nvSpPr>
        <xdr:cNvPr id="175" name="維持補修費最大値テキスト"/>
        <xdr:cNvSpPr txBox="1"/>
      </xdr:nvSpPr>
      <xdr:spPr>
        <a:xfrm>
          <a:off x="4305300" y="11444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97790</xdr:rowOff>
    </xdr:from>
    <xdr:to xmlns:xdr="http://schemas.openxmlformats.org/drawingml/2006/spreadsheetDrawing">
      <xdr:col>24</xdr:col>
      <xdr:colOff>152400</xdr:colOff>
      <xdr:row>70</xdr:row>
      <xdr:rowOff>97790</xdr:rowOff>
    </xdr:to>
    <xdr:cxnSp macro="">
      <xdr:nvCxnSpPr>
        <xdr:cNvPr id="176" name="直線コネクタ 175"/>
        <xdr:cNvCxnSpPr/>
      </xdr:nvCxnSpPr>
      <xdr:spPr>
        <a:xfrm>
          <a:off x="4181475" y="11661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132715</xdr:rowOff>
    </xdr:from>
    <xdr:to xmlns:xdr="http://schemas.openxmlformats.org/drawingml/2006/spreadsheetDrawing">
      <xdr:col>24</xdr:col>
      <xdr:colOff>63500</xdr:colOff>
      <xdr:row>78</xdr:row>
      <xdr:rowOff>13970</xdr:rowOff>
    </xdr:to>
    <xdr:cxnSp macro="">
      <xdr:nvCxnSpPr>
        <xdr:cNvPr id="177" name="直線コネクタ 176"/>
        <xdr:cNvCxnSpPr/>
      </xdr:nvCxnSpPr>
      <xdr:spPr>
        <a:xfrm flipV="1">
          <a:off x="3492500" y="12851765"/>
          <a:ext cx="762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116205</xdr:rowOff>
    </xdr:from>
    <xdr:ext cx="534670" cy="248920"/>
    <xdr:sp macro="" textlink="">
      <xdr:nvSpPr>
        <xdr:cNvPr id="178" name="維持補修費平均値テキスト"/>
        <xdr:cNvSpPr txBox="1"/>
      </xdr:nvSpPr>
      <xdr:spPr>
        <a:xfrm>
          <a:off x="4305300" y="128352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137160</xdr:rowOff>
    </xdr:from>
    <xdr:to xmlns:xdr="http://schemas.openxmlformats.org/drawingml/2006/spreadsheetDrawing">
      <xdr:col>24</xdr:col>
      <xdr:colOff>114300</xdr:colOff>
      <xdr:row>78</xdr:row>
      <xdr:rowOff>69850</xdr:rowOff>
    </xdr:to>
    <xdr:sp macro="" textlink="">
      <xdr:nvSpPr>
        <xdr:cNvPr id="179" name="フローチャート: 判断 178"/>
        <xdr:cNvSpPr/>
      </xdr:nvSpPr>
      <xdr:spPr>
        <a:xfrm>
          <a:off x="4203700" y="1285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109220</xdr:rowOff>
    </xdr:from>
    <xdr:to xmlns:xdr="http://schemas.openxmlformats.org/drawingml/2006/spreadsheetDrawing">
      <xdr:col>19</xdr:col>
      <xdr:colOff>174625</xdr:colOff>
      <xdr:row>78</xdr:row>
      <xdr:rowOff>13970</xdr:rowOff>
    </xdr:to>
    <xdr:cxnSp macro="">
      <xdr:nvCxnSpPr>
        <xdr:cNvPr id="180" name="直線コネクタ 179"/>
        <xdr:cNvCxnSpPr/>
      </xdr:nvCxnSpPr>
      <xdr:spPr>
        <a:xfrm>
          <a:off x="2670175" y="12828270"/>
          <a:ext cx="8223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127000</xdr:rowOff>
    </xdr:from>
    <xdr:to xmlns:xdr="http://schemas.openxmlformats.org/drawingml/2006/spreadsheetDrawing">
      <xdr:col>20</xdr:col>
      <xdr:colOff>38100</xdr:colOff>
      <xdr:row>78</xdr:row>
      <xdr:rowOff>59690</xdr:rowOff>
    </xdr:to>
    <xdr:sp macro="" textlink="">
      <xdr:nvSpPr>
        <xdr:cNvPr id="181" name="フローチャート: 判断 180"/>
        <xdr:cNvSpPr/>
      </xdr:nvSpPr>
      <xdr:spPr>
        <a:xfrm>
          <a:off x="344487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74930</xdr:rowOff>
    </xdr:from>
    <xdr:ext cx="534035" cy="249555"/>
    <xdr:sp macro="" textlink="">
      <xdr:nvSpPr>
        <xdr:cNvPr id="182" name="テキスト ボックス 181"/>
        <xdr:cNvSpPr txBox="1"/>
      </xdr:nvSpPr>
      <xdr:spPr>
        <a:xfrm>
          <a:off x="3244215" y="126288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109220</xdr:rowOff>
    </xdr:from>
    <xdr:to xmlns:xdr="http://schemas.openxmlformats.org/drawingml/2006/spreadsheetDrawing">
      <xdr:col>15</xdr:col>
      <xdr:colOff>50800</xdr:colOff>
      <xdr:row>78</xdr:row>
      <xdr:rowOff>10160</xdr:rowOff>
    </xdr:to>
    <xdr:cxnSp macro="">
      <xdr:nvCxnSpPr>
        <xdr:cNvPr id="183" name="直線コネクタ 182"/>
        <xdr:cNvCxnSpPr/>
      </xdr:nvCxnSpPr>
      <xdr:spPr>
        <a:xfrm flipV="1">
          <a:off x="1860550" y="12828270"/>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124460</xdr:rowOff>
    </xdr:from>
    <xdr:to xmlns:xdr="http://schemas.openxmlformats.org/drawingml/2006/spreadsheetDrawing">
      <xdr:col>15</xdr:col>
      <xdr:colOff>101600</xdr:colOff>
      <xdr:row>78</xdr:row>
      <xdr:rowOff>57150</xdr:rowOff>
    </xdr:to>
    <xdr:sp macro="" textlink="">
      <xdr:nvSpPr>
        <xdr:cNvPr id="184" name="フローチャート: 判断 183"/>
        <xdr:cNvSpPr/>
      </xdr:nvSpPr>
      <xdr:spPr>
        <a:xfrm>
          <a:off x="2619375" y="1284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48260</xdr:rowOff>
    </xdr:from>
    <xdr:ext cx="534035" cy="249555"/>
    <xdr:sp macro="" textlink="">
      <xdr:nvSpPr>
        <xdr:cNvPr id="185" name="テキスト ボックス 184"/>
        <xdr:cNvSpPr txBox="1"/>
      </xdr:nvSpPr>
      <xdr:spPr>
        <a:xfrm>
          <a:off x="2434590" y="129324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10160</xdr:rowOff>
    </xdr:from>
    <xdr:to xmlns:xdr="http://schemas.openxmlformats.org/drawingml/2006/spreadsheetDrawing">
      <xdr:col>10</xdr:col>
      <xdr:colOff>114300</xdr:colOff>
      <xdr:row>78</xdr:row>
      <xdr:rowOff>81915</xdr:rowOff>
    </xdr:to>
    <xdr:cxnSp macro="">
      <xdr:nvCxnSpPr>
        <xdr:cNvPr id="186" name="直線コネクタ 185"/>
        <xdr:cNvCxnSpPr/>
      </xdr:nvCxnSpPr>
      <xdr:spPr>
        <a:xfrm flipV="1">
          <a:off x="1047750" y="1289431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83185</xdr:rowOff>
    </xdr:to>
    <xdr:sp macro="" textlink="">
      <xdr:nvSpPr>
        <xdr:cNvPr id="187" name="フローチャート: 判断 186"/>
        <xdr:cNvSpPr/>
      </xdr:nvSpPr>
      <xdr:spPr>
        <a:xfrm>
          <a:off x="1809750" y="12868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73660</xdr:rowOff>
    </xdr:from>
    <xdr:ext cx="469265" cy="249555"/>
    <xdr:sp macro="" textlink="">
      <xdr:nvSpPr>
        <xdr:cNvPr id="188" name="テキスト ボックス 187"/>
        <xdr:cNvSpPr txBox="1"/>
      </xdr:nvSpPr>
      <xdr:spPr>
        <a:xfrm>
          <a:off x="1641475" y="12957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36195</xdr:rowOff>
    </xdr:from>
    <xdr:to xmlns:xdr="http://schemas.openxmlformats.org/drawingml/2006/spreadsheetDrawing">
      <xdr:col>6</xdr:col>
      <xdr:colOff>38100</xdr:colOff>
      <xdr:row>78</xdr:row>
      <xdr:rowOff>133985</xdr:rowOff>
    </xdr:to>
    <xdr:sp macro="" textlink="">
      <xdr:nvSpPr>
        <xdr:cNvPr id="189" name="フローチャート: 判断 188"/>
        <xdr:cNvSpPr/>
      </xdr:nvSpPr>
      <xdr:spPr>
        <a:xfrm>
          <a:off x="1000125" y="12920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125730</xdr:rowOff>
    </xdr:from>
    <xdr:ext cx="469265" cy="248920"/>
    <xdr:sp macro="" textlink="">
      <xdr:nvSpPr>
        <xdr:cNvPr id="190" name="テキスト ボックス 189"/>
        <xdr:cNvSpPr txBox="1"/>
      </xdr:nvSpPr>
      <xdr:spPr>
        <a:xfrm>
          <a:off x="831850" y="130098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83820</xdr:rowOff>
    </xdr:from>
    <xdr:to xmlns:xdr="http://schemas.openxmlformats.org/drawingml/2006/spreadsheetDrawing">
      <xdr:col>24</xdr:col>
      <xdr:colOff>114300</xdr:colOff>
      <xdr:row>78</xdr:row>
      <xdr:rowOff>17145</xdr:rowOff>
    </xdr:to>
    <xdr:sp macro="" textlink="">
      <xdr:nvSpPr>
        <xdr:cNvPr id="196" name="楕円 195"/>
        <xdr:cNvSpPr/>
      </xdr:nvSpPr>
      <xdr:spPr>
        <a:xfrm>
          <a:off x="4203700" y="1280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106045</xdr:rowOff>
    </xdr:from>
    <xdr:ext cx="534670" cy="249555"/>
    <xdr:sp macro="" textlink="">
      <xdr:nvSpPr>
        <xdr:cNvPr id="197" name="維持補修費該当値テキスト"/>
        <xdr:cNvSpPr txBox="1"/>
      </xdr:nvSpPr>
      <xdr:spPr>
        <a:xfrm>
          <a:off x="4305300" y="126599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130175</xdr:rowOff>
    </xdr:from>
    <xdr:to xmlns:xdr="http://schemas.openxmlformats.org/drawingml/2006/spreadsheetDrawing">
      <xdr:col>20</xdr:col>
      <xdr:colOff>38100</xdr:colOff>
      <xdr:row>78</xdr:row>
      <xdr:rowOff>62865</xdr:rowOff>
    </xdr:to>
    <xdr:sp macro="" textlink="">
      <xdr:nvSpPr>
        <xdr:cNvPr id="198" name="楕円 197"/>
        <xdr:cNvSpPr/>
      </xdr:nvSpPr>
      <xdr:spPr>
        <a:xfrm>
          <a:off x="3444875" y="128492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54610</xdr:rowOff>
    </xdr:from>
    <xdr:ext cx="534035" cy="248285"/>
    <xdr:sp macro="" textlink="">
      <xdr:nvSpPr>
        <xdr:cNvPr id="199" name="テキスト ボックス 198"/>
        <xdr:cNvSpPr txBox="1"/>
      </xdr:nvSpPr>
      <xdr:spPr>
        <a:xfrm>
          <a:off x="3244215" y="129387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158750</xdr:rowOff>
    </xdr:to>
    <xdr:sp macro="" textlink="">
      <xdr:nvSpPr>
        <xdr:cNvPr id="200" name="楕円 199"/>
        <xdr:cNvSpPr/>
      </xdr:nvSpPr>
      <xdr:spPr>
        <a:xfrm>
          <a:off x="2619375" y="1278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8890</xdr:rowOff>
    </xdr:from>
    <xdr:ext cx="534035" cy="249555"/>
    <xdr:sp macro="" textlink="">
      <xdr:nvSpPr>
        <xdr:cNvPr id="201" name="テキスト ボックス 200"/>
        <xdr:cNvSpPr txBox="1"/>
      </xdr:nvSpPr>
      <xdr:spPr>
        <a:xfrm>
          <a:off x="2434590" y="125628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127000</xdr:rowOff>
    </xdr:from>
    <xdr:to xmlns:xdr="http://schemas.openxmlformats.org/drawingml/2006/spreadsheetDrawing">
      <xdr:col>10</xdr:col>
      <xdr:colOff>165100</xdr:colOff>
      <xdr:row>78</xdr:row>
      <xdr:rowOff>59690</xdr:rowOff>
    </xdr:to>
    <xdr:sp macro="" textlink="">
      <xdr:nvSpPr>
        <xdr:cNvPr id="202" name="楕円 201"/>
        <xdr:cNvSpPr/>
      </xdr:nvSpPr>
      <xdr:spPr>
        <a:xfrm>
          <a:off x="1809750" y="1284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74930</xdr:rowOff>
    </xdr:from>
    <xdr:ext cx="534035" cy="249555"/>
    <xdr:sp macro="" textlink="">
      <xdr:nvSpPr>
        <xdr:cNvPr id="203" name="テキスト ボックス 202"/>
        <xdr:cNvSpPr txBox="1"/>
      </xdr:nvSpPr>
      <xdr:spPr>
        <a:xfrm>
          <a:off x="1609090" y="126288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33020</xdr:rowOff>
    </xdr:from>
    <xdr:to xmlns:xdr="http://schemas.openxmlformats.org/drawingml/2006/spreadsheetDrawing">
      <xdr:col>6</xdr:col>
      <xdr:colOff>38100</xdr:colOff>
      <xdr:row>78</xdr:row>
      <xdr:rowOff>130810</xdr:rowOff>
    </xdr:to>
    <xdr:sp macro="" textlink="">
      <xdr:nvSpPr>
        <xdr:cNvPr id="204" name="楕円 203"/>
        <xdr:cNvSpPr/>
      </xdr:nvSpPr>
      <xdr:spPr>
        <a:xfrm>
          <a:off x="1000125" y="12917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146685</xdr:rowOff>
    </xdr:from>
    <xdr:ext cx="469265" cy="249555"/>
    <xdr:sp macro="" textlink="">
      <xdr:nvSpPr>
        <xdr:cNvPr id="205" name="テキスト ボックス 204"/>
        <xdr:cNvSpPr txBox="1"/>
      </xdr:nvSpPr>
      <xdr:spPr>
        <a:xfrm>
          <a:off x="831850" y="127006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8" name="テキスト ボックス 217"/>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110490</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252595" y="1497584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305300" y="1627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181475" y="1627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59690</xdr:rowOff>
    </xdr:from>
    <xdr:ext cx="598805" cy="248920"/>
    <xdr:sp macro="" textlink="">
      <xdr:nvSpPr>
        <xdr:cNvPr id="233" name="扶助費最大値テキスト"/>
        <xdr:cNvSpPr txBox="1"/>
      </xdr:nvSpPr>
      <xdr:spPr>
        <a:xfrm>
          <a:off x="4305300" y="147599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110490</xdr:rowOff>
    </xdr:from>
    <xdr:to xmlns:xdr="http://schemas.openxmlformats.org/drawingml/2006/spreadsheetDrawing">
      <xdr:col>24</xdr:col>
      <xdr:colOff>152400</xdr:colOff>
      <xdr:row>90</xdr:row>
      <xdr:rowOff>110490</xdr:rowOff>
    </xdr:to>
    <xdr:cxnSp macro="">
      <xdr:nvCxnSpPr>
        <xdr:cNvPr id="234" name="直線コネクタ 233"/>
        <xdr:cNvCxnSpPr/>
      </xdr:nvCxnSpPr>
      <xdr:spPr>
        <a:xfrm>
          <a:off x="4181475" y="14975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167640</xdr:rowOff>
    </xdr:from>
    <xdr:to xmlns:xdr="http://schemas.openxmlformats.org/drawingml/2006/spreadsheetDrawing">
      <xdr:col>24</xdr:col>
      <xdr:colOff>63500</xdr:colOff>
      <xdr:row>95</xdr:row>
      <xdr:rowOff>92075</xdr:rowOff>
    </xdr:to>
    <xdr:cxnSp macro="">
      <xdr:nvCxnSpPr>
        <xdr:cNvPr id="235" name="直線コネクタ 234"/>
        <xdr:cNvCxnSpPr/>
      </xdr:nvCxnSpPr>
      <xdr:spPr>
        <a:xfrm flipV="1">
          <a:off x="3492500" y="15712440"/>
          <a:ext cx="762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305300" y="158070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203700" y="1582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40640</xdr:rowOff>
    </xdr:from>
    <xdr:to xmlns:xdr="http://schemas.openxmlformats.org/drawingml/2006/spreadsheetDrawing">
      <xdr:col>19</xdr:col>
      <xdr:colOff>174625</xdr:colOff>
      <xdr:row>95</xdr:row>
      <xdr:rowOff>92075</xdr:rowOff>
    </xdr:to>
    <xdr:cxnSp macro="">
      <xdr:nvCxnSpPr>
        <xdr:cNvPr id="238" name="直線コネクタ 237"/>
        <xdr:cNvCxnSpPr/>
      </xdr:nvCxnSpPr>
      <xdr:spPr>
        <a:xfrm>
          <a:off x="2670175" y="1575689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444875" y="15898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8805" cy="259080"/>
    <xdr:sp macro="" textlink="">
      <xdr:nvSpPr>
        <xdr:cNvPr id="240" name="テキスト ボックス 239"/>
        <xdr:cNvSpPr txBox="1"/>
      </xdr:nvSpPr>
      <xdr:spPr>
        <a:xfrm>
          <a:off x="3211830"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40640</xdr:rowOff>
    </xdr:from>
    <xdr:to xmlns:xdr="http://schemas.openxmlformats.org/drawingml/2006/spreadsheetDrawing">
      <xdr:col>15</xdr:col>
      <xdr:colOff>50800</xdr:colOff>
      <xdr:row>96</xdr:row>
      <xdr:rowOff>90805</xdr:rowOff>
    </xdr:to>
    <xdr:cxnSp macro="">
      <xdr:nvCxnSpPr>
        <xdr:cNvPr id="241" name="直線コネクタ 240"/>
        <xdr:cNvCxnSpPr/>
      </xdr:nvCxnSpPr>
      <xdr:spPr>
        <a:xfrm flipV="1">
          <a:off x="1860550" y="15756890"/>
          <a:ext cx="809625"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619375" y="158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8805" cy="259080"/>
    <xdr:sp macro="" textlink="">
      <xdr:nvSpPr>
        <xdr:cNvPr id="243" name="テキスト ボックス 242"/>
        <xdr:cNvSpPr txBox="1"/>
      </xdr:nvSpPr>
      <xdr:spPr>
        <a:xfrm>
          <a:off x="2402205" y="15911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90805</xdr:rowOff>
    </xdr:from>
    <xdr:to xmlns:xdr="http://schemas.openxmlformats.org/drawingml/2006/spreadsheetDrawing">
      <xdr:col>10</xdr:col>
      <xdr:colOff>114300</xdr:colOff>
      <xdr:row>96</xdr:row>
      <xdr:rowOff>109855</xdr:rowOff>
    </xdr:to>
    <xdr:cxnSp macro="">
      <xdr:nvCxnSpPr>
        <xdr:cNvPr id="244" name="直線コネクタ 243"/>
        <xdr:cNvCxnSpPr/>
      </xdr:nvCxnSpPr>
      <xdr:spPr>
        <a:xfrm flipV="1">
          <a:off x="1047750" y="1597850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809750" y="1599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8805" cy="258445"/>
    <xdr:sp macro="" textlink="">
      <xdr:nvSpPr>
        <xdr:cNvPr id="246" name="テキスト ボックス 245"/>
        <xdr:cNvSpPr txBox="1"/>
      </xdr:nvSpPr>
      <xdr:spPr>
        <a:xfrm>
          <a:off x="1576705"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00125" y="15995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8805" cy="258445"/>
    <xdr:sp macro="" textlink="">
      <xdr:nvSpPr>
        <xdr:cNvPr id="248" name="テキスト ボックス 247"/>
        <xdr:cNvSpPr txBox="1"/>
      </xdr:nvSpPr>
      <xdr:spPr>
        <a:xfrm>
          <a:off x="767080" y="16088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116840</xdr:rowOff>
    </xdr:from>
    <xdr:to xmlns:xdr="http://schemas.openxmlformats.org/drawingml/2006/spreadsheetDrawing">
      <xdr:col>24</xdr:col>
      <xdr:colOff>114300</xdr:colOff>
      <xdr:row>95</xdr:row>
      <xdr:rowOff>46990</xdr:rowOff>
    </xdr:to>
    <xdr:sp macro="" textlink="">
      <xdr:nvSpPr>
        <xdr:cNvPr id="254" name="楕円 253"/>
        <xdr:cNvSpPr/>
      </xdr:nvSpPr>
      <xdr:spPr>
        <a:xfrm>
          <a:off x="4203700" y="15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139700</xdr:rowOff>
    </xdr:from>
    <xdr:ext cx="598805" cy="259080"/>
    <xdr:sp macro="" textlink="">
      <xdr:nvSpPr>
        <xdr:cNvPr id="255" name="扶助費該当値テキスト"/>
        <xdr:cNvSpPr txBox="1"/>
      </xdr:nvSpPr>
      <xdr:spPr>
        <a:xfrm>
          <a:off x="4305300" y="15513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41275</xdr:rowOff>
    </xdr:from>
    <xdr:to xmlns:xdr="http://schemas.openxmlformats.org/drawingml/2006/spreadsheetDrawing">
      <xdr:col>20</xdr:col>
      <xdr:colOff>38100</xdr:colOff>
      <xdr:row>95</xdr:row>
      <xdr:rowOff>143510</xdr:rowOff>
    </xdr:to>
    <xdr:sp macro="" textlink="">
      <xdr:nvSpPr>
        <xdr:cNvPr id="256" name="楕円 255"/>
        <xdr:cNvSpPr/>
      </xdr:nvSpPr>
      <xdr:spPr>
        <a:xfrm>
          <a:off x="3444875" y="157575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159385</xdr:rowOff>
    </xdr:from>
    <xdr:ext cx="598805" cy="258445"/>
    <xdr:sp macro="" textlink="">
      <xdr:nvSpPr>
        <xdr:cNvPr id="257" name="テキスト ボックス 256"/>
        <xdr:cNvSpPr txBox="1"/>
      </xdr:nvSpPr>
      <xdr:spPr>
        <a:xfrm>
          <a:off x="3211830" y="15532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161290</xdr:rowOff>
    </xdr:from>
    <xdr:to xmlns:xdr="http://schemas.openxmlformats.org/drawingml/2006/spreadsheetDrawing">
      <xdr:col>15</xdr:col>
      <xdr:colOff>101600</xdr:colOff>
      <xdr:row>95</xdr:row>
      <xdr:rowOff>91440</xdr:rowOff>
    </xdr:to>
    <xdr:sp macro="" textlink="">
      <xdr:nvSpPr>
        <xdr:cNvPr id="258" name="楕円 257"/>
        <xdr:cNvSpPr/>
      </xdr:nvSpPr>
      <xdr:spPr>
        <a:xfrm>
          <a:off x="2619375" y="157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107950</xdr:rowOff>
    </xdr:from>
    <xdr:ext cx="598805" cy="259080"/>
    <xdr:sp macro="" textlink="">
      <xdr:nvSpPr>
        <xdr:cNvPr id="259" name="テキスト ボックス 258"/>
        <xdr:cNvSpPr txBox="1"/>
      </xdr:nvSpPr>
      <xdr:spPr>
        <a:xfrm>
          <a:off x="2402205"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141605</xdr:rowOff>
    </xdr:to>
    <xdr:sp macro="" textlink="">
      <xdr:nvSpPr>
        <xdr:cNvPr id="260" name="楕円 259"/>
        <xdr:cNvSpPr/>
      </xdr:nvSpPr>
      <xdr:spPr>
        <a:xfrm>
          <a:off x="1809750"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158115</xdr:rowOff>
    </xdr:from>
    <xdr:ext cx="598805" cy="258445"/>
    <xdr:sp macro="" textlink="">
      <xdr:nvSpPr>
        <xdr:cNvPr id="261" name="テキスト ボックス 260"/>
        <xdr:cNvSpPr txBox="1"/>
      </xdr:nvSpPr>
      <xdr:spPr>
        <a:xfrm>
          <a:off x="1576705" y="15702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59055</xdr:rowOff>
    </xdr:from>
    <xdr:to xmlns:xdr="http://schemas.openxmlformats.org/drawingml/2006/spreadsheetDrawing">
      <xdr:col>6</xdr:col>
      <xdr:colOff>38100</xdr:colOff>
      <xdr:row>96</xdr:row>
      <xdr:rowOff>160655</xdr:rowOff>
    </xdr:to>
    <xdr:sp macro="" textlink="">
      <xdr:nvSpPr>
        <xdr:cNvPr id="262" name="楕円 261"/>
        <xdr:cNvSpPr/>
      </xdr:nvSpPr>
      <xdr:spPr>
        <a:xfrm>
          <a:off x="1000125" y="15946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6350</xdr:rowOff>
    </xdr:from>
    <xdr:ext cx="598805" cy="258445"/>
    <xdr:sp macro="" textlink="">
      <xdr:nvSpPr>
        <xdr:cNvPr id="263" name="テキスト ボックス 262"/>
        <xdr:cNvSpPr txBox="1"/>
      </xdr:nvSpPr>
      <xdr:spPr>
        <a:xfrm>
          <a:off x="767080" y="15722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9" name="テキスト ボックス 278"/>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1" name="テキスト ボックス 280"/>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3" name="テキスト ボックス 282"/>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17780</xdr:rowOff>
    </xdr:from>
    <xdr:to xmlns:xdr="http://schemas.openxmlformats.org/drawingml/2006/spreadsheetDrawing">
      <xdr:col>54</xdr:col>
      <xdr:colOff>174625</xdr:colOff>
      <xdr:row>38</xdr:row>
      <xdr:rowOff>102870</xdr:rowOff>
    </xdr:to>
    <xdr:cxnSp macro="">
      <xdr:nvCxnSpPr>
        <xdr:cNvPr id="287" name="直線コネクタ 286"/>
        <xdr:cNvCxnSpPr/>
      </xdr:nvCxnSpPr>
      <xdr:spPr>
        <a:xfrm flipV="1">
          <a:off x="9604375" y="514223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106045</xdr:rowOff>
    </xdr:from>
    <xdr:ext cx="534670" cy="249555"/>
    <xdr:sp macro="" textlink="">
      <xdr:nvSpPr>
        <xdr:cNvPr id="288" name="補助費等最小値テキスト"/>
        <xdr:cNvSpPr txBox="1"/>
      </xdr:nvSpPr>
      <xdr:spPr>
        <a:xfrm>
          <a:off x="9655175" y="6386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102870</xdr:rowOff>
    </xdr:from>
    <xdr:to xmlns:xdr="http://schemas.openxmlformats.org/drawingml/2006/spreadsheetDrawing">
      <xdr:col>55</xdr:col>
      <xdr:colOff>88900</xdr:colOff>
      <xdr:row>38</xdr:row>
      <xdr:rowOff>102870</xdr:rowOff>
    </xdr:to>
    <xdr:cxnSp macro="">
      <xdr:nvCxnSpPr>
        <xdr:cNvPr id="289" name="直線コネクタ 288"/>
        <xdr:cNvCxnSpPr/>
      </xdr:nvCxnSpPr>
      <xdr:spPr>
        <a:xfrm>
          <a:off x="9531350"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131445</xdr:rowOff>
    </xdr:from>
    <xdr:ext cx="598805" cy="248920"/>
    <xdr:sp macro="" textlink="">
      <xdr:nvSpPr>
        <xdr:cNvPr id="290" name="補助費等最大値テキスト"/>
        <xdr:cNvSpPr txBox="1"/>
      </xdr:nvSpPr>
      <xdr:spPr>
        <a:xfrm>
          <a:off x="9655175" y="49256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1" name="直線コネクタ 290"/>
        <xdr:cNvCxnSpPr/>
      </xdr:nvCxnSpPr>
      <xdr:spPr>
        <a:xfrm>
          <a:off x="9531350" y="5142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48895</xdr:rowOff>
    </xdr:from>
    <xdr:to xmlns:xdr="http://schemas.openxmlformats.org/drawingml/2006/spreadsheetDrawing">
      <xdr:col>55</xdr:col>
      <xdr:colOff>0</xdr:colOff>
      <xdr:row>36</xdr:row>
      <xdr:rowOff>58420</xdr:rowOff>
    </xdr:to>
    <xdr:cxnSp macro="">
      <xdr:nvCxnSpPr>
        <xdr:cNvPr id="292" name="直線コネクタ 291"/>
        <xdr:cNvCxnSpPr/>
      </xdr:nvCxnSpPr>
      <xdr:spPr>
        <a:xfrm>
          <a:off x="8845550" y="5998845"/>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81280</xdr:rowOff>
    </xdr:from>
    <xdr:ext cx="598805" cy="249555"/>
    <xdr:sp macro="" textlink="">
      <xdr:nvSpPr>
        <xdr:cNvPr id="293" name="補助費等平均値テキスト"/>
        <xdr:cNvSpPr txBox="1"/>
      </xdr:nvSpPr>
      <xdr:spPr>
        <a:xfrm>
          <a:off x="9655175" y="60312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102235</xdr:rowOff>
    </xdr:from>
    <xdr:to xmlns:xdr="http://schemas.openxmlformats.org/drawingml/2006/spreadsheetDrawing">
      <xdr:col>55</xdr:col>
      <xdr:colOff>50800</xdr:colOff>
      <xdr:row>37</xdr:row>
      <xdr:rowOff>34925</xdr:rowOff>
    </xdr:to>
    <xdr:sp macro="" textlink="">
      <xdr:nvSpPr>
        <xdr:cNvPr id="294" name="フローチャート: 判断 293"/>
        <xdr:cNvSpPr/>
      </xdr:nvSpPr>
      <xdr:spPr>
        <a:xfrm>
          <a:off x="9569450" y="6052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48895</xdr:rowOff>
    </xdr:from>
    <xdr:to xmlns:xdr="http://schemas.openxmlformats.org/drawingml/2006/spreadsheetDrawing">
      <xdr:col>50</xdr:col>
      <xdr:colOff>114300</xdr:colOff>
      <xdr:row>36</xdr:row>
      <xdr:rowOff>71755</xdr:rowOff>
    </xdr:to>
    <xdr:cxnSp macro="">
      <xdr:nvCxnSpPr>
        <xdr:cNvPr id="295" name="直線コネクタ 294"/>
        <xdr:cNvCxnSpPr/>
      </xdr:nvCxnSpPr>
      <xdr:spPr>
        <a:xfrm flipV="1">
          <a:off x="8032750" y="599884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106680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8794750"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31115</xdr:rowOff>
    </xdr:from>
    <xdr:ext cx="598805" cy="248920"/>
    <xdr:sp macro="" textlink="">
      <xdr:nvSpPr>
        <xdr:cNvPr id="297" name="テキスト ボックス 296"/>
        <xdr:cNvSpPr txBox="1"/>
      </xdr:nvSpPr>
      <xdr:spPr>
        <a:xfrm>
          <a:off x="8561705" y="6146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34925</xdr:rowOff>
    </xdr:from>
    <xdr:to xmlns:xdr="http://schemas.openxmlformats.org/drawingml/2006/spreadsheetDrawing">
      <xdr:col>45</xdr:col>
      <xdr:colOff>174625</xdr:colOff>
      <xdr:row>36</xdr:row>
      <xdr:rowOff>71755</xdr:rowOff>
    </xdr:to>
    <xdr:cxnSp macro="">
      <xdr:nvCxnSpPr>
        <xdr:cNvPr id="298" name="直線コネクタ 297"/>
        <xdr:cNvCxnSpPr/>
      </xdr:nvCxnSpPr>
      <xdr:spPr>
        <a:xfrm>
          <a:off x="7210425" y="5654675"/>
          <a:ext cx="822325"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117475</xdr:rowOff>
    </xdr:from>
    <xdr:to xmlns:xdr="http://schemas.openxmlformats.org/drawingml/2006/spreadsheetDrawing">
      <xdr:col>46</xdr:col>
      <xdr:colOff>38100</xdr:colOff>
      <xdr:row>37</xdr:row>
      <xdr:rowOff>50165</xdr:rowOff>
    </xdr:to>
    <xdr:sp macro="" textlink="">
      <xdr:nvSpPr>
        <xdr:cNvPr id="299" name="フローチャート: 判断 298"/>
        <xdr:cNvSpPr/>
      </xdr:nvSpPr>
      <xdr:spPr>
        <a:xfrm>
          <a:off x="7985125" y="6067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8805" cy="249555"/>
    <xdr:sp macro="" textlink="">
      <xdr:nvSpPr>
        <xdr:cNvPr id="300" name="テキスト ボックス 299"/>
        <xdr:cNvSpPr txBox="1"/>
      </xdr:nvSpPr>
      <xdr:spPr>
        <a:xfrm>
          <a:off x="7752080" y="6156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34925</xdr:rowOff>
    </xdr:from>
    <xdr:to xmlns:xdr="http://schemas.openxmlformats.org/drawingml/2006/spreadsheetDrawing">
      <xdr:col>41</xdr:col>
      <xdr:colOff>50800</xdr:colOff>
      <xdr:row>36</xdr:row>
      <xdr:rowOff>137795</xdr:rowOff>
    </xdr:to>
    <xdr:cxnSp macro="">
      <xdr:nvCxnSpPr>
        <xdr:cNvPr id="301" name="直線コネクタ 300"/>
        <xdr:cNvCxnSpPr/>
      </xdr:nvCxnSpPr>
      <xdr:spPr>
        <a:xfrm flipV="1">
          <a:off x="6400800" y="5654675"/>
          <a:ext cx="809625" cy="433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85090</xdr:rowOff>
    </xdr:from>
    <xdr:to xmlns:xdr="http://schemas.openxmlformats.org/drawingml/2006/spreadsheetDrawing">
      <xdr:col>41</xdr:col>
      <xdr:colOff>101600</xdr:colOff>
      <xdr:row>35</xdr:row>
      <xdr:rowOff>17780</xdr:rowOff>
    </xdr:to>
    <xdr:sp macro="" textlink="">
      <xdr:nvSpPr>
        <xdr:cNvPr id="302" name="フローチャート: 判断 301"/>
        <xdr:cNvSpPr/>
      </xdr:nvSpPr>
      <xdr:spPr>
        <a:xfrm>
          <a:off x="7159625" y="570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8890</xdr:rowOff>
    </xdr:from>
    <xdr:ext cx="598805" cy="249555"/>
    <xdr:sp macro="" textlink="">
      <xdr:nvSpPr>
        <xdr:cNvPr id="303" name="テキスト ボックス 302"/>
        <xdr:cNvSpPr txBox="1"/>
      </xdr:nvSpPr>
      <xdr:spPr>
        <a:xfrm>
          <a:off x="6942455" y="57937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142875</xdr:rowOff>
    </xdr:to>
    <xdr:sp macro="" textlink="">
      <xdr:nvSpPr>
        <xdr:cNvPr id="304" name="フローチャート: 判断 303"/>
        <xdr:cNvSpPr/>
      </xdr:nvSpPr>
      <xdr:spPr>
        <a:xfrm>
          <a:off x="6350000" y="6160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134620</xdr:rowOff>
    </xdr:from>
    <xdr:ext cx="534035" cy="249555"/>
    <xdr:sp macro="" textlink="">
      <xdr:nvSpPr>
        <xdr:cNvPr id="305" name="テキスト ボックス 304"/>
        <xdr:cNvSpPr txBox="1"/>
      </xdr:nvSpPr>
      <xdr:spPr>
        <a:xfrm>
          <a:off x="6149340" y="62496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8890</xdr:rowOff>
    </xdr:from>
    <xdr:to xmlns:xdr="http://schemas.openxmlformats.org/drawingml/2006/spreadsheetDrawing">
      <xdr:col>55</xdr:col>
      <xdr:colOff>50800</xdr:colOff>
      <xdr:row>36</xdr:row>
      <xdr:rowOff>106680</xdr:rowOff>
    </xdr:to>
    <xdr:sp macro="" textlink="">
      <xdr:nvSpPr>
        <xdr:cNvPr id="311" name="楕円 310"/>
        <xdr:cNvSpPr/>
      </xdr:nvSpPr>
      <xdr:spPr>
        <a:xfrm>
          <a:off x="9569450" y="5958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31115</xdr:rowOff>
    </xdr:from>
    <xdr:ext cx="598805" cy="248920"/>
    <xdr:sp macro="" textlink="">
      <xdr:nvSpPr>
        <xdr:cNvPr id="312" name="補助費等該当値テキスト"/>
        <xdr:cNvSpPr txBox="1"/>
      </xdr:nvSpPr>
      <xdr:spPr>
        <a:xfrm>
          <a:off x="9655175" y="58159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0</xdr:rowOff>
    </xdr:from>
    <xdr:to xmlns:xdr="http://schemas.openxmlformats.org/drawingml/2006/spreadsheetDrawing">
      <xdr:col>50</xdr:col>
      <xdr:colOff>165100</xdr:colOff>
      <xdr:row>36</xdr:row>
      <xdr:rowOff>97790</xdr:rowOff>
    </xdr:to>
    <xdr:sp macro="" textlink="">
      <xdr:nvSpPr>
        <xdr:cNvPr id="313" name="楕円 312"/>
        <xdr:cNvSpPr/>
      </xdr:nvSpPr>
      <xdr:spPr>
        <a:xfrm>
          <a:off x="879475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114300</xdr:rowOff>
    </xdr:from>
    <xdr:ext cx="598805" cy="249555"/>
    <xdr:sp macro="" textlink="">
      <xdr:nvSpPr>
        <xdr:cNvPr id="314" name="テキスト ボックス 313"/>
        <xdr:cNvSpPr txBox="1"/>
      </xdr:nvSpPr>
      <xdr:spPr>
        <a:xfrm>
          <a:off x="8561705" y="57340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23495</xdr:rowOff>
    </xdr:from>
    <xdr:to xmlns:xdr="http://schemas.openxmlformats.org/drawingml/2006/spreadsheetDrawing">
      <xdr:col>46</xdr:col>
      <xdr:colOff>38100</xdr:colOff>
      <xdr:row>36</xdr:row>
      <xdr:rowOff>121285</xdr:rowOff>
    </xdr:to>
    <xdr:sp macro="" textlink="">
      <xdr:nvSpPr>
        <xdr:cNvPr id="315" name="楕円 314"/>
        <xdr:cNvSpPr/>
      </xdr:nvSpPr>
      <xdr:spPr>
        <a:xfrm>
          <a:off x="7985125" y="5973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137160</xdr:rowOff>
    </xdr:from>
    <xdr:ext cx="598805" cy="249555"/>
    <xdr:sp macro="" textlink="">
      <xdr:nvSpPr>
        <xdr:cNvPr id="316" name="テキスト ボックス 315"/>
        <xdr:cNvSpPr txBox="1"/>
      </xdr:nvSpPr>
      <xdr:spPr>
        <a:xfrm>
          <a:off x="7752080" y="57569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151130</xdr:rowOff>
    </xdr:from>
    <xdr:to xmlns:xdr="http://schemas.openxmlformats.org/drawingml/2006/spreadsheetDrawing">
      <xdr:col>41</xdr:col>
      <xdr:colOff>101600</xdr:colOff>
      <xdr:row>34</xdr:row>
      <xdr:rowOff>83820</xdr:rowOff>
    </xdr:to>
    <xdr:sp macro="" textlink="">
      <xdr:nvSpPr>
        <xdr:cNvPr id="317" name="楕円 316"/>
        <xdr:cNvSpPr/>
      </xdr:nvSpPr>
      <xdr:spPr>
        <a:xfrm>
          <a:off x="7159625" y="560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99695</xdr:rowOff>
    </xdr:from>
    <xdr:ext cx="598805" cy="249555"/>
    <xdr:sp macro="" textlink="">
      <xdr:nvSpPr>
        <xdr:cNvPr id="318" name="テキスト ボックス 317"/>
        <xdr:cNvSpPr txBox="1"/>
      </xdr:nvSpPr>
      <xdr:spPr>
        <a:xfrm>
          <a:off x="6942455" y="5389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21590</xdr:rowOff>
    </xdr:to>
    <xdr:sp macro="" textlink="">
      <xdr:nvSpPr>
        <xdr:cNvPr id="319" name="楕円 318"/>
        <xdr:cNvSpPr/>
      </xdr:nvSpPr>
      <xdr:spPr>
        <a:xfrm>
          <a:off x="6350000" y="603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37465</xdr:rowOff>
    </xdr:from>
    <xdr:ext cx="598805" cy="249555"/>
    <xdr:sp macro="" textlink="">
      <xdr:nvSpPr>
        <xdr:cNvPr id="320" name="テキスト ボックス 319"/>
        <xdr:cNvSpPr txBox="1"/>
      </xdr:nvSpPr>
      <xdr:spPr>
        <a:xfrm>
          <a:off x="6116955" y="5822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134620</xdr:rowOff>
    </xdr:from>
    <xdr:to xmlns:xdr="http://schemas.openxmlformats.org/drawingml/2006/spreadsheetDrawing">
      <xdr:col>59</xdr:col>
      <xdr:colOff>50800</xdr:colOff>
      <xdr:row>58</xdr:row>
      <xdr:rowOff>134620</xdr:rowOff>
    </xdr:to>
    <xdr:cxnSp macro="">
      <xdr:nvCxnSpPr>
        <xdr:cNvPr id="331" name="直線コネクタ 330"/>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162560</xdr:rowOff>
    </xdr:from>
    <xdr:ext cx="248920" cy="248920"/>
    <xdr:sp macro="" textlink="">
      <xdr:nvSpPr>
        <xdr:cNvPr id="332" name="テキスト ボックス 331"/>
        <xdr:cNvSpPr txBox="1"/>
      </xdr:nvSpPr>
      <xdr:spPr>
        <a:xfrm>
          <a:off x="5831205"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33" name="直線コネクタ 332"/>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4" name="テキスト ボックス 333"/>
        <xdr:cNvSpPr txBox="1"/>
      </xdr:nvSpPr>
      <xdr:spPr>
        <a:xfrm>
          <a:off x="5516245"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79375</xdr:rowOff>
    </xdr:from>
    <xdr:to xmlns:xdr="http://schemas.openxmlformats.org/drawingml/2006/spreadsheetDrawing">
      <xdr:col>59</xdr:col>
      <xdr:colOff>50800</xdr:colOff>
      <xdr:row>53</xdr:row>
      <xdr:rowOff>79375</xdr:rowOff>
    </xdr:to>
    <xdr:cxnSp macro="">
      <xdr:nvCxnSpPr>
        <xdr:cNvPr id="335" name="直線コネクタ 334"/>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107315</xdr:rowOff>
    </xdr:from>
    <xdr:ext cx="595630" cy="249555"/>
    <xdr:sp macro="" textlink="">
      <xdr:nvSpPr>
        <xdr:cNvPr id="336" name="テキスト ボックス 335"/>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134620</xdr:rowOff>
    </xdr:from>
    <xdr:to xmlns:xdr="http://schemas.openxmlformats.org/drawingml/2006/spreadsheetDrawing">
      <xdr:col>59</xdr:col>
      <xdr:colOff>50800</xdr:colOff>
      <xdr:row>50</xdr:row>
      <xdr:rowOff>134620</xdr:rowOff>
    </xdr:to>
    <xdr:cxnSp macro="">
      <xdr:nvCxnSpPr>
        <xdr:cNvPr id="337" name="直線コネクタ 336"/>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162560</xdr:rowOff>
    </xdr:from>
    <xdr:ext cx="595630" cy="248920"/>
    <xdr:sp macro="" textlink="">
      <xdr:nvSpPr>
        <xdr:cNvPr id="338" name="テキスト ボックス 337"/>
        <xdr:cNvSpPr txBox="1"/>
      </xdr:nvSpPr>
      <xdr:spPr>
        <a:xfrm>
          <a:off x="5516245"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0" name="テキスト ボックス 339"/>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43180</xdr:rowOff>
    </xdr:from>
    <xdr:to xmlns:xdr="http://schemas.openxmlformats.org/drawingml/2006/spreadsheetDrawing">
      <xdr:col>54</xdr:col>
      <xdr:colOff>174625</xdr:colOff>
      <xdr:row>58</xdr:row>
      <xdr:rowOff>98425</xdr:rowOff>
    </xdr:to>
    <xdr:cxnSp macro="">
      <xdr:nvCxnSpPr>
        <xdr:cNvPr id="342" name="直線コネクタ 341"/>
        <xdr:cNvCxnSpPr/>
      </xdr:nvCxnSpPr>
      <xdr:spPr>
        <a:xfrm flipV="1">
          <a:off x="9604375" y="846963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49555"/>
    <xdr:sp macro="" textlink="">
      <xdr:nvSpPr>
        <xdr:cNvPr id="343" name="普通建設事業費最小値テキスト"/>
        <xdr:cNvSpPr txBox="1"/>
      </xdr:nvSpPr>
      <xdr:spPr>
        <a:xfrm>
          <a:off x="9655175"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44" name="直線コネクタ 343"/>
        <xdr:cNvCxnSpPr/>
      </xdr:nvCxnSpPr>
      <xdr:spPr>
        <a:xfrm>
          <a:off x="9531350"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158115</xdr:rowOff>
    </xdr:from>
    <xdr:ext cx="598805" cy="248920"/>
    <xdr:sp macro="" textlink="">
      <xdr:nvSpPr>
        <xdr:cNvPr id="345" name="普通建設事業費最大値テキスト"/>
        <xdr:cNvSpPr txBox="1"/>
      </xdr:nvSpPr>
      <xdr:spPr>
        <a:xfrm>
          <a:off x="9655175" y="82543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43180</xdr:rowOff>
    </xdr:from>
    <xdr:to xmlns:xdr="http://schemas.openxmlformats.org/drawingml/2006/spreadsheetDrawing">
      <xdr:col>55</xdr:col>
      <xdr:colOff>88900</xdr:colOff>
      <xdr:row>51</xdr:row>
      <xdr:rowOff>43180</xdr:rowOff>
    </xdr:to>
    <xdr:cxnSp macro="">
      <xdr:nvCxnSpPr>
        <xdr:cNvPr id="346" name="直線コネクタ 345"/>
        <xdr:cNvCxnSpPr/>
      </xdr:nvCxnSpPr>
      <xdr:spPr>
        <a:xfrm>
          <a:off x="9531350" y="846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127000</xdr:rowOff>
    </xdr:from>
    <xdr:to xmlns:xdr="http://schemas.openxmlformats.org/drawingml/2006/spreadsheetDrawing">
      <xdr:col>55</xdr:col>
      <xdr:colOff>0</xdr:colOff>
      <xdr:row>58</xdr:row>
      <xdr:rowOff>12700</xdr:rowOff>
    </xdr:to>
    <xdr:cxnSp macro="">
      <xdr:nvCxnSpPr>
        <xdr:cNvPr id="347" name="直線コネクタ 346"/>
        <xdr:cNvCxnSpPr/>
      </xdr:nvCxnSpPr>
      <xdr:spPr>
        <a:xfrm flipV="1">
          <a:off x="8845550" y="9544050"/>
          <a:ext cx="7588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69215</xdr:rowOff>
    </xdr:from>
    <xdr:ext cx="534670" cy="249555"/>
    <xdr:sp macro="" textlink="">
      <xdr:nvSpPr>
        <xdr:cNvPr id="348" name="普通建設事業費平均値テキスト"/>
        <xdr:cNvSpPr txBox="1"/>
      </xdr:nvSpPr>
      <xdr:spPr>
        <a:xfrm>
          <a:off x="9655175" y="9321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46990</xdr:rowOff>
    </xdr:from>
    <xdr:to xmlns:xdr="http://schemas.openxmlformats.org/drawingml/2006/spreadsheetDrawing">
      <xdr:col>55</xdr:col>
      <xdr:colOff>50800</xdr:colOff>
      <xdr:row>57</xdr:row>
      <xdr:rowOff>144780</xdr:rowOff>
    </xdr:to>
    <xdr:sp macro="" textlink="">
      <xdr:nvSpPr>
        <xdr:cNvPr id="349" name="フローチャート: 判断 348"/>
        <xdr:cNvSpPr/>
      </xdr:nvSpPr>
      <xdr:spPr>
        <a:xfrm>
          <a:off x="9569450" y="9464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160020</xdr:rowOff>
    </xdr:from>
    <xdr:to xmlns:xdr="http://schemas.openxmlformats.org/drawingml/2006/spreadsheetDrawing">
      <xdr:col>50</xdr:col>
      <xdr:colOff>114300</xdr:colOff>
      <xdr:row>58</xdr:row>
      <xdr:rowOff>12700</xdr:rowOff>
    </xdr:to>
    <xdr:cxnSp macro="">
      <xdr:nvCxnSpPr>
        <xdr:cNvPr id="350" name="直線コネクタ 349"/>
        <xdr:cNvCxnSpPr/>
      </xdr:nvCxnSpPr>
      <xdr:spPr>
        <a:xfrm>
          <a:off x="8032750" y="957707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160020</xdr:rowOff>
    </xdr:to>
    <xdr:sp macro="" textlink="">
      <xdr:nvSpPr>
        <xdr:cNvPr id="351" name="フローチャート: 判断 350"/>
        <xdr:cNvSpPr/>
      </xdr:nvSpPr>
      <xdr:spPr>
        <a:xfrm>
          <a:off x="879475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xdr:rowOff>
    </xdr:from>
    <xdr:ext cx="534035" cy="248920"/>
    <xdr:sp macro="" textlink="">
      <xdr:nvSpPr>
        <xdr:cNvPr id="352" name="テキスト ボックス 351"/>
        <xdr:cNvSpPr txBox="1"/>
      </xdr:nvSpPr>
      <xdr:spPr>
        <a:xfrm>
          <a:off x="8594090" y="9262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160020</xdr:rowOff>
    </xdr:from>
    <xdr:to xmlns:xdr="http://schemas.openxmlformats.org/drawingml/2006/spreadsheetDrawing">
      <xdr:col>45</xdr:col>
      <xdr:colOff>174625</xdr:colOff>
      <xdr:row>58</xdr:row>
      <xdr:rowOff>32385</xdr:rowOff>
    </xdr:to>
    <xdr:cxnSp macro="">
      <xdr:nvCxnSpPr>
        <xdr:cNvPr id="353" name="直線コネクタ 352"/>
        <xdr:cNvCxnSpPr/>
      </xdr:nvCxnSpPr>
      <xdr:spPr>
        <a:xfrm flipV="1">
          <a:off x="7210425" y="957707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136525</xdr:rowOff>
    </xdr:to>
    <xdr:sp macro="" textlink="">
      <xdr:nvSpPr>
        <xdr:cNvPr id="354" name="フローチャート: 判断 353"/>
        <xdr:cNvSpPr/>
      </xdr:nvSpPr>
      <xdr:spPr>
        <a:xfrm>
          <a:off x="7985125" y="9455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152400</xdr:rowOff>
    </xdr:from>
    <xdr:ext cx="534035" cy="248920"/>
    <xdr:sp macro="" textlink="">
      <xdr:nvSpPr>
        <xdr:cNvPr id="355" name="テキスト ボックス 354"/>
        <xdr:cNvSpPr txBox="1"/>
      </xdr:nvSpPr>
      <xdr:spPr>
        <a:xfrm>
          <a:off x="7784465" y="9239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32385</xdr:rowOff>
    </xdr:from>
    <xdr:to xmlns:xdr="http://schemas.openxmlformats.org/drawingml/2006/spreadsheetDrawing">
      <xdr:col>41</xdr:col>
      <xdr:colOff>50800</xdr:colOff>
      <xdr:row>58</xdr:row>
      <xdr:rowOff>71755</xdr:rowOff>
    </xdr:to>
    <xdr:cxnSp macro="">
      <xdr:nvCxnSpPr>
        <xdr:cNvPr id="356" name="直線コネクタ 355"/>
        <xdr:cNvCxnSpPr/>
      </xdr:nvCxnSpPr>
      <xdr:spPr>
        <a:xfrm flipV="1">
          <a:off x="6400800" y="9614535"/>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144780</xdr:rowOff>
    </xdr:to>
    <xdr:sp macro="" textlink="">
      <xdr:nvSpPr>
        <xdr:cNvPr id="357" name="フローチャート: 判断 356"/>
        <xdr:cNvSpPr/>
      </xdr:nvSpPr>
      <xdr:spPr>
        <a:xfrm>
          <a:off x="7159625" y="9464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160655</xdr:rowOff>
    </xdr:from>
    <xdr:ext cx="534035" cy="248920"/>
    <xdr:sp macro="" textlink="">
      <xdr:nvSpPr>
        <xdr:cNvPr id="358" name="テキスト ボックス 357"/>
        <xdr:cNvSpPr txBox="1"/>
      </xdr:nvSpPr>
      <xdr:spPr>
        <a:xfrm>
          <a:off x="6974840" y="9247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140970</xdr:rowOff>
    </xdr:to>
    <xdr:sp macro="" textlink="">
      <xdr:nvSpPr>
        <xdr:cNvPr id="359" name="フローチャート: 判断 358"/>
        <xdr:cNvSpPr/>
      </xdr:nvSpPr>
      <xdr:spPr>
        <a:xfrm>
          <a:off x="6350000"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4035" cy="248920"/>
    <xdr:sp macro="" textlink="">
      <xdr:nvSpPr>
        <xdr:cNvPr id="360" name="テキスト ボックス 359"/>
        <xdr:cNvSpPr txBox="1"/>
      </xdr:nvSpPr>
      <xdr:spPr>
        <a:xfrm>
          <a:off x="61493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1" name="テキスト ボックス 36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2" name="テキスト ボックス 36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3" name="テキスト ボックス 36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4" name="テキスト ボックス 36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5" name="テキスト ボックス 36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77470</xdr:rowOff>
    </xdr:from>
    <xdr:to xmlns:xdr="http://schemas.openxmlformats.org/drawingml/2006/spreadsheetDrawing">
      <xdr:col>55</xdr:col>
      <xdr:colOff>50800</xdr:colOff>
      <xdr:row>58</xdr:row>
      <xdr:rowOff>10160</xdr:rowOff>
    </xdr:to>
    <xdr:sp macro="" textlink="">
      <xdr:nvSpPr>
        <xdr:cNvPr id="366" name="楕円 365"/>
        <xdr:cNvSpPr/>
      </xdr:nvSpPr>
      <xdr:spPr>
        <a:xfrm>
          <a:off x="9569450" y="9494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57150</xdr:rowOff>
    </xdr:from>
    <xdr:ext cx="534670" cy="248920"/>
    <xdr:sp macro="" textlink="">
      <xdr:nvSpPr>
        <xdr:cNvPr id="367" name="普通建設事業費該当値テキスト"/>
        <xdr:cNvSpPr txBox="1"/>
      </xdr:nvSpPr>
      <xdr:spPr>
        <a:xfrm>
          <a:off x="9655175" y="94742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128905</xdr:rowOff>
    </xdr:from>
    <xdr:to xmlns:xdr="http://schemas.openxmlformats.org/drawingml/2006/spreadsheetDrawing">
      <xdr:col>50</xdr:col>
      <xdr:colOff>165100</xdr:colOff>
      <xdr:row>58</xdr:row>
      <xdr:rowOff>61595</xdr:rowOff>
    </xdr:to>
    <xdr:sp macro="" textlink="">
      <xdr:nvSpPr>
        <xdr:cNvPr id="368" name="楕円 367"/>
        <xdr:cNvSpPr/>
      </xdr:nvSpPr>
      <xdr:spPr>
        <a:xfrm>
          <a:off x="8794750" y="954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53340</xdr:rowOff>
    </xdr:from>
    <xdr:ext cx="534035" cy="248920"/>
    <xdr:sp macro="" textlink="">
      <xdr:nvSpPr>
        <xdr:cNvPr id="369" name="テキスト ボックス 368"/>
        <xdr:cNvSpPr txBox="1"/>
      </xdr:nvSpPr>
      <xdr:spPr>
        <a:xfrm>
          <a:off x="8594090" y="96354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110490</xdr:rowOff>
    </xdr:from>
    <xdr:to xmlns:xdr="http://schemas.openxmlformats.org/drawingml/2006/spreadsheetDrawing">
      <xdr:col>46</xdr:col>
      <xdr:colOff>38100</xdr:colOff>
      <xdr:row>58</xdr:row>
      <xdr:rowOff>43180</xdr:rowOff>
    </xdr:to>
    <xdr:sp macro="" textlink="">
      <xdr:nvSpPr>
        <xdr:cNvPr id="370" name="楕円 369"/>
        <xdr:cNvSpPr/>
      </xdr:nvSpPr>
      <xdr:spPr>
        <a:xfrm>
          <a:off x="7985125" y="9527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34925</xdr:rowOff>
    </xdr:from>
    <xdr:ext cx="534035" cy="249555"/>
    <xdr:sp macro="" textlink="">
      <xdr:nvSpPr>
        <xdr:cNvPr id="371" name="テキスト ボックス 370"/>
        <xdr:cNvSpPr txBox="1"/>
      </xdr:nvSpPr>
      <xdr:spPr>
        <a:xfrm>
          <a:off x="7784465" y="96170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149225</xdr:rowOff>
    </xdr:from>
    <xdr:to xmlns:xdr="http://schemas.openxmlformats.org/drawingml/2006/spreadsheetDrawing">
      <xdr:col>41</xdr:col>
      <xdr:colOff>101600</xdr:colOff>
      <xdr:row>58</xdr:row>
      <xdr:rowOff>81280</xdr:rowOff>
    </xdr:to>
    <xdr:sp macro="" textlink="">
      <xdr:nvSpPr>
        <xdr:cNvPr id="372" name="楕円 371"/>
        <xdr:cNvSpPr/>
      </xdr:nvSpPr>
      <xdr:spPr>
        <a:xfrm>
          <a:off x="7159625" y="95662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72390</xdr:rowOff>
    </xdr:from>
    <xdr:ext cx="534035" cy="249555"/>
    <xdr:sp macro="" textlink="">
      <xdr:nvSpPr>
        <xdr:cNvPr id="373" name="テキスト ボックス 372"/>
        <xdr:cNvSpPr txBox="1"/>
      </xdr:nvSpPr>
      <xdr:spPr>
        <a:xfrm>
          <a:off x="6974840" y="96545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23495</xdr:rowOff>
    </xdr:from>
    <xdr:to xmlns:xdr="http://schemas.openxmlformats.org/drawingml/2006/spreadsheetDrawing">
      <xdr:col>36</xdr:col>
      <xdr:colOff>165100</xdr:colOff>
      <xdr:row>58</xdr:row>
      <xdr:rowOff>121285</xdr:rowOff>
    </xdr:to>
    <xdr:sp macro="" textlink="">
      <xdr:nvSpPr>
        <xdr:cNvPr id="374" name="楕円 373"/>
        <xdr:cNvSpPr/>
      </xdr:nvSpPr>
      <xdr:spPr>
        <a:xfrm>
          <a:off x="6350000" y="960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112395</xdr:rowOff>
    </xdr:from>
    <xdr:ext cx="534035" cy="249555"/>
    <xdr:sp macro="" textlink="">
      <xdr:nvSpPr>
        <xdr:cNvPr id="375" name="テキスト ボックス 374"/>
        <xdr:cNvSpPr txBox="1"/>
      </xdr:nvSpPr>
      <xdr:spPr>
        <a:xfrm>
          <a:off x="6149340" y="96945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6" name="正方形/長方形 37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7" name="正方形/長方形 37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9" name="正方形/長方形 37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1" name="正方形/長方形 38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3" name="正方形/長方形 38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4" name="テキスト ボックス 38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5" name="直線コネクタ 38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6" name="直線コネクタ 38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7" name="テキスト ボックス 38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9" name="テキスト ボックス 388"/>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1" name="テキスト ボックス 390"/>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2" name="直線コネクタ 39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3" name="テキスト ボックス 392"/>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4" name="直線コネクタ 39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5" name="テキスト ボックス 394"/>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7" name="テキスト ボックス 396"/>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56515</xdr:rowOff>
    </xdr:from>
    <xdr:to xmlns:xdr="http://schemas.openxmlformats.org/drawingml/2006/spreadsheetDrawing">
      <xdr:col>54</xdr:col>
      <xdr:colOff>174625</xdr:colOff>
      <xdr:row>79</xdr:row>
      <xdr:rowOff>42545</xdr:rowOff>
    </xdr:to>
    <xdr:cxnSp macro="">
      <xdr:nvCxnSpPr>
        <xdr:cNvPr id="399" name="直線コネクタ 398"/>
        <xdr:cNvCxnSpPr/>
      </xdr:nvCxnSpPr>
      <xdr:spPr>
        <a:xfrm flipV="1">
          <a:off x="9604375" y="1178496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0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49555"/>
    <xdr:sp macro="" textlink="">
      <xdr:nvSpPr>
        <xdr:cNvPr id="402" name="普通建設事業費 （ うち新規整備　）最大値テキスト"/>
        <xdr:cNvSpPr txBox="1"/>
      </xdr:nvSpPr>
      <xdr:spPr>
        <a:xfrm>
          <a:off x="9655175" y="11568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3" name="直線コネクタ 402"/>
        <xdr:cNvCxnSpPr/>
      </xdr:nvCxnSpPr>
      <xdr:spPr>
        <a:xfrm>
          <a:off x="9531350" y="11784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121920</xdr:rowOff>
    </xdr:from>
    <xdr:to xmlns:xdr="http://schemas.openxmlformats.org/drawingml/2006/spreadsheetDrawing">
      <xdr:col>55</xdr:col>
      <xdr:colOff>0</xdr:colOff>
      <xdr:row>78</xdr:row>
      <xdr:rowOff>149860</xdr:rowOff>
    </xdr:to>
    <xdr:cxnSp macro="">
      <xdr:nvCxnSpPr>
        <xdr:cNvPr id="404" name="直線コネクタ 403"/>
        <xdr:cNvCxnSpPr/>
      </xdr:nvCxnSpPr>
      <xdr:spPr>
        <a:xfrm flipV="1">
          <a:off x="8845550" y="12840970"/>
          <a:ext cx="758825"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70485</xdr:rowOff>
    </xdr:from>
    <xdr:ext cx="534670" cy="249555"/>
    <xdr:sp macro="" textlink="">
      <xdr:nvSpPr>
        <xdr:cNvPr id="405" name="普通建設事業費 （ うち新規整備　）平均値テキスト"/>
        <xdr:cNvSpPr txBox="1"/>
      </xdr:nvSpPr>
      <xdr:spPr>
        <a:xfrm>
          <a:off x="9655175" y="1278953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24130</xdr:rowOff>
    </xdr:to>
    <xdr:sp macro="" textlink="">
      <xdr:nvSpPr>
        <xdr:cNvPr id="406" name="フローチャート: 判断 405"/>
        <xdr:cNvSpPr/>
      </xdr:nvSpPr>
      <xdr:spPr>
        <a:xfrm>
          <a:off x="9569450" y="12810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33655</xdr:rowOff>
    </xdr:from>
    <xdr:to xmlns:xdr="http://schemas.openxmlformats.org/drawingml/2006/spreadsheetDrawing">
      <xdr:col>50</xdr:col>
      <xdr:colOff>114300</xdr:colOff>
      <xdr:row>78</xdr:row>
      <xdr:rowOff>149860</xdr:rowOff>
    </xdr:to>
    <xdr:cxnSp macro="">
      <xdr:nvCxnSpPr>
        <xdr:cNvPr id="407" name="直線コネクタ 406"/>
        <xdr:cNvCxnSpPr/>
      </xdr:nvCxnSpPr>
      <xdr:spPr>
        <a:xfrm>
          <a:off x="8032750" y="12917805"/>
          <a:ext cx="812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30480</xdr:rowOff>
    </xdr:to>
    <xdr:sp macro="" textlink="">
      <xdr:nvSpPr>
        <xdr:cNvPr id="408" name="フローチャート: 判断 407"/>
        <xdr:cNvSpPr/>
      </xdr:nvSpPr>
      <xdr:spPr>
        <a:xfrm>
          <a:off x="8794750" y="12816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46355</xdr:rowOff>
    </xdr:from>
    <xdr:ext cx="534035" cy="249555"/>
    <xdr:sp macro="" textlink="">
      <xdr:nvSpPr>
        <xdr:cNvPr id="409" name="テキスト ボックス 408"/>
        <xdr:cNvSpPr txBox="1"/>
      </xdr:nvSpPr>
      <xdr:spPr>
        <a:xfrm>
          <a:off x="8594090" y="126003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33655</xdr:rowOff>
    </xdr:from>
    <xdr:to xmlns:xdr="http://schemas.openxmlformats.org/drawingml/2006/spreadsheetDrawing">
      <xdr:col>45</xdr:col>
      <xdr:colOff>174625</xdr:colOff>
      <xdr:row>78</xdr:row>
      <xdr:rowOff>67945</xdr:rowOff>
    </xdr:to>
    <xdr:cxnSp macro="">
      <xdr:nvCxnSpPr>
        <xdr:cNvPr id="410" name="直線コネクタ 409"/>
        <xdr:cNvCxnSpPr/>
      </xdr:nvCxnSpPr>
      <xdr:spPr>
        <a:xfrm flipV="1">
          <a:off x="7210425" y="12917805"/>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22860</xdr:rowOff>
    </xdr:from>
    <xdr:to xmlns:xdr="http://schemas.openxmlformats.org/drawingml/2006/spreadsheetDrawing">
      <xdr:col>46</xdr:col>
      <xdr:colOff>38100</xdr:colOff>
      <xdr:row>77</xdr:row>
      <xdr:rowOff>120650</xdr:rowOff>
    </xdr:to>
    <xdr:sp macro="" textlink="">
      <xdr:nvSpPr>
        <xdr:cNvPr id="411" name="フローチャート: 判断 410"/>
        <xdr:cNvSpPr/>
      </xdr:nvSpPr>
      <xdr:spPr>
        <a:xfrm>
          <a:off x="7985125" y="1274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136525</xdr:rowOff>
    </xdr:from>
    <xdr:ext cx="534035" cy="249555"/>
    <xdr:sp macro="" textlink="">
      <xdr:nvSpPr>
        <xdr:cNvPr id="412" name="テキスト ボックス 411"/>
        <xdr:cNvSpPr txBox="1"/>
      </xdr:nvSpPr>
      <xdr:spPr>
        <a:xfrm>
          <a:off x="7784465" y="12525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67945</xdr:rowOff>
    </xdr:from>
    <xdr:to xmlns:xdr="http://schemas.openxmlformats.org/drawingml/2006/spreadsheetDrawing">
      <xdr:col>41</xdr:col>
      <xdr:colOff>50800</xdr:colOff>
      <xdr:row>78</xdr:row>
      <xdr:rowOff>132715</xdr:rowOff>
    </xdr:to>
    <xdr:cxnSp macro="">
      <xdr:nvCxnSpPr>
        <xdr:cNvPr id="413" name="直線コネクタ 412"/>
        <xdr:cNvCxnSpPr/>
      </xdr:nvCxnSpPr>
      <xdr:spPr>
        <a:xfrm flipV="1">
          <a:off x="6400800" y="12952095"/>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94615</xdr:rowOff>
    </xdr:to>
    <xdr:sp macro="" textlink="">
      <xdr:nvSpPr>
        <xdr:cNvPr id="414" name="フローチャート: 判断 413"/>
        <xdr:cNvSpPr/>
      </xdr:nvSpPr>
      <xdr:spPr>
        <a:xfrm>
          <a:off x="7159625" y="1271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110490</xdr:rowOff>
    </xdr:from>
    <xdr:ext cx="534035" cy="249555"/>
    <xdr:sp macro="" textlink="">
      <xdr:nvSpPr>
        <xdr:cNvPr id="415" name="テキスト ボックス 414"/>
        <xdr:cNvSpPr txBox="1"/>
      </xdr:nvSpPr>
      <xdr:spPr>
        <a:xfrm>
          <a:off x="6974840" y="12499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xdr:rowOff>
    </xdr:from>
    <xdr:to xmlns:xdr="http://schemas.openxmlformats.org/drawingml/2006/spreadsheetDrawing">
      <xdr:col>36</xdr:col>
      <xdr:colOff>165100</xdr:colOff>
      <xdr:row>77</xdr:row>
      <xdr:rowOff>104140</xdr:rowOff>
    </xdr:to>
    <xdr:sp macro="" textlink="">
      <xdr:nvSpPr>
        <xdr:cNvPr id="416" name="フローチャート: 判断 415"/>
        <xdr:cNvSpPr/>
      </xdr:nvSpPr>
      <xdr:spPr>
        <a:xfrm>
          <a:off x="6350000" y="127247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120015</xdr:rowOff>
    </xdr:from>
    <xdr:ext cx="534035" cy="248920"/>
    <xdr:sp macro="" textlink="">
      <xdr:nvSpPr>
        <xdr:cNvPr id="417" name="テキスト ボックス 416"/>
        <xdr:cNvSpPr txBox="1"/>
      </xdr:nvSpPr>
      <xdr:spPr>
        <a:xfrm>
          <a:off x="6149340" y="125088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8" name="テキスト ボックス 41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9" name="テキスト ボックス 41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0" name="テキスト ボックス 41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1" name="テキスト ボックス 42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2" name="テキスト ボックス 42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72390</xdr:rowOff>
    </xdr:from>
    <xdr:to xmlns:xdr="http://schemas.openxmlformats.org/drawingml/2006/spreadsheetDrawing">
      <xdr:col>55</xdr:col>
      <xdr:colOff>50800</xdr:colOff>
      <xdr:row>78</xdr:row>
      <xdr:rowOff>5715</xdr:rowOff>
    </xdr:to>
    <xdr:sp macro="" textlink="">
      <xdr:nvSpPr>
        <xdr:cNvPr id="423" name="楕円 422"/>
        <xdr:cNvSpPr/>
      </xdr:nvSpPr>
      <xdr:spPr>
        <a:xfrm>
          <a:off x="9569450" y="127914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94615</xdr:rowOff>
    </xdr:from>
    <xdr:ext cx="534670" cy="248920"/>
    <xdr:sp macro="" textlink="">
      <xdr:nvSpPr>
        <xdr:cNvPr id="424" name="普通建設事業費 （ うち新規整備　）該当値テキスト"/>
        <xdr:cNvSpPr txBox="1"/>
      </xdr:nvSpPr>
      <xdr:spPr>
        <a:xfrm>
          <a:off x="9655175" y="126485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100965</xdr:rowOff>
    </xdr:from>
    <xdr:to xmlns:xdr="http://schemas.openxmlformats.org/drawingml/2006/spreadsheetDrawing">
      <xdr:col>50</xdr:col>
      <xdr:colOff>165100</xdr:colOff>
      <xdr:row>79</xdr:row>
      <xdr:rowOff>33655</xdr:rowOff>
    </xdr:to>
    <xdr:sp macro="" textlink="">
      <xdr:nvSpPr>
        <xdr:cNvPr id="425" name="楕円 424"/>
        <xdr:cNvSpPr/>
      </xdr:nvSpPr>
      <xdr:spPr>
        <a:xfrm>
          <a:off x="8794750" y="1298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25400</xdr:rowOff>
    </xdr:from>
    <xdr:ext cx="469265" cy="248920"/>
    <xdr:sp macro="" textlink="">
      <xdr:nvSpPr>
        <xdr:cNvPr id="426" name="テキスト ボックス 425"/>
        <xdr:cNvSpPr txBox="1"/>
      </xdr:nvSpPr>
      <xdr:spPr>
        <a:xfrm>
          <a:off x="8626475" y="130746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83185</xdr:rowOff>
    </xdr:to>
    <xdr:sp macro="" textlink="">
      <xdr:nvSpPr>
        <xdr:cNvPr id="427" name="楕円 426"/>
        <xdr:cNvSpPr/>
      </xdr:nvSpPr>
      <xdr:spPr>
        <a:xfrm>
          <a:off x="7985125" y="128689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73660</xdr:rowOff>
    </xdr:from>
    <xdr:ext cx="534035" cy="249555"/>
    <xdr:sp macro="" textlink="">
      <xdr:nvSpPr>
        <xdr:cNvPr id="428" name="テキスト ボックス 427"/>
        <xdr:cNvSpPr txBox="1"/>
      </xdr:nvSpPr>
      <xdr:spPr>
        <a:xfrm>
          <a:off x="7784465" y="12957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19050</xdr:rowOff>
    </xdr:from>
    <xdr:to xmlns:xdr="http://schemas.openxmlformats.org/drawingml/2006/spreadsheetDrawing">
      <xdr:col>41</xdr:col>
      <xdr:colOff>101600</xdr:colOff>
      <xdr:row>78</xdr:row>
      <xdr:rowOff>116840</xdr:rowOff>
    </xdr:to>
    <xdr:sp macro="" textlink="">
      <xdr:nvSpPr>
        <xdr:cNvPr id="429" name="楕円 428"/>
        <xdr:cNvSpPr/>
      </xdr:nvSpPr>
      <xdr:spPr>
        <a:xfrm>
          <a:off x="7159625" y="12903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107950</xdr:rowOff>
    </xdr:from>
    <xdr:ext cx="534035" cy="249555"/>
    <xdr:sp macro="" textlink="">
      <xdr:nvSpPr>
        <xdr:cNvPr id="430" name="テキスト ボックス 429"/>
        <xdr:cNvSpPr txBox="1"/>
      </xdr:nvSpPr>
      <xdr:spPr>
        <a:xfrm>
          <a:off x="6974840" y="12992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83820</xdr:rowOff>
    </xdr:from>
    <xdr:to xmlns:xdr="http://schemas.openxmlformats.org/drawingml/2006/spreadsheetDrawing">
      <xdr:col>36</xdr:col>
      <xdr:colOff>165100</xdr:colOff>
      <xdr:row>79</xdr:row>
      <xdr:rowOff>17145</xdr:rowOff>
    </xdr:to>
    <xdr:sp macro="" textlink="">
      <xdr:nvSpPr>
        <xdr:cNvPr id="431" name="楕円 430"/>
        <xdr:cNvSpPr/>
      </xdr:nvSpPr>
      <xdr:spPr>
        <a:xfrm>
          <a:off x="6350000" y="12967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69265" cy="249555"/>
    <xdr:sp macro="" textlink="">
      <xdr:nvSpPr>
        <xdr:cNvPr id="432" name="テキスト ボックス 431"/>
        <xdr:cNvSpPr txBox="1"/>
      </xdr:nvSpPr>
      <xdr:spPr>
        <a:xfrm>
          <a:off x="6181725" y="130568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3" name="正方形/長方形 43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4" name="正方形/長方形 43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6" name="正方形/長方形 43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8" name="正方形/長方形 43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1" name="テキスト ボックス 44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4" name="テキスト ボックス 443"/>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9" name="直線コネクタ 448"/>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50" name="テキスト ボックス 449"/>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2" name="テキスト ボックス 45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3175</xdr:rowOff>
    </xdr:from>
    <xdr:to xmlns:xdr="http://schemas.openxmlformats.org/drawingml/2006/spreadsheetDrawing">
      <xdr:col>54</xdr:col>
      <xdr:colOff>174625</xdr:colOff>
      <xdr:row>98</xdr:row>
      <xdr:rowOff>126365</xdr:rowOff>
    </xdr:to>
    <xdr:cxnSp macro="">
      <xdr:nvCxnSpPr>
        <xdr:cNvPr id="454" name="直線コネクタ 453"/>
        <xdr:cNvCxnSpPr/>
      </xdr:nvCxnSpPr>
      <xdr:spPr>
        <a:xfrm flipV="1">
          <a:off x="9604375" y="152050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9655175" y="1636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9531350" y="16356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116840</xdr:rowOff>
    </xdr:from>
    <xdr:ext cx="598805" cy="256540"/>
    <xdr:sp macro="" textlink="">
      <xdr:nvSpPr>
        <xdr:cNvPr id="457" name="普通建設事業費 （ うち更新整備　）最大値テキスト"/>
        <xdr:cNvSpPr txBox="1"/>
      </xdr:nvSpPr>
      <xdr:spPr>
        <a:xfrm>
          <a:off x="9655175" y="149821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9531350" y="15205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19050</xdr:rowOff>
    </xdr:from>
    <xdr:to xmlns:xdr="http://schemas.openxmlformats.org/drawingml/2006/spreadsheetDrawing">
      <xdr:col>55</xdr:col>
      <xdr:colOff>0</xdr:colOff>
      <xdr:row>98</xdr:row>
      <xdr:rowOff>46990</xdr:rowOff>
    </xdr:to>
    <xdr:cxnSp macro="">
      <xdr:nvCxnSpPr>
        <xdr:cNvPr id="459" name="直線コネクタ 458"/>
        <xdr:cNvCxnSpPr/>
      </xdr:nvCxnSpPr>
      <xdr:spPr>
        <a:xfrm flipV="1">
          <a:off x="8845550" y="16249650"/>
          <a:ext cx="7588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9655175"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9569450" y="16186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98</xdr:row>
      <xdr:rowOff>46990</xdr:rowOff>
    </xdr:from>
    <xdr:to xmlns:xdr="http://schemas.openxmlformats.org/drawingml/2006/spreadsheetDrawing">
      <xdr:col>50</xdr:col>
      <xdr:colOff>114300</xdr:colOff>
      <xdr:row>98</xdr:row>
      <xdr:rowOff>48895</xdr:rowOff>
    </xdr:to>
    <xdr:cxnSp macro="">
      <xdr:nvCxnSpPr>
        <xdr:cNvPr id="462" name="直線コネクタ 461"/>
        <xdr:cNvCxnSpPr/>
      </xdr:nvCxnSpPr>
      <xdr:spPr>
        <a:xfrm flipV="1">
          <a:off x="8032750" y="1627759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879475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34035" cy="258445"/>
    <xdr:sp macro="" textlink="">
      <xdr:nvSpPr>
        <xdr:cNvPr id="464" name="テキスト ボックス 463"/>
        <xdr:cNvSpPr txBox="1"/>
      </xdr:nvSpPr>
      <xdr:spPr>
        <a:xfrm>
          <a:off x="859409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48895</xdr:rowOff>
    </xdr:from>
    <xdr:to xmlns:xdr="http://schemas.openxmlformats.org/drawingml/2006/spreadsheetDrawing">
      <xdr:col>45</xdr:col>
      <xdr:colOff>174625</xdr:colOff>
      <xdr:row>98</xdr:row>
      <xdr:rowOff>102235</xdr:rowOff>
    </xdr:to>
    <xdr:cxnSp macro="">
      <xdr:nvCxnSpPr>
        <xdr:cNvPr id="465" name="直線コネクタ 464"/>
        <xdr:cNvCxnSpPr/>
      </xdr:nvCxnSpPr>
      <xdr:spPr>
        <a:xfrm flipV="1">
          <a:off x="7210425" y="16279495"/>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7985125" y="1619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34035" cy="259080"/>
    <xdr:sp macro="" textlink="">
      <xdr:nvSpPr>
        <xdr:cNvPr id="467" name="テキスト ボックス 466"/>
        <xdr:cNvSpPr txBox="1"/>
      </xdr:nvSpPr>
      <xdr:spPr>
        <a:xfrm>
          <a:off x="7784465" y="1596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101600</xdr:rowOff>
    </xdr:from>
    <xdr:to xmlns:xdr="http://schemas.openxmlformats.org/drawingml/2006/spreadsheetDrawing">
      <xdr:col>41</xdr:col>
      <xdr:colOff>50800</xdr:colOff>
      <xdr:row>98</xdr:row>
      <xdr:rowOff>102235</xdr:rowOff>
    </xdr:to>
    <xdr:cxnSp macro="">
      <xdr:nvCxnSpPr>
        <xdr:cNvPr id="468" name="直線コネクタ 467"/>
        <xdr:cNvCxnSpPr/>
      </xdr:nvCxnSpPr>
      <xdr:spPr>
        <a:xfrm>
          <a:off x="6400800" y="163322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159625" y="16203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34035" cy="258445"/>
    <xdr:sp macro="" textlink="">
      <xdr:nvSpPr>
        <xdr:cNvPr id="470" name="テキスト ボックス 469"/>
        <xdr:cNvSpPr txBox="1"/>
      </xdr:nvSpPr>
      <xdr:spPr>
        <a:xfrm>
          <a:off x="6974840"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350000" y="161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34035" cy="258445"/>
    <xdr:sp macro="" textlink="">
      <xdr:nvSpPr>
        <xdr:cNvPr id="472" name="テキスト ボックス 471"/>
        <xdr:cNvSpPr txBox="1"/>
      </xdr:nvSpPr>
      <xdr:spPr>
        <a:xfrm>
          <a:off x="6149340"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139700</xdr:rowOff>
    </xdr:from>
    <xdr:to xmlns:xdr="http://schemas.openxmlformats.org/drawingml/2006/spreadsheetDrawing">
      <xdr:col>55</xdr:col>
      <xdr:colOff>50800</xdr:colOff>
      <xdr:row>98</xdr:row>
      <xdr:rowOff>69850</xdr:rowOff>
    </xdr:to>
    <xdr:sp macro="" textlink="">
      <xdr:nvSpPr>
        <xdr:cNvPr id="478" name="楕円 477"/>
        <xdr:cNvSpPr/>
      </xdr:nvSpPr>
      <xdr:spPr>
        <a:xfrm>
          <a:off x="9569450" y="16198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79" name="普通建設事業費 （ うち更新整備　）該当値テキスト"/>
        <xdr:cNvSpPr txBox="1"/>
      </xdr:nvSpPr>
      <xdr:spPr>
        <a:xfrm>
          <a:off x="9655175"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167640</xdr:rowOff>
    </xdr:from>
    <xdr:to xmlns:xdr="http://schemas.openxmlformats.org/drawingml/2006/spreadsheetDrawing">
      <xdr:col>50</xdr:col>
      <xdr:colOff>165100</xdr:colOff>
      <xdr:row>98</xdr:row>
      <xdr:rowOff>97790</xdr:rowOff>
    </xdr:to>
    <xdr:sp macro="" textlink="">
      <xdr:nvSpPr>
        <xdr:cNvPr id="480" name="楕円 479"/>
        <xdr:cNvSpPr/>
      </xdr:nvSpPr>
      <xdr:spPr>
        <a:xfrm>
          <a:off x="879475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88900</xdr:rowOff>
    </xdr:from>
    <xdr:ext cx="534035" cy="258445"/>
    <xdr:sp macro="" textlink="">
      <xdr:nvSpPr>
        <xdr:cNvPr id="481" name="テキスト ボックス 480"/>
        <xdr:cNvSpPr txBox="1"/>
      </xdr:nvSpPr>
      <xdr:spPr>
        <a:xfrm>
          <a:off x="8594090" y="1631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169545</xdr:rowOff>
    </xdr:from>
    <xdr:to xmlns:xdr="http://schemas.openxmlformats.org/drawingml/2006/spreadsheetDrawing">
      <xdr:col>46</xdr:col>
      <xdr:colOff>38100</xdr:colOff>
      <xdr:row>98</xdr:row>
      <xdr:rowOff>99695</xdr:rowOff>
    </xdr:to>
    <xdr:sp macro="" textlink="">
      <xdr:nvSpPr>
        <xdr:cNvPr id="482" name="楕円 481"/>
        <xdr:cNvSpPr/>
      </xdr:nvSpPr>
      <xdr:spPr>
        <a:xfrm>
          <a:off x="7985125" y="16228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90805</xdr:rowOff>
    </xdr:from>
    <xdr:ext cx="534035" cy="258445"/>
    <xdr:sp macro="" textlink="">
      <xdr:nvSpPr>
        <xdr:cNvPr id="483" name="テキスト ボックス 482"/>
        <xdr:cNvSpPr txBox="1"/>
      </xdr:nvSpPr>
      <xdr:spPr>
        <a:xfrm>
          <a:off x="77844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153035</xdr:rowOff>
    </xdr:to>
    <xdr:sp macro="" textlink="">
      <xdr:nvSpPr>
        <xdr:cNvPr id="484" name="楕円 483"/>
        <xdr:cNvSpPr/>
      </xdr:nvSpPr>
      <xdr:spPr>
        <a:xfrm>
          <a:off x="7159625"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144145</xdr:rowOff>
    </xdr:from>
    <xdr:ext cx="534035" cy="258445"/>
    <xdr:sp macro="" textlink="">
      <xdr:nvSpPr>
        <xdr:cNvPr id="485" name="テキスト ボックス 484"/>
        <xdr:cNvSpPr txBox="1"/>
      </xdr:nvSpPr>
      <xdr:spPr>
        <a:xfrm>
          <a:off x="6974840"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86" name="楕円 485"/>
        <xdr:cNvSpPr/>
      </xdr:nvSpPr>
      <xdr:spPr>
        <a:xfrm>
          <a:off x="6350000" y="162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143510</xdr:rowOff>
    </xdr:from>
    <xdr:ext cx="534035" cy="258445"/>
    <xdr:sp macro="" textlink="">
      <xdr:nvSpPr>
        <xdr:cNvPr id="487" name="テキスト ボックス 486"/>
        <xdr:cNvSpPr txBox="1"/>
      </xdr:nvSpPr>
      <xdr:spPr>
        <a:xfrm>
          <a:off x="6149340"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6" name="テキスト ボックス 49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8" name="直線コネクタ 49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9" name="テキスト ボックス 49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0" name="直線コネクタ 49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1" name="テキスト ボックス 500"/>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2" name="直線コネクタ 50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3" name="テキスト ボックス 502"/>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4" name="直線コネクタ 50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5" name="テキスト ボックス 504"/>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6" name="直線コネクタ 50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7" name="テキスト ボックス 506"/>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8" name="直線コネクタ 50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9" name="テキスト ボックス 508"/>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145415</xdr:rowOff>
    </xdr:from>
    <xdr:to xmlns:xdr="http://schemas.openxmlformats.org/drawingml/2006/spreadsheetDrawing">
      <xdr:col>85</xdr:col>
      <xdr:colOff>126365</xdr:colOff>
      <xdr:row>39</xdr:row>
      <xdr:rowOff>42545</xdr:rowOff>
    </xdr:to>
    <xdr:cxnSp macro="">
      <xdr:nvCxnSpPr>
        <xdr:cNvPr id="511" name="直線コネクタ 510"/>
        <xdr:cNvCxnSpPr/>
      </xdr:nvCxnSpPr>
      <xdr:spPr>
        <a:xfrm flipV="1">
          <a:off x="14968220" y="5104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1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13" name="直線コネクタ 51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93980</xdr:rowOff>
    </xdr:from>
    <xdr:ext cx="598805" cy="248920"/>
    <xdr:sp macro="" textlink="">
      <xdr:nvSpPr>
        <xdr:cNvPr id="514" name="災害復旧事業費最大値テキスト"/>
        <xdr:cNvSpPr txBox="1"/>
      </xdr:nvSpPr>
      <xdr:spPr>
        <a:xfrm>
          <a:off x="15017750" y="4888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145415</xdr:rowOff>
    </xdr:from>
    <xdr:to xmlns:xdr="http://schemas.openxmlformats.org/drawingml/2006/spreadsheetDrawing">
      <xdr:col>86</xdr:col>
      <xdr:colOff>25400</xdr:colOff>
      <xdr:row>30</xdr:row>
      <xdr:rowOff>145415</xdr:rowOff>
    </xdr:to>
    <xdr:cxnSp macro="">
      <xdr:nvCxnSpPr>
        <xdr:cNvPr id="515" name="直線コネクタ 514"/>
        <xdr:cNvCxnSpPr/>
      </xdr:nvCxnSpPr>
      <xdr:spPr>
        <a:xfrm>
          <a:off x="14881225" y="5104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149225</xdr:rowOff>
    </xdr:from>
    <xdr:to xmlns:xdr="http://schemas.openxmlformats.org/drawingml/2006/spreadsheetDrawing">
      <xdr:col>85</xdr:col>
      <xdr:colOff>127000</xdr:colOff>
      <xdr:row>39</xdr:row>
      <xdr:rowOff>31750</xdr:rowOff>
    </xdr:to>
    <xdr:cxnSp macro="">
      <xdr:nvCxnSpPr>
        <xdr:cNvPr id="516" name="直線コネクタ 515"/>
        <xdr:cNvCxnSpPr/>
      </xdr:nvCxnSpPr>
      <xdr:spPr>
        <a:xfrm flipV="1">
          <a:off x="14195425" y="6429375"/>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85725</xdr:rowOff>
    </xdr:from>
    <xdr:ext cx="469900" cy="248920"/>
    <xdr:sp macro="" textlink="">
      <xdr:nvSpPr>
        <xdr:cNvPr id="517" name="災害復旧事業費平均値テキスト"/>
        <xdr:cNvSpPr txBox="1"/>
      </xdr:nvSpPr>
      <xdr:spPr>
        <a:xfrm>
          <a:off x="15017750" y="62007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174625</xdr:colOff>
      <xdr:row>38</xdr:row>
      <xdr:rowOff>161290</xdr:rowOff>
    </xdr:to>
    <xdr:sp macro="" textlink="">
      <xdr:nvSpPr>
        <xdr:cNvPr id="518" name="フローチャート: 判断 517"/>
        <xdr:cNvSpPr/>
      </xdr:nvSpPr>
      <xdr:spPr>
        <a:xfrm>
          <a:off x="14919325" y="6343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31750</xdr:rowOff>
    </xdr:from>
    <xdr:to xmlns:xdr="http://schemas.openxmlformats.org/drawingml/2006/spreadsheetDrawing">
      <xdr:col>81</xdr:col>
      <xdr:colOff>50800</xdr:colOff>
      <xdr:row>39</xdr:row>
      <xdr:rowOff>34290</xdr:rowOff>
    </xdr:to>
    <xdr:cxnSp macro="">
      <xdr:nvCxnSpPr>
        <xdr:cNvPr id="519" name="直線コネクタ 518"/>
        <xdr:cNvCxnSpPr/>
      </xdr:nvCxnSpPr>
      <xdr:spPr>
        <a:xfrm flipV="1">
          <a:off x="13385800" y="647700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149225</xdr:rowOff>
    </xdr:to>
    <xdr:sp macro="" textlink="">
      <xdr:nvSpPr>
        <xdr:cNvPr id="520" name="フローチャート: 判断 519"/>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164465</xdr:rowOff>
    </xdr:from>
    <xdr:ext cx="469265" cy="248920"/>
    <xdr:sp macro="" textlink="">
      <xdr:nvSpPr>
        <xdr:cNvPr id="521" name="テキスト ボックス 520"/>
        <xdr:cNvSpPr txBox="1"/>
      </xdr:nvSpPr>
      <xdr:spPr>
        <a:xfrm>
          <a:off x="13976350" y="6114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34290</xdr:rowOff>
    </xdr:from>
    <xdr:to xmlns:xdr="http://schemas.openxmlformats.org/drawingml/2006/spreadsheetDrawing">
      <xdr:col>76</xdr:col>
      <xdr:colOff>114300</xdr:colOff>
      <xdr:row>39</xdr:row>
      <xdr:rowOff>40640</xdr:rowOff>
    </xdr:to>
    <xdr:cxnSp macro="">
      <xdr:nvCxnSpPr>
        <xdr:cNvPr id="522" name="直線コネクタ 521"/>
        <xdr:cNvCxnSpPr/>
      </xdr:nvCxnSpPr>
      <xdr:spPr>
        <a:xfrm flipV="1">
          <a:off x="12573000" y="64795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36195</xdr:rowOff>
    </xdr:from>
    <xdr:to xmlns:xdr="http://schemas.openxmlformats.org/drawingml/2006/spreadsheetDrawing">
      <xdr:col>76</xdr:col>
      <xdr:colOff>165100</xdr:colOff>
      <xdr:row>38</xdr:row>
      <xdr:rowOff>133985</xdr:rowOff>
    </xdr:to>
    <xdr:sp macro="" textlink="">
      <xdr:nvSpPr>
        <xdr:cNvPr id="523" name="フローチャート: 判断 522"/>
        <xdr:cNvSpPr/>
      </xdr:nvSpPr>
      <xdr:spPr>
        <a:xfrm>
          <a:off x="133350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4035" cy="248920"/>
    <xdr:sp macro="" textlink="">
      <xdr:nvSpPr>
        <xdr:cNvPr id="524" name="テキスト ボックス 523"/>
        <xdr:cNvSpPr txBox="1"/>
      </xdr:nvSpPr>
      <xdr:spPr>
        <a:xfrm>
          <a:off x="13134340" y="6099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24765</xdr:rowOff>
    </xdr:from>
    <xdr:to xmlns:xdr="http://schemas.openxmlformats.org/drawingml/2006/spreadsheetDrawing">
      <xdr:col>71</xdr:col>
      <xdr:colOff>174625</xdr:colOff>
      <xdr:row>39</xdr:row>
      <xdr:rowOff>40640</xdr:rowOff>
    </xdr:to>
    <xdr:cxnSp macro="">
      <xdr:nvCxnSpPr>
        <xdr:cNvPr id="525" name="直線コネクタ 524"/>
        <xdr:cNvCxnSpPr/>
      </xdr:nvCxnSpPr>
      <xdr:spPr>
        <a:xfrm>
          <a:off x="11750675" y="647001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144145</xdr:rowOff>
    </xdr:to>
    <xdr:sp macro="" textlink="">
      <xdr:nvSpPr>
        <xdr:cNvPr id="526" name="フローチャート: 判断 525"/>
        <xdr:cNvSpPr/>
      </xdr:nvSpPr>
      <xdr:spPr>
        <a:xfrm>
          <a:off x="1252537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160020</xdr:rowOff>
    </xdr:from>
    <xdr:ext cx="469265" cy="248920"/>
    <xdr:sp macro="" textlink="">
      <xdr:nvSpPr>
        <xdr:cNvPr id="527" name="テキスト ボックス 526"/>
        <xdr:cNvSpPr txBox="1"/>
      </xdr:nvSpPr>
      <xdr:spPr>
        <a:xfrm>
          <a:off x="12357100" y="6109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35560</xdr:rowOff>
    </xdr:from>
    <xdr:to xmlns:xdr="http://schemas.openxmlformats.org/drawingml/2006/spreadsheetDrawing">
      <xdr:col>67</xdr:col>
      <xdr:colOff>101600</xdr:colOff>
      <xdr:row>38</xdr:row>
      <xdr:rowOff>133350</xdr:rowOff>
    </xdr:to>
    <xdr:sp macro="" textlink="">
      <xdr:nvSpPr>
        <xdr:cNvPr id="528" name="フローチャート: 判断 527"/>
        <xdr:cNvSpPr/>
      </xdr:nvSpPr>
      <xdr:spPr>
        <a:xfrm>
          <a:off x="11699875"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4035" cy="248920"/>
    <xdr:sp macro="" textlink="">
      <xdr:nvSpPr>
        <xdr:cNvPr id="529" name="テキスト ボックス 528"/>
        <xdr:cNvSpPr txBox="1"/>
      </xdr:nvSpPr>
      <xdr:spPr>
        <a:xfrm>
          <a:off x="1151509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0" name="テキスト ボックス 52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1" name="テキスト ボックス 53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2" name="テキスト ボックス 53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3" name="テキスト ボックス 53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4" name="テキスト ボックス 53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99695</xdr:rowOff>
    </xdr:from>
    <xdr:to xmlns:xdr="http://schemas.openxmlformats.org/drawingml/2006/spreadsheetDrawing">
      <xdr:col>85</xdr:col>
      <xdr:colOff>174625</xdr:colOff>
      <xdr:row>39</xdr:row>
      <xdr:rowOff>32385</xdr:rowOff>
    </xdr:to>
    <xdr:sp macro="" textlink="">
      <xdr:nvSpPr>
        <xdr:cNvPr id="535" name="楕円 534"/>
        <xdr:cNvSpPr/>
      </xdr:nvSpPr>
      <xdr:spPr>
        <a:xfrm>
          <a:off x="14919325" y="63798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42545</xdr:rowOff>
    </xdr:from>
    <xdr:ext cx="469900" cy="249555"/>
    <xdr:sp macro="" textlink="">
      <xdr:nvSpPr>
        <xdr:cNvPr id="536" name="災害復旧事業費該当値テキスト"/>
        <xdr:cNvSpPr txBox="1"/>
      </xdr:nvSpPr>
      <xdr:spPr>
        <a:xfrm>
          <a:off x="15017750" y="63226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147955</xdr:rowOff>
    </xdr:from>
    <xdr:to xmlns:xdr="http://schemas.openxmlformats.org/drawingml/2006/spreadsheetDrawing">
      <xdr:col>81</xdr:col>
      <xdr:colOff>101600</xdr:colOff>
      <xdr:row>39</xdr:row>
      <xdr:rowOff>80645</xdr:rowOff>
    </xdr:to>
    <xdr:sp macro="" textlink="">
      <xdr:nvSpPr>
        <xdr:cNvPr id="537" name="楕円 536"/>
        <xdr:cNvSpPr/>
      </xdr:nvSpPr>
      <xdr:spPr>
        <a:xfrm>
          <a:off x="14144625" y="642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71755</xdr:rowOff>
    </xdr:from>
    <xdr:ext cx="377825" cy="249555"/>
    <xdr:sp macro="" textlink="">
      <xdr:nvSpPr>
        <xdr:cNvPr id="538" name="テキスト ボックス 537"/>
        <xdr:cNvSpPr txBox="1"/>
      </xdr:nvSpPr>
      <xdr:spPr>
        <a:xfrm>
          <a:off x="14022070" y="65170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150495</xdr:rowOff>
    </xdr:from>
    <xdr:to xmlns:xdr="http://schemas.openxmlformats.org/drawingml/2006/spreadsheetDrawing">
      <xdr:col>76</xdr:col>
      <xdr:colOff>165100</xdr:colOff>
      <xdr:row>39</xdr:row>
      <xdr:rowOff>83185</xdr:rowOff>
    </xdr:to>
    <xdr:sp macro="" textlink="">
      <xdr:nvSpPr>
        <xdr:cNvPr id="539" name="楕円 538"/>
        <xdr:cNvSpPr/>
      </xdr:nvSpPr>
      <xdr:spPr>
        <a:xfrm>
          <a:off x="13335000" y="6430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74295</xdr:rowOff>
    </xdr:from>
    <xdr:ext cx="377825" cy="249555"/>
    <xdr:sp macro="" textlink="">
      <xdr:nvSpPr>
        <xdr:cNvPr id="540" name="テキスト ボックス 539"/>
        <xdr:cNvSpPr txBox="1"/>
      </xdr:nvSpPr>
      <xdr:spPr>
        <a:xfrm>
          <a:off x="13212445" y="65195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90170</xdr:rowOff>
    </xdr:to>
    <xdr:sp macro="" textlink="">
      <xdr:nvSpPr>
        <xdr:cNvPr id="541" name="楕円 540"/>
        <xdr:cNvSpPr/>
      </xdr:nvSpPr>
      <xdr:spPr>
        <a:xfrm>
          <a:off x="12525375" y="6437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81280</xdr:rowOff>
    </xdr:from>
    <xdr:ext cx="378460" cy="249555"/>
    <xdr:sp macro="" textlink="">
      <xdr:nvSpPr>
        <xdr:cNvPr id="542" name="テキスト ボックス 541"/>
        <xdr:cNvSpPr txBox="1"/>
      </xdr:nvSpPr>
      <xdr:spPr>
        <a:xfrm>
          <a:off x="12398375" y="65265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140335</xdr:rowOff>
    </xdr:from>
    <xdr:to xmlns:xdr="http://schemas.openxmlformats.org/drawingml/2006/spreadsheetDrawing">
      <xdr:col>67</xdr:col>
      <xdr:colOff>101600</xdr:colOff>
      <xdr:row>39</xdr:row>
      <xdr:rowOff>73025</xdr:rowOff>
    </xdr:to>
    <xdr:sp macro="" textlink="">
      <xdr:nvSpPr>
        <xdr:cNvPr id="543" name="楕円 542"/>
        <xdr:cNvSpPr/>
      </xdr:nvSpPr>
      <xdr:spPr>
        <a:xfrm>
          <a:off x="11699875" y="642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64770</xdr:rowOff>
    </xdr:from>
    <xdr:ext cx="469265" cy="249555"/>
    <xdr:sp macro="" textlink="">
      <xdr:nvSpPr>
        <xdr:cNvPr id="544" name="テキスト ボックス 543"/>
        <xdr:cNvSpPr txBox="1"/>
      </xdr:nvSpPr>
      <xdr:spPr>
        <a:xfrm>
          <a:off x="11531600" y="6510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5" name="正方形/長方形 54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6" name="正方形/長方形 54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8" name="正方形/長方形 54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0" name="正方形/長方形 54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正方形/長方形 55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3" name="テキスト ボックス 55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4" name="直線コネクタ 55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5" name="直線コネクタ 55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56" name="テキスト ボックス 55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7" name="直線コネクタ 55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8" name="テキスト ボックス 55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60" name="直線コネクタ 55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6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2" name="直線コネクタ 56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6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64" name="直線コネクタ 56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65" name="直線コネクタ 56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7" name="フローチャート: 判断 56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8" name="直線コネクタ 56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9" name="フローチャート: 判断 56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70" name="テキスト ボックス 56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71" name="直線コネクタ 57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72" name="フローチャート: 判断 57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73" name="テキスト ボックス 57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74" name="直線コネクタ 57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75" name="フローチャート: 判断 57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76" name="テキスト ボックス 57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7" name="フローチャート: 判断 57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8" name="テキスト ボックス 57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9" name="テキスト ボックス 57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0" name="テキスト ボックス 57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1" name="テキスト ボックス 58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2" name="テキスト ボックス 58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3" name="テキスト ボックス 58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84" name="楕円 58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8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6" name="楕円 58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7" name="テキスト ボックス 58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8" name="楕円 58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9" name="テキスト ボックス 58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90" name="楕円 58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91" name="テキスト ボックス 59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92" name="楕円 59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93" name="テキスト ボックス 59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4" name="正方形/長方形 59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5" name="正方形/長方形 59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7" name="正方形/長方形 59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9" name="正方形/長方形 59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1" name="正方形/長方形 60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2" name="テキスト ボックス 60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3" name="直線コネクタ 60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4" name="直線コネクタ 603"/>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05" name="テキスト ボックス 604"/>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06" name="直線コネクタ 605"/>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07" name="テキスト ボックス 606"/>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08" name="直線コネクタ 607"/>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09" name="テキスト ボックス 608"/>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0" name="直線コネクタ 609"/>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1" name="テキスト ボックス 610"/>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2" name="直線コネクタ 61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3" name="テキスト ボックス 61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100330</xdr:rowOff>
    </xdr:from>
    <xdr:to xmlns:xdr="http://schemas.openxmlformats.org/drawingml/2006/spreadsheetDrawing">
      <xdr:col>85</xdr:col>
      <xdr:colOff>126365</xdr:colOff>
      <xdr:row>78</xdr:row>
      <xdr:rowOff>62230</xdr:rowOff>
    </xdr:to>
    <xdr:cxnSp macro="">
      <xdr:nvCxnSpPr>
        <xdr:cNvPr id="615" name="直線コネクタ 614"/>
        <xdr:cNvCxnSpPr/>
      </xdr:nvCxnSpPr>
      <xdr:spPr>
        <a:xfrm flipV="1">
          <a:off x="14968220" y="1182878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66040</xdr:rowOff>
    </xdr:from>
    <xdr:ext cx="534670" cy="249555"/>
    <xdr:sp macro="" textlink="">
      <xdr:nvSpPr>
        <xdr:cNvPr id="616" name="公債費最小値テキスト"/>
        <xdr:cNvSpPr txBox="1"/>
      </xdr:nvSpPr>
      <xdr:spPr>
        <a:xfrm>
          <a:off x="15017750" y="129501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62230</xdr:rowOff>
    </xdr:from>
    <xdr:to xmlns:xdr="http://schemas.openxmlformats.org/drawingml/2006/spreadsheetDrawing">
      <xdr:col>86</xdr:col>
      <xdr:colOff>25400</xdr:colOff>
      <xdr:row>78</xdr:row>
      <xdr:rowOff>62230</xdr:rowOff>
    </xdr:to>
    <xdr:cxnSp macro="">
      <xdr:nvCxnSpPr>
        <xdr:cNvPr id="617" name="直線コネクタ 616"/>
        <xdr:cNvCxnSpPr/>
      </xdr:nvCxnSpPr>
      <xdr:spPr>
        <a:xfrm>
          <a:off x="14881225" y="1294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48895</xdr:rowOff>
    </xdr:from>
    <xdr:ext cx="598805" cy="249555"/>
    <xdr:sp macro="" textlink="">
      <xdr:nvSpPr>
        <xdr:cNvPr id="618" name="公債費最大値テキスト"/>
        <xdr:cNvSpPr txBox="1"/>
      </xdr:nvSpPr>
      <xdr:spPr>
        <a:xfrm>
          <a:off x="15017750" y="116122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100330</xdr:rowOff>
    </xdr:from>
    <xdr:to xmlns:xdr="http://schemas.openxmlformats.org/drawingml/2006/spreadsheetDrawing">
      <xdr:col>86</xdr:col>
      <xdr:colOff>25400</xdr:colOff>
      <xdr:row>71</xdr:row>
      <xdr:rowOff>100330</xdr:rowOff>
    </xdr:to>
    <xdr:cxnSp macro="">
      <xdr:nvCxnSpPr>
        <xdr:cNvPr id="619" name="直線コネクタ 618"/>
        <xdr:cNvCxnSpPr/>
      </xdr:nvCxnSpPr>
      <xdr:spPr>
        <a:xfrm>
          <a:off x="14881225" y="1182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159385</xdr:rowOff>
    </xdr:from>
    <xdr:to xmlns:xdr="http://schemas.openxmlformats.org/drawingml/2006/spreadsheetDrawing">
      <xdr:col>85</xdr:col>
      <xdr:colOff>127000</xdr:colOff>
      <xdr:row>77</xdr:row>
      <xdr:rowOff>160655</xdr:rowOff>
    </xdr:to>
    <xdr:cxnSp macro="">
      <xdr:nvCxnSpPr>
        <xdr:cNvPr id="620" name="直線コネクタ 619"/>
        <xdr:cNvCxnSpPr/>
      </xdr:nvCxnSpPr>
      <xdr:spPr>
        <a:xfrm>
          <a:off x="14195425" y="1287843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102870</xdr:rowOff>
    </xdr:from>
    <xdr:ext cx="534670" cy="249555"/>
    <xdr:sp macro="" textlink="">
      <xdr:nvSpPr>
        <xdr:cNvPr id="621" name="公債費平均値テキスト"/>
        <xdr:cNvSpPr txBox="1"/>
      </xdr:nvSpPr>
      <xdr:spPr>
        <a:xfrm>
          <a:off x="15017750" y="12656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80645</xdr:rowOff>
    </xdr:from>
    <xdr:to xmlns:xdr="http://schemas.openxmlformats.org/drawingml/2006/spreadsheetDrawing">
      <xdr:col>85</xdr:col>
      <xdr:colOff>174625</xdr:colOff>
      <xdr:row>78</xdr:row>
      <xdr:rowOff>13335</xdr:rowOff>
    </xdr:to>
    <xdr:sp macro="" textlink="">
      <xdr:nvSpPr>
        <xdr:cNvPr id="622" name="フローチャート: 判断 621"/>
        <xdr:cNvSpPr/>
      </xdr:nvSpPr>
      <xdr:spPr>
        <a:xfrm>
          <a:off x="14919325" y="127996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156845</xdr:rowOff>
    </xdr:from>
    <xdr:to xmlns:xdr="http://schemas.openxmlformats.org/drawingml/2006/spreadsheetDrawing">
      <xdr:col>81</xdr:col>
      <xdr:colOff>50800</xdr:colOff>
      <xdr:row>77</xdr:row>
      <xdr:rowOff>159385</xdr:rowOff>
    </xdr:to>
    <xdr:cxnSp macro="">
      <xdr:nvCxnSpPr>
        <xdr:cNvPr id="623" name="直線コネクタ 622"/>
        <xdr:cNvCxnSpPr/>
      </xdr:nvCxnSpPr>
      <xdr:spPr>
        <a:xfrm>
          <a:off x="13385800" y="1287589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80010</xdr:rowOff>
    </xdr:from>
    <xdr:to xmlns:xdr="http://schemas.openxmlformats.org/drawingml/2006/spreadsheetDrawing">
      <xdr:col>81</xdr:col>
      <xdr:colOff>101600</xdr:colOff>
      <xdr:row>78</xdr:row>
      <xdr:rowOff>12700</xdr:rowOff>
    </xdr:to>
    <xdr:sp macro="" textlink="">
      <xdr:nvSpPr>
        <xdr:cNvPr id="624" name="フローチャート: 判断 623"/>
        <xdr:cNvSpPr/>
      </xdr:nvSpPr>
      <xdr:spPr>
        <a:xfrm>
          <a:off x="14144625" y="1279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28575</xdr:rowOff>
    </xdr:from>
    <xdr:ext cx="534035" cy="248920"/>
    <xdr:sp macro="" textlink="">
      <xdr:nvSpPr>
        <xdr:cNvPr id="625" name="テキスト ボックス 624"/>
        <xdr:cNvSpPr txBox="1"/>
      </xdr:nvSpPr>
      <xdr:spPr>
        <a:xfrm>
          <a:off x="13959840" y="125825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156845</xdr:rowOff>
    </xdr:from>
    <xdr:to xmlns:xdr="http://schemas.openxmlformats.org/drawingml/2006/spreadsheetDrawing">
      <xdr:col>76</xdr:col>
      <xdr:colOff>114300</xdr:colOff>
      <xdr:row>77</xdr:row>
      <xdr:rowOff>163195</xdr:rowOff>
    </xdr:to>
    <xdr:cxnSp macro="">
      <xdr:nvCxnSpPr>
        <xdr:cNvPr id="626" name="直線コネクタ 625"/>
        <xdr:cNvCxnSpPr/>
      </xdr:nvCxnSpPr>
      <xdr:spPr>
        <a:xfrm flipV="1">
          <a:off x="12573000" y="1287589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85725</xdr:rowOff>
    </xdr:from>
    <xdr:to xmlns:xdr="http://schemas.openxmlformats.org/drawingml/2006/spreadsheetDrawing">
      <xdr:col>76</xdr:col>
      <xdr:colOff>165100</xdr:colOff>
      <xdr:row>78</xdr:row>
      <xdr:rowOff>18415</xdr:rowOff>
    </xdr:to>
    <xdr:sp macro="" textlink="">
      <xdr:nvSpPr>
        <xdr:cNvPr id="627" name="フローチャート: 判断 626"/>
        <xdr:cNvSpPr/>
      </xdr:nvSpPr>
      <xdr:spPr>
        <a:xfrm>
          <a:off x="13335000" y="1280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34290</xdr:rowOff>
    </xdr:from>
    <xdr:ext cx="534035" cy="249555"/>
    <xdr:sp macro="" textlink="">
      <xdr:nvSpPr>
        <xdr:cNvPr id="628" name="テキスト ボックス 627"/>
        <xdr:cNvSpPr txBox="1"/>
      </xdr:nvSpPr>
      <xdr:spPr>
        <a:xfrm>
          <a:off x="13134340" y="125882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163195</xdr:rowOff>
    </xdr:from>
    <xdr:to xmlns:xdr="http://schemas.openxmlformats.org/drawingml/2006/spreadsheetDrawing">
      <xdr:col>71</xdr:col>
      <xdr:colOff>174625</xdr:colOff>
      <xdr:row>78</xdr:row>
      <xdr:rowOff>3175</xdr:rowOff>
    </xdr:to>
    <xdr:cxnSp macro="">
      <xdr:nvCxnSpPr>
        <xdr:cNvPr id="629" name="直線コネクタ 628"/>
        <xdr:cNvCxnSpPr/>
      </xdr:nvCxnSpPr>
      <xdr:spPr>
        <a:xfrm flipV="1">
          <a:off x="11750675" y="1288224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95250</xdr:rowOff>
    </xdr:from>
    <xdr:to xmlns:xdr="http://schemas.openxmlformats.org/drawingml/2006/spreadsheetDrawing">
      <xdr:col>72</xdr:col>
      <xdr:colOff>38100</xdr:colOff>
      <xdr:row>78</xdr:row>
      <xdr:rowOff>27940</xdr:rowOff>
    </xdr:to>
    <xdr:sp macro="" textlink="">
      <xdr:nvSpPr>
        <xdr:cNvPr id="630" name="フローチャート: 判断 629"/>
        <xdr:cNvSpPr/>
      </xdr:nvSpPr>
      <xdr:spPr>
        <a:xfrm>
          <a:off x="12525375" y="12814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43815</xdr:rowOff>
    </xdr:from>
    <xdr:ext cx="534035" cy="249555"/>
    <xdr:sp macro="" textlink="">
      <xdr:nvSpPr>
        <xdr:cNvPr id="631" name="テキスト ボックス 630"/>
        <xdr:cNvSpPr txBox="1"/>
      </xdr:nvSpPr>
      <xdr:spPr>
        <a:xfrm>
          <a:off x="12324715" y="12597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98425</xdr:rowOff>
    </xdr:from>
    <xdr:to xmlns:xdr="http://schemas.openxmlformats.org/drawingml/2006/spreadsheetDrawing">
      <xdr:col>67</xdr:col>
      <xdr:colOff>101600</xdr:colOff>
      <xdr:row>78</xdr:row>
      <xdr:rowOff>31115</xdr:rowOff>
    </xdr:to>
    <xdr:sp macro="" textlink="">
      <xdr:nvSpPr>
        <xdr:cNvPr id="632" name="フローチャート: 判断 631"/>
        <xdr:cNvSpPr/>
      </xdr:nvSpPr>
      <xdr:spPr>
        <a:xfrm>
          <a:off x="1169987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46990</xdr:rowOff>
    </xdr:from>
    <xdr:ext cx="534035" cy="249555"/>
    <xdr:sp macro="" textlink="">
      <xdr:nvSpPr>
        <xdr:cNvPr id="633" name="テキスト ボックス 632"/>
        <xdr:cNvSpPr txBox="1"/>
      </xdr:nvSpPr>
      <xdr:spPr>
        <a:xfrm>
          <a:off x="11515090" y="1260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4" name="テキスト ボックス 63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5" name="テキスト ボックス 63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6" name="テキスト ボックス 63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7" name="テキスト ボックス 63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8" name="テキスト ボックス 63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111760</xdr:rowOff>
    </xdr:from>
    <xdr:to xmlns:xdr="http://schemas.openxmlformats.org/drawingml/2006/spreadsheetDrawing">
      <xdr:col>85</xdr:col>
      <xdr:colOff>174625</xdr:colOff>
      <xdr:row>78</xdr:row>
      <xdr:rowOff>44450</xdr:rowOff>
    </xdr:to>
    <xdr:sp macro="" textlink="">
      <xdr:nvSpPr>
        <xdr:cNvPr id="639" name="楕円 638"/>
        <xdr:cNvSpPr/>
      </xdr:nvSpPr>
      <xdr:spPr>
        <a:xfrm>
          <a:off x="14919325" y="128308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60325</xdr:rowOff>
    </xdr:from>
    <xdr:ext cx="534670" cy="248920"/>
    <xdr:sp macro="" textlink="">
      <xdr:nvSpPr>
        <xdr:cNvPr id="640" name="公債費該当値テキスト"/>
        <xdr:cNvSpPr txBox="1"/>
      </xdr:nvSpPr>
      <xdr:spPr>
        <a:xfrm>
          <a:off x="15017750" y="12779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109855</xdr:rowOff>
    </xdr:from>
    <xdr:to xmlns:xdr="http://schemas.openxmlformats.org/drawingml/2006/spreadsheetDrawing">
      <xdr:col>81</xdr:col>
      <xdr:colOff>101600</xdr:colOff>
      <xdr:row>78</xdr:row>
      <xdr:rowOff>42545</xdr:rowOff>
    </xdr:to>
    <xdr:sp macro="" textlink="">
      <xdr:nvSpPr>
        <xdr:cNvPr id="641" name="楕円 640"/>
        <xdr:cNvSpPr/>
      </xdr:nvSpPr>
      <xdr:spPr>
        <a:xfrm>
          <a:off x="14144625" y="12828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34290</xdr:rowOff>
    </xdr:from>
    <xdr:ext cx="534035" cy="249555"/>
    <xdr:sp macro="" textlink="">
      <xdr:nvSpPr>
        <xdr:cNvPr id="642" name="テキスト ボックス 641"/>
        <xdr:cNvSpPr txBox="1"/>
      </xdr:nvSpPr>
      <xdr:spPr>
        <a:xfrm>
          <a:off x="13959840" y="12918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107315</xdr:rowOff>
    </xdr:from>
    <xdr:to xmlns:xdr="http://schemas.openxmlformats.org/drawingml/2006/spreadsheetDrawing">
      <xdr:col>76</xdr:col>
      <xdr:colOff>165100</xdr:colOff>
      <xdr:row>78</xdr:row>
      <xdr:rowOff>40005</xdr:rowOff>
    </xdr:to>
    <xdr:sp macro="" textlink="">
      <xdr:nvSpPr>
        <xdr:cNvPr id="643" name="楕円 642"/>
        <xdr:cNvSpPr/>
      </xdr:nvSpPr>
      <xdr:spPr>
        <a:xfrm>
          <a:off x="13335000" y="12826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31750</xdr:rowOff>
    </xdr:from>
    <xdr:ext cx="534035" cy="249555"/>
    <xdr:sp macro="" textlink="">
      <xdr:nvSpPr>
        <xdr:cNvPr id="644" name="テキスト ボックス 643"/>
        <xdr:cNvSpPr txBox="1"/>
      </xdr:nvSpPr>
      <xdr:spPr>
        <a:xfrm>
          <a:off x="13134340" y="12915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46990</xdr:rowOff>
    </xdr:to>
    <xdr:sp macro="" textlink="">
      <xdr:nvSpPr>
        <xdr:cNvPr id="645" name="楕円 644"/>
        <xdr:cNvSpPr/>
      </xdr:nvSpPr>
      <xdr:spPr>
        <a:xfrm>
          <a:off x="12525375" y="128333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38735</xdr:rowOff>
    </xdr:from>
    <xdr:ext cx="534035" cy="249555"/>
    <xdr:sp macro="" textlink="">
      <xdr:nvSpPr>
        <xdr:cNvPr id="646" name="テキスト ボックス 645"/>
        <xdr:cNvSpPr txBox="1"/>
      </xdr:nvSpPr>
      <xdr:spPr>
        <a:xfrm>
          <a:off x="12324715" y="12922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119380</xdr:rowOff>
    </xdr:from>
    <xdr:to xmlns:xdr="http://schemas.openxmlformats.org/drawingml/2006/spreadsheetDrawing">
      <xdr:col>67</xdr:col>
      <xdr:colOff>101600</xdr:colOff>
      <xdr:row>78</xdr:row>
      <xdr:rowOff>52070</xdr:rowOff>
    </xdr:to>
    <xdr:sp macro="" textlink="">
      <xdr:nvSpPr>
        <xdr:cNvPr id="647" name="楕円 646"/>
        <xdr:cNvSpPr/>
      </xdr:nvSpPr>
      <xdr:spPr>
        <a:xfrm>
          <a:off x="11699875" y="12838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43180</xdr:rowOff>
    </xdr:from>
    <xdr:ext cx="534035" cy="248920"/>
    <xdr:sp macro="" textlink="">
      <xdr:nvSpPr>
        <xdr:cNvPr id="648" name="テキスト ボックス 647"/>
        <xdr:cNvSpPr txBox="1"/>
      </xdr:nvSpPr>
      <xdr:spPr>
        <a:xfrm>
          <a:off x="11515090" y="12927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9" name="正方形/長方形 64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0" name="正方形/長方形 64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2" name="正方形/長方形 65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4" name="正方形/長方形 65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7" name="テキスト ボックス 65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9" name="直線コネクタ 658"/>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0" name="テキスト ボックス 659"/>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1" name="直線コネクタ 660"/>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2" name="テキスト ボックス 661"/>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3" name="直線コネクタ 662"/>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4" name="テキスト ボックス 663"/>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5" name="直線コネクタ 664"/>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66" name="テキスト ボックス 665"/>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7" name="直線コネクタ 666"/>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8" name="テキスト ボックス 667"/>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158115</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968220" y="150234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142240</xdr:rowOff>
    </xdr:from>
    <xdr:ext cx="378460" cy="259080"/>
    <xdr:sp macro="" textlink="">
      <xdr:nvSpPr>
        <xdr:cNvPr id="671" name="積立金最小値テキスト"/>
        <xdr:cNvSpPr txBox="1"/>
      </xdr:nvSpPr>
      <xdr:spPr>
        <a:xfrm>
          <a:off x="15017750" y="16372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881225" y="16369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106045</xdr:rowOff>
    </xdr:from>
    <xdr:ext cx="598805" cy="250190"/>
    <xdr:sp macro="" textlink="">
      <xdr:nvSpPr>
        <xdr:cNvPr id="673" name="積立金最大値テキスト"/>
        <xdr:cNvSpPr txBox="1"/>
      </xdr:nvSpPr>
      <xdr:spPr>
        <a:xfrm>
          <a:off x="15017750" y="148062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158115</xdr:rowOff>
    </xdr:from>
    <xdr:to xmlns:xdr="http://schemas.openxmlformats.org/drawingml/2006/spreadsheetDrawing">
      <xdr:col>86</xdr:col>
      <xdr:colOff>25400</xdr:colOff>
      <xdr:row>90</xdr:row>
      <xdr:rowOff>158115</xdr:rowOff>
    </xdr:to>
    <xdr:cxnSp macro="">
      <xdr:nvCxnSpPr>
        <xdr:cNvPr id="674" name="直線コネクタ 673"/>
        <xdr:cNvCxnSpPr/>
      </xdr:nvCxnSpPr>
      <xdr:spPr>
        <a:xfrm>
          <a:off x="14881225" y="15023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41275</xdr:rowOff>
    </xdr:from>
    <xdr:to xmlns:xdr="http://schemas.openxmlformats.org/drawingml/2006/spreadsheetDrawing">
      <xdr:col>85</xdr:col>
      <xdr:colOff>127000</xdr:colOff>
      <xdr:row>98</xdr:row>
      <xdr:rowOff>78105</xdr:rowOff>
    </xdr:to>
    <xdr:cxnSp macro="">
      <xdr:nvCxnSpPr>
        <xdr:cNvPr id="675" name="直線コネクタ 674"/>
        <xdr:cNvCxnSpPr/>
      </xdr:nvCxnSpPr>
      <xdr:spPr>
        <a:xfrm>
          <a:off x="14195425" y="1627187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8890</xdr:rowOff>
    </xdr:from>
    <xdr:ext cx="534670" cy="258445"/>
    <xdr:sp macro="" textlink="">
      <xdr:nvSpPr>
        <xdr:cNvPr id="676" name="積立金平均値テキスト"/>
        <xdr:cNvSpPr txBox="1"/>
      </xdr:nvSpPr>
      <xdr:spPr>
        <a:xfrm>
          <a:off x="15017750" y="16068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174625</xdr:colOff>
      <xdr:row>98</xdr:row>
      <xdr:rowOff>87630</xdr:rowOff>
    </xdr:to>
    <xdr:sp macro="" textlink="">
      <xdr:nvSpPr>
        <xdr:cNvPr id="677" name="フローチャート: 判断 676"/>
        <xdr:cNvSpPr/>
      </xdr:nvSpPr>
      <xdr:spPr>
        <a:xfrm>
          <a:off x="14919325" y="16216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41275</xdr:rowOff>
    </xdr:from>
    <xdr:to xmlns:xdr="http://schemas.openxmlformats.org/drawingml/2006/spreadsheetDrawing">
      <xdr:col>81</xdr:col>
      <xdr:colOff>50800</xdr:colOff>
      <xdr:row>98</xdr:row>
      <xdr:rowOff>58420</xdr:rowOff>
    </xdr:to>
    <xdr:cxnSp macro="">
      <xdr:nvCxnSpPr>
        <xdr:cNvPr id="678" name="直線コネクタ 677"/>
        <xdr:cNvCxnSpPr/>
      </xdr:nvCxnSpPr>
      <xdr:spPr>
        <a:xfrm flipV="1">
          <a:off x="13385800" y="1627187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4144625"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macro="" textlink="">
      <xdr:nvSpPr>
        <xdr:cNvPr id="680" name="テキスト ボックス 679"/>
        <xdr:cNvSpPr txBox="1"/>
      </xdr:nvSpPr>
      <xdr:spPr>
        <a:xfrm>
          <a:off x="13959840"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58420</xdr:rowOff>
    </xdr:from>
    <xdr:to xmlns:xdr="http://schemas.openxmlformats.org/drawingml/2006/spreadsheetDrawing">
      <xdr:col>76</xdr:col>
      <xdr:colOff>114300</xdr:colOff>
      <xdr:row>98</xdr:row>
      <xdr:rowOff>98425</xdr:rowOff>
    </xdr:to>
    <xdr:cxnSp macro="">
      <xdr:nvCxnSpPr>
        <xdr:cNvPr id="681" name="直線コネクタ 680"/>
        <xdr:cNvCxnSpPr/>
      </xdr:nvCxnSpPr>
      <xdr:spPr>
        <a:xfrm flipV="1">
          <a:off x="12573000" y="1628902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3335000" y="1620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4035" cy="259080"/>
    <xdr:sp macro="" textlink="">
      <xdr:nvSpPr>
        <xdr:cNvPr id="683" name="テキスト ボックス 682"/>
        <xdr:cNvSpPr txBox="1"/>
      </xdr:nvSpPr>
      <xdr:spPr>
        <a:xfrm>
          <a:off x="13134340" y="1598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98425</xdr:rowOff>
    </xdr:from>
    <xdr:to xmlns:xdr="http://schemas.openxmlformats.org/drawingml/2006/spreadsheetDrawing">
      <xdr:col>71</xdr:col>
      <xdr:colOff>174625</xdr:colOff>
      <xdr:row>98</xdr:row>
      <xdr:rowOff>114935</xdr:rowOff>
    </xdr:to>
    <xdr:cxnSp macro="">
      <xdr:nvCxnSpPr>
        <xdr:cNvPr id="684" name="直線コネクタ 683"/>
        <xdr:cNvCxnSpPr/>
      </xdr:nvCxnSpPr>
      <xdr:spPr>
        <a:xfrm flipV="1">
          <a:off x="11750675" y="1632902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2525375" y="1624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4035" cy="258445"/>
    <xdr:sp macro="" textlink="">
      <xdr:nvSpPr>
        <xdr:cNvPr id="686" name="テキスト ボックス 685"/>
        <xdr:cNvSpPr txBox="1"/>
      </xdr:nvSpPr>
      <xdr:spPr>
        <a:xfrm>
          <a:off x="1232471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1699875"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4035" cy="259080"/>
    <xdr:sp macro="" textlink="">
      <xdr:nvSpPr>
        <xdr:cNvPr id="688" name="テキスト ボックス 687"/>
        <xdr:cNvSpPr txBox="1"/>
      </xdr:nvSpPr>
      <xdr:spPr>
        <a:xfrm>
          <a:off x="11515090" y="16036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2" name="テキスト ボックス 691"/>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27305</xdr:rowOff>
    </xdr:from>
    <xdr:to xmlns:xdr="http://schemas.openxmlformats.org/drawingml/2006/spreadsheetDrawing">
      <xdr:col>85</xdr:col>
      <xdr:colOff>174625</xdr:colOff>
      <xdr:row>98</xdr:row>
      <xdr:rowOff>128905</xdr:rowOff>
    </xdr:to>
    <xdr:sp macro="" textlink="">
      <xdr:nvSpPr>
        <xdr:cNvPr id="694" name="楕円 693"/>
        <xdr:cNvSpPr/>
      </xdr:nvSpPr>
      <xdr:spPr>
        <a:xfrm>
          <a:off x="14919325" y="162579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135890</xdr:rowOff>
    </xdr:from>
    <xdr:ext cx="534670" cy="259080"/>
    <xdr:sp macro="" textlink="">
      <xdr:nvSpPr>
        <xdr:cNvPr id="695" name="積立金該当値テキスト"/>
        <xdr:cNvSpPr txBox="1"/>
      </xdr:nvSpPr>
      <xdr:spPr>
        <a:xfrm>
          <a:off x="15017750" y="1619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96" name="楕円 695"/>
        <xdr:cNvSpPr/>
      </xdr:nvSpPr>
      <xdr:spPr>
        <a:xfrm>
          <a:off x="14144625"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97" name="テキスト ボックス 696"/>
        <xdr:cNvSpPr txBox="1"/>
      </xdr:nvSpPr>
      <xdr:spPr>
        <a:xfrm>
          <a:off x="13959840"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7620</xdr:rowOff>
    </xdr:from>
    <xdr:to xmlns:xdr="http://schemas.openxmlformats.org/drawingml/2006/spreadsheetDrawing">
      <xdr:col>76</xdr:col>
      <xdr:colOff>165100</xdr:colOff>
      <xdr:row>98</xdr:row>
      <xdr:rowOff>109220</xdr:rowOff>
    </xdr:to>
    <xdr:sp macro="" textlink="">
      <xdr:nvSpPr>
        <xdr:cNvPr id="698" name="楕円 697"/>
        <xdr:cNvSpPr/>
      </xdr:nvSpPr>
      <xdr:spPr>
        <a:xfrm>
          <a:off x="133350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100330</xdr:rowOff>
    </xdr:from>
    <xdr:ext cx="534035" cy="258445"/>
    <xdr:sp macro="" textlink="">
      <xdr:nvSpPr>
        <xdr:cNvPr id="699" name="テキスト ボックス 698"/>
        <xdr:cNvSpPr txBox="1"/>
      </xdr:nvSpPr>
      <xdr:spPr>
        <a:xfrm>
          <a:off x="13134340" y="16330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47625</xdr:rowOff>
    </xdr:from>
    <xdr:to xmlns:xdr="http://schemas.openxmlformats.org/drawingml/2006/spreadsheetDrawing">
      <xdr:col>72</xdr:col>
      <xdr:colOff>38100</xdr:colOff>
      <xdr:row>98</xdr:row>
      <xdr:rowOff>149225</xdr:rowOff>
    </xdr:to>
    <xdr:sp macro="" textlink="">
      <xdr:nvSpPr>
        <xdr:cNvPr id="700" name="楕円 699"/>
        <xdr:cNvSpPr/>
      </xdr:nvSpPr>
      <xdr:spPr>
        <a:xfrm>
          <a:off x="12525375" y="162782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140335</xdr:rowOff>
    </xdr:from>
    <xdr:ext cx="534035" cy="259080"/>
    <xdr:sp macro="" textlink="">
      <xdr:nvSpPr>
        <xdr:cNvPr id="701" name="テキスト ボックス 700"/>
        <xdr:cNvSpPr txBox="1"/>
      </xdr:nvSpPr>
      <xdr:spPr>
        <a:xfrm>
          <a:off x="1232471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64135</xdr:rowOff>
    </xdr:from>
    <xdr:to xmlns:xdr="http://schemas.openxmlformats.org/drawingml/2006/spreadsheetDrawing">
      <xdr:col>67</xdr:col>
      <xdr:colOff>101600</xdr:colOff>
      <xdr:row>98</xdr:row>
      <xdr:rowOff>166370</xdr:rowOff>
    </xdr:to>
    <xdr:sp macro="" textlink="">
      <xdr:nvSpPr>
        <xdr:cNvPr id="702" name="楕円 701"/>
        <xdr:cNvSpPr/>
      </xdr:nvSpPr>
      <xdr:spPr>
        <a:xfrm>
          <a:off x="11699875" y="1629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156845</xdr:rowOff>
    </xdr:from>
    <xdr:ext cx="534035" cy="258445"/>
    <xdr:sp macro="" textlink="">
      <xdr:nvSpPr>
        <xdr:cNvPr id="703" name="テキスト ボックス 702"/>
        <xdr:cNvSpPr txBox="1"/>
      </xdr:nvSpPr>
      <xdr:spPr>
        <a:xfrm>
          <a:off x="11515090" y="1638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4" name="正方形/長方形 703"/>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5" name="正方形/長方形 704"/>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7" name="正方形/長方形 706"/>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9" name="正方形/長方形 708"/>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1" name="正方形/長方形 710"/>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2" name="テキスト ボックス 711"/>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3" name="直線コネクタ 712"/>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4" name="直線コネクタ 713"/>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5" name="テキスト ボックス 714"/>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6" name="直線コネクタ 715"/>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17" name="テキスト ボックス 716"/>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8" name="直線コネクタ 717"/>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19" name="テキスト ボックス 718"/>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0" name="直線コネクタ 719"/>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1" name="テキスト ボックス 720"/>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2" name="直線コネクタ 721"/>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3" name="テキスト ボックス 722"/>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4" name="直線コネクタ 72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920"/>
    <xdr:sp macro="" textlink="">
      <xdr:nvSpPr>
        <xdr:cNvPr id="725" name="テキスト ボックス 724"/>
        <xdr:cNvSpPr txBox="1"/>
      </xdr:nvSpPr>
      <xdr:spPr>
        <a:xfrm>
          <a:off x="162318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6"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92710</xdr:rowOff>
    </xdr:from>
    <xdr:to xmlns:xdr="http://schemas.openxmlformats.org/drawingml/2006/spreadsheetDrawing">
      <xdr:col>116</xdr:col>
      <xdr:colOff>62865</xdr:colOff>
      <xdr:row>39</xdr:row>
      <xdr:rowOff>42545</xdr:rowOff>
    </xdr:to>
    <xdr:cxnSp macro="">
      <xdr:nvCxnSpPr>
        <xdr:cNvPr id="727" name="直線コネクタ 726"/>
        <xdr:cNvCxnSpPr/>
      </xdr:nvCxnSpPr>
      <xdr:spPr>
        <a:xfrm flipV="1">
          <a:off x="20318095" y="521716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8"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9" name="直線コネクタ 728"/>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41275</xdr:rowOff>
    </xdr:from>
    <xdr:ext cx="534670" cy="249555"/>
    <xdr:sp macro="" textlink="">
      <xdr:nvSpPr>
        <xdr:cNvPr id="730" name="投資及び出資金最大値テキスト"/>
        <xdr:cNvSpPr txBox="1"/>
      </xdr:nvSpPr>
      <xdr:spPr>
        <a:xfrm>
          <a:off x="20370800" y="5000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92710</xdr:rowOff>
    </xdr:from>
    <xdr:to xmlns:xdr="http://schemas.openxmlformats.org/drawingml/2006/spreadsheetDrawing">
      <xdr:col>116</xdr:col>
      <xdr:colOff>152400</xdr:colOff>
      <xdr:row>31</xdr:row>
      <xdr:rowOff>92710</xdr:rowOff>
    </xdr:to>
    <xdr:cxnSp macro="">
      <xdr:nvCxnSpPr>
        <xdr:cNvPr id="731" name="直線コネクタ 730"/>
        <xdr:cNvCxnSpPr/>
      </xdr:nvCxnSpPr>
      <xdr:spPr>
        <a:xfrm>
          <a:off x="20246975" y="521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32" name="直線コネクタ 731"/>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469900" cy="249555"/>
    <xdr:sp macro="" textlink="">
      <xdr:nvSpPr>
        <xdr:cNvPr id="733" name="投資及び出資金平均値テキスト"/>
        <xdr:cNvSpPr txBox="1"/>
      </xdr:nvSpPr>
      <xdr:spPr>
        <a:xfrm>
          <a:off x="20370800" y="62128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8255</xdr:rowOff>
    </xdr:to>
    <xdr:sp macro="" textlink="">
      <xdr:nvSpPr>
        <xdr:cNvPr id="734" name="フローチャート: 判断 733"/>
        <xdr:cNvSpPr/>
      </xdr:nvSpPr>
      <xdr:spPr>
        <a:xfrm>
          <a:off x="2026920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35" name="直線コネクタ 734"/>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21590</xdr:rowOff>
    </xdr:to>
    <xdr:sp macro="" textlink="">
      <xdr:nvSpPr>
        <xdr:cNvPr id="736" name="フローチャート: 判断 735"/>
        <xdr:cNvSpPr/>
      </xdr:nvSpPr>
      <xdr:spPr>
        <a:xfrm>
          <a:off x="19510375" y="6369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37465</xdr:rowOff>
    </xdr:from>
    <xdr:ext cx="469265" cy="249555"/>
    <xdr:sp macro="" textlink="">
      <xdr:nvSpPr>
        <xdr:cNvPr id="737" name="テキスト ボックス 736"/>
        <xdr:cNvSpPr txBox="1"/>
      </xdr:nvSpPr>
      <xdr:spPr>
        <a:xfrm>
          <a:off x="19342100" y="61525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38" name="直線コネクタ 737"/>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25400</xdr:rowOff>
    </xdr:to>
    <xdr:sp macro="" textlink="">
      <xdr:nvSpPr>
        <xdr:cNvPr id="739" name="フローチャート: 判断 738"/>
        <xdr:cNvSpPr/>
      </xdr:nvSpPr>
      <xdr:spPr>
        <a:xfrm>
          <a:off x="18684875"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40640</xdr:rowOff>
    </xdr:from>
    <xdr:ext cx="469265" cy="249555"/>
    <xdr:sp macro="" textlink="">
      <xdr:nvSpPr>
        <xdr:cNvPr id="740" name="テキスト ボックス 739"/>
        <xdr:cNvSpPr txBox="1"/>
      </xdr:nvSpPr>
      <xdr:spPr>
        <a:xfrm>
          <a:off x="18516600" y="61556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1" name="直線コネクタ 740"/>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20320</xdr:rowOff>
    </xdr:to>
    <xdr:sp macro="" textlink="">
      <xdr:nvSpPr>
        <xdr:cNvPr id="742" name="フローチャート: 判断 741"/>
        <xdr:cNvSpPr/>
      </xdr:nvSpPr>
      <xdr:spPr>
        <a:xfrm>
          <a:off x="178752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36195</xdr:rowOff>
    </xdr:from>
    <xdr:ext cx="469265" cy="249555"/>
    <xdr:sp macro="" textlink="">
      <xdr:nvSpPr>
        <xdr:cNvPr id="743" name="テキスト ボックス 742"/>
        <xdr:cNvSpPr txBox="1"/>
      </xdr:nvSpPr>
      <xdr:spPr>
        <a:xfrm>
          <a:off x="17706975" y="61512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112395</xdr:rowOff>
    </xdr:from>
    <xdr:to xmlns:xdr="http://schemas.openxmlformats.org/drawingml/2006/spreadsheetDrawing">
      <xdr:col>98</xdr:col>
      <xdr:colOff>38100</xdr:colOff>
      <xdr:row>39</xdr:row>
      <xdr:rowOff>45085</xdr:rowOff>
    </xdr:to>
    <xdr:sp macro="" textlink="">
      <xdr:nvSpPr>
        <xdr:cNvPr id="744" name="フローチャート: 判断 743"/>
        <xdr:cNvSpPr/>
      </xdr:nvSpPr>
      <xdr:spPr>
        <a:xfrm>
          <a:off x="17065625" y="639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60960</xdr:rowOff>
    </xdr:from>
    <xdr:ext cx="469265" cy="248920"/>
    <xdr:sp macro="" textlink="">
      <xdr:nvSpPr>
        <xdr:cNvPr id="745" name="テキスト ボックス 744"/>
        <xdr:cNvSpPr txBox="1"/>
      </xdr:nvSpPr>
      <xdr:spPr>
        <a:xfrm>
          <a:off x="16897350" y="61760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6" name="テキスト ボックス 74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7" name="テキスト ボックス 74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8" name="テキスト ボックス 74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9" name="テキスト ボックス 74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0" name="テキスト ボックス 74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1" name="楕円 750"/>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52"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53" name="楕円 752"/>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54" name="テキスト ボックス 753"/>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5" name="楕円 754"/>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56" name="テキスト ボックス 755"/>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57" name="楕円 756"/>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58" name="テキスト ボックス 757"/>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59" name="楕円 758"/>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0" name="テキスト ボックス 759"/>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1" name="正方形/長方形 76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2" name="正方形/長方形 76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4" name="正方形/長方形 76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6" name="正方形/長方形 76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8" name="正方形/長方形 76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9" name="テキスト ボックス 76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0" name="直線コネクタ 76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71" name="直線コネクタ 770"/>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72" name="テキスト ボックス 771"/>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73" name="直線コネクタ 772"/>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74" name="テキスト ボックス 773"/>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75" name="直線コネクタ 774"/>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76" name="テキスト ボックス 775"/>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77" name="直線コネクタ 776"/>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78" name="テキスト ボックス 777"/>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9" name="直線コネクタ 778"/>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0" name="テキスト ボックス 779"/>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1"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137795</xdr:rowOff>
    </xdr:from>
    <xdr:to xmlns:xdr="http://schemas.openxmlformats.org/drawingml/2006/spreadsheetDrawing">
      <xdr:col>116</xdr:col>
      <xdr:colOff>62865</xdr:colOff>
      <xdr:row>58</xdr:row>
      <xdr:rowOff>134620</xdr:rowOff>
    </xdr:to>
    <xdr:cxnSp macro="">
      <xdr:nvCxnSpPr>
        <xdr:cNvPr id="782" name="直線コネクタ 781"/>
        <xdr:cNvCxnSpPr/>
      </xdr:nvCxnSpPr>
      <xdr:spPr>
        <a:xfrm flipV="1">
          <a:off x="20318095" y="839914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83"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84" name="直線コネクタ 783"/>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86360</xdr:rowOff>
    </xdr:from>
    <xdr:ext cx="534670" cy="248920"/>
    <xdr:sp macro="" textlink="">
      <xdr:nvSpPr>
        <xdr:cNvPr id="785" name="貸付金最大値テキスト"/>
        <xdr:cNvSpPr txBox="1"/>
      </xdr:nvSpPr>
      <xdr:spPr>
        <a:xfrm>
          <a:off x="20370800" y="81826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137795</xdr:rowOff>
    </xdr:from>
    <xdr:to xmlns:xdr="http://schemas.openxmlformats.org/drawingml/2006/spreadsheetDrawing">
      <xdr:col>116</xdr:col>
      <xdr:colOff>152400</xdr:colOff>
      <xdr:row>50</xdr:row>
      <xdr:rowOff>137795</xdr:rowOff>
    </xdr:to>
    <xdr:cxnSp macro="">
      <xdr:nvCxnSpPr>
        <xdr:cNvPr id="786" name="直線コネクタ 785"/>
        <xdr:cNvCxnSpPr/>
      </xdr:nvCxnSpPr>
      <xdr:spPr>
        <a:xfrm>
          <a:off x="20246975" y="8399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31750</xdr:rowOff>
    </xdr:from>
    <xdr:to xmlns:xdr="http://schemas.openxmlformats.org/drawingml/2006/spreadsheetDrawing">
      <xdr:col>116</xdr:col>
      <xdr:colOff>63500</xdr:colOff>
      <xdr:row>57</xdr:row>
      <xdr:rowOff>40005</xdr:rowOff>
    </xdr:to>
    <xdr:cxnSp macro="">
      <xdr:nvCxnSpPr>
        <xdr:cNvPr id="787" name="直線コネクタ 786"/>
        <xdr:cNvCxnSpPr/>
      </xdr:nvCxnSpPr>
      <xdr:spPr>
        <a:xfrm flipV="1">
          <a:off x="19558000" y="944880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97155</xdr:rowOff>
    </xdr:from>
    <xdr:ext cx="469900" cy="248920"/>
    <xdr:sp macro="" textlink="">
      <xdr:nvSpPr>
        <xdr:cNvPr id="788" name="貸付金平均値テキスト"/>
        <xdr:cNvSpPr txBox="1"/>
      </xdr:nvSpPr>
      <xdr:spPr>
        <a:xfrm>
          <a:off x="20370800" y="951420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50800</xdr:rowOff>
    </xdr:to>
    <xdr:sp macro="" textlink="">
      <xdr:nvSpPr>
        <xdr:cNvPr id="789" name="フローチャート: 判断 788"/>
        <xdr:cNvSpPr/>
      </xdr:nvSpPr>
      <xdr:spPr>
        <a:xfrm>
          <a:off x="20269200" y="9535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40005</xdr:rowOff>
    </xdr:from>
    <xdr:to xmlns:xdr="http://schemas.openxmlformats.org/drawingml/2006/spreadsheetDrawing">
      <xdr:col>111</xdr:col>
      <xdr:colOff>174625</xdr:colOff>
      <xdr:row>57</xdr:row>
      <xdr:rowOff>47625</xdr:rowOff>
    </xdr:to>
    <xdr:cxnSp macro="">
      <xdr:nvCxnSpPr>
        <xdr:cNvPr id="790" name="直線コネクタ 789"/>
        <xdr:cNvCxnSpPr/>
      </xdr:nvCxnSpPr>
      <xdr:spPr>
        <a:xfrm flipV="1">
          <a:off x="18735675" y="94570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120650</xdr:rowOff>
    </xdr:from>
    <xdr:to xmlns:xdr="http://schemas.openxmlformats.org/drawingml/2006/spreadsheetDrawing">
      <xdr:col>112</xdr:col>
      <xdr:colOff>38100</xdr:colOff>
      <xdr:row>58</xdr:row>
      <xdr:rowOff>53340</xdr:rowOff>
    </xdr:to>
    <xdr:sp macro="" textlink="">
      <xdr:nvSpPr>
        <xdr:cNvPr id="791" name="フローチャート: 判断 790"/>
        <xdr:cNvSpPr/>
      </xdr:nvSpPr>
      <xdr:spPr>
        <a:xfrm>
          <a:off x="19510375" y="953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44450</xdr:rowOff>
    </xdr:from>
    <xdr:ext cx="469265" cy="249555"/>
    <xdr:sp macro="" textlink="">
      <xdr:nvSpPr>
        <xdr:cNvPr id="792" name="テキスト ボックス 791"/>
        <xdr:cNvSpPr txBox="1"/>
      </xdr:nvSpPr>
      <xdr:spPr>
        <a:xfrm>
          <a:off x="19342100" y="9626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47625</xdr:rowOff>
    </xdr:from>
    <xdr:to xmlns:xdr="http://schemas.openxmlformats.org/drawingml/2006/spreadsheetDrawing">
      <xdr:col>107</xdr:col>
      <xdr:colOff>50800</xdr:colOff>
      <xdr:row>57</xdr:row>
      <xdr:rowOff>54610</xdr:rowOff>
    </xdr:to>
    <xdr:cxnSp macro="">
      <xdr:nvCxnSpPr>
        <xdr:cNvPr id="793" name="直線コネクタ 792"/>
        <xdr:cNvCxnSpPr/>
      </xdr:nvCxnSpPr>
      <xdr:spPr>
        <a:xfrm flipV="1">
          <a:off x="17926050" y="946467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127000</xdr:rowOff>
    </xdr:from>
    <xdr:to xmlns:xdr="http://schemas.openxmlformats.org/drawingml/2006/spreadsheetDrawing">
      <xdr:col>107</xdr:col>
      <xdr:colOff>101600</xdr:colOff>
      <xdr:row>58</xdr:row>
      <xdr:rowOff>60325</xdr:rowOff>
    </xdr:to>
    <xdr:sp macro="" textlink="">
      <xdr:nvSpPr>
        <xdr:cNvPr id="794" name="フローチャート: 判断 793"/>
        <xdr:cNvSpPr/>
      </xdr:nvSpPr>
      <xdr:spPr>
        <a:xfrm>
          <a:off x="18684875" y="95440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51435</xdr:rowOff>
    </xdr:from>
    <xdr:ext cx="469265" cy="248920"/>
    <xdr:sp macro="" textlink="">
      <xdr:nvSpPr>
        <xdr:cNvPr id="795" name="テキスト ボックス 794"/>
        <xdr:cNvSpPr txBox="1"/>
      </xdr:nvSpPr>
      <xdr:spPr>
        <a:xfrm>
          <a:off x="18516600" y="96335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57</xdr:row>
      <xdr:rowOff>52705</xdr:rowOff>
    </xdr:from>
    <xdr:to xmlns:xdr="http://schemas.openxmlformats.org/drawingml/2006/spreadsheetDrawing">
      <xdr:col>102</xdr:col>
      <xdr:colOff>114300</xdr:colOff>
      <xdr:row>57</xdr:row>
      <xdr:rowOff>54610</xdr:rowOff>
    </xdr:to>
    <xdr:cxnSp macro="">
      <xdr:nvCxnSpPr>
        <xdr:cNvPr id="796" name="直線コネクタ 795"/>
        <xdr:cNvCxnSpPr/>
      </xdr:nvCxnSpPr>
      <xdr:spPr>
        <a:xfrm>
          <a:off x="17113250" y="94697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112395</xdr:rowOff>
    </xdr:from>
    <xdr:to xmlns:xdr="http://schemas.openxmlformats.org/drawingml/2006/spreadsheetDrawing">
      <xdr:col>102</xdr:col>
      <xdr:colOff>165100</xdr:colOff>
      <xdr:row>58</xdr:row>
      <xdr:rowOff>45085</xdr:rowOff>
    </xdr:to>
    <xdr:sp macro="" textlink="">
      <xdr:nvSpPr>
        <xdr:cNvPr id="797" name="フローチャート: 判断 796"/>
        <xdr:cNvSpPr/>
      </xdr:nvSpPr>
      <xdr:spPr>
        <a:xfrm>
          <a:off x="1787525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36830</xdr:rowOff>
    </xdr:from>
    <xdr:ext cx="469265" cy="249555"/>
    <xdr:sp macro="" textlink="">
      <xdr:nvSpPr>
        <xdr:cNvPr id="798" name="テキスト ボックス 797"/>
        <xdr:cNvSpPr txBox="1"/>
      </xdr:nvSpPr>
      <xdr:spPr>
        <a:xfrm>
          <a:off x="17706975" y="9618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130175</xdr:rowOff>
    </xdr:from>
    <xdr:to xmlns:xdr="http://schemas.openxmlformats.org/drawingml/2006/spreadsheetDrawing">
      <xdr:col>98</xdr:col>
      <xdr:colOff>38100</xdr:colOff>
      <xdr:row>58</xdr:row>
      <xdr:rowOff>62865</xdr:rowOff>
    </xdr:to>
    <xdr:sp macro="" textlink="">
      <xdr:nvSpPr>
        <xdr:cNvPr id="799" name="フローチャート: 判断 798"/>
        <xdr:cNvSpPr/>
      </xdr:nvSpPr>
      <xdr:spPr>
        <a:xfrm>
          <a:off x="17065625" y="9547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54610</xdr:rowOff>
    </xdr:from>
    <xdr:ext cx="469265" cy="248285"/>
    <xdr:sp macro="" textlink="">
      <xdr:nvSpPr>
        <xdr:cNvPr id="800" name="テキスト ボックス 799"/>
        <xdr:cNvSpPr txBox="1"/>
      </xdr:nvSpPr>
      <xdr:spPr>
        <a:xfrm>
          <a:off x="16897350" y="96367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1" name="テキスト ボックス 800"/>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2" name="テキスト ボックス 801"/>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3" name="テキスト ボックス 802"/>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4" name="テキスト ボックス 803"/>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5" name="テキスト ボックス 804"/>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147955</xdr:rowOff>
    </xdr:from>
    <xdr:to xmlns:xdr="http://schemas.openxmlformats.org/drawingml/2006/spreadsheetDrawing">
      <xdr:col>116</xdr:col>
      <xdr:colOff>114300</xdr:colOff>
      <xdr:row>57</xdr:row>
      <xdr:rowOff>80645</xdr:rowOff>
    </xdr:to>
    <xdr:sp macro="" textlink="">
      <xdr:nvSpPr>
        <xdr:cNvPr id="806" name="楕円 805"/>
        <xdr:cNvSpPr/>
      </xdr:nvSpPr>
      <xdr:spPr>
        <a:xfrm>
          <a:off x="20269200" y="9399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5080</xdr:rowOff>
    </xdr:from>
    <xdr:ext cx="534670" cy="249555"/>
    <xdr:sp macro="" textlink="">
      <xdr:nvSpPr>
        <xdr:cNvPr id="807" name="貸付金該当値テキスト"/>
        <xdr:cNvSpPr txBox="1"/>
      </xdr:nvSpPr>
      <xdr:spPr>
        <a:xfrm>
          <a:off x="20370800" y="92570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156845</xdr:rowOff>
    </xdr:from>
    <xdr:to xmlns:xdr="http://schemas.openxmlformats.org/drawingml/2006/spreadsheetDrawing">
      <xdr:col>112</xdr:col>
      <xdr:colOff>38100</xdr:colOff>
      <xdr:row>57</xdr:row>
      <xdr:rowOff>89535</xdr:rowOff>
    </xdr:to>
    <xdr:sp macro="" textlink="">
      <xdr:nvSpPr>
        <xdr:cNvPr id="808" name="楕円 807"/>
        <xdr:cNvSpPr/>
      </xdr:nvSpPr>
      <xdr:spPr>
        <a:xfrm>
          <a:off x="19510375" y="9408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104775</xdr:rowOff>
    </xdr:from>
    <xdr:ext cx="534035" cy="249555"/>
    <xdr:sp macro="" textlink="">
      <xdr:nvSpPr>
        <xdr:cNvPr id="809" name="テキスト ボックス 808"/>
        <xdr:cNvSpPr txBox="1"/>
      </xdr:nvSpPr>
      <xdr:spPr>
        <a:xfrm>
          <a:off x="19309715" y="91916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163830</xdr:rowOff>
    </xdr:from>
    <xdr:to xmlns:xdr="http://schemas.openxmlformats.org/drawingml/2006/spreadsheetDrawing">
      <xdr:col>107</xdr:col>
      <xdr:colOff>101600</xdr:colOff>
      <xdr:row>57</xdr:row>
      <xdr:rowOff>96520</xdr:rowOff>
    </xdr:to>
    <xdr:sp macro="" textlink="">
      <xdr:nvSpPr>
        <xdr:cNvPr id="810" name="楕円 809"/>
        <xdr:cNvSpPr/>
      </xdr:nvSpPr>
      <xdr:spPr>
        <a:xfrm>
          <a:off x="18684875" y="941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112395</xdr:rowOff>
    </xdr:from>
    <xdr:ext cx="534035" cy="249555"/>
    <xdr:sp macro="" textlink="">
      <xdr:nvSpPr>
        <xdr:cNvPr id="811" name="テキスト ボックス 810"/>
        <xdr:cNvSpPr txBox="1"/>
      </xdr:nvSpPr>
      <xdr:spPr>
        <a:xfrm>
          <a:off x="18500090" y="91992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5715</xdr:rowOff>
    </xdr:from>
    <xdr:to xmlns:xdr="http://schemas.openxmlformats.org/drawingml/2006/spreadsheetDrawing">
      <xdr:col>102</xdr:col>
      <xdr:colOff>165100</xdr:colOff>
      <xdr:row>57</xdr:row>
      <xdr:rowOff>103505</xdr:rowOff>
    </xdr:to>
    <xdr:sp macro="" textlink="">
      <xdr:nvSpPr>
        <xdr:cNvPr id="812" name="楕円 811"/>
        <xdr:cNvSpPr/>
      </xdr:nvSpPr>
      <xdr:spPr>
        <a:xfrm>
          <a:off x="17875250" y="9422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119380</xdr:rowOff>
    </xdr:from>
    <xdr:ext cx="534035" cy="248920"/>
    <xdr:sp macro="" textlink="">
      <xdr:nvSpPr>
        <xdr:cNvPr id="813" name="テキスト ボックス 812"/>
        <xdr:cNvSpPr txBox="1"/>
      </xdr:nvSpPr>
      <xdr:spPr>
        <a:xfrm>
          <a:off x="17674590" y="92062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3810</xdr:rowOff>
    </xdr:from>
    <xdr:to xmlns:xdr="http://schemas.openxmlformats.org/drawingml/2006/spreadsheetDrawing">
      <xdr:col>98</xdr:col>
      <xdr:colOff>38100</xdr:colOff>
      <xdr:row>57</xdr:row>
      <xdr:rowOff>101600</xdr:rowOff>
    </xdr:to>
    <xdr:sp macro="" textlink="">
      <xdr:nvSpPr>
        <xdr:cNvPr id="814" name="楕円 813"/>
        <xdr:cNvSpPr/>
      </xdr:nvSpPr>
      <xdr:spPr>
        <a:xfrm>
          <a:off x="17065625" y="9420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117475</xdr:rowOff>
    </xdr:from>
    <xdr:ext cx="534035" cy="248920"/>
    <xdr:sp macro="" textlink="">
      <xdr:nvSpPr>
        <xdr:cNvPr id="815" name="テキスト ボックス 814"/>
        <xdr:cNvSpPr txBox="1"/>
      </xdr:nvSpPr>
      <xdr:spPr>
        <a:xfrm>
          <a:off x="16864965" y="9204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6" name="正方形/長方形 815"/>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7" name="正方形/長方形 816"/>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9" name="正方形/長方形 818"/>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1" name="正方形/長方形 820"/>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3" name="正方形/長方形 822"/>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4" name="テキスト ボックス 823"/>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5" name="直線コネクタ 824"/>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6" name="テキスト ボックス 825"/>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7" name="直線コネクタ 826"/>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8" name="テキスト ボックス 827"/>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9" name="直線コネクタ 828"/>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30" name="テキスト ボックス 829"/>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1" name="直線コネクタ 830"/>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2" name="テキスト ボックス 831"/>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3" name="直線コネクタ 832"/>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4" name="テキスト ボックス 833"/>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5" name="直線コネクタ 834"/>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6" name="テキスト ボックス 835"/>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7" name="直線コネクタ 836"/>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8" name="テキスト ボックス 837"/>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9"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38100</xdr:rowOff>
    </xdr:from>
    <xdr:to xmlns:xdr="http://schemas.openxmlformats.org/drawingml/2006/spreadsheetDrawing">
      <xdr:col>116</xdr:col>
      <xdr:colOff>62865</xdr:colOff>
      <xdr:row>79</xdr:row>
      <xdr:rowOff>41910</xdr:rowOff>
    </xdr:to>
    <xdr:cxnSp macro="">
      <xdr:nvCxnSpPr>
        <xdr:cNvPr id="840" name="直線コネクタ 839"/>
        <xdr:cNvCxnSpPr/>
      </xdr:nvCxnSpPr>
      <xdr:spPr>
        <a:xfrm flipV="1">
          <a:off x="20318095" y="1160145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45720</xdr:rowOff>
    </xdr:from>
    <xdr:ext cx="534670" cy="249555"/>
    <xdr:sp macro="" textlink="">
      <xdr:nvSpPr>
        <xdr:cNvPr id="841" name="繰出金最小値テキスト"/>
        <xdr:cNvSpPr txBox="1"/>
      </xdr:nvSpPr>
      <xdr:spPr>
        <a:xfrm>
          <a:off x="20370800" y="13094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41910</xdr:rowOff>
    </xdr:from>
    <xdr:to xmlns:xdr="http://schemas.openxmlformats.org/drawingml/2006/spreadsheetDrawing">
      <xdr:col>116</xdr:col>
      <xdr:colOff>152400</xdr:colOff>
      <xdr:row>79</xdr:row>
      <xdr:rowOff>41910</xdr:rowOff>
    </xdr:to>
    <xdr:cxnSp macro="">
      <xdr:nvCxnSpPr>
        <xdr:cNvPr id="842" name="直線コネクタ 841"/>
        <xdr:cNvCxnSpPr/>
      </xdr:nvCxnSpPr>
      <xdr:spPr>
        <a:xfrm>
          <a:off x="20246975"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48920"/>
    <xdr:sp macro="" textlink="">
      <xdr:nvSpPr>
        <xdr:cNvPr id="843" name="繰出金最大値テキスト"/>
        <xdr:cNvSpPr txBox="1"/>
      </xdr:nvSpPr>
      <xdr:spPr>
        <a:xfrm>
          <a:off x="20370800" y="11384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38100</xdr:rowOff>
    </xdr:from>
    <xdr:to xmlns:xdr="http://schemas.openxmlformats.org/drawingml/2006/spreadsheetDrawing">
      <xdr:col>116</xdr:col>
      <xdr:colOff>152400</xdr:colOff>
      <xdr:row>70</xdr:row>
      <xdr:rowOff>38100</xdr:rowOff>
    </xdr:to>
    <xdr:cxnSp macro="">
      <xdr:nvCxnSpPr>
        <xdr:cNvPr id="844" name="直線コネクタ 843"/>
        <xdr:cNvCxnSpPr/>
      </xdr:nvCxnSpPr>
      <xdr:spPr>
        <a:xfrm>
          <a:off x="20246975" y="1160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17145</xdr:rowOff>
    </xdr:from>
    <xdr:to xmlns:xdr="http://schemas.openxmlformats.org/drawingml/2006/spreadsheetDrawing">
      <xdr:col>116</xdr:col>
      <xdr:colOff>63500</xdr:colOff>
      <xdr:row>76</xdr:row>
      <xdr:rowOff>26035</xdr:rowOff>
    </xdr:to>
    <xdr:cxnSp macro="">
      <xdr:nvCxnSpPr>
        <xdr:cNvPr id="845" name="直線コネクタ 844"/>
        <xdr:cNvCxnSpPr/>
      </xdr:nvCxnSpPr>
      <xdr:spPr>
        <a:xfrm flipV="1">
          <a:off x="19558000" y="1257109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132080</xdr:rowOff>
    </xdr:from>
    <xdr:ext cx="534670" cy="249555"/>
    <xdr:sp macro="" textlink="">
      <xdr:nvSpPr>
        <xdr:cNvPr id="846" name="繰出金平均値テキスト"/>
        <xdr:cNvSpPr txBox="1"/>
      </xdr:nvSpPr>
      <xdr:spPr>
        <a:xfrm>
          <a:off x="20370800" y="126860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153035</xdr:rowOff>
    </xdr:from>
    <xdr:to xmlns:xdr="http://schemas.openxmlformats.org/drawingml/2006/spreadsheetDrawing">
      <xdr:col>116</xdr:col>
      <xdr:colOff>114300</xdr:colOff>
      <xdr:row>77</xdr:row>
      <xdr:rowOff>85725</xdr:rowOff>
    </xdr:to>
    <xdr:sp macro="" textlink="">
      <xdr:nvSpPr>
        <xdr:cNvPr id="847" name="フローチャート: 判断 846"/>
        <xdr:cNvSpPr/>
      </xdr:nvSpPr>
      <xdr:spPr>
        <a:xfrm>
          <a:off x="202692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26035</xdr:rowOff>
    </xdr:from>
    <xdr:to xmlns:xdr="http://schemas.openxmlformats.org/drawingml/2006/spreadsheetDrawing">
      <xdr:col>111</xdr:col>
      <xdr:colOff>174625</xdr:colOff>
      <xdr:row>76</xdr:row>
      <xdr:rowOff>58420</xdr:rowOff>
    </xdr:to>
    <xdr:cxnSp macro="">
      <xdr:nvCxnSpPr>
        <xdr:cNvPr id="848" name="直線コネクタ 847"/>
        <xdr:cNvCxnSpPr/>
      </xdr:nvCxnSpPr>
      <xdr:spPr>
        <a:xfrm flipV="1">
          <a:off x="18735675" y="1257998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106680</xdr:rowOff>
    </xdr:to>
    <xdr:sp macro="" textlink="">
      <xdr:nvSpPr>
        <xdr:cNvPr id="849" name="フローチャート: 判断 848"/>
        <xdr:cNvSpPr/>
      </xdr:nvSpPr>
      <xdr:spPr>
        <a:xfrm>
          <a:off x="19510375" y="12727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98425</xdr:rowOff>
    </xdr:from>
    <xdr:ext cx="534035" cy="248920"/>
    <xdr:sp macro="" textlink="">
      <xdr:nvSpPr>
        <xdr:cNvPr id="850" name="テキスト ボックス 849"/>
        <xdr:cNvSpPr txBox="1"/>
      </xdr:nvSpPr>
      <xdr:spPr>
        <a:xfrm>
          <a:off x="19309715" y="128174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58420</xdr:rowOff>
    </xdr:from>
    <xdr:to xmlns:xdr="http://schemas.openxmlformats.org/drawingml/2006/spreadsheetDrawing">
      <xdr:col>107</xdr:col>
      <xdr:colOff>50800</xdr:colOff>
      <xdr:row>76</xdr:row>
      <xdr:rowOff>76835</xdr:rowOff>
    </xdr:to>
    <xdr:cxnSp macro="">
      <xdr:nvCxnSpPr>
        <xdr:cNvPr id="851" name="直線コネクタ 850"/>
        <xdr:cNvCxnSpPr/>
      </xdr:nvCxnSpPr>
      <xdr:spPr>
        <a:xfrm flipV="1">
          <a:off x="17926050" y="1261237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15875</xdr:rowOff>
    </xdr:from>
    <xdr:to xmlns:xdr="http://schemas.openxmlformats.org/drawingml/2006/spreadsheetDrawing">
      <xdr:col>107</xdr:col>
      <xdr:colOff>101600</xdr:colOff>
      <xdr:row>77</xdr:row>
      <xdr:rowOff>113665</xdr:rowOff>
    </xdr:to>
    <xdr:sp macro="" textlink="">
      <xdr:nvSpPr>
        <xdr:cNvPr id="852" name="フローチャート: 判断 851"/>
        <xdr:cNvSpPr/>
      </xdr:nvSpPr>
      <xdr:spPr>
        <a:xfrm>
          <a:off x="18684875" y="12734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104775</xdr:rowOff>
    </xdr:from>
    <xdr:ext cx="534035" cy="249555"/>
    <xdr:sp macro="" textlink="">
      <xdr:nvSpPr>
        <xdr:cNvPr id="853" name="テキスト ボックス 852"/>
        <xdr:cNvSpPr txBox="1"/>
      </xdr:nvSpPr>
      <xdr:spPr>
        <a:xfrm>
          <a:off x="18500090" y="128238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76835</xdr:rowOff>
    </xdr:from>
    <xdr:to xmlns:xdr="http://schemas.openxmlformats.org/drawingml/2006/spreadsheetDrawing">
      <xdr:col>102</xdr:col>
      <xdr:colOff>114300</xdr:colOff>
      <xdr:row>76</xdr:row>
      <xdr:rowOff>121920</xdr:rowOff>
    </xdr:to>
    <xdr:cxnSp macro="">
      <xdr:nvCxnSpPr>
        <xdr:cNvPr id="854" name="直線コネクタ 853"/>
        <xdr:cNvCxnSpPr/>
      </xdr:nvCxnSpPr>
      <xdr:spPr>
        <a:xfrm flipV="1">
          <a:off x="17113250" y="1263078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38735</xdr:rowOff>
    </xdr:from>
    <xdr:to xmlns:xdr="http://schemas.openxmlformats.org/drawingml/2006/spreadsheetDrawing">
      <xdr:col>102</xdr:col>
      <xdr:colOff>165100</xdr:colOff>
      <xdr:row>77</xdr:row>
      <xdr:rowOff>137160</xdr:rowOff>
    </xdr:to>
    <xdr:sp macro="" textlink="">
      <xdr:nvSpPr>
        <xdr:cNvPr id="855" name="フローチャート: 判断 854"/>
        <xdr:cNvSpPr/>
      </xdr:nvSpPr>
      <xdr:spPr>
        <a:xfrm>
          <a:off x="17875250" y="127577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128270</xdr:rowOff>
    </xdr:from>
    <xdr:ext cx="534035" cy="248920"/>
    <xdr:sp macro="" textlink="">
      <xdr:nvSpPr>
        <xdr:cNvPr id="856" name="テキスト ボックス 855"/>
        <xdr:cNvSpPr txBox="1"/>
      </xdr:nvSpPr>
      <xdr:spPr>
        <a:xfrm>
          <a:off x="17674590" y="128473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111125</xdr:rowOff>
    </xdr:from>
    <xdr:to xmlns:xdr="http://schemas.openxmlformats.org/drawingml/2006/spreadsheetDrawing">
      <xdr:col>98</xdr:col>
      <xdr:colOff>38100</xdr:colOff>
      <xdr:row>77</xdr:row>
      <xdr:rowOff>43815</xdr:rowOff>
    </xdr:to>
    <xdr:sp macro="" textlink="">
      <xdr:nvSpPr>
        <xdr:cNvPr id="857" name="フローチャート: 判断 856"/>
        <xdr:cNvSpPr/>
      </xdr:nvSpPr>
      <xdr:spPr>
        <a:xfrm>
          <a:off x="17065625" y="1266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35560</xdr:rowOff>
    </xdr:from>
    <xdr:ext cx="534035" cy="249555"/>
    <xdr:sp macro="" textlink="">
      <xdr:nvSpPr>
        <xdr:cNvPr id="858" name="テキスト ボックス 857"/>
        <xdr:cNvSpPr txBox="1"/>
      </xdr:nvSpPr>
      <xdr:spPr>
        <a:xfrm>
          <a:off x="16864965" y="12754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9" name="テキスト ボックス 858"/>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0" name="テキスト ボックス 859"/>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1" name="テキスト ボックス 860"/>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2" name="テキスト ボックス 861"/>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3" name="テキスト ボックス 862"/>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133350</xdr:rowOff>
    </xdr:from>
    <xdr:to xmlns:xdr="http://schemas.openxmlformats.org/drawingml/2006/spreadsheetDrawing">
      <xdr:col>116</xdr:col>
      <xdr:colOff>114300</xdr:colOff>
      <xdr:row>76</xdr:row>
      <xdr:rowOff>66040</xdr:rowOff>
    </xdr:to>
    <xdr:sp macro="" textlink="">
      <xdr:nvSpPr>
        <xdr:cNvPr id="864" name="楕円 863"/>
        <xdr:cNvSpPr/>
      </xdr:nvSpPr>
      <xdr:spPr>
        <a:xfrm>
          <a:off x="20269200" y="12522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155575</xdr:rowOff>
    </xdr:from>
    <xdr:ext cx="534670" cy="248920"/>
    <xdr:sp macro="" textlink="">
      <xdr:nvSpPr>
        <xdr:cNvPr id="865" name="繰出金該当値テキスト"/>
        <xdr:cNvSpPr txBox="1"/>
      </xdr:nvSpPr>
      <xdr:spPr>
        <a:xfrm>
          <a:off x="20370800" y="123793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141605</xdr:rowOff>
    </xdr:from>
    <xdr:to xmlns:xdr="http://schemas.openxmlformats.org/drawingml/2006/spreadsheetDrawing">
      <xdr:col>112</xdr:col>
      <xdr:colOff>38100</xdr:colOff>
      <xdr:row>76</xdr:row>
      <xdr:rowOff>74295</xdr:rowOff>
    </xdr:to>
    <xdr:sp macro="" textlink="">
      <xdr:nvSpPr>
        <xdr:cNvPr id="866" name="楕円 865"/>
        <xdr:cNvSpPr/>
      </xdr:nvSpPr>
      <xdr:spPr>
        <a:xfrm>
          <a:off x="19510375" y="12530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90805</xdr:rowOff>
    </xdr:from>
    <xdr:ext cx="534035" cy="248920"/>
    <xdr:sp macro="" textlink="">
      <xdr:nvSpPr>
        <xdr:cNvPr id="867" name="テキスト ボックス 866"/>
        <xdr:cNvSpPr txBox="1"/>
      </xdr:nvSpPr>
      <xdr:spPr>
        <a:xfrm>
          <a:off x="19309715" y="12314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8890</xdr:rowOff>
    </xdr:from>
    <xdr:to xmlns:xdr="http://schemas.openxmlformats.org/drawingml/2006/spreadsheetDrawing">
      <xdr:col>107</xdr:col>
      <xdr:colOff>101600</xdr:colOff>
      <xdr:row>76</xdr:row>
      <xdr:rowOff>106680</xdr:rowOff>
    </xdr:to>
    <xdr:sp macro="" textlink="">
      <xdr:nvSpPr>
        <xdr:cNvPr id="868" name="楕円 867"/>
        <xdr:cNvSpPr/>
      </xdr:nvSpPr>
      <xdr:spPr>
        <a:xfrm>
          <a:off x="18684875" y="1256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123190</xdr:rowOff>
    </xdr:from>
    <xdr:ext cx="534035" cy="248920"/>
    <xdr:sp macro="" textlink="">
      <xdr:nvSpPr>
        <xdr:cNvPr id="869" name="テキスト ボックス 868"/>
        <xdr:cNvSpPr txBox="1"/>
      </xdr:nvSpPr>
      <xdr:spPr>
        <a:xfrm>
          <a:off x="18500090" y="123469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27940</xdr:rowOff>
    </xdr:from>
    <xdr:to xmlns:xdr="http://schemas.openxmlformats.org/drawingml/2006/spreadsheetDrawing">
      <xdr:col>102</xdr:col>
      <xdr:colOff>165100</xdr:colOff>
      <xdr:row>76</xdr:row>
      <xdr:rowOff>126365</xdr:rowOff>
    </xdr:to>
    <xdr:sp macro="" textlink="">
      <xdr:nvSpPr>
        <xdr:cNvPr id="870" name="楕円 869"/>
        <xdr:cNvSpPr/>
      </xdr:nvSpPr>
      <xdr:spPr>
        <a:xfrm>
          <a:off x="17875250"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141605</xdr:rowOff>
    </xdr:from>
    <xdr:ext cx="534035" cy="249555"/>
    <xdr:sp macro="" textlink="">
      <xdr:nvSpPr>
        <xdr:cNvPr id="871" name="テキスト ボックス 870"/>
        <xdr:cNvSpPr txBox="1"/>
      </xdr:nvSpPr>
      <xdr:spPr>
        <a:xfrm>
          <a:off x="17674590" y="123653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72390</xdr:rowOff>
    </xdr:from>
    <xdr:to xmlns:xdr="http://schemas.openxmlformats.org/drawingml/2006/spreadsheetDrawing">
      <xdr:col>98</xdr:col>
      <xdr:colOff>38100</xdr:colOff>
      <xdr:row>77</xdr:row>
      <xdr:rowOff>5715</xdr:rowOff>
    </xdr:to>
    <xdr:sp macro="" textlink="">
      <xdr:nvSpPr>
        <xdr:cNvPr id="872" name="楕円 871"/>
        <xdr:cNvSpPr/>
      </xdr:nvSpPr>
      <xdr:spPr>
        <a:xfrm>
          <a:off x="17065625" y="12626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21590</xdr:rowOff>
    </xdr:from>
    <xdr:ext cx="534035" cy="248285"/>
    <xdr:sp macro="" textlink="">
      <xdr:nvSpPr>
        <xdr:cNvPr id="873" name="テキスト ボックス 872"/>
        <xdr:cNvSpPr txBox="1"/>
      </xdr:nvSpPr>
      <xdr:spPr>
        <a:xfrm>
          <a:off x="16864965" y="124104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4" name="正方形/長方形 873"/>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5" name="正方形/長方形 874"/>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7" name="正方形/長方形 876"/>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9" name="正方形/長方形 878"/>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2" name="テキスト ボックス 881"/>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67640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65468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67640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725" cy="258445"/>
    <xdr:sp macro="" textlink="">
      <xdr:nvSpPr>
        <xdr:cNvPr id="887" name="テキスト ボックス 886"/>
        <xdr:cNvSpPr txBox="1"/>
      </xdr:nvSpPr>
      <xdr:spPr>
        <a:xfrm>
          <a:off x="16344265" y="16031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67640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725" cy="259080"/>
    <xdr:sp macro="" textlink="">
      <xdr:nvSpPr>
        <xdr:cNvPr id="889" name="テキスト ボックス 888"/>
        <xdr:cNvSpPr txBox="1"/>
      </xdr:nvSpPr>
      <xdr:spPr>
        <a:xfrm>
          <a:off x="16344265" y="1570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67640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725" cy="258445"/>
    <xdr:sp macro="" textlink="">
      <xdr:nvSpPr>
        <xdr:cNvPr id="891" name="テキスト ボックス 890"/>
        <xdr:cNvSpPr txBox="1"/>
      </xdr:nvSpPr>
      <xdr:spPr>
        <a:xfrm>
          <a:off x="16344265" y="15379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67640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725" cy="258445"/>
    <xdr:sp macro="" textlink="">
      <xdr:nvSpPr>
        <xdr:cNvPr id="893" name="テキスト ボックス 892"/>
        <xdr:cNvSpPr txBox="1"/>
      </xdr:nvSpPr>
      <xdr:spPr>
        <a:xfrm>
          <a:off x="16344265" y="15052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8255</xdr:rowOff>
    </xdr:from>
    <xdr:to xmlns:xdr="http://schemas.openxmlformats.org/drawingml/2006/spreadsheetDrawing">
      <xdr:col>120</xdr:col>
      <xdr:colOff>114300</xdr:colOff>
      <xdr:row>90</xdr:row>
      <xdr:rowOff>8255</xdr:rowOff>
    </xdr:to>
    <xdr:cxnSp macro="">
      <xdr:nvCxnSpPr>
        <xdr:cNvPr id="894" name="直線コネクタ 893"/>
        <xdr:cNvCxnSpPr/>
      </xdr:nvCxnSpPr>
      <xdr:spPr>
        <a:xfrm>
          <a:off x="167640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36830</xdr:rowOff>
    </xdr:from>
    <xdr:ext cx="530860" cy="249555"/>
    <xdr:sp macro="" textlink="">
      <xdr:nvSpPr>
        <xdr:cNvPr id="895" name="テキスト ボックス 894"/>
        <xdr:cNvSpPr txBox="1"/>
      </xdr:nvSpPr>
      <xdr:spPr>
        <a:xfrm>
          <a:off x="16280130" y="14737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6" name="直線コネクタ 895"/>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52705</xdr:rowOff>
    </xdr:from>
    <xdr:ext cx="530860" cy="248920"/>
    <xdr:sp macro="" textlink="">
      <xdr:nvSpPr>
        <xdr:cNvPr id="897" name="テキスト ボックス 896"/>
        <xdr:cNvSpPr txBox="1"/>
      </xdr:nvSpPr>
      <xdr:spPr>
        <a:xfrm>
          <a:off x="16280130" y="14422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147955</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0318095" y="1501330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0370800" y="16548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024697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96520</xdr:rowOff>
    </xdr:from>
    <xdr:ext cx="469900" cy="249555"/>
    <xdr:sp macro="" textlink="">
      <xdr:nvSpPr>
        <xdr:cNvPr id="902" name="前年度繰上充用金最大値テキスト"/>
        <xdr:cNvSpPr txBox="1"/>
      </xdr:nvSpPr>
      <xdr:spPr>
        <a:xfrm>
          <a:off x="20370800" y="147967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147955</xdr:rowOff>
    </xdr:from>
    <xdr:to xmlns:xdr="http://schemas.openxmlformats.org/drawingml/2006/spreadsheetDrawing">
      <xdr:col>116</xdr:col>
      <xdr:colOff>152400</xdr:colOff>
      <xdr:row>90</xdr:row>
      <xdr:rowOff>147955</xdr:rowOff>
    </xdr:to>
    <xdr:cxnSp macro="">
      <xdr:nvCxnSpPr>
        <xdr:cNvPr id="903" name="直線コネクタ 902"/>
        <xdr:cNvCxnSpPr/>
      </xdr:nvCxnSpPr>
      <xdr:spPr>
        <a:xfrm>
          <a:off x="20246975" y="15013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19558000" y="165011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0370800" y="162941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02692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174625</xdr:colOff>
      <xdr:row>99</xdr:row>
      <xdr:rowOff>99060</xdr:rowOff>
    </xdr:to>
    <xdr:cxnSp macro="">
      <xdr:nvCxnSpPr>
        <xdr:cNvPr id="907" name="直線コネクタ 906"/>
        <xdr:cNvCxnSpPr/>
      </xdr:nvCxnSpPr>
      <xdr:spPr>
        <a:xfrm>
          <a:off x="18735675" y="165011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19510375" y="164426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19404330" y="16217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7926050" y="165011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8684875"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8594705" y="162172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7113250" y="165011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787525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8445"/>
    <xdr:sp macro="" textlink="">
      <xdr:nvSpPr>
        <xdr:cNvPr id="915" name="テキスト ボックス 914"/>
        <xdr:cNvSpPr txBox="1"/>
      </xdr:nvSpPr>
      <xdr:spPr>
        <a:xfrm>
          <a:off x="17785080" y="16216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7065625" y="164395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6959580" y="162147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9" name="テキスト ボックス 918"/>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2" name="テキスト ボックス 921"/>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026920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0370800" y="164211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1951037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1943671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8684875"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920" cy="259080"/>
    <xdr:sp macro="" textlink="">
      <xdr:nvSpPr>
        <xdr:cNvPr id="928" name="テキスト ボックス 927"/>
        <xdr:cNvSpPr txBox="1"/>
      </xdr:nvSpPr>
      <xdr:spPr>
        <a:xfrm>
          <a:off x="18627090"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7875250" y="164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140970</xdr:rowOff>
    </xdr:from>
    <xdr:ext cx="249555" cy="259080"/>
    <xdr:sp macro="" textlink="">
      <xdr:nvSpPr>
        <xdr:cNvPr id="930" name="テキスト ボックス 929"/>
        <xdr:cNvSpPr txBox="1"/>
      </xdr:nvSpPr>
      <xdr:spPr>
        <a:xfrm>
          <a:off x="17811750" y="165430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7065625" y="16450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6991965" y="165430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733,489</a:t>
          </a:r>
          <a:r>
            <a:rPr kumimoji="1" lang="ja-JP" altLang="en-US" sz="1300">
              <a:latin typeface="ＭＳ Ｐゴシック"/>
              <a:ea typeface="ＭＳ Ｐゴシック"/>
            </a:rPr>
            <a:t>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物件費は、住民一人当たり</a:t>
          </a:r>
          <a:r>
            <a:rPr kumimoji="1" lang="en-US" altLang="ja-JP" sz="1300">
              <a:latin typeface="ＭＳ Ｐゴシック"/>
              <a:ea typeface="ＭＳ Ｐゴシック"/>
            </a:rPr>
            <a:t>89,303</a:t>
          </a:r>
          <a:r>
            <a:rPr kumimoji="1" lang="ja-JP" altLang="en-US" sz="1300">
              <a:latin typeface="ＭＳ Ｐゴシック"/>
              <a:ea typeface="ＭＳ Ｐゴシック"/>
            </a:rPr>
            <a:t>円となっており、前年度から減少した。これは、主に新型コロナウイルスワクチン接種事業の減、緊急宿泊支援事業の終了など新型コロナウイルス感染症対策関連として実施していた事業に伴う委託料の減による。</a:t>
          </a:r>
        </a:p>
        <a:p>
          <a:r>
            <a:rPr kumimoji="1" lang="ja-JP" altLang="en-US" sz="1300">
              <a:latin typeface="ＭＳ Ｐゴシック"/>
              <a:ea typeface="ＭＳ Ｐゴシック"/>
            </a:rPr>
            <a:t>　扶助費は、住民一人当たり</a:t>
          </a:r>
          <a:r>
            <a:rPr kumimoji="1" lang="en-US" altLang="ja-JP" sz="1300">
              <a:latin typeface="ＭＳ Ｐゴシック"/>
              <a:ea typeface="ＭＳ Ｐゴシック"/>
            </a:rPr>
            <a:t>1146,357</a:t>
          </a:r>
          <a:r>
            <a:rPr kumimoji="1" lang="ja-JP" altLang="en-US" sz="1300">
              <a:latin typeface="ＭＳ Ｐゴシック"/>
              <a:ea typeface="ＭＳ Ｐゴシック"/>
            </a:rPr>
            <a:t>円となっており、前年度から増加した。これは、住民税非課税世帯や子育て世帯等へ給付した給付金の増や障害者自立支援給付費の増などによる。</a:t>
          </a:r>
        </a:p>
        <a:p>
          <a:r>
            <a:rPr kumimoji="1" lang="ja-JP" altLang="en-US" sz="1300">
              <a:latin typeface="ＭＳ Ｐゴシック"/>
              <a:ea typeface="ＭＳ Ｐゴシック"/>
            </a:rPr>
            <a:t>　普通建設事業費は、住民一人当たり</a:t>
          </a:r>
          <a:r>
            <a:rPr kumimoji="1" lang="en-US" altLang="ja-JP" sz="1300">
              <a:latin typeface="ＭＳ Ｐゴシック"/>
              <a:ea typeface="ＭＳ Ｐゴシック"/>
            </a:rPr>
            <a:t>78,521</a:t>
          </a:r>
          <a:r>
            <a:rPr kumimoji="1" lang="ja-JP" altLang="en-US" sz="1300">
              <a:latin typeface="ＭＳ Ｐゴシック"/>
              <a:ea typeface="ＭＳ Ｐゴシック"/>
            </a:rPr>
            <a:t>円となっており、前年度から増加した。新規整備については、児童福祉施設整備事業の本体工事開始、更新整備については、船越小学校整備事業、斎場大規模改修事業の本体工事開始などにより増となった。</a:t>
          </a:r>
        </a:p>
        <a:p>
          <a:r>
            <a:rPr kumimoji="1" lang="ja-JP" altLang="en-US" sz="1300">
              <a:latin typeface="ＭＳ Ｐゴシック"/>
              <a:ea typeface="ＭＳ Ｐゴシック"/>
            </a:rPr>
            <a:t>　積立金は、住民一人当たり</a:t>
          </a:r>
          <a:r>
            <a:rPr kumimoji="1" lang="en-US" altLang="ja-JP" sz="1300">
              <a:latin typeface="ＭＳ Ｐゴシック"/>
              <a:ea typeface="ＭＳ Ｐゴシック"/>
            </a:rPr>
            <a:t>26,947</a:t>
          </a:r>
          <a:r>
            <a:rPr kumimoji="1" lang="ja-JP" altLang="en-US" sz="1300">
              <a:latin typeface="ＭＳ Ｐゴシック"/>
              <a:ea typeface="ＭＳ Ｐゴシック"/>
            </a:rPr>
            <a:t>円となっており、前年度から減少した。これは、公債費の負担軽減を図るための減債基金への積立の減による。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秋田県男鹿市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24,014
23,924
241.09
18,213,805
17,614,000
478,643
10,250,340
12,727,096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25.7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107315</xdr:rowOff>
    </xdr:from>
    <xdr:ext cx="248920" cy="249555"/>
    <xdr:sp macro="" textlink="">
      <xdr:nvSpPr>
        <xdr:cNvPr id="42" name="テキスト ボックス 41"/>
        <xdr:cNvSpPr txBox="1"/>
      </xdr:nvSpPr>
      <xdr:spPr>
        <a:xfrm>
          <a:off x="48133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89535</xdr:rowOff>
    </xdr:from>
    <xdr:ext cx="530860" cy="248920"/>
    <xdr:sp macro="" textlink="">
      <xdr:nvSpPr>
        <xdr:cNvPr id="52" name="テキスト ボックス 51"/>
        <xdr:cNvSpPr txBox="1"/>
      </xdr:nvSpPr>
      <xdr:spPr>
        <a:xfrm>
          <a:off x="2146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4" name="テキスト ボックス 53"/>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xdr:rowOff>
    </xdr:from>
    <xdr:to xmlns:xdr="http://schemas.openxmlformats.org/drawingml/2006/spreadsheetDrawing">
      <xdr:col>24</xdr:col>
      <xdr:colOff>62865</xdr:colOff>
      <xdr:row>37</xdr:row>
      <xdr:rowOff>116205</xdr:rowOff>
    </xdr:to>
    <xdr:cxnSp macro="">
      <xdr:nvCxnSpPr>
        <xdr:cNvPr id="56" name="直線コネクタ 55"/>
        <xdr:cNvCxnSpPr/>
      </xdr:nvCxnSpPr>
      <xdr:spPr>
        <a:xfrm flipV="1">
          <a:off x="4252595" y="4968875"/>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120015</xdr:rowOff>
    </xdr:from>
    <xdr:ext cx="469900" cy="248920"/>
    <xdr:sp macro="" textlink="">
      <xdr:nvSpPr>
        <xdr:cNvPr id="57" name="議会費最小値テキスト"/>
        <xdr:cNvSpPr txBox="1"/>
      </xdr:nvSpPr>
      <xdr:spPr>
        <a:xfrm>
          <a:off x="4305300" y="62350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116205</xdr:rowOff>
    </xdr:from>
    <xdr:to xmlns:xdr="http://schemas.openxmlformats.org/drawingml/2006/spreadsheetDrawing">
      <xdr:col>24</xdr:col>
      <xdr:colOff>152400</xdr:colOff>
      <xdr:row>37</xdr:row>
      <xdr:rowOff>116205</xdr:rowOff>
    </xdr:to>
    <xdr:cxnSp macro="">
      <xdr:nvCxnSpPr>
        <xdr:cNvPr id="58" name="直線コネクタ 57"/>
        <xdr:cNvCxnSpPr/>
      </xdr:nvCxnSpPr>
      <xdr:spPr>
        <a:xfrm>
          <a:off x="4181475" y="6231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123825</xdr:rowOff>
    </xdr:from>
    <xdr:ext cx="534670" cy="248920"/>
    <xdr:sp macro="" textlink="">
      <xdr:nvSpPr>
        <xdr:cNvPr id="59" name="議会費最大値テキスト"/>
        <xdr:cNvSpPr txBox="1"/>
      </xdr:nvSpPr>
      <xdr:spPr>
        <a:xfrm>
          <a:off x="4305300" y="47529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xdr:rowOff>
    </xdr:from>
    <xdr:to xmlns:xdr="http://schemas.openxmlformats.org/drawingml/2006/spreadsheetDrawing">
      <xdr:col>24</xdr:col>
      <xdr:colOff>152400</xdr:colOff>
      <xdr:row>30</xdr:row>
      <xdr:rowOff>9525</xdr:rowOff>
    </xdr:to>
    <xdr:cxnSp macro="">
      <xdr:nvCxnSpPr>
        <xdr:cNvPr id="60" name="直線コネクタ 59"/>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78740</xdr:rowOff>
    </xdr:from>
    <xdr:to xmlns:xdr="http://schemas.openxmlformats.org/drawingml/2006/spreadsheetDrawing">
      <xdr:col>24</xdr:col>
      <xdr:colOff>63500</xdr:colOff>
      <xdr:row>34</xdr:row>
      <xdr:rowOff>137160</xdr:rowOff>
    </xdr:to>
    <xdr:cxnSp macro="">
      <xdr:nvCxnSpPr>
        <xdr:cNvPr id="61" name="直線コネクタ 60"/>
        <xdr:cNvCxnSpPr/>
      </xdr:nvCxnSpPr>
      <xdr:spPr>
        <a:xfrm flipV="1">
          <a:off x="3492500" y="569849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43180</xdr:rowOff>
    </xdr:from>
    <xdr:ext cx="469900" cy="248920"/>
    <xdr:sp macro="" textlink="">
      <xdr:nvSpPr>
        <xdr:cNvPr id="62" name="議会費平均値テキスト"/>
        <xdr:cNvSpPr txBox="1"/>
      </xdr:nvSpPr>
      <xdr:spPr>
        <a:xfrm>
          <a:off x="4305300" y="58280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161925</xdr:rowOff>
    </xdr:to>
    <xdr:sp macro="" textlink="">
      <xdr:nvSpPr>
        <xdr:cNvPr id="63" name="フローチャート: 判断 62"/>
        <xdr:cNvSpPr/>
      </xdr:nvSpPr>
      <xdr:spPr>
        <a:xfrm>
          <a:off x="4203700" y="5848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50165</xdr:rowOff>
    </xdr:from>
    <xdr:to xmlns:xdr="http://schemas.openxmlformats.org/drawingml/2006/spreadsheetDrawing">
      <xdr:col>19</xdr:col>
      <xdr:colOff>174625</xdr:colOff>
      <xdr:row>34</xdr:row>
      <xdr:rowOff>137160</xdr:rowOff>
    </xdr:to>
    <xdr:cxnSp macro="">
      <xdr:nvCxnSpPr>
        <xdr:cNvPr id="64" name="直線コネクタ 63"/>
        <xdr:cNvCxnSpPr/>
      </xdr:nvCxnSpPr>
      <xdr:spPr>
        <a:xfrm>
          <a:off x="2670175" y="5669915"/>
          <a:ext cx="8223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86995</xdr:rowOff>
    </xdr:from>
    <xdr:to xmlns:xdr="http://schemas.openxmlformats.org/drawingml/2006/spreadsheetDrawing">
      <xdr:col>20</xdr:col>
      <xdr:colOff>38100</xdr:colOff>
      <xdr:row>36</xdr:row>
      <xdr:rowOff>19685</xdr:rowOff>
    </xdr:to>
    <xdr:sp macro="" textlink="">
      <xdr:nvSpPr>
        <xdr:cNvPr id="65" name="フローチャート: 判断 64"/>
        <xdr:cNvSpPr/>
      </xdr:nvSpPr>
      <xdr:spPr>
        <a:xfrm>
          <a:off x="3444875" y="5871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10795</xdr:rowOff>
    </xdr:from>
    <xdr:ext cx="469265" cy="249555"/>
    <xdr:sp macro="" textlink="">
      <xdr:nvSpPr>
        <xdr:cNvPr id="66" name="テキスト ボックス 65"/>
        <xdr:cNvSpPr txBox="1"/>
      </xdr:nvSpPr>
      <xdr:spPr>
        <a:xfrm>
          <a:off x="3276600" y="5960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48895</xdr:rowOff>
    </xdr:from>
    <xdr:to xmlns:xdr="http://schemas.openxmlformats.org/drawingml/2006/spreadsheetDrawing">
      <xdr:col>15</xdr:col>
      <xdr:colOff>50800</xdr:colOff>
      <xdr:row>34</xdr:row>
      <xdr:rowOff>50165</xdr:rowOff>
    </xdr:to>
    <xdr:cxnSp macro="">
      <xdr:nvCxnSpPr>
        <xdr:cNvPr id="67" name="直線コネクタ 66"/>
        <xdr:cNvCxnSpPr/>
      </xdr:nvCxnSpPr>
      <xdr:spPr>
        <a:xfrm>
          <a:off x="1860550" y="566864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68" name="フローチャート: 判断 67"/>
        <xdr:cNvSpPr/>
      </xdr:nvSpPr>
      <xdr:spPr>
        <a:xfrm>
          <a:off x="2619375" y="588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20955</xdr:rowOff>
    </xdr:from>
    <xdr:ext cx="469265" cy="248920"/>
    <xdr:sp macro="" textlink="">
      <xdr:nvSpPr>
        <xdr:cNvPr id="69" name="テキスト ボックス 68"/>
        <xdr:cNvSpPr txBox="1"/>
      </xdr:nvSpPr>
      <xdr:spPr>
        <a:xfrm>
          <a:off x="2451100" y="5970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48895</xdr:rowOff>
    </xdr:from>
    <xdr:to xmlns:xdr="http://schemas.openxmlformats.org/drawingml/2006/spreadsheetDrawing">
      <xdr:col>10</xdr:col>
      <xdr:colOff>114300</xdr:colOff>
      <xdr:row>34</xdr:row>
      <xdr:rowOff>64135</xdr:rowOff>
    </xdr:to>
    <xdr:cxnSp macro="">
      <xdr:nvCxnSpPr>
        <xdr:cNvPr id="70" name="直線コネクタ 69"/>
        <xdr:cNvCxnSpPr/>
      </xdr:nvCxnSpPr>
      <xdr:spPr>
        <a:xfrm flipV="1">
          <a:off x="1047750" y="566864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121285</xdr:rowOff>
    </xdr:from>
    <xdr:to xmlns:xdr="http://schemas.openxmlformats.org/drawingml/2006/spreadsheetDrawing">
      <xdr:col>10</xdr:col>
      <xdr:colOff>165100</xdr:colOff>
      <xdr:row>36</xdr:row>
      <xdr:rowOff>53975</xdr:rowOff>
    </xdr:to>
    <xdr:sp macro="" textlink="">
      <xdr:nvSpPr>
        <xdr:cNvPr id="71" name="フローチャート: 判断 70"/>
        <xdr:cNvSpPr/>
      </xdr:nvSpPr>
      <xdr:spPr>
        <a:xfrm>
          <a:off x="1809750" y="5906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45085</xdr:rowOff>
    </xdr:from>
    <xdr:ext cx="469265" cy="249555"/>
    <xdr:sp macro="" textlink="">
      <xdr:nvSpPr>
        <xdr:cNvPr id="72" name="テキスト ボックス 71"/>
        <xdr:cNvSpPr txBox="1"/>
      </xdr:nvSpPr>
      <xdr:spPr>
        <a:xfrm>
          <a:off x="1641475" y="5995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83185</xdr:rowOff>
    </xdr:from>
    <xdr:to xmlns:xdr="http://schemas.openxmlformats.org/drawingml/2006/spreadsheetDrawing">
      <xdr:col>6</xdr:col>
      <xdr:colOff>38100</xdr:colOff>
      <xdr:row>36</xdr:row>
      <xdr:rowOff>15875</xdr:rowOff>
    </xdr:to>
    <xdr:sp macro="" textlink="">
      <xdr:nvSpPr>
        <xdr:cNvPr id="73" name="フローチャート: 判断 72"/>
        <xdr:cNvSpPr/>
      </xdr:nvSpPr>
      <xdr:spPr>
        <a:xfrm>
          <a:off x="1000125" y="586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6985</xdr:rowOff>
    </xdr:from>
    <xdr:ext cx="469265" cy="249555"/>
    <xdr:sp macro="" textlink="">
      <xdr:nvSpPr>
        <xdr:cNvPr id="74" name="テキスト ボックス 73"/>
        <xdr:cNvSpPr txBox="1"/>
      </xdr:nvSpPr>
      <xdr:spPr>
        <a:xfrm>
          <a:off x="831850" y="59569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29845</xdr:rowOff>
    </xdr:from>
    <xdr:to xmlns:xdr="http://schemas.openxmlformats.org/drawingml/2006/spreadsheetDrawing">
      <xdr:col>24</xdr:col>
      <xdr:colOff>114300</xdr:colOff>
      <xdr:row>34</xdr:row>
      <xdr:rowOff>127635</xdr:rowOff>
    </xdr:to>
    <xdr:sp macro="" textlink="">
      <xdr:nvSpPr>
        <xdr:cNvPr id="80" name="楕円 79"/>
        <xdr:cNvSpPr/>
      </xdr:nvSpPr>
      <xdr:spPr>
        <a:xfrm>
          <a:off x="4203700" y="564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52070</xdr:rowOff>
    </xdr:from>
    <xdr:ext cx="469900" cy="248920"/>
    <xdr:sp macro="" textlink="">
      <xdr:nvSpPr>
        <xdr:cNvPr id="81" name="議会費該当値テキスト"/>
        <xdr:cNvSpPr txBox="1"/>
      </xdr:nvSpPr>
      <xdr:spPr>
        <a:xfrm>
          <a:off x="4305300" y="55067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88265</xdr:rowOff>
    </xdr:from>
    <xdr:to xmlns:xdr="http://schemas.openxmlformats.org/drawingml/2006/spreadsheetDrawing">
      <xdr:col>20</xdr:col>
      <xdr:colOff>38100</xdr:colOff>
      <xdr:row>35</xdr:row>
      <xdr:rowOff>20955</xdr:rowOff>
    </xdr:to>
    <xdr:sp macro="" textlink="">
      <xdr:nvSpPr>
        <xdr:cNvPr id="82" name="楕円 81"/>
        <xdr:cNvSpPr/>
      </xdr:nvSpPr>
      <xdr:spPr>
        <a:xfrm>
          <a:off x="3444875" y="5708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36830</xdr:rowOff>
    </xdr:from>
    <xdr:ext cx="469265" cy="249555"/>
    <xdr:sp macro="" textlink="">
      <xdr:nvSpPr>
        <xdr:cNvPr id="83" name="テキスト ボックス 82"/>
        <xdr:cNvSpPr txBox="1"/>
      </xdr:nvSpPr>
      <xdr:spPr>
        <a:xfrm>
          <a:off x="3276600" y="5491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635</xdr:rowOff>
    </xdr:from>
    <xdr:to xmlns:xdr="http://schemas.openxmlformats.org/drawingml/2006/spreadsheetDrawing">
      <xdr:col>15</xdr:col>
      <xdr:colOff>101600</xdr:colOff>
      <xdr:row>34</xdr:row>
      <xdr:rowOff>98425</xdr:rowOff>
    </xdr:to>
    <xdr:sp macro="" textlink="">
      <xdr:nvSpPr>
        <xdr:cNvPr id="84" name="楕円 83"/>
        <xdr:cNvSpPr/>
      </xdr:nvSpPr>
      <xdr:spPr>
        <a:xfrm>
          <a:off x="2619375" y="562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114300</xdr:rowOff>
    </xdr:from>
    <xdr:ext cx="469265" cy="249555"/>
    <xdr:sp macro="" textlink="">
      <xdr:nvSpPr>
        <xdr:cNvPr id="85" name="テキスト ボックス 84"/>
        <xdr:cNvSpPr txBox="1"/>
      </xdr:nvSpPr>
      <xdr:spPr>
        <a:xfrm>
          <a:off x="2451100" y="5403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165100</xdr:rowOff>
    </xdr:from>
    <xdr:to xmlns:xdr="http://schemas.openxmlformats.org/drawingml/2006/spreadsheetDrawing">
      <xdr:col>10</xdr:col>
      <xdr:colOff>165100</xdr:colOff>
      <xdr:row>34</xdr:row>
      <xdr:rowOff>97790</xdr:rowOff>
    </xdr:to>
    <xdr:sp macro="" textlink="">
      <xdr:nvSpPr>
        <xdr:cNvPr id="86" name="楕円 85"/>
        <xdr:cNvSpPr/>
      </xdr:nvSpPr>
      <xdr:spPr>
        <a:xfrm>
          <a:off x="1809750" y="561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113665</xdr:rowOff>
    </xdr:from>
    <xdr:ext cx="469265" cy="249555"/>
    <xdr:sp macro="" textlink="">
      <xdr:nvSpPr>
        <xdr:cNvPr id="87" name="テキスト ボックス 86"/>
        <xdr:cNvSpPr txBox="1"/>
      </xdr:nvSpPr>
      <xdr:spPr>
        <a:xfrm>
          <a:off x="1641475" y="54032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15240</xdr:rowOff>
    </xdr:from>
    <xdr:to xmlns:xdr="http://schemas.openxmlformats.org/drawingml/2006/spreadsheetDrawing">
      <xdr:col>6</xdr:col>
      <xdr:colOff>38100</xdr:colOff>
      <xdr:row>34</xdr:row>
      <xdr:rowOff>113030</xdr:rowOff>
    </xdr:to>
    <xdr:sp macro="" textlink="">
      <xdr:nvSpPr>
        <xdr:cNvPr id="88" name="楕円 87"/>
        <xdr:cNvSpPr/>
      </xdr:nvSpPr>
      <xdr:spPr>
        <a:xfrm>
          <a:off x="1000125" y="5634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128905</xdr:rowOff>
    </xdr:from>
    <xdr:ext cx="469265" cy="248920"/>
    <xdr:sp macro="" textlink="">
      <xdr:nvSpPr>
        <xdr:cNvPr id="89" name="テキスト ボックス 88"/>
        <xdr:cNvSpPr txBox="1"/>
      </xdr:nvSpPr>
      <xdr:spPr>
        <a:xfrm>
          <a:off x="831850" y="54184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5" name="テキスト ボックス 104"/>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7" name="テキスト ボックス 106"/>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89535</xdr:rowOff>
    </xdr:from>
    <xdr:ext cx="685165" cy="248920"/>
    <xdr:sp macro="" textlink="">
      <xdr:nvSpPr>
        <xdr:cNvPr id="109" name="テキスト ボックス 108"/>
        <xdr:cNvSpPr txBox="1"/>
      </xdr:nvSpPr>
      <xdr:spPr>
        <a:xfrm>
          <a:off x="76200" y="818578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1" name="テキスト ボックス 110"/>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85725</xdr:rowOff>
    </xdr:from>
    <xdr:to xmlns:xdr="http://schemas.openxmlformats.org/drawingml/2006/spreadsheetDrawing">
      <xdr:col>24</xdr:col>
      <xdr:colOff>62865</xdr:colOff>
      <xdr:row>58</xdr:row>
      <xdr:rowOff>157480</xdr:rowOff>
    </xdr:to>
    <xdr:cxnSp macro="">
      <xdr:nvCxnSpPr>
        <xdr:cNvPr id="113" name="直線コネクタ 112"/>
        <xdr:cNvCxnSpPr/>
      </xdr:nvCxnSpPr>
      <xdr:spPr>
        <a:xfrm flipV="1">
          <a:off x="4252595" y="834707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160655</xdr:rowOff>
    </xdr:from>
    <xdr:ext cx="534670" cy="248920"/>
    <xdr:sp macro="" textlink="">
      <xdr:nvSpPr>
        <xdr:cNvPr id="114" name="総務費最小値テキスト"/>
        <xdr:cNvSpPr txBox="1"/>
      </xdr:nvSpPr>
      <xdr:spPr>
        <a:xfrm>
          <a:off x="4305300" y="97428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157480</xdr:rowOff>
    </xdr:from>
    <xdr:to xmlns:xdr="http://schemas.openxmlformats.org/drawingml/2006/spreadsheetDrawing">
      <xdr:col>24</xdr:col>
      <xdr:colOff>152400</xdr:colOff>
      <xdr:row>58</xdr:row>
      <xdr:rowOff>157480</xdr:rowOff>
    </xdr:to>
    <xdr:cxnSp macro="">
      <xdr:nvCxnSpPr>
        <xdr:cNvPr id="115" name="直線コネクタ 114"/>
        <xdr:cNvCxnSpPr/>
      </xdr:nvCxnSpPr>
      <xdr:spPr>
        <a:xfrm>
          <a:off x="4181475" y="9739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34290</xdr:rowOff>
    </xdr:from>
    <xdr:ext cx="690245" cy="249555"/>
    <xdr:sp macro="" textlink="">
      <xdr:nvSpPr>
        <xdr:cNvPr id="116" name="総務費最大値テキスト"/>
        <xdr:cNvSpPr txBox="1"/>
      </xdr:nvSpPr>
      <xdr:spPr>
        <a:xfrm>
          <a:off x="4305300" y="81305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85725</xdr:rowOff>
    </xdr:from>
    <xdr:to xmlns:xdr="http://schemas.openxmlformats.org/drawingml/2006/spreadsheetDrawing">
      <xdr:col>24</xdr:col>
      <xdr:colOff>152400</xdr:colOff>
      <xdr:row>50</xdr:row>
      <xdr:rowOff>85725</xdr:rowOff>
    </xdr:to>
    <xdr:cxnSp macro="">
      <xdr:nvCxnSpPr>
        <xdr:cNvPr id="117" name="直線コネクタ 116"/>
        <xdr:cNvCxnSpPr/>
      </xdr:nvCxnSpPr>
      <xdr:spPr>
        <a:xfrm>
          <a:off x="4181475" y="8347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65405</xdr:rowOff>
    </xdr:from>
    <xdr:to xmlns:xdr="http://schemas.openxmlformats.org/drawingml/2006/spreadsheetDrawing">
      <xdr:col>24</xdr:col>
      <xdr:colOff>63500</xdr:colOff>
      <xdr:row>58</xdr:row>
      <xdr:rowOff>97790</xdr:rowOff>
    </xdr:to>
    <xdr:cxnSp macro="">
      <xdr:nvCxnSpPr>
        <xdr:cNvPr id="118" name="直線コネクタ 117"/>
        <xdr:cNvCxnSpPr/>
      </xdr:nvCxnSpPr>
      <xdr:spPr>
        <a:xfrm>
          <a:off x="3492500" y="964755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15875</xdr:rowOff>
    </xdr:from>
    <xdr:ext cx="598805" cy="249555"/>
    <xdr:sp macro="" textlink="">
      <xdr:nvSpPr>
        <xdr:cNvPr id="119" name="総務費平均値テキスト"/>
        <xdr:cNvSpPr txBox="1"/>
      </xdr:nvSpPr>
      <xdr:spPr>
        <a:xfrm>
          <a:off x="4305300" y="943292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159385</xdr:rowOff>
    </xdr:from>
    <xdr:to xmlns:xdr="http://schemas.openxmlformats.org/drawingml/2006/spreadsheetDrawing">
      <xdr:col>24</xdr:col>
      <xdr:colOff>114300</xdr:colOff>
      <xdr:row>58</xdr:row>
      <xdr:rowOff>92075</xdr:rowOff>
    </xdr:to>
    <xdr:sp macro="" textlink="">
      <xdr:nvSpPr>
        <xdr:cNvPr id="120" name="フローチャート: 判断 119"/>
        <xdr:cNvSpPr/>
      </xdr:nvSpPr>
      <xdr:spPr>
        <a:xfrm>
          <a:off x="4203700" y="957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62865</xdr:rowOff>
    </xdr:from>
    <xdr:to xmlns:xdr="http://schemas.openxmlformats.org/drawingml/2006/spreadsheetDrawing">
      <xdr:col>19</xdr:col>
      <xdr:colOff>174625</xdr:colOff>
      <xdr:row>58</xdr:row>
      <xdr:rowOff>65405</xdr:rowOff>
    </xdr:to>
    <xdr:cxnSp macro="">
      <xdr:nvCxnSpPr>
        <xdr:cNvPr id="121" name="直線コネクタ 120"/>
        <xdr:cNvCxnSpPr/>
      </xdr:nvCxnSpPr>
      <xdr:spPr>
        <a:xfrm>
          <a:off x="2670175" y="964501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95885</xdr:rowOff>
    </xdr:to>
    <xdr:sp macro="" textlink="">
      <xdr:nvSpPr>
        <xdr:cNvPr id="122" name="フローチャート: 判断 121"/>
        <xdr:cNvSpPr/>
      </xdr:nvSpPr>
      <xdr:spPr>
        <a:xfrm>
          <a:off x="3444875" y="9580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111760</xdr:rowOff>
    </xdr:from>
    <xdr:ext cx="598805" cy="249555"/>
    <xdr:sp macro="" textlink="">
      <xdr:nvSpPr>
        <xdr:cNvPr id="123" name="テキスト ボックス 122"/>
        <xdr:cNvSpPr txBox="1"/>
      </xdr:nvSpPr>
      <xdr:spPr>
        <a:xfrm>
          <a:off x="3211830" y="93637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130810</xdr:rowOff>
    </xdr:from>
    <xdr:to xmlns:xdr="http://schemas.openxmlformats.org/drawingml/2006/spreadsheetDrawing">
      <xdr:col>15</xdr:col>
      <xdr:colOff>50800</xdr:colOff>
      <xdr:row>58</xdr:row>
      <xdr:rowOff>62865</xdr:rowOff>
    </xdr:to>
    <xdr:cxnSp macro="">
      <xdr:nvCxnSpPr>
        <xdr:cNvPr id="124" name="直線コネクタ 123"/>
        <xdr:cNvCxnSpPr/>
      </xdr:nvCxnSpPr>
      <xdr:spPr>
        <a:xfrm>
          <a:off x="1860550" y="9547860"/>
          <a:ext cx="8096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92710</xdr:rowOff>
    </xdr:to>
    <xdr:sp macro="" textlink="">
      <xdr:nvSpPr>
        <xdr:cNvPr id="125" name="フローチャート: 判断 124"/>
        <xdr:cNvSpPr/>
      </xdr:nvSpPr>
      <xdr:spPr>
        <a:xfrm>
          <a:off x="2619375" y="957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107950</xdr:rowOff>
    </xdr:from>
    <xdr:ext cx="598805" cy="249555"/>
    <xdr:sp macro="" textlink="">
      <xdr:nvSpPr>
        <xdr:cNvPr id="126" name="テキスト ボックス 125"/>
        <xdr:cNvSpPr txBox="1"/>
      </xdr:nvSpPr>
      <xdr:spPr>
        <a:xfrm>
          <a:off x="2402205" y="93599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130810</xdr:rowOff>
    </xdr:from>
    <xdr:to xmlns:xdr="http://schemas.openxmlformats.org/drawingml/2006/spreadsheetDrawing">
      <xdr:col>10</xdr:col>
      <xdr:colOff>114300</xdr:colOff>
      <xdr:row>58</xdr:row>
      <xdr:rowOff>111760</xdr:rowOff>
    </xdr:to>
    <xdr:cxnSp macro="">
      <xdr:nvCxnSpPr>
        <xdr:cNvPr id="127" name="直線コネクタ 126"/>
        <xdr:cNvCxnSpPr/>
      </xdr:nvCxnSpPr>
      <xdr:spPr>
        <a:xfrm flipV="1">
          <a:off x="1047750" y="9547860"/>
          <a:ext cx="8128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66675</xdr:rowOff>
    </xdr:from>
    <xdr:to xmlns:xdr="http://schemas.openxmlformats.org/drawingml/2006/spreadsheetDrawing">
      <xdr:col>10</xdr:col>
      <xdr:colOff>165100</xdr:colOff>
      <xdr:row>57</xdr:row>
      <xdr:rowOff>164465</xdr:rowOff>
    </xdr:to>
    <xdr:sp macro="" textlink="">
      <xdr:nvSpPr>
        <xdr:cNvPr id="128" name="フローチャート: 判断 127"/>
        <xdr:cNvSpPr/>
      </xdr:nvSpPr>
      <xdr:spPr>
        <a:xfrm>
          <a:off x="180975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15240</xdr:rowOff>
    </xdr:from>
    <xdr:ext cx="598805" cy="249555"/>
    <xdr:sp macro="" textlink="">
      <xdr:nvSpPr>
        <xdr:cNvPr id="129" name="テキスト ボックス 128"/>
        <xdr:cNvSpPr txBox="1"/>
      </xdr:nvSpPr>
      <xdr:spPr>
        <a:xfrm>
          <a:off x="1576705" y="92671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132715</xdr:rowOff>
    </xdr:to>
    <xdr:sp macro="" textlink="">
      <xdr:nvSpPr>
        <xdr:cNvPr id="130" name="フローチャート: 判断 129"/>
        <xdr:cNvSpPr/>
      </xdr:nvSpPr>
      <xdr:spPr>
        <a:xfrm>
          <a:off x="1000125" y="9617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149225</xdr:rowOff>
    </xdr:from>
    <xdr:ext cx="598805" cy="248920"/>
    <xdr:sp macro="" textlink="">
      <xdr:nvSpPr>
        <xdr:cNvPr id="131" name="テキスト ボックス 130"/>
        <xdr:cNvSpPr txBox="1"/>
      </xdr:nvSpPr>
      <xdr:spPr>
        <a:xfrm>
          <a:off x="767080" y="94011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48895</xdr:rowOff>
    </xdr:from>
    <xdr:to xmlns:xdr="http://schemas.openxmlformats.org/drawingml/2006/spreadsheetDrawing">
      <xdr:col>24</xdr:col>
      <xdr:colOff>114300</xdr:colOff>
      <xdr:row>58</xdr:row>
      <xdr:rowOff>146685</xdr:rowOff>
    </xdr:to>
    <xdr:sp macro="" textlink="">
      <xdr:nvSpPr>
        <xdr:cNvPr id="137" name="楕円 136"/>
        <xdr:cNvSpPr/>
      </xdr:nvSpPr>
      <xdr:spPr>
        <a:xfrm>
          <a:off x="4203700" y="963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137795</xdr:rowOff>
    </xdr:from>
    <xdr:ext cx="534670" cy="249555"/>
    <xdr:sp macro="" textlink="">
      <xdr:nvSpPr>
        <xdr:cNvPr id="138" name="総務費該当値テキスト"/>
        <xdr:cNvSpPr txBox="1"/>
      </xdr:nvSpPr>
      <xdr:spPr>
        <a:xfrm>
          <a:off x="4305300" y="95548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17145</xdr:rowOff>
    </xdr:from>
    <xdr:to xmlns:xdr="http://schemas.openxmlformats.org/drawingml/2006/spreadsheetDrawing">
      <xdr:col>20</xdr:col>
      <xdr:colOff>38100</xdr:colOff>
      <xdr:row>58</xdr:row>
      <xdr:rowOff>114300</xdr:rowOff>
    </xdr:to>
    <xdr:sp macro="" textlink="">
      <xdr:nvSpPr>
        <xdr:cNvPr id="139" name="楕円 138"/>
        <xdr:cNvSpPr/>
      </xdr:nvSpPr>
      <xdr:spPr>
        <a:xfrm>
          <a:off x="3444875" y="95992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105410</xdr:rowOff>
    </xdr:from>
    <xdr:ext cx="598805" cy="249555"/>
    <xdr:sp macro="" textlink="">
      <xdr:nvSpPr>
        <xdr:cNvPr id="140" name="テキスト ボックス 139"/>
        <xdr:cNvSpPr txBox="1"/>
      </xdr:nvSpPr>
      <xdr:spPr>
        <a:xfrm>
          <a:off x="3211830" y="9687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13970</xdr:rowOff>
    </xdr:from>
    <xdr:to xmlns:xdr="http://schemas.openxmlformats.org/drawingml/2006/spreadsheetDrawing">
      <xdr:col>15</xdr:col>
      <xdr:colOff>101600</xdr:colOff>
      <xdr:row>58</xdr:row>
      <xdr:rowOff>111760</xdr:rowOff>
    </xdr:to>
    <xdr:sp macro="" textlink="">
      <xdr:nvSpPr>
        <xdr:cNvPr id="141" name="楕円 140"/>
        <xdr:cNvSpPr/>
      </xdr:nvSpPr>
      <xdr:spPr>
        <a:xfrm>
          <a:off x="2619375" y="9596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103505</xdr:rowOff>
    </xdr:from>
    <xdr:ext cx="598805" cy="249555"/>
    <xdr:sp macro="" textlink="">
      <xdr:nvSpPr>
        <xdr:cNvPr id="142" name="テキスト ボックス 141"/>
        <xdr:cNvSpPr txBox="1"/>
      </xdr:nvSpPr>
      <xdr:spPr>
        <a:xfrm>
          <a:off x="2402205" y="96856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81915</xdr:rowOff>
    </xdr:from>
    <xdr:to xmlns:xdr="http://schemas.openxmlformats.org/drawingml/2006/spreadsheetDrawing">
      <xdr:col>10</xdr:col>
      <xdr:colOff>165100</xdr:colOff>
      <xdr:row>58</xdr:row>
      <xdr:rowOff>14605</xdr:rowOff>
    </xdr:to>
    <xdr:sp macro="" textlink="">
      <xdr:nvSpPr>
        <xdr:cNvPr id="143" name="楕円 142"/>
        <xdr:cNvSpPr/>
      </xdr:nvSpPr>
      <xdr:spPr>
        <a:xfrm>
          <a:off x="1809750" y="949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5715</xdr:rowOff>
    </xdr:from>
    <xdr:ext cx="598805" cy="249555"/>
    <xdr:sp macro="" textlink="">
      <xdr:nvSpPr>
        <xdr:cNvPr id="144" name="テキスト ボックス 143"/>
        <xdr:cNvSpPr txBox="1"/>
      </xdr:nvSpPr>
      <xdr:spPr>
        <a:xfrm>
          <a:off x="1576705" y="9587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62865</xdr:rowOff>
    </xdr:from>
    <xdr:to xmlns:xdr="http://schemas.openxmlformats.org/drawingml/2006/spreadsheetDrawing">
      <xdr:col>6</xdr:col>
      <xdr:colOff>38100</xdr:colOff>
      <xdr:row>58</xdr:row>
      <xdr:rowOff>160655</xdr:rowOff>
    </xdr:to>
    <xdr:sp macro="" textlink="">
      <xdr:nvSpPr>
        <xdr:cNvPr id="145" name="楕円 144"/>
        <xdr:cNvSpPr/>
      </xdr:nvSpPr>
      <xdr:spPr>
        <a:xfrm>
          <a:off x="1000125" y="9645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152400</xdr:rowOff>
    </xdr:from>
    <xdr:ext cx="534035" cy="248920"/>
    <xdr:sp macro="" textlink="">
      <xdr:nvSpPr>
        <xdr:cNvPr id="146" name="テキスト ボックス 145"/>
        <xdr:cNvSpPr txBox="1"/>
      </xdr:nvSpPr>
      <xdr:spPr>
        <a:xfrm>
          <a:off x="799465" y="9734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7" name="テキスト ボックス 156"/>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8" name="直線コネクタ 157"/>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162560</xdr:rowOff>
    </xdr:from>
    <xdr:ext cx="595630" cy="248920"/>
    <xdr:sp macro="" textlink="">
      <xdr:nvSpPr>
        <xdr:cNvPr id="159" name="テキスト ボックス 158"/>
        <xdr:cNvSpPr txBox="1"/>
      </xdr:nvSpPr>
      <xdr:spPr>
        <a:xfrm>
          <a:off x="166370" y="128816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0" name="直線コネクタ 159"/>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920"/>
    <xdr:sp macro="" textlink="">
      <xdr:nvSpPr>
        <xdr:cNvPr id="161" name="テキスト ボックス 160"/>
        <xdr:cNvSpPr txBox="1"/>
      </xdr:nvSpPr>
      <xdr:spPr>
        <a:xfrm>
          <a:off x="16637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2" name="直線コネクタ 161"/>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9555"/>
    <xdr:sp macro="" textlink="">
      <xdr:nvSpPr>
        <xdr:cNvPr id="163" name="テキスト ボックス 162"/>
        <xdr:cNvSpPr txBox="1"/>
      </xdr:nvSpPr>
      <xdr:spPr>
        <a:xfrm>
          <a:off x="16637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4" name="直線コネクタ 163"/>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920"/>
    <xdr:sp macro="" textlink="">
      <xdr:nvSpPr>
        <xdr:cNvPr id="165" name="テキスト ボックス 164"/>
        <xdr:cNvSpPr txBox="1"/>
      </xdr:nvSpPr>
      <xdr:spPr>
        <a:xfrm>
          <a:off x="16637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7" name="テキスト ボックス 166"/>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8"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12700</xdr:rowOff>
    </xdr:from>
    <xdr:to xmlns:xdr="http://schemas.openxmlformats.org/drawingml/2006/spreadsheetDrawing">
      <xdr:col>24</xdr:col>
      <xdr:colOff>62865</xdr:colOff>
      <xdr:row>77</xdr:row>
      <xdr:rowOff>40640</xdr:rowOff>
    </xdr:to>
    <xdr:cxnSp macro="">
      <xdr:nvCxnSpPr>
        <xdr:cNvPr id="169" name="直線コネクタ 168"/>
        <xdr:cNvCxnSpPr/>
      </xdr:nvCxnSpPr>
      <xdr:spPr>
        <a:xfrm flipV="1">
          <a:off x="4252595" y="1174115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44450</xdr:rowOff>
    </xdr:from>
    <xdr:ext cx="598805" cy="249555"/>
    <xdr:sp macro="" textlink="">
      <xdr:nvSpPr>
        <xdr:cNvPr id="170" name="民生費最小値テキスト"/>
        <xdr:cNvSpPr txBox="1"/>
      </xdr:nvSpPr>
      <xdr:spPr>
        <a:xfrm>
          <a:off x="4305300" y="1276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171" name="直線コネクタ 170"/>
        <xdr:cNvCxnSpPr/>
      </xdr:nvCxnSpPr>
      <xdr:spPr>
        <a:xfrm>
          <a:off x="4181475" y="1275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127000</xdr:rowOff>
    </xdr:from>
    <xdr:ext cx="598805" cy="248920"/>
    <xdr:sp macro="" textlink="">
      <xdr:nvSpPr>
        <xdr:cNvPr id="172" name="民生費最大値テキスト"/>
        <xdr:cNvSpPr txBox="1"/>
      </xdr:nvSpPr>
      <xdr:spPr>
        <a:xfrm>
          <a:off x="4305300" y="115252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12700</xdr:rowOff>
    </xdr:from>
    <xdr:to xmlns:xdr="http://schemas.openxmlformats.org/drawingml/2006/spreadsheetDrawing">
      <xdr:col>24</xdr:col>
      <xdr:colOff>152400</xdr:colOff>
      <xdr:row>71</xdr:row>
      <xdr:rowOff>12700</xdr:rowOff>
    </xdr:to>
    <xdr:cxnSp macro="">
      <xdr:nvCxnSpPr>
        <xdr:cNvPr id="173" name="直線コネクタ 172"/>
        <xdr:cNvCxnSpPr/>
      </xdr:nvCxnSpPr>
      <xdr:spPr>
        <a:xfrm>
          <a:off x="4181475" y="1174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80010</xdr:rowOff>
    </xdr:from>
    <xdr:to xmlns:xdr="http://schemas.openxmlformats.org/drawingml/2006/spreadsheetDrawing">
      <xdr:col>24</xdr:col>
      <xdr:colOff>63500</xdr:colOff>
      <xdr:row>75</xdr:row>
      <xdr:rowOff>52705</xdr:rowOff>
    </xdr:to>
    <xdr:cxnSp macro="">
      <xdr:nvCxnSpPr>
        <xdr:cNvPr id="174" name="直線コネクタ 173"/>
        <xdr:cNvCxnSpPr/>
      </xdr:nvCxnSpPr>
      <xdr:spPr>
        <a:xfrm flipV="1">
          <a:off x="3492500" y="12303760"/>
          <a:ext cx="762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31115</xdr:rowOff>
    </xdr:from>
    <xdr:ext cx="598805" cy="248920"/>
    <xdr:sp macro="" textlink="">
      <xdr:nvSpPr>
        <xdr:cNvPr id="175" name="民生費平均値テキスト"/>
        <xdr:cNvSpPr txBox="1"/>
      </xdr:nvSpPr>
      <xdr:spPr>
        <a:xfrm>
          <a:off x="4305300" y="1241996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52070</xdr:rowOff>
    </xdr:from>
    <xdr:to xmlns:xdr="http://schemas.openxmlformats.org/drawingml/2006/spreadsheetDrawing">
      <xdr:col>24</xdr:col>
      <xdr:colOff>114300</xdr:colOff>
      <xdr:row>75</xdr:row>
      <xdr:rowOff>149860</xdr:rowOff>
    </xdr:to>
    <xdr:sp macro="" textlink="">
      <xdr:nvSpPr>
        <xdr:cNvPr id="176" name="フローチャート: 判断 175"/>
        <xdr:cNvSpPr/>
      </xdr:nvSpPr>
      <xdr:spPr>
        <a:xfrm>
          <a:off x="4203700" y="1244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20955</xdr:rowOff>
    </xdr:from>
    <xdr:to xmlns:xdr="http://schemas.openxmlformats.org/drawingml/2006/spreadsheetDrawing">
      <xdr:col>19</xdr:col>
      <xdr:colOff>174625</xdr:colOff>
      <xdr:row>75</xdr:row>
      <xdr:rowOff>52705</xdr:rowOff>
    </xdr:to>
    <xdr:cxnSp macro="">
      <xdr:nvCxnSpPr>
        <xdr:cNvPr id="177" name="直線コネクタ 176"/>
        <xdr:cNvCxnSpPr/>
      </xdr:nvCxnSpPr>
      <xdr:spPr>
        <a:xfrm>
          <a:off x="2670175" y="12409805"/>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106045</xdr:rowOff>
    </xdr:from>
    <xdr:to xmlns:xdr="http://schemas.openxmlformats.org/drawingml/2006/spreadsheetDrawing">
      <xdr:col>20</xdr:col>
      <xdr:colOff>38100</xdr:colOff>
      <xdr:row>76</xdr:row>
      <xdr:rowOff>38735</xdr:rowOff>
    </xdr:to>
    <xdr:sp macro="" textlink="">
      <xdr:nvSpPr>
        <xdr:cNvPr id="178" name="フローチャート: 判断 177"/>
        <xdr:cNvSpPr/>
      </xdr:nvSpPr>
      <xdr:spPr>
        <a:xfrm>
          <a:off x="344487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30480</xdr:rowOff>
    </xdr:from>
    <xdr:ext cx="598805" cy="248920"/>
    <xdr:sp macro="" textlink="">
      <xdr:nvSpPr>
        <xdr:cNvPr id="179" name="テキスト ボックス 178"/>
        <xdr:cNvSpPr txBox="1"/>
      </xdr:nvSpPr>
      <xdr:spPr>
        <a:xfrm>
          <a:off x="3211830" y="12584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20955</xdr:rowOff>
    </xdr:from>
    <xdr:to xmlns:xdr="http://schemas.openxmlformats.org/drawingml/2006/spreadsheetDrawing">
      <xdr:col>15</xdr:col>
      <xdr:colOff>50800</xdr:colOff>
      <xdr:row>76</xdr:row>
      <xdr:rowOff>9525</xdr:rowOff>
    </xdr:to>
    <xdr:cxnSp macro="">
      <xdr:nvCxnSpPr>
        <xdr:cNvPr id="180" name="直線コネクタ 179"/>
        <xdr:cNvCxnSpPr/>
      </xdr:nvCxnSpPr>
      <xdr:spPr>
        <a:xfrm flipV="1">
          <a:off x="1860550" y="12409805"/>
          <a:ext cx="809625"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67945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619375" y="1245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157480</xdr:rowOff>
    </xdr:from>
    <xdr:ext cx="598805" cy="248920"/>
    <xdr:sp macro="" textlink="">
      <xdr:nvSpPr>
        <xdr:cNvPr id="182" name="テキスト ボックス 181"/>
        <xdr:cNvSpPr txBox="1"/>
      </xdr:nvSpPr>
      <xdr:spPr>
        <a:xfrm>
          <a:off x="2402205" y="12546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9525</xdr:rowOff>
    </xdr:from>
    <xdr:to xmlns:xdr="http://schemas.openxmlformats.org/drawingml/2006/spreadsheetDrawing">
      <xdr:col>10</xdr:col>
      <xdr:colOff>114300</xdr:colOff>
      <xdr:row>76</xdr:row>
      <xdr:rowOff>46990</xdr:rowOff>
    </xdr:to>
    <xdr:cxnSp macro="">
      <xdr:nvCxnSpPr>
        <xdr:cNvPr id="183" name="直線コネクタ 182"/>
        <xdr:cNvCxnSpPr/>
      </xdr:nvCxnSpPr>
      <xdr:spPr>
        <a:xfrm flipV="1">
          <a:off x="1047750" y="1256347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25400</xdr:rowOff>
    </xdr:from>
    <xdr:to xmlns:xdr="http://schemas.openxmlformats.org/drawingml/2006/spreadsheetDrawing">
      <xdr:col>10</xdr:col>
      <xdr:colOff>165100</xdr:colOff>
      <xdr:row>76</xdr:row>
      <xdr:rowOff>123190</xdr:rowOff>
    </xdr:to>
    <xdr:sp macro="" textlink="">
      <xdr:nvSpPr>
        <xdr:cNvPr id="184" name="フローチャート: 判断 183"/>
        <xdr:cNvSpPr/>
      </xdr:nvSpPr>
      <xdr:spPr>
        <a:xfrm>
          <a:off x="1809750" y="1257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114300</xdr:rowOff>
    </xdr:from>
    <xdr:ext cx="598805" cy="249555"/>
    <xdr:sp macro="" textlink="">
      <xdr:nvSpPr>
        <xdr:cNvPr id="185" name="テキスト ボックス 184"/>
        <xdr:cNvSpPr txBox="1"/>
      </xdr:nvSpPr>
      <xdr:spPr>
        <a:xfrm>
          <a:off x="1576705" y="126682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38735</xdr:rowOff>
    </xdr:from>
    <xdr:to xmlns:xdr="http://schemas.openxmlformats.org/drawingml/2006/spreadsheetDrawing">
      <xdr:col>6</xdr:col>
      <xdr:colOff>38100</xdr:colOff>
      <xdr:row>76</xdr:row>
      <xdr:rowOff>137160</xdr:rowOff>
    </xdr:to>
    <xdr:sp macro="" textlink="">
      <xdr:nvSpPr>
        <xdr:cNvPr id="186" name="フローチャート: 判断 185"/>
        <xdr:cNvSpPr/>
      </xdr:nvSpPr>
      <xdr:spPr>
        <a:xfrm>
          <a:off x="1000125" y="1259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98805" cy="248920"/>
    <xdr:sp macro="" textlink="">
      <xdr:nvSpPr>
        <xdr:cNvPr id="187" name="テキスト ボックス 186"/>
        <xdr:cNvSpPr txBox="1"/>
      </xdr:nvSpPr>
      <xdr:spPr>
        <a:xfrm>
          <a:off x="767080" y="12682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8" name="テキスト ボックス 187"/>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9" name="テキスト ボックス 188"/>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0" name="テキスト ボックス 189"/>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1" name="テキスト ボックス 190"/>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2" name="テキスト ボックス 191"/>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31115</xdr:rowOff>
    </xdr:from>
    <xdr:to xmlns:xdr="http://schemas.openxmlformats.org/drawingml/2006/spreadsheetDrawing">
      <xdr:col>24</xdr:col>
      <xdr:colOff>114300</xdr:colOff>
      <xdr:row>74</xdr:row>
      <xdr:rowOff>128905</xdr:rowOff>
    </xdr:to>
    <xdr:sp macro="" textlink="">
      <xdr:nvSpPr>
        <xdr:cNvPr id="193" name="楕円 192"/>
        <xdr:cNvSpPr/>
      </xdr:nvSpPr>
      <xdr:spPr>
        <a:xfrm>
          <a:off x="4203700" y="1225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53340</xdr:rowOff>
    </xdr:from>
    <xdr:ext cx="598805" cy="248920"/>
    <xdr:sp macro="" textlink="">
      <xdr:nvSpPr>
        <xdr:cNvPr id="194" name="民生費該当値テキスト"/>
        <xdr:cNvSpPr txBox="1"/>
      </xdr:nvSpPr>
      <xdr:spPr>
        <a:xfrm>
          <a:off x="4305300" y="121119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3810</xdr:rowOff>
    </xdr:from>
    <xdr:to xmlns:xdr="http://schemas.openxmlformats.org/drawingml/2006/spreadsheetDrawing">
      <xdr:col>20</xdr:col>
      <xdr:colOff>38100</xdr:colOff>
      <xdr:row>75</xdr:row>
      <xdr:rowOff>101600</xdr:rowOff>
    </xdr:to>
    <xdr:sp macro="" textlink="">
      <xdr:nvSpPr>
        <xdr:cNvPr id="195" name="楕円 194"/>
        <xdr:cNvSpPr/>
      </xdr:nvSpPr>
      <xdr:spPr>
        <a:xfrm>
          <a:off x="3444875" y="123926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117475</xdr:rowOff>
    </xdr:from>
    <xdr:ext cx="598805" cy="248920"/>
    <xdr:sp macro="" textlink="">
      <xdr:nvSpPr>
        <xdr:cNvPr id="196" name="テキスト ボックス 195"/>
        <xdr:cNvSpPr txBox="1"/>
      </xdr:nvSpPr>
      <xdr:spPr>
        <a:xfrm>
          <a:off x="3211830" y="121761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137160</xdr:rowOff>
    </xdr:from>
    <xdr:to xmlns:xdr="http://schemas.openxmlformats.org/drawingml/2006/spreadsheetDrawing">
      <xdr:col>15</xdr:col>
      <xdr:colOff>101600</xdr:colOff>
      <xdr:row>75</xdr:row>
      <xdr:rowOff>69850</xdr:rowOff>
    </xdr:to>
    <xdr:sp macro="" textlink="">
      <xdr:nvSpPr>
        <xdr:cNvPr id="197" name="楕円 196"/>
        <xdr:cNvSpPr/>
      </xdr:nvSpPr>
      <xdr:spPr>
        <a:xfrm>
          <a:off x="2619375" y="1236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85725</xdr:rowOff>
    </xdr:from>
    <xdr:ext cx="598805" cy="248920"/>
    <xdr:sp macro="" textlink="">
      <xdr:nvSpPr>
        <xdr:cNvPr id="198" name="テキスト ボックス 197"/>
        <xdr:cNvSpPr txBox="1"/>
      </xdr:nvSpPr>
      <xdr:spPr>
        <a:xfrm>
          <a:off x="2402205" y="121443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126365</xdr:rowOff>
    </xdr:from>
    <xdr:to xmlns:xdr="http://schemas.openxmlformats.org/drawingml/2006/spreadsheetDrawing">
      <xdr:col>10</xdr:col>
      <xdr:colOff>165100</xdr:colOff>
      <xdr:row>76</xdr:row>
      <xdr:rowOff>59055</xdr:rowOff>
    </xdr:to>
    <xdr:sp macro="" textlink="">
      <xdr:nvSpPr>
        <xdr:cNvPr id="199" name="楕円 198"/>
        <xdr:cNvSpPr/>
      </xdr:nvSpPr>
      <xdr:spPr>
        <a:xfrm>
          <a:off x="1809750" y="1251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74295</xdr:rowOff>
    </xdr:from>
    <xdr:ext cx="598805" cy="249555"/>
    <xdr:sp macro="" textlink="">
      <xdr:nvSpPr>
        <xdr:cNvPr id="200" name="テキスト ボックス 199"/>
        <xdr:cNvSpPr txBox="1"/>
      </xdr:nvSpPr>
      <xdr:spPr>
        <a:xfrm>
          <a:off x="1576705" y="12298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163195</xdr:rowOff>
    </xdr:from>
    <xdr:to xmlns:xdr="http://schemas.openxmlformats.org/drawingml/2006/spreadsheetDrawing">
      <xdr:col>6</xdr:col>
      <xdr:colOff>38100</xdr:colOff>
      <xdr:row>76</xdr:row>
      <xdr:rowOff>95885</xdr:rowOff>
    </xdr:to>
    <xdr:sp macro="" textlink="">
      <xdr:nvSpPr>
        <xdr:cNvPr id="201" name="楕円 200"/>
        <xdr:cNvSpPr/>
      </xdr:nvSpPr>
      <xdr:spPr>
        <a:xfrm>
          <a:off x="1000125" y="12552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111760</xdr:rowOff>
    </xdr:from>
    <xdr:ext cx="598805" cy="249555"/>
    <xdr:sp macro="" textlink="">
      <xdr:nvSpPr>
        <xdr:cNvPr id="202" name="テキスト ボックス 201"/>
        <xdr:cNvSpPr txBox="1"/>
      </xdr:nvSpPr>
      <xdr:spPr>
        <a:xfrm>
          <a:off x="767080" y="123355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3" name="正方形/長方形 202"/>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4" name="正方形/長方形 203"/>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6" name="正方形/長方形 205"/>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8" name="正方形/長方形 207"/>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1" name="テキスト ボックス 210"/>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48133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134620</xdr:rowOff>
    </xdr:from>
    <xdr:to xmlns:xdr="http://schemas.openxmlformats.org/drawingml/2006/spreadsheetDrawing">
      <xdr:col>28</xdr:col>
      <xdr:colOff>114300</xdr:colOff>
      <xdr:row>90</xdr:row>
      <xdr:rowOff>134620</xdr:rowOff>
    </xdr:to>
    <xdr:cxnSp macro="">
      <xdr:nvCxnSpPr>
        <xdr:cNvPr id="219" name="直線コネクタ 218"/>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162560</xdr:rowOff>
    </xdr:from>
    <xdr:ext cx="595630" cy="252095"/>
    <xdr:sp macro="" textlink="">
      <xdr:nvSpPr>
        <xdr:cNvPr id="220" name="テキスト ボックス 219"/>
        <xdr:cNvSpPr txBox="1"/>
      </xdr:nvSpPr>
      <xdr:spPr>
        <a:xfrm>
          <a:off x="16637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2" name="テキスト ボックス 221"/>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252595" y="152279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305300" y="16238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181475" y="16235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138430</xdr:rowOff>
    </xdr:from>
    <xdr:ext cx="598805" cy="257810"/>
    <xdr:sp macro="" textlink="">
      <xdr:nvSpPr>
        <xdr:cNvPr id="227" name="衛生費最大値テキスト"/>
        <xdr:cNvSpPr txBox="1"/>
      </xdr:nvSpPr>
      <xdr:spPr>
        <a:xfrm>
          <a:off x="4305300" y="150037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181475" y="1522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149860</xdr:rowOff>
    </xdr:from>
    <xdr:to xmlns:xdr="http://schemas.openxmlformats.org/drawingml/2006/spreadsheetDrawing">
      <xdr:col>24</xdr:col>
      <xdr:colOff>63500</xdr:colOff>
      <xdr:row>96</xdr:row>
      <xdr:rowOff>169545</xdr:rowOff>
    </xdr:to>
    <xdr:cxnSp macro="">
      <xdr:nvCxnSpPr>
        <xdr:cNvPr id="229" name="直線コネクタ 228"/>
        <xdr:cNvCxnSpPr/>
      </xdr:nvCxnSpPr>
      <xdr:spPr>
        <a:xfrm>
          <a:off x="3492500" y="1603756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8445"/>
    <xdr:sp macro="" textlink="">
      <xdr:nvSpPr>
        <xdr:cNvPr id="230" name="衛生費平均値テキスト"/>
        <xdr:cNvSpPr txBox="1"/>
      </xdr:nvSpPr>
      <xdr:spPr>
        <a:xfrm>
          <a:off x="4305300" y="159873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203700" y="16008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149860</xdr:rowOff>
    </xdr:from>
    <xdr:to xmlns:xdr="http://schemas.openxmlformats.org/drawingml/2006/spreadsheetDrawing">
      <xdr:col>19</xdr:col>
      <xdr:colOff>174625</xdr:colOff>
      <xdr:row>97</xdr:row>
      <xdr:rowOff>9525</xdr:rowOff>
    </xdr:to>
    <xdr:cxnSp macro="">
      <xdr:nvCxnSpPr>
        <xdr:cNvPr id="232" name="直線コネクタ 231"/>
        <xdr:cNvCxnSpPr/>
      </xdr:nvCxnSpPr>
      <xdr:spPr>
        <a:xfrm flipV="1">
          <a:off x="2670175" y="16037560"/>
          <a:ext cx="8223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444875" y="16018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34" name="テキスト ボックス 233"/>
        <xdr:cNvSpPr txBox="1"/>
      </xdr:nvSpPr>
      <xdr:spPr>
        <a:xfrm>
          <a:off x="324421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9525</xdr:rowOff>
    </xdr:from>
    <xdr:to xmlns:xdr="http://schemas.openxmlformats.org/drawingml/2006/spreadsheetDrawing">
      <xdr:col>15</xdr:col>
      <xdr:colOff>50800</xdr:colOff>
      <xdr:row>97</xdr:row>
      <xdr:rowOff>45720</xdr:rowOff>
    </xdr:to>
    <xdr:cxnSp macro="">
      <xdr:nvCxnSpPr>
        <xdr:cNvPr id="235" name="直線コネクタ 234"/>
        <xdr:cNvCxnSpPr/>
      </xdr:nvCxnSpPr>
      <xdr:spPr>
        <a:xfrm flipV="1">
          <a:off x="1860550" y="1606867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619375" y="1602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34035" cy="259080"/>
    <xdr:sp macro="" textlink="">
      <xdr:nvSpPr>
        <xdr:cNvPr id="237" name="テキスト ボックス 236"/>
        <xdr:cNvSpPr txBox="1"/>
      </xdr:nvSpPr>
      <xdr:spPr>
        <a:xfrm>
          <a:off x="2434590" y="16116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45720</xdr:rowOff>
    </xdr:from>
    <xdr:to xmlns:xdr="http://schemas.openxmlformats.org/drawingml/2006/spreadsheetDrawing">
      <xdr:col>10</xdr:col>
      <xdr:colOff>114300</xdr:colOff>
      <xdr:row>97</xdr:row>
      <xdr:rowOff>66040</xdr:rowOff>
    </xdr:to>
    <xdr:cxnSp macro="">
      <xdr:nvCxnSpPr>
        <xdr:cNvPr id="238" name="直線コネクタ 237"/>
        <xdr:cNvCxnSpPr/>
      </xdr:nvCxnSpPr>
      <xdr:spPr>
        <a:xfrm flipV="1">
          <a:off x="1047750" y="1610487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80975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035" cy="259080"/>
    <xdr:sp macro="" textlink="">
      <xdr:nvSpPr>
        <xdr:cNvPr id="240" name="テキスト ボックス 239"/>
        <xdr:cNvSpPr txBox="1"/>
      </xdr:nvSpPr>
      <xdr:spPr>
        <a:xfrm>
          <a:off x="1609090"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00125" y="160655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34035" cy="258445"/>
    <xdr:sp macro="" textlink="">
      <xdr:nvSpPr>
        <xdr:cNvPr id="242" name="テキスト ボックス 241"/>
        <xdr:cNvSpPr txBox="1"/>
      </xdr:nvSpPr>
      <xdr:spPr>
        <a:xfrm>
          <a:off x="799465" y="1584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118745</xdr:rowOff>
    </xdr:from>
    <xdr:to xmlns:xdr="http://schemas.openxmlformats.org/drawingml/2006/spreadsheetDrawing">
      <xdr:col>24</xdr:col>
      <xdr:colOff>114300</xdr:colOff>
      <xdr:row>97</xdr:row>
      <xdr:rowOff>48895</xdr:rowOff>
    </xdr:to>
    <xdr:sp macro="" textlink="">
      <xdr:nvSpPr>
        <xdr:cNvPr id="248" name="楕円 247"/>
        <xdr:cNvSpPr/>
      </xdr:nvSpPr>
      <xdr:spPr>
        <a:xfrm>
          <a:off x="42037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141605</xdr:rowOff>
    </xdr:from>
    <xdr:ext cx="534670" cy="259080"/>
    <xdr:sp macro="" textlink="">
      <xdr:nvSpPr>
        <xdr:cNvPr id="249" name="衛生費該当値テキスト"/>
        <xdr:cNvSpPr txBox="1"/>
      </xdr:nvSpPr>
      <xdr:spPr>
        <a:xfrm>
          <a:off x="4305300" y="15857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50" name="楕円 249"/>
        <xdr:cNvSpPr/>
      </xdr:nvSpPr>
      <xdr:spPr>
        <a:xfrm>
          <a:off x="3444875" y="15986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45720</xdr:rowOff>
    </xdr:from>
    <xdr:ext cx="534035" cy="259080"/>
    <xdr:sp macro="" textlink="">
      <xdr:nvSpPr>
        <xdr:cNvPr id="251" name="テキスト ボックス 250"/>
        <xdr:cNvSpPr txBox="1"/>
      </xdr:nvSpPr>
      <xdr:spPr>
        <a:xfrm>
          <a:off x="3244215" y="1576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130175</xdr:rowOff>
    </xdr:from>
    <xdr:to xmlns:xdr="http://schemas.openxmlformats.org/drawingml/2006/spreadsheetDrawing">
      <xdr:col>15</xdr:col>
      <xdr:colOff>101600</xdr:colOff>
      <xdr:row>97</xdr:row>
      <xdr:rowOff>60325</xdr:rowOff>
    </xdr:to>
    <xdr:sp macro="" textlink="">
      <xdr:nvSpPr>
        <xdr:cNvPr id="252" name="楕円 251"/>
        <xdr:cNvSpPr/>
      </xdr:nvSpPr>
      <xdr:spPr>
        <a:xfrm>
          <a:off x="2619375"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76835</xdr:rowOff>
    </xdr:from>
    <xdr:ext cx="534035" cy="258445"/>
    <xdr:sp macro="" textlink="">
      <xdr:nvSpPr>
        <xdr:cNvPr id="253" name="テキスト ボックス 252"/>
        <xdr:cNvSpPr txBox="1"/>
      </xdr:nvSpPr>
      <xdr:spPr>
        <a:xfrm>
          <a:off x="2434590" y="15793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166370</xdr:rowOff>
    </xdr:from>
    <xdr:to xmlns:xdr="http://schemas.openxmlformats.org/drawingml/2006/spreadsheetDrawing">
      <xdr:col>10</xdr:col>
      <xdr:colOff>165100</xdr:colOff>
      <xdr:row>97</xdr:row>
      <xdr:rowOff>96520</xdr:rowOff>
    </xdr:to>
    <xdr:sp macro="" textlink="">
      <xdr:nvSpPr>
        <xdr:cNvPr id="254" name="楕円 253"/>
        <xdr:cNvSpPr/>
      </xdr:nvSpPr>
      <xdr:spPr>
        <a:xfrm>
          <a:off x="180975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113030</xdr:rowOff>
    </xdr:from>
    <xdr:ext cx="534035" cy="259080"/>
    <xdr:sp macro="" textlink="">
      <xdr:nvSpPr>
        <xdr:cNvPr id="255" name="テキスト ボックス 254"/>
        <xdr:cNvSpPr txBox="1"/>
      </xdr:nvSpPr>
      <xdr:spPr>
        <a:xfrm>
          <a:off x="1609090" y="1582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15240</xdr:rowOff>
    </xdr:from>
    <xdr:to xmlns:xdr="http://schemas.openxmlformats.org/drawingml/2006/spreadsheetDrawing">
      <xdr:col>6</xdr:col>
      <xdr:colOff>38100</xdr:colOff>
      <xdr:row>97</xdr:row>
      <xdr:rowOff>116840</xdr:rowOff>
    </xdr:to>
    <xdr:sp macro="" textlink="">
      <xdr:nvSpPr>
        <xdr:cNvPr id="256" name="楕円 255"/>
        <xdr:cNvSpPr/>
      </xdr:nvSpPr>
      <xdr:spPr>
        <a:xfrm>
          <a:off x="1000125" y="16074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107950</xdr:rowOff>
    </xdr:from>
    <xdr:ext cx="534035" cy="259080"/>
    <xdr:sp macro="" textlink="">
      <xdr:nvSpPr>
        <xdr:cNvPr id="257" name="テキスト ボックス 256"/>
        <xdr:cNvSpPr txBox="1"/>
      </xdr:nvSpPr>
      <xdr:spPr>
        <a:xfrm>
          <a:off x="799465" y="16167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6" name="テキスト ボックス 265"/>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68" name="直線コネクタ 26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123825</xdr:rowOff>
    </xdr:from>
    <xdr:ext cx="248920" cy="248920"/>
    <xdr:sp macro="" textlink="">
      <xdr:nvSpPr>
        <xdr:cNvPr id="269" name="テキスト ボックス 268"/>
        <xdr:cNvSpPr txBox="1"/>
      </xdr:nvSpPr>
      <xdr:spPr>
        <a:xfrm>
          <a:off x="5831205"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0" name="直線コネクタ 26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138430</xdr:rowOff>
    </xdr:from>
    <xdr:ext cx="466725" cy="249555"/>
    <xdr:sp macro="" textlink="">
      <xdr:nvSpPr>
        <xdr:cNvPr id="271" name="テキスト ボックス 270"/>
        <xdr:cNvSpPr txBox="1"/>
      </xdr:nvSpPr>
      <xdr:spPr>
        <a:xfrm>
          <a:off x="5628640"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72" name="直線コネクタ 27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154940</xdr:rowOff>
    </xdr:from>
    <xdr:ext cx="466725" cy="248920"/>
    <xdr:sp macro="" textlink="">
      <xdr:nvSpPr>
        <xdr:cNvPr id="273" name="テキスト ボックス 272"/>
        <xdr:cNvSpPr txBox="1"/>
      </xdr:nvSpPr>
      <xdr:spPr>
        <a:xfrm>
          <a:off x="5628640"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74" name="直線コネクタ 27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49555"/>
    <xdr:sp macro="" textlink="">
      <xdr:nvSpPr>
        <xdr:cNvPr id="275" name="テキスト ボックス 274"/>
        <xdr:cNvSpPr txBox="1"/>
      </xdr:nvSpPr>
      <xdr:spPr>
        <a:xfrm>
          <a:off x="5628640"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6725" cy="248285"/>
    <xdr:sp macro="" textlink="">
      <xdr:nvSpPr>
        <xdr:cNvPr id="277" name="テキスト ボックス 276"/>
        <xdr:cNvSpPr txBox="1"/>
      </xdr:nvSpPr>
      <xdr:spPr>
        <a:xfrm>
          <a:off x="5628640"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78" name="直線コネクタ 27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36830</xdr:rowOff>
    </xdr:from>
    <xdr:ext cx="466725" cy="249555"/>
    <xdr:sp macro="" textlink="">
      <xdr:nvSpPr>
        <xdr:cNvPr id="279" name="テキスト ボックス 278"/>
        <xdr:cNvSpPr txBox="1"/>
      </xdr:nvSpPr>
      <xdr:spPr>
        <a:xfrm>
          <a:off x="5628640"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0" name="直線コネクタ 27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1" name="テキスト ボックス 280"/>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2"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40640</xdr:rowOff>
    </xdr:from>
    <xdr:to xmlns:xdr="http://schemas.openxmlformats.org/drawingml/2006/spreadsheetDrawing">
      <xdr:col>54</xdr:col>
      <xdr:colOff>174625</xdr:colOff>
      <xdr:row>39</xdr:row>
      <xdr:rowOff>95250</xdr:rowOff>
    </xdr:to>
    <xdr:cxnSp macro="">
      <xdr:nvCxnSpPr>
        <xdr:cNvPr id="283" name="直線コネクタ 282"/>
        <xdr:cNvCxnSpPr/>
      </xdr:nvCxnSpPr>
      <xdr:spPr>
        <a:xfrm flipV="1">
          <a:off x="9604375" y="4999990"/>
          <a:ext cx="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99060</xdr:rowOff>
    </xdr:from>
    <xdr:ext cx="249555" cy="249555"/>
    <xdr:sp macro="" textlink="">
      <xdr:nvSpPr>
        <xdr:cNvPr id="284" name="労働費最小値テキスト"/>
        <xdr:cNvSpPr txBox="1"/>
      </xdr:nvSpPr>
      <xdr:spPr>
        <a:xfrm>
          <a:off x="9655175"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95250</xdr:rowOff>
    </xdr:from>
    <xdr:to xmlns:xdr="http://schemas.openxmlformats.org/drawingml/2006/spreadsheetDrawing">
      <xdr:col>55</xdr:col>
      <xdr:colOff>88900</xdr:colOff>
      <xdr:row>39</xdr:row>
      <xdr:rowOff>95250</xdr:rowOff>
    </xdr:to>
    <xdr:cxnSp macro="">
      <xdr:nvCxnSpPr>
        <xdr:cNvPr id="285" name="直線コネクタ 284"/>
        <xdr:cNvCxnSpPr/>
      </xdr:nvCxnSpPr>
      <xdr:spPr>
        <a:xfrm>
          <a:off x="9531350"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154940</xdr:rowOff>
    </xdr:from>
    <xdr:ext cx="469900" cy="248920"/>
    <xdr:sp macro="" textlink="">
      <xdr:nvSpPr>
        <xdr:cNvPr id="286" name="労働費最大値テキスト"/>
        <xdr:cNvSpPr txBox="1"/>
      </xdr:nvSpPr>
      <xdr:spPr>
        <a:xfrm>
          <a:off x="9655175" y="4784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40640</xdr:rowOff>
    </xdr:from>
    <xdr:to xmlns:xdr="http://schemas.openxmlformats.org/drawingml/2006/spreadsheetDrawing">
      <xdr:col>55</xdr:col>
      <xdr:colOff>88900</xdr:colOff>
      <xdr:row>30</xdr:row>
      <xdr:rowOff>40640</xdr:rowOff>
    </xdr:to>
    <xdr:cxnSp macro="">
      <xdr:nvCxnSpPr>
        <xdr:cNvPr id="287" name="直線コネクタ 286"/>
        <xdr:cNvCxnSpPr/>
      </xdr:nvCxnSpPr>
      <xdr:spPr>
        <a:xfrm>
          <a:off x="9531350" y="499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52070</xdr:rowOff>
    </xdr:from>
    <xdr:to xmlns:xdr="http://schemas.openxmlformats.org/drawingml/2006/spreadsheetDrawing">
      <xdr:col>55</xdr:col>
      <xdr:colOff>0</xdr:colOff>
      <xdr:row>37</xdr:row>
      <xdr:rowOff>153670</xdr:rowOff>
    </xdr:to>
    <xdr:cxnSp macro="">
      <xdr:nvCxnSpPr>
        <xdr:cNvPr id="288" name="直線コネクタ 287"/>
        <xdr:cNvCxnSpPr/>
      </xdr:nvCxnSpPr>
      <xdr:spPr>
        <a:xfrm>
          <a:off x="8845550" y="6167120"/>
          <a:ext cx="7588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106045</xdr:rowOff>
    </xdr:from>
    <xdr:ext cx="378460" cy="249555"/>
    <xdr:sp macro="" textlink="">
      <xdr:nvSpPr>
        <xdr:cNvPr id="289" name="労働費平均値テキスト"/>
        <xdr:cNvSpPr txBox="1"/>
      </xdr:nvSpPr>
      <xdr:spPr>
        <a:xfrm>
          <a:off x="9655175" y="622109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60325</xdr:rowOff>
    </xdr:to>
    <xdr:sp macro="" textlink="">
      <xdr:nvSpPr>
        <xdr:cNvPr id="290" name="フローチャート: 判断 289"/>
        <xdr:cNvSpPr/>
      </xdr:nvSpPr>
      <xdr:spPr>
        <a:xfrm>
          <a:off x="9569450" y="62420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52070</xdr:rowOff>
    </xdr:from>
    <xdr:to xmlns:xdr="http://schemas.openxmlformats.org/drawingml/2006/spreadsheetDrawing">
      <xdr:col>50</xdr:col>
      <xdr:colOff>114300</xdr:colOff>
      <xdr:row>37</xdr:row>
      <xdr:rowOff>76835</xdr:rowOff>
    </xdr:to>
    <xdr:cxnSp macro="">
      <xdr:nvCxnSpPr>
        <xdr:cNvPr id="291" name="直線コネクタ 290"/>
        <xdr:cNvCxnSpPr/>
      </xdr:nvCxnSpPr>
      <xdr:spPr>
        <a:xfrm flipV="1">
          <a:off x="8032750" y="6167120"/>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114935</xdr:rowOff>
    </xdr:from>
    <xdr:to xmlns:xdr="http://schemas.openxmlformats.org/drawingml/2006/spreadsheetDrawing">
      <xdr:col>50</xdr:col>
      <xdr:colOff>165100</xdr:colOff>
      <xdr:row>38</xdr:row>
      <xdr:rowOff>47625</xdr:rowOff>
    </xdr:to>
    <xdr:sp macro="" textlink="">
      <xdr:nvSpPr>
        <xdr:cNvPr id="292" name="フローチャート: 判断 291"/>
        <xdr:cNvSpPr/>
      </xdr:nvSpPr>
      <xdr:spPr>
        <a:xfrm>
          <a:off x="8794750" y="622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38735</xdr:rowOff>
    </xdr:from>
    <xdr:ext cx="377825" cy="249555"/>
    <xdr:sp macro="" textlink="">
      <xdr:nvSpPr>
        <xdr:cNvPr id="293" name="テキスト ボックス 292"/>
        <xdr:cNvSpPr txBox="1"/>
      </xdr:nvSpPr>
      <xdr:spPr>
        <a:xfrm>
          <a:off x="8672195" y="631888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76835</xdr:rowOff>
    </xdr:from>
    <xdr:to xmlns:xdr="http://schemas.openxmlformats.org/drawingml/2006/spreadsheetDrawing">
      <xdr:col>45</xdr:col>
      <xdr:colOff>174625</xdr:colOff>
      <xdr:row>37</xdr:row>
      <xdr:rowOff>88900</xdr:rowOff>
    </xdr:to>
    <xdr:cxnSp macro="">
      <xdr:nvCxnSpPr>
        <xdr:cNvPr id="294" name="直線コネクタ 293"/>
        <xdr:cNvCxnSpPr/>
      </xdr:nvCxnSpPr>
      <xdr:spPr>
        <a:xfrm flipV="1">
          <a:off x="7210425" y="619188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127635</xdr:rowOff>
    </xdr:from>
    <xdr:to xmlns:xdr="http://schemas.openxmlformats.org/drawingml/2006/spreadsheetDrawing">
      <xdr:col>46</xdr:col>
      <xdr:colOff>38100</xdr:colOff>
      <xdr:row>38</xdr:row>
      <xdr:rowOff>60960</xdr:rowOff>
    </xdr:to>
    <xdr:sp macro="" textlink="">
      <xdr:nvSpPr>
        <xdr:cNvPr id="295" name="フローチャート: 判断 294"/>
        <xdr:cNvSpPr/>
      </xdr:nvSpPr>
      <xdr:spPr>
        <a:xfrm>
          <a:off x="7985125" y="6242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52070</xdr:rowOff>
    </xdr:from>
    <xdr:ext cx="378460" cy="248920"/>
    <xdr:sp macro="" textlink="">
      <xdr:nvSpPr>
        <xdr:cNvPr id="296" name="テキスト ボックス 295"/>
        <xdr:cNvSpPr txBox="1"/>
      </xdr:nvSpPr>
      <xdr:spPr>
        <a:xfrm>
          <a:off x="7858125" y="63322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88900</xdr:rowOff>
    </xdr:from>
    <xdr:to xmlns:xdr="http://schemas.openxmlformats.org/drawingml/2006/spreadsheetDrawing">
      <xdr:col>41</xdr:col>
      <xdr:colOff>50800</xdr:colOff>
      <xdr:row>37</xdr:row>
      <xdr:rowOff>90170</xdr:rowOff>
    </xdr:to>
    <xdr:cxnSp macro="">
      <xdr:nvCxnSpPr>
        <xdr:cNvPr id="297" name="直線コネクタ 296"/>
        <xdr:cNvCxnSpPr/>
      </xdr:nvCxnSpPr>
      <xdr:spPr>
        <a:xfrm flipV="1">
          <a:off x="6400800" y="620395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152400</xdr:rowOff>
    </xdr:from>
    <xdr:to xmlns:xdr="http://schemas.openxmlformats.org/drawingml/2006/spreadsheetDrawing">
      <xdr:col>41</xdr:col>
      <xdr:colOff>101600</xdr:colOff>
      <xdr:row>38</xdr:row>
      <xdr:rowOff>85090</xdr:rowOff>
    </xdr:to>
    <xdr:sp macro="" textlink="">
      <xdr:nvSpPr>
        <xdr:cNvPr id="298" name="フローチャート: 判断 297"/>
        <xdr:cNvSpPr/>
      </xdr:nvSpPr>
      <xdr:spPr>
        <a:xfrm>
          <a:off x="7159625" y="626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76200</xdr:rowOff>
    </xdr:from>
    <xdr:ext cx="377825" cy="248920"/>
    <xdr:sp macro="" textlink="">
      <xdr:nvSpPr>
        <xdr:cNvPr id="299" name="テキスト ボックス 298"/>
        <xdr:cNvSpPr txBox="1"/>
      </xdr:nvSpPr>
      <xdr:spPr>
        <a:xfrm>
          <a:off x="7037070" y="63563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149225</xdr:rowOff>
    </xdr:from>
    <xdr:to xmlns:xdr="http://schemas.openxmlformats.org/drawingml/2006/spreadsheetDrawing">
      <xdr:col>36</xdr:col>
      <xdr:colOff>165100</xdr:colOff>
      <xdr:row>38</xdr:row>
      <xdr:rowOff>81280</xdr:rowOff>
    </xdr:to>
    <xdr:sp macro="" textlink="">
      <xdr:nvSpPr>
        <xdr:cNvPr id="300" name="フローチャート: 判断 299"/>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72390</xdr:rowOff>
    </xdr:from>
    <xdr:ext cx="377825" cy="249555"/>
    <xdr:sp macro="" textlink="">
      <xdr:nvSpPr>
        <xdr:cNvPr id="301" name="テキスト ボックス 300"/>
        <xdr:cNvSpPr txBox="1"/>
      </xdr:nvSpPr>
      <xdr:spPr>
        <a:xfrm>
          <a:off x="6227445" y="63525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2" name="テキスト ボックス 30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3" name="テキスト ボックス 30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4" name="テキスト ボックス 30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5" name="テキスト ボックス 30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6" name="テキスト ボックス 30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104775</xdr:rowOff>
    </xdr:from>
    <xdr:to xmlns:xdr="http://schemas.openxmlformats.org/drawingml/2006/spreadsheetDrawing">
      <xdr:col>55</xdr:col>
      <xdr:colOff>50800</xdr:colOff>
      <xdr:row>38</xdr:row>
      <xdr:rowOff>37465</xdr:rowOff>
    </xdr:to>
    <xdr:sp macro="" textlink="">
      <xdr:nvSpPr>
        <xdr:cNvPr id="307" name="楕円 306"/>
        <xdr:cNvSpPr/>
      </xdr:nvSpPr>
      <xdr:spPr>
        <a:xfrm>
          <a:off x="9569450" y="6219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127000</xdr:rowOff>
    </xdr:from>
    <xdr:ext cx="378460" cy="248920"/>
    <xdr:sp macro="" textlink="">
      <xdr:nvSpPr>
        <xdr:cNvPr id="308" name="労働費該当値テキスト"/>
        <xdr:cNvSpPr txBox="1"/>
      </xdr:nvSpPr>
      <xdr:spPr>
        <a:xfrm>
          <a:off x="9655175" y="60769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3175</xdr:rowOff>
    </xdr:from>
    <xdr:to xmlns:xdr="http://schemas.openxmlformats.org/drawingml/2006/spreadsheetDrawing">
      <xdr:col>50</xdr:col>
      <xdr:colOff>165100</xdr:colOff>
      <xdr:row>37</xdr:row>
      <xdr:rowOff>100965</xdr:rowOff>
    </xdr:to>
    <xdr:sp macro="" textlink="">
      <xdr:nvSpPr>
        <xdr:cNvPr id="309" name="楕円 308"/>
        <xdr:cNvSpPr/>
      </xdr:nvSpPr>
      <xdr:spPr>
        <a:xfrm>
          <a:off x="8794750" y="611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116840</xdr:rowOff>
    </xdr:from>
    <xdr:ext cx="469265" cy="248920"/>
    <xdr:sp macro="" textlink="">
      <xdr:nvSpPr>
        <xdr:cNvPr id="310" name="テキスト ボックス 309"/>
        <xdr:cNvSpPr txBox="1"/>
      </xdr:nvSpPr>
      <xdr:spPr>
        <a:xfrm>
          <a:off x="8626475" y="59016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27940</xdr:rowOff>
    </xdr:from>
    <xdr:to xmlns:xdr="http://schemas.openxmlformats.org/drawingml/2006/spreadsheetDrawing">
      <xdr:col>46</xdr:col>
      <xdr:colOff>38100</xdr:colOff>
      <xdr:row>37</xdr:row>
      <xdr:rowOff>126365</xdr:rowOff>
    </xdr:to>
    <xdr:sp macro="" textlink="">
      <xdr:nvSpPr>
        <xdr:cNvPr id="311" name="楕円 310"/>
        <xdr:cNvSpPr/>
      </xdr:nvSpPr>
      <xdr:spPr>
        <a:xfrm>
          <a:off x="7985125" y="61429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141605</xdr:rowOff>
    </xdr:from>
    <xdr:ext cx="469265" cy="249555"/>
    <xdr:sp macro="" textlink="">
      <xdr:nvSpPr>
        <xdr:cNvPr id="312" name="テキスト ボックス 311"/>
        <xdr:cNvSpPr txBox="1"/>
      </xdr:nvSpPr>
      <xdr:spPr>
        <a:xfrm>
          <a:off x="7816850" y="59264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39370</xdr:rowOff>
    </xdr:from>
    <xdr:to xmlns:xdr="http://schemas.openxmlformats.org/drawingml/2006/spreadsheetDrawing">
      <xdr:col>41</xdr:col>
      <xdr:colOff>101600</xdr:colOff>
      <xdr:row>37</xdr:row>
      <xdr:rowOff>137795</xdr:rowOff>
    </xdr:to>
    <xdr:sp macro="" textlink="">
      <xdr:nvSpPr>
        <xdr:cNvPr id="313" name="楕円 312"/>
        <xdr:cNvSpPr/>
      </xdr:nvSpPr>
      <xdr:spPr>
        <a:xfrm>
          <a:off x="7159625" y="61544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153670</xdr:rowOff>
    </xdr:from>
    <xdr:ext cx="469265" cy="248285"/>
    <xdr:sp macro="" textlink="">
      <xdr:nvSpPr>
        <xdr:cNvPr id="314" name="テキスト ボックス 313"/>
        <xdr:cNvSpPr txBox="1"/>
      </xdr:nvSpPr>
      <xdr:spPr>
        <a:xfrm>
          <a:off x="6991350" y="593852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40640</xdr:rowOff>
    </xdr:from>
    <xdr:to xmlns:xdr="http://schemas.openxmlformats.org/drawingml/2006/spreadsheetDrawing">
      <xdr:col>36</xdr:col>
      <xdr:colOff>165100</xdr:colOff>
      <xdr:row>37</xdr:row>
      <xdr:rowOff>138430</xdr:rowOff>
    </xdr:to>
    <xdr:sp macro="" textlink="">
      <xdr:nvSpPr>
        <xdr:cNvPr id="315" name="楕円 314"/>
        <xdr:cNvSpPr/>
      </xdr:nvSpPr>
      <xdr:spPr>
        <a:xfrm>
          <a:off x="635000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154940</xdr:rowOff>
    </xdr:from>
    <xdr:ext cx="469265" cy="248920"/>
    <xdr:sp macro="" textlink="">
      <xdr:nvSpPr>
        <xdr:cNvPr id="316" name="テキスト ボックス 315"/>
        <xdr:cNvSpPr txBox="1"/>
      </xdr:nvSpPr>
      <xdr:spPr>
        <a:xfrm>
          <a:off x="6181725" y="59397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7" name="正方形/長方形 31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8" name="正方形/長方形 31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0" name="正方形/長方形 31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2" name="正方形/長方形 32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4" name="正方形/長方形 32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5" name="テキスト ボックス 32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6" name="直線コネクタ 32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7" name="直線コネクタ 326"/>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8" name="テキスト ボックス 327"/>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29" name="直線コネクタ 328"/>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0" name="テキスト ボックス 329"/>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1" name="直線コネクタ 330"/>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2" name="テキスト ボックス 331"/>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3" name="直線コネクタ 332"/>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4" name="テキスト ボックス 333"/>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5" name="直線コネクタ 334"/>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6" name="テキスト ボックス 335"/>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8" name="テキスト ボックス 337"/>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25400</xdr:rowOff>
    </xdr:from>
    <xdr:to xmlns:xdr="http://schemas.openxmlformats.org/drawingml/2006/spreadsheetDrawing">
      <xdr:col>54</xdr:col>
      <xdr:colOff>174625</xdr:colOff>
      <xdr:row>58</xdr:row>
      <xdr:rowOff>163830</xdr:rowOff>
    </xdr:to>
    <xdr:cxnSp macro="">
      <xdr:nvCxnSpPr>
        <xdr:cNvPr id="340" name="直線コネクタ 339"/>
        <xdr:cNvCxnSpPr/>
      </xdr:nvCxnSpPr>
      <xdr:spPr>
        <a:xfrm flipV="1">
          <a:off x="9604375" y="845185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49555"/>
    <xdr:sp macro="" textlink="">
      <xdr:nvSpPr>
        <xdr:cNvPr id="341" name="農林水産業費最小値テキスト"/>
        <xdr:cNvSpPr txBox="1"/>
      </xdr:nvSpPr>
      <xdr:spPr>
        <a:xfrm>
          <a:off x="9655175" y="97497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163830</xdr:rowOff>
    </xdr:from>
    <xdr:to xmlns:xdr="http://schemas.openxmlformats.org/drawingml/2006/spreadsheetDrawing">
      <xdr:col>55</xdr:col>
      <xdr:colOff>88900</xdr:colOff>
      <xdr:row>58</xdr:row>
      <xdr:rowOff>163830</xdr:rowOff>
    </xdr:to>
    <xdr:cxnSp macro="">
      <xdr:nvCxnSpPr>
        <xdr:cNvPr id="342" name="直線コネクタ 341"/>
        <xdr:cNvCxnSpPr/>
      </xdr:nvCxnSpPr>
      <xdr:spPr>
        <a:xfrm>
          <a:off x="9531350" y="974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138430</xdr:rowOff>
    </xdr:from>
    <xdr:ext cx="598805" cy="249555"/>
    <xdr:sp macro="" textlink="">
      <xdr:nvSpPr>
        <xdr:cNvPr id="343" name="農林水産業費最大値テキスト"/>
        <xdr:cNvSpPr txBox="1"/>
      </xdr:nvSpPr>
      <xdr:spPr>
        <a:xfrm>
          <a:off x="9655175" y="8234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44" name="直線コネクタ 343"/>
        <xdr:cNvCxnSpPr/>
      </xdr:nvCxnSpPr>
      <xdr:spPr>
        <a:xfrm>
          <a:off x="9531350" y="845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96520</xdr:rowOff>
    </xdr:from>
    <xdr:to xmlns:xdr="http://schemas.openxmlformats.org/drawingml/2006/spreadsheetDrawing">
      <xdr:col>55</xdr:col>
      <xdr:colOff>0</xdr:colOff>
      <xdr:row>57</xdr:row>
      <xdr:rowOff>102870</xdr:rowOff>
    </xdr:to>
    <xdr:cxnSp macro="">
      <xdr:nvCxnSpPr>
        <xdr:cNvPr id="345" name="直線コネクタ 344"/>
        <xdr:cNvCxnSpPr/>
      </xdr:nvCxnSpPr>
      <xdr:spPr>
        <a:xfrm>
          <a:off x="8845550" y="9513570"/>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45720</xdr:rowOff>
    </xdr:from>
    <xdr:ext cx="534670" cy="249555"/>
    <xdr:sp macro="" textlink="">
      <xdr:nvSpPr>
        <xdr:cNvPr id="346" name="農林水産業費平均値テキスト"/>
        <xdr:cNvSpPr txBox="1"/>
      </xdr:nvSpPr>
      <xdr:spPr>
        <a:xfrm>
          <a:off x="9655175" y="9297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121920</xdr:rowOff>
    </xdr:to>
    <xdr:sp macro="" textlink="">
      <xdr:nvSpPr>
        <xdr:cNvPr id="347" name="フローチャート: 判断 346"/>
        <xdr:cNvSpPr/>
      </xdr:nvSpPr>
      <xdr:spPr>
        <a:xfrm>
          <a:off x="9569450" y="9441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96520</xdr:rowOff>
    </xdr:from>
    <xdr:to xmlns:xdr="http://schemas.openxmlformats.org/drawingml/2006/spreadsheetDrawing">
      <xdr:col>50</xdr:col>
      <xdr:colOff>114300</xdr:colOff>
      <xdr:row>57</xdr:row>
      <xdr:rowOff>161290</xdr:rowOff>
    </xdr:to>
    <xdr:cxnSp macro="">
      <xdr:nvCxnSpPr>
        <xdr:cNvPr id="348" name="直線コネクタ 347"/>
        <xdr:cNvCxnSpPr/>
      </xdr:nvCxnSpPr>
      <xdr:spPr>
        <a:xfrm flipV="1">
          <a:off x="8032750" y="951357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39370</xdr:rowOff>
    </xdr:from>
    <xdr:to xmlns:xdr="http://schemas.openxmlformats.org/drawingml/2006/spreadsheetDrawing">
      <xdr:col>50</xdr:col>
      <xdr:colOff>165100</xdr:colOff>
      <xdr:row>57</xdr:row>
      <xdr:rowOff>137795</xdr:rowOff>
    </xdr:to>
    <xdr:sp macro="" textlink="">
      <xdr:nvSpPr>
        <xdr:cNvPr id="349" name="フローチャート: 判断 348"/>
        <xdr:cNvSpPr/>
      </xdr:nvSpPr>
      <xdr:spPr>
        <a:xfrm>
          <a:off x="8794750" y="94564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153670</xdr:rowOff>
    </xdr:from>
    <xdr:ext cx="534035" cy="248285"/>
    <xdr:sp macro="" textlink="">
      <xdr:nvSpPr>
        <xdr:cNvPr id="350" name="テキスト ボックス 349"/>
        <xdr:cNvSpPr txBox="1"/>
      </xdr:nvSpPr>
      <xdr:spPr>
        <a:xfrm>
          <a:off x="8594090" y="92405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113030</xdr:rowOff>
    </xdr:from>
    <xdr:to xmlns:xdr="http://schemas.openxmlformats.org/drawingml/2006/spreadsheetDrawing">
      <xdr:col>45</xdr:col>
      <xdr:colOff>174625</xdr:colOff>
      <xdr:row>57</xdr:row>
      <xdr:rowOff>161290</xdr:rowOff>
    </xdr:to>
    <xdr:cxnSp macro="">
      <xdr:nvCxnSpPr>
        <xdr:cNvPr id="351" name="直線コネクタ 350"/>
        <xdr:cNvCxnSpPr/>
      </xdr:nvCxnSpPr>
      <xdr:spPr>
        <a:xfrm>
          <a:off x="7210425" y="953008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36830</xdr:rowOff>
    </xdr:from>
    <xdr:to xmlns:xdr="http://schemas.openxmlformats.org/drawingml/2006/spreadsheetDrawing">
      <xdr:col>46</xdr:col>
      <xdr:colOff>38100</xdr:colOff>
      <xdr:row>57</xdr:row>
      <xdr:rowOff>134620</xdr:rowOff>
    </xdr:to>
    <xdr:sp macro="" textlink="">
      <xdr:nvSpPr>
        <xdr:cNvPr id="352" name="フローチャート: 判断 351"/>
        <xdr:cNvSpPr/>
      </xdr:nvSpPr>
      <xdr:spPr>
        <a:xfrm>
          <a:off x="7985125" y="9453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150495</xdr:rowOff>
    </xdr:from>
    <xdr:ext cx="534035" cy="248920"/>
    <xdr:sp macro="" textlink="">
      <xdr:nvSpPr>
        <xdr:cNvPr id="353" name="テキスト ボックス 352"/>
        <xdr:cNvSpPr txBox="1"/>
      </xdr:nvSpPr>
      <xdr:spPr>
        <a:xfrm>
          <a:off x="7784465" y="9237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113030</xdr:rowOff>
    </xdr:from>
    <xdr:to xmlns:xdr="http://schemas.openxmlformats.org/drawingml/2006/spreadsheetDrawing">
      <xdr:col>41</xdr:col>
      <xdr:colOff>50800</xdr:colOff>
      <xdr:row>58</xdr:row>
      <xdr:rowOff>9525</xdr:rowOff>
    </xdr:to>
    <xdr:cxnSp macro="">
      <xdr:nvCxnSpPr>
        <xdr:cNvPr id="354" name="直線コネクタ 353"/>
        <xdr:cNvCxnSpPr/>
      </xdr:nvCxnSpPr>
      <xdr:spPr>
        <a:xfrm flipV="1">
          <a:off x="6400800" y="953008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140970</xdr:rowOff>
    </xdr:to>
    <xdr:sp macro="" textlink="">
      <xdr:nvSpPr>
        <xdr:cNvPr id="355" name="フローチャート: 判断 354"/>
        <xdr:cNvSpPr/>
      </xdr:nvSpPr>
      <xdr:spPr>
        <a:xfrm>
          <a:off x="7159625" y="9460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157480</xdr:rowOff>
    </xdr:from>
    <xdr:ext cx="534035" cy="248920"/>
    <xdr:sp macro="" textlink="">
      <xdr:nvSpPr>
        <xdr:cNvPr id="356" name="テキスト ボックス 355"/>
        <xdr:cNvSpPr txBox="1"/>
      </xdr:nvSpPr>
      <xdr:spPr>
        <a:xfrm>
          <a:off x="6974840" y="9244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161925</xdr:rowOff>
    </xdr:to>
    <xdr:sp macro="" textlink="">
      <xdr:nvSpPr>
        <xdr:cNvPr id="357" name="フローチャート: 判断 356"/>
        <xdr:cNvSpPr/>
      </xdr:nvSpPr>
      <xdr:spPr>
        <a:xfrm>
          <a:off x="6350000" y="9481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12700</xdr:rowOff>
    </xdr:from>
    <xdr:ext cx="534035" cy="249555"/>
    <xdr:sp macro="" textlink="">
      <xdr:nvSpPr>
        <xdr:cNvPr id="358" name="テキスト ボックス 357"/>
        <xdr:cNvSpPr txBox="1"/>
      </xdr:nvSpPr>
      <xdr:spPr>
        <a:xfrm>
          <a:off x="6149340" y="92646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53975</xdr:rowOff>
    </xdr:from>
    <xdr:to xmlns:xdr="http://schemas.openxmlformats.org/drawingml/2006/spreadsheetDrawing">
      <xdr:col>55</xdr:col>
      <xdr:colOff>50800</xdr:colOff>
      <xdr:row>57</xdr:row>
      <xdr:rowOff>151765</xdr:rowOff>
    </xdr:to>
    <xdr:sp macro="" textlink="">
      <xdr:nvSpPr>
        <xdr:cNvPr id="364" name="楕円 363"/>
        <xdr:cNvSpPr/>
      </xdr:nvSpPr>
      <xdr:spPr>
        <a:xfrm>
          <a:off x="9569450" y="94710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33020</xdr:rowOff>
    </xdr:from>
    <xdr:ext cx="534670" cy="249555"/>
    <xdr:sp macro="" textlink="">
      <xdr:nvSpPr>
        <xdr:cNvPr id="365" name="農林水産業費該当値テキスト"/>
        <xdr:cNvSpPr txBox="1"/>
      </xdr:nvSpPr>
      <xdr:spPr>
        <a:xfrm>
          <a:off x="9655175" y="94500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47625</xdr:rowOff>
    </xdr:from>
    <xdr:to xmlns:xdr="http://schemas.openxmlformats.org/drawingml/2006/spreadsheetDrawing">
      <xdr:col>50</xdr:col>
      <xdr:colOff>165100</xdr:colOff>
      <xdr:row>57</xdr:row>
      <xdr:rowOff>145415</xdr:rowOff>
    </xdr:to>
    <xdr:sp macro="" textlink="">
      <xdr:nvSpPr>
        <xdr:cNvPr id="366" name="楕円 365"/>
        <xdr:cNvSpPr/>
      </xdr:nvSpPr>
      <xdr:spPr>
        <a:xfrm>
          <a:off x="8794750" y="946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137160</xdr:rowOff>
    </xdr:from>
    <xdr:ext cx="534035" cy="249555"/>
    <xdr:sp macro="" textlink="">
      <xdr:nvSpPr>
        <xdr:cNvPr id="367" name="テキスト ボックス 366"/>
        <xdr:cNvSpPr txBox="1"/>
      </xdr:nvSpPr>
      <xdr:spPr>
        <a:xfrm>
          <a:off x="8594090" y="95542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112395</xdr:rowOff>
    </xdr:from>
    <xdr:to xmlns:xdr="http://schemas.openxmlformats.org/drawingml/2006/spreadsheetDrawing">
      <xdr:col>46</xdr:col>
      <xdr:colOff>38100</xdr:colOff>
      <xdr:row>58</xdr:row>
      <xdr:rowOff>45085</xdr:rowOff>
    </xdr:to>
    <xdr:sp macro="" textlink="">
      <xdr:nvSpPr>
        <xdr:cNvPr id="368" name="楕円 367"/>
        <xdr:cNvSpPr/>
      </xdr:nvSpPr>
      <xdr:spPr>
        <a:xfrm>
          <a:off x="7985125" y="9529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36830</xdr:rowOff>
    </xdr:from>
    <xdr:ext cx="534035" cy="249555"/>
    <xdr:sp macro="" textlink="">
      <xdr:nvSpPr>
        <xdr:cNvPr id="369" name="テキスト ボックス 368"/>
        <xdr:cNvSpPr txBox="1"/>
      </xdr:nvSpPr>
      <xdr:spPr>
        <a:xfrm>
          <a:off x="7784465" y="9618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64135</xdr:rowOff>
    </xdr:from>
    <xdr:to xmlns:xdr="http://schemas.openxmlformats.org/drawingml/2006/spreadsheetDrawing">
      <xdr:col>41</xdr:col>
      <xdr:colOff>101600</xdr:colOff>
      <xdr:row>57</xdr:row>
      <xdr:rowOff>161925</xdr:rowOff>
    </xdr:to>
    <xdr:sp macro="" textlink="">
      <xdr:nvSpPr>
        <xdr:cNvPr id="370" name="楕円 369"/>
        <xdr:cNvSpPr/>
      </xdr:nvSpPr>
      <xdr:spPr>
        <a:xfrm>
          <a:off x="7159625" y="9481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153670</xdr:rowOff>
    </xdr:from>
    <xdr:ext cx="534035" cy="248285"/>
    <xdr:sp macro="" textlink="">
      <xdr:nvSpPr>
        <xdr:cNvPr id="371" name="テキスト ボックス 370"/>
        <xdr:cNvSpPr txBox="1"/>
      </xdr:nvSpPr>
      <xdr:spPr>
        <a:xfrm>
          <a:off x="6974840" y="95707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126365</xdr:rowOff>
    </xdr:from>
    <xdr:to xmlns:xdr="http://schemas.openxmlformats.org/drawingml/2006/spreadsheetDrawing">
      <xdr:col>36</xdr:col>
      <xdr:colOff>165100</xdr:colOff>
      <xdr:row>58</xdr:row>
      <xdr:rowOff>59055</xdr:rowOff>
    </xdr:to>
    <xdr:sp macro="" textlink="">
      <xdr:nvSpPr>
        <xdr:cNvPr id="372" name="楕円 371"/>
        <xdr:cNvSpPr/>
      </xdr:nvSpPr>
      <xdr:spPr>
        <a:xfrm>
          <a:off x="6350000" y="954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50165</xdr:rowOff>
    </xdr:from>
    <xdr:ext cx="534035" cy="248920"/>
    <xdr:sp macro="" textlink="">
      <xdr:nvSpPr>
        <xdr:cNvPr id="373" name="テキスト ボックス 372"/>
        <xdr:cNvSpPr txBox="1"/>
      </xdr:nvSpPr>
      <xdr:spPr>
        <a:xfrm>
          <a:off x="6149340" y="96323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2" name="テキスト ボックス 381"/>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920"/>
    <xdr:sp macro="" textlink="">
      <xdr:nvSpPr>
        <xdr:cNvPr id="385" name="テキスト ボックス 384"/>
        <xdr:cNvSpPr txBox="1"/>
      </xdr:nvSpPr>
      <xdr:spPr>
        <a:xfrm>
          <a:off x="5831205"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52705</xdr:rowOff>
    </xdr:from>
    <xdr:ext cx="595630" cy="248920"/>
    <xdr:sp macro="" textlink="">
      <xdr:nvSpPr>
        <xdr:cNvPr id="387" name="テキスト ボックス 386"/>
        <xdr:cNvSpPr txBox="1"/>
      </xdr:nvSpPr>
      <xdr:spPr>
        <a:xfrm>
          <a:off x="5516245"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107315</xdr:rowOff>
    </xdr:from>
    <xdr:ext cx="595630" cy="249555"/>
    <xdr:sp macro="" textlink="">
      <xdr:nvSpPr>
        <xdr:cNvPr id="389" name="テキスト ボックス 388"/>
        <xdr:cNvSpPr txBox="1"/>
      </xdr:nvSpPr>
      <xdr:spPr>
        <a:xfrm>
          <a:off x="5516245"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162560</xdr:rowOff>
    </xdr:from>
    <xdr:ext cx="595630" cy="248920"/>
    <xdr:sp macro="" textlink="">
      <xdr:nvSpPr>
        <xdr:cNvPr id="391" name="テキスト ボックス 390"/>
        <xdr:cNvSpPr txBox="1"/>
      </xdr:nvSpPr>
      <xdr:spPr>
        <a:xfrm>
          <a:off x="5516245"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3" name="テキスト ボックス 39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27940</xdr:rowOff>
    </xdr:from>
    <xdr:to xmlns:xdr="http://schemas.openxmlformats.org/drawingml/2006/spreadsheetDrawing">
      <xdr:col>54</xdr:col>
      <xdr:colOff>174625</xdr:colOff>
      <xdr:row>78</xdr:row>
      <xdr:rowOff>116205</xdr:rowOff>
    </xdr:to>
    <xdr:cxnSp macro="">
      <xdr:nvCxnSpPr>
        <xdr:cNvPr id="395" name="直線コネクタ 394"/>
        <xdr:cNvCxnSpPr/>
      </xdr:nvCxnSpPr>
      <xdr:spPr>
        <a:xfrm flipV="1">
          <a:off x="9604375" y="1175639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120015</xdr:rowOff>
    </xdr:from>
    <xdr:ext cx="469900" cy="248920"/>
    <xdr:sp macro="" textlink="">
      <xdr:nvSpPr>
        <xdr:cNvPr id="396" name="商工費最小値テキスト"/>
        <xdr:cNvSpPr txBox="1"/>
      </xdr:nvSpPr>
      <xdr:spPr>
        <a:xfrm>
          <a:off x="9655175" y="130041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116205</xdr:rowOff>
    </xdr:from>
    <xdr:to xmlns:xdr="http://schemas.openxmlformats.org/drawingml/2006/spreadsheetDrawing">
      <xdr:col>55</xdr:col>
      <xdr:colOff>88900</xdr:colOff>
      <xdr:row>78</xdr:row>
      <xdr:rowOff>116205</xdr:rowOff>
    </xdr:to>
    <xdr:cxnSp macro="">
      <xdr:nvCxnSpPr>
        <xdr:cNvPr id="397" name="直線コネクタ 396"/>
        <xdr:cNvCxnSpPr/>
      </xdr:nvCxnSpPr>
      <xdr:spPr>
        <a:xfrm>
          <a:off x="9531350" y="1300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141605</xdr:rowOff>
    </xdr:from>
    <xdr:ext cx="598805" cy="249555"/>
    <xdr:sp macro="" textlink="">
      <xdr:nvSpPr>
        <xdr:cNvPr id="398" name="商工費最大値テキスト"/>
        <xdr:cNvSpPr txBox="1"/>
      </xdr:nvSpPr>
      <xdr:spPr>
        <a:xfrm>
          <a:off x="9655175" y="11539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27940</xdr:rowOff>
    </xdr:from>
    <xdr:to xmlns:xdr="http://schemas.openxmlformats.org/drawingml/2006/spreadsheetDrawing">
      <xdr:col>55</xdr:col>
      <xdr:colOff>88900</xdr:colOff>
      <xdr:row>71</xdr:row>
      <xdr:rowOff>27940</xdr:rowOff>
    </xdr:to>
    <xdr:cxnSp macro="">
      <xdr:nvCxnSpPr>
        <xdr:cNvPr id="399" name="直線コネクタ 398"/>
        <xdr:cNvCxnSpPr/>
      </xdr:nvCxnSpPr>
      <xdr:spPr>
        <a:xfrm>
          <a:off x="9531350" y="1175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127635</xdr:rowOff>
    </xdr:from>
    <xdr:to xmlns:xdr="http://schemas.openxmlformats.org/drawingml/2006/spreadsheetDrawing">
      <xdr:col>55</xdr:col>
      <xdr:colOff>0</xdr:colOff>
      <xdr:row>77</xdr:row>
      <xdr:rowOff>164465</xdr:rowOff>
    </xdr:to>
    <xdr:cxnSp macro="">
      <xdr:nvCxnSpPr>
        <xdr:cNvPr id="400" name="直線コネクタ 399"/>
        <xdr:cNvCxnSpPr/>
      </xdr:nvCxnSpPr>
      <xdr:spPr>
        <a:xfrm>
          <a:off x="8845550" y="12846685"/>
          <a:ext cx="7588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106680</xdr:rowOff>
    </xdr:from>
    <xdr:ext cx="534670" cy="249555"/>
    <xdr:sp macro="" textlink="">
      <xdr:nvSpPr>
        <xdr:cNvPr id="401" name="商工費平均値テキスト"/>
        <xdr:cNvSpPr txBox="1"/>
      </xdr:nvSpPr>
      <xdr:spPr>
        <a:xfrm>
          <a:off x="9655175" y="1282573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60960</xdr:rowOff>
    </xdr:to>
    <xdr:sp macro="" textlink="">
      <xdr:nvSpPr>
        <xdr:cNvPr id="402" name="フローチャート: 判断 401"/>
        <xdr:cNvSpPr/>
      </xdr:nvSpPr>
      <xdr:spPr>
        <a:xfrm>
          <a:off x="9569450" y="128466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127635</xdr:rowOff>
    </xdr:from>
    <xdr:to xmlns:xdr="http://schemas.openxmlformats.org/drawingml/2006/spreadsheetDrawing">
      <xdr:col>50</xdr:col>
      <xdr:colOff>114300</xdr:colOff>
      <xdr:row>77</xdr:row>
      <xdr:rowOff>131445</xdr:rowOff>
    </xdr:to>
    <xdr:cxnSp macro="">
      <xdr:nvCxnSpPr>
        <xdr:cNvPr id="403" name="直線コネクタ 402"/>
        <xdr:cNvCxnSpPr/>
      </xdr:nvCxnSpPr>
      <xdr:spPr>
        <a:xfrm flipV="1">
          <a:off x="8032750" y="1284668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118745</xdr:rowOff>
    </xdr:from>
    <xdr:to xmlns:xdr="http://schemas.openxmlformats.org/drawingml/2006/spreadsheetDrawing">
      <xdr:col>50</xdr:col>
      <xdr:colOff>165100</xdr:colOff>
      <xdr:row>78</xdr:row>
      <xdr:rowOff>51435</xdr:rowOff>
    </xdr:to>
    <xdr:sp macro="" textlink="">
      <xdr:nvSpPr>
        <xdr:cNvPr id="404" name="フローチャート: 判断 403"/>
        <xdr:cNvSpPr/>
      </xdr:nvSpPr>
      <xdr:spPr>
        <a:xfrm>
          <a:off x="8794750" y="1283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42545</xdr:rowOff>
    </xdr:from>
    <xdr:ext cx="534035" cy="249555"/>
    <xdr:sp macro="" textlink="">
      <xdr:nvSpPr>
        <xdr:cNvPr id="405" name="テキスト ボックス 404"/>
        <xdr:cNvSpPr txBox="1"/>
      </xdr:nvSpPr>
      <xdr:spPr>
        <a:xfrm>
          <a:off x="8594090" y="12926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131445</xdr:rowOff>
    </xdr:from>
    <xdr:to xmlns:xdr="http://schemas.openxmlformats.org/drawingml/2006/spreadsheetDrawing">
      <xdr:col>45</xdr:col>
      <xdr:colOff>174625</xdr:colOff>
      <xdr:row>77</xdr:row>
      <xdr:rowOff>139065</xdr:rowOff>
    </xdr:to>
    <xdr:cxnSp macro="">
      <xdr:nvCxnSpPr>
        <xdr:cNvPr id="406" name="直線コネクタ 405"/>
        <xdr:cNvCxnSpPr/>
      </xdr:nvCxnSpPr>
      <xdr:spPr>
        <a:xfrm flipV="1">
          <a:off x="7210425" y="1285049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114935</xdr:rowOff>
    </xdr:from>
    <xdr:to xmlns:xdr="http://schemas.openxmlformats.org/drawingml/2006/spreadsheetDrawing">
      <xdr:col>46</xdr:col>
      <xdr:colOff>38100</xdr:colOff>
      <xdr:row>78</xdr:row>
      <xdr:rowOff>47625</xdr:rowOff>
    </xdr:to>
    <xdr:sp macro="" textlink="">
      <xdr:nvSpPr>
        <xdr:cNvPr id="407" name="フローチャート: 判断 406"/>
        <xdr:cNvSpPr/>
      </xdr:nvSpPr>
      <xdr:spPr>
        <a:xfrm>
          <a:off x="7985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38735</xdr:rowOff>
    </xdr:from>
    <xdr:ext cx="534035" cy="249555"/>
    <xdr:sp macro="" textlink="">
      <xdr:nvSpPr>
        <xdr:cNvPr id="408" name="テキスト ボックス 407"/>
        <xdr:cNvSpPr txBox="1"/>
      </xdr:nvSpPr>
      <xdr:spPr>
        <a:xfrm>
          <a:off x="7784465" y="12922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139065</xdr:rowOff>
    </xdr:from>
    <xdr:to xmlns:xdr="http://schemas.openxmlformats.org/drawingml/2006/spreadsheetDrawing">
      <xdr:col>41</xdr:col>
      <xdr:colOff>50800</xdr:colOff>
      <xdr:row>78</xdr:row>
      <xdr:rowOff>27940</xdr:rowOff>
    </xdr:to>
    <xdr:cxnSp macro="">
      <xdr:nvCxnSpPr>
        <xdr:cNvPr id="409" name="直線コネクタ 408"/>
        <xdr:cNvCxnSpPr/>
      </xdr:nvCxnSpPr>
      <xdr:spPr>
        <a:xfrm flipV="1">
          <a:off x="6400800" y="12858115"/>
          <a:ext cx="8096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107315</xdr:rowOff>
    </xdr:from>
    <xdr:to xmlns:xdr="http://schemas.openxmlformats.org/drawingml/2006/spreadsheetDrawing">
      <xdr:col>41</xdr:col>
      <xdr:colOff>101600</xdr:colOff>
      <xdr:row>78</xdr:row>
      <xdr:rowOff>40005</xdr:rowOff>
    </xdr:to>
    <xdr:sp macro="" textlink="">
      <xdr:nvSpPr>
        <xdr:cNvPr id="410" name="フローチャート: 判断 409"/>
        <xdr:cNvSpPr/>
      </xdr:nvSpPr>
      <xdr:spPr>
        <a:xfrm>
          <a:off x="7159625" y="12826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31750</xdr:rowOff>
    </xdr:from>
    <xdr:ext cx="534035" cy="249555"/>
    <xdr:sp macro="" textlink="">
      <xdr:nvSpPr>
        <xdr:cNvPr id="411" name="テキスト ボックス 410"/>
        <xdr:cNvSpPr txBox="1"/>
      </xdr:nvSpPr>
      <xdr:spPr>
        <a:xfrm>
          <a:off x="6974840" y="12915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88265</xdr:rowOff>
    </xdr:to>
    <xdr:sp macro="" textlink="">
      <xdr:nvSpPr>
        <xdr:cNvPr id="412" name="フローチャート: 判断 411"/>
        <xdr:cNvSpPr/>
      </xdr:nvSpPr>
      <xdr:spPr>
        <a:xfrm>
          <a:off x="6350000"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79375</xdr:rowOff>
    </xdr:from>
    <xdr:ext cx="534035" cy="249555"/>
    <xdr:sp macro="" textlink="">
      <xdr:nvSpPr>
        <xdr:cNvPr id="413" name="テキスト ボックス 412"/>
        <xdr:cNvSpPr txBox="1"/>
      </xdr:nvSpPr>
      <xdr:spPr>
        <a:xfrm>
          <a:off x="6149340" y="129635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116205</xdr:rowOff>
    </xdr:from>
    <xdr:to xmlns:xdr="http://schemas.openxmlformats.org/drawingml/2006/spreadsheetDrawing">
      <xdr:col>55</xdr:col>
      <xdr:colOff>50800</xdr:colOff>
      <xdr:row>78</xdr:row>
      <xdr:rowOff>48260</xdr:rowOff>
    </xdr:to>
    <xdr:sp macro="" textlink="">
      <xdr:nvSpPr>
        <xdr:cNvPr id="419" name="楕円 418"/>
        <xdr:cNvSpPr/>
      </xdr:nvSpPr>
      <xdr:spPr>
        <a:xfrm>
          <a:off x="9569450" y="128352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76200</xdr:rowOff>
    </xdr:from>
    <xdr:ext cx="534670" cy="248920"/>
    <xdr:sp macro="" textlink="">
      <xdr:nvSpPr>
        <xdr:cNvPr id="420" name="商工費該当値テキスト"/>
        <xdr:cNvSpPr txBox="1"/>
      </xdr:nvSpPr>
      <xdr:spPr>
        <a:xfrm>
          <a:off x="9655175" y="126301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78740</xdr:rowOff>
    </xdr:from>
    <xdr:to xmlns:xdr="http://schemas.openxmlformats.org/drawingml/2006/spreadsheetDrawing">
      <xdr:col>50</xdr:col>
      <xdr:colOff>165100</xdr:colOff>
      <xdr:row>78</xdr:row>
      <xdr:rowOff>11430</xdr:rowOff>
    </xdr:to>
    <xdr:sp macro="" textlink="">
      <xdr:nvSpPr>
        <xdr:cNvPr id="421" name="楕円 420"/>
        <xdr:cNvSpPr/>
      </xdr:nvSpPr>
      <xdr:spPr>
        <a:xfrm>
          <a:off x="8794750" y="12797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27940</xdr:rowOff>
    </xdr:from>
    <xdr:ext cx="534035" cy="248920"/>
    <xdr:sp macro="" textlink="">
      <xdr:nvSpPr>
        <xdr:cNvPr id="422" name="テキスト ボックス 421"/>
        <xdr:cNvSpPr txBox="1"/>
      </xdr:nvSpPr>
      <xdr:spPr>
        <a:xfrm>
          <a:off x="8594090" y="12581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83185</xdr:rowOff>
    </xdr:from>
    <xdr:to xmlns:xdr="http://schemas.openxmlformats.org/drawingml/2006/spreadsheetDrawing">
      <xdr:col>46</xdr:col>
      <xdr:colOff>38100</xdr:colOff>
      <xdr:row>78</xdr:row>
      <xdr:rowOff>15240</xdr:rowOff>
    </xdr:to>
    <xdr:sp macro="" textlink="">
      <xdr:nvSpPr>
        <xdr:cNvPr id="423" name="楕円 422"/>
        <xdr:cNvSpPr/>
      </xdr:nvSpPr>
      <xdr:spPr>
        <a:xfrm>
          <a:off x="7985125" y="128022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31115</xdr:rowOff>
    </xdr:from>
    <xdr:ext cx="534035" cy="248920"/>
    <xdr:sp macro="" textlink="">
      <xdr:nvSpPr>
        <xdr:cNvPr id="424" name="テキスト ボックス 423"/>
        <xdr:cNvSpPr txBox="1"/>
      </xdr:nvSpPr>
      <xdr:spPr>
        <a:xfrm>
          <a:off x="7784465" y="125850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90805</xdr:rowOff>
    </xdr:from>
    <xdr:to xmlns:xdr="http://schemas.openxmlformats.org/drawingml/2006/spreadsheetDrawing">
      <xdr:col>41</xdr:col>
      <xdr:colOff>101600</xdr:colOff>
      <xdr:row>78</xdr:row>
      <xdr:rowOff>23495</xdr:rowOff>
    </xdr:to>
    <xdr:sp macro="" textlink="">
      <xdr:nvSpPr>
        <xdr:cNvPr id="425" name="楕円 424"/>
        <xdr:cNvSpPr/>
      </xdr:nvSpPr>
      <xdr:spPr>
        <a:xfrm>
          <a:off x="7159625" y="1280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38735</xdr:rowOff>
    </xdr:from>
    <xdr:ext cx="534035" cy="249555"/>
    <xdr:sp macro="" textlink="">
      <xdr:nvSpPr>
        <xdr:cNvPr id="426" name="テキスト ボックス 425"/>
        <xdr:cNvSpPr txBox="1"/>
      </xdr:nvSpPr>
      <xdr:spPr>
        <a:xfrm>
          <a:off x="6974840" y="12592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143510</xdr:rowOff>
    </xdr:from>
    <xdr:to xmlns:xdr="http://schemas.openxmlformats.org/drawingml/2006/spreadsheetDrawing">
      <xdr:col>36</xdr:col>
      <xdr:colOff>165100</xdr:colOff>
      <xdr:row>78</xdr:row>
      <xdr:rowOff>76200</xdr:rowOff>
    </xdr:to>
    <xdr:sp macro="" textlink="">
      <xdr:nvSpPr>
        <xdr:cNvPr id="427" name="楕円 426"/>
        <xdr:cNvSpPr/>
      </xdr:nvSpPr>
      <xdr:spPr>
        <a:xfrm>
          <a:off x="6350000" y="1286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92710</xdr:rowOff>
    </xdr:from>
    <xdr:ext cx="534035" cy="248920"/>
    <xdr:sp macro="" textlink="">
      <xdr:nvSpPr>
        <xdr:cNvPr id="428" name="テキスト ボックス 427"/>
        <xdr:cNvSpPr txBox="1"/>
      </xdr:nvSpPr>
      <xdr:spPr>
        <a:xfrm>
          <a:off x="6149340" y="126466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7" name="テキスト ボックス 43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0" name="テキスト ボックス 439"/>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7" name="直線コネクタ 446"/>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48" name="テキスト ボックス 447"/>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0" name="テキスト ボックス 44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149225</xdr:rowOff>
    </xdr:from>
    <xdr:to xmlns:xdr="http://schemas.openxmlformats.org/drawingml/2006/spreadsheetDrawing">
      <xdr:col>54</xdr:col>
      <xdr:colOff>174625</xdr:colOff>
      <xdr:row>98</xdr:row>
      <xdr:rowOff>74930</xdr:rowOff>
    </xdr:to>
    <xdr:cxnSp macro="">
      <xdr:nvCxnSpPr>
        <xdr:cNvPr id="452" name="直線コネクタ 451"/>
        <xdr:cNvCxnSpPr/>
      </xdr:nvCxnSpPr>
      <xdr:spPr>
        <a:xfrm flipV="1">
          <a:off x="9604375" y="1484947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9655175" y="1630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953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97790</xdr:rowOff>
    </xdr:from>
    <xdr:ext cx="598805" cy="249555"/>
    <xdr:sp macro="" textlink="">
      <xdr:nvSpPr>
        <xdr:cNvPr id="455" name="土木費最大値テキスト"/>
        <xdr:cNvSpPr txBox="1"/>
      </xdr:nvSpPr>
      <xdr:spPr>
        <a:xfrm>
          <a:off x="9655175" y="14632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149225</xdr:rowOff>
    </xdr:from>
    <xdr:to xmlns:xdr="http://schemas.openxmlformats.org/drawingml/2006/spreadsheetDrawing">
      <xdr:col>55</xdr:col>
      <xdr:colOff>88900</xdr:colOff>
      <xdr:row>89</xdr:row>
      <xdr:rowOff>149225</xdr:rowOff>
    </xdr:to>
    <xdr:cxnSp macro="">
      <xdr:nvCxnSpPr>
        <xdr:cNvPr id="456" name="直線コネクタ 455"/>
        <xdr:cNvCxnSpPr/>
      </xdr:nvCxnSpPr>
      <xdr:spPr>
        <a:xfrm>
          <a:off x="9531350" y="1484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160020</xdr:rowOff>
    </xdr:from>
    <xdr:to xmlns:xdr="http://schemas.openxmlformats.org/drawingml/2006/spreadsheetDrawing">
      <xdr:col>55</xdr:col>
      <xdr:colOff>0</xdr:colOff>
      <xdr:row>96</xdr:row>
      <xdr:rowOff>162560</xdr:rowOff>
    </xdr:to>
    <xdr:cxnSp macro="">
      <xdr:nvCxnSpPr>
        <xdr:cNvPr id="457" name="直線コネクタ 456"/>
        <xdr:cNvCxnSpPr/>
      </xdr:nvCxnSpPr>
      <xdr:spPr>
        <a:xfrm flipV="1">
          <a:off x="8845550" y="1604772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45720</xdr:rowOff>
    </xdr:from>
    <xdr:ext cx="534670" cy="259080"/>
    <xdr:sp macro="" textlink="">
      <xdr:nvSpPr>
        <xdr:cNvPr id="458" name="土木費平均値テキスト"/>
        <xdr:cNvSpPr txBox="1"/>
      </xdr:nvSpPr>
      <xdr:spPr>
        <a:xfrm>
          <a:off x="9655175" y="15761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9569450" y="15910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153670</xdr:rowOff>
    </xdr:from>
    <xdr:to xmlns:xdr="http://schemas.openxmlformats.org/drawingml/2006/spreadsheetDrawing">
      <xdr:col>50</xdr:col>
      <xdr:colOff>114300</xdr:colOff>
      <xdr:row>96</xdr:row>
      <xdr:rowOff>162560</xdr:rowOff>
    </xdr:to>
    <xdr:cxnSp macro="">
      <xdr:nvCxnSpPr>
        <xdr:cNvPr id="460" name="直線コネクタ 459"/>
        <xdr:cNvCxnSpPr/>
      </xdr:nvCxnSpPr>
      <xdr:spPr>
        <a:xfrm>
          <a:off x="8032750" y="1604137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879475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144145</xdr:rowOff>
    </xdr:from>
    <xdr:ext cx="534035" cy="258445"/>
    <xdr:sp macro="" textlink="">
      <xdr:nvSpPr>
        <xdr:cNvPr id="462" name="テキスト ボックス 461"/>
        <xdr:cNvSpPr txBox="1"/>
      </xdr:nvSpPr>
      <xdr:spPr>
        <a:xfrm>
          <a:off x="8594090" y="15688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153670</xdr:rowOff>
    </xdr:from>
    <xdr:to xmlns:xdr="http://schemas.openxmlformats.org/drawingml/2006/spreadsheetDrawing">
      <xdr:col>45</xdr:col>
      <xdr:colOff>174625</xdr:colOff>
      <xdr:row>97</xdr:row>
      <xdr:rowOff>30480</xdr:rowOff>
    </xdr:to>
    <xdr:cxnSp macro="">
      <xdr:nvCxnSpPr>
        <xdr:cNvPr id="463" name="直線コネクタ 462"/>
        <xdr:cNvCxnSpPr/>
      </xdr:nvCxnSpPr>
      <xdr:spPr>
        <a:xfrm flipV="1">
          <a:off x="7210425" y="1604137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7985125"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34035" cy="258445"/>
    <xdr:sp macro="" textlink="">
      <xdr:nvSpPr>
        <xdr:cNvPr id="465" name="テキスト ボックス 464"/>
        <xdr:cNvSpPr txBox="1"/>
      </xdr:nvSpPr>
      <xdr:spPr>
        <a:xfrm>
          <a:off x="7784465" y="1567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30480</xdr:rowOff>
    </xdr:from>
    <xdr:to xmlns:xdr="http://schemas.openxmlformats.org/drawingml/2006/spreadsheetDrawing">
      <xdr:col>41</xdr:col>
      <xdr:colOff>50800</xdr:colOff>
      <xdr:row>97</xdr:row>
      <xdr:rowOff>49530</xdr:rowOff>
    </xdr:to>
    <xdr:cxnSp macro="">
      <xdr:nvCxnSpPr>
        <xdr:cNvPr id="466" name="直線コネクタ 465"/>
        <xdr:cNvCxnSpPr/>
      </xdr:nvCxnSpPr>
      <xdr:spPr>
        <a:xfrm flipV="1">
          <a:off x="6400800" y="1608963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159625"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0</xdr:rowOff>
    </xdr:from>
    <xdr:ext cx="534035" cy="259080"/>
    <xdr:sp macro="" textlink="">
      <xdr:nvSpPr>
        <xdr:cNvPr id="468" name="テキスト ボックス 467"/>
        <xdr:cNvSpPr txBox="1"/>
      </xdr:nvSpPr>
      <xdr:spPr>
        <a:xfrm>
          <a:off x="6974840" y="15716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350000" y="1598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34035" cy="258445"/>
    <xdr:sp macro="" textlink="">
      <xdr:nvSpPr>
        <xdr:cNvPr id="470" name="テキスト ボックス 469"/>
        <xdr:cNvSpPr txBox="1"/>
      </xdr:nvSpPr>
      <xdr:spPr>
        <a:xfrm>
          <a:off x="6149340" y="1575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3" name="テキスト ボックス 47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39370</xdr:rowOff>
    </xdr:to>
    <xdr:sp macro="" textlink="">
      <xdr:nvSpPr>
        <xdr:cNvPr id="476" name="楕円 475"/>
        <xdr:cNvSpPr/>
      </xdr:nvSpPr>
      <xdr:spPr>
        <a:xfrm>
          <a:off x="9569450" y="15996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87630</xdr:rowOff>
    </xdr:from>
    <xdr:ext cx="534670" cy="258445"/>
    <xdr:sp macro="" textlink="">
      <xdr:nvSpPr>
        <xdr:cNvPr id="477" name="土木費該当値テキスト"/>
        <xdr:cNvSpPr txBox="1"/>
      </xdr:nvSpPr>
      <xdr:spPr>
        <a:xfrm>
          <a:off x="9655175" y="15975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111760</xdr:rowOff>
    </xdr:from>
    <xdr:to xmlns:xdr="http://schemas.openxmlformats.org/drawingml/2006/spreadsheetDrawing">
      <xdr:col>50</xdr:col>
      <xdr:colOff>165100</xdr:colOff>
      <xdr:row>97</xdr:row>
      <xdr:rowOff>41910</xdr:rowOff>
    </xdr:to>
    <xdr:sp macro="" textlink="">
      <xdr:nvSpPr>
        <xdr:cNvPr id="478" name="楕円 477"/>
        <xdr:cNvSpPr/>
      </xdr:nvSpPr>
      <xdr:spPr>
        <a:xfrm>
          <a:off x="879475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33020</xdr:rowOff>
    </xdr:from>
    <xdr:ext cx="534035" cy="259080"/>
    <xdr:sp macro="" textlink="">
      <xdr:nvSpPr>
        <xdr:cNvPr id="479" name="テキスト ボックス 478"/>
        <xdr:cNvSpPr txBox="1"/>
      </xdr:nvSpPr>
      <xdr:spPr>
        <a:xfrm>
          <a:off x="8594090" y="16092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102870</xdr:rowOff>
    </xdr:from>
    <xdr:to xmlns:xdr="http://schemas.openxmlformats.org/drawingml/2006/spreadsheetDrawing">
      <xdr:col>46</xdr:col>
      <xdr:colOff>38100</xdr:colOff>
      <xdr:row>97</xdr:row>
      <xdr:rowOff>33020</xdr:rowOff>
    </xdr:to>
    <xdr:sp macro="" textlink="">
      <xdr:nvSpPr>
        <xdr:cNvPr id="480" name="楕円 479"/>
        <xdr:cNvSpPr/>
      </xdr:nvSpPr>
      <xdr:spPr>
        <a:xfrm>
          <a:off x="7985125" y="15990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24130</xdr:rowOff>
    </xdr:from>
    <xdr:ext cx="534035" cy="259080"/>
    <xdr:sp macro="" textlink="">
      <xdr:nvSpPr>
        <xdr:cNvPr id="481" name="テキスト ボックス 480"/>
        <xdr:cNvSpPr txBox="1"/>
      </xdr:nvSpPr>
      <xdr:spPr>
        <a:xfrm>
          <a:off x="7784465" y="1608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151130</xdr:rowOff>
    </xdr:from>
    <xdr:to xmlns:xdr="http://schemas.openxmlformats.org/drawingml/2006/spreadsheetDrawing">
      <xdr:col>41</xdr:col>
      <xdr:colOff>101600</xdr:colOff>
      <xdr:row>97</xdr:row>
      <xdr:rowOff>81280</xdr:rowOff>
    </xdr:to>
    <xdr:sp macro="" textlink="">
      <xdr:nvSpPr>
        <xdr:cNvPr id="482" name="楕円 481"/>
        <xdr:cNvSpPr/>
      </xdr:nvSpPr>
      <xdr:spPr>
        <a:xfrm>
          <a:off x="7159625"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72390</xdr:rowOff>
    </xdr:from>
    <xdr:ext cx="534035" cy="259080"/>
    <xdr:sp macro="" textlink="">
      <xdr:nvSpPr>
        <xdr:cNvPr id="483" name="テキスト ボックス 482"/>
        <xdr:cNvSpPr txBox="1"/>
      </xdr:nvSpPr>
      <xdr:spPr>
        <a:xfrm>
          <a:off x="6974840" y="1613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170180</xdr:rowOff>
    </xdr:from>
    <xdr:to xmlns:xdr="http://schemas.openxmlformats.org/drawingml/2006/spreadsheetDrawing">
      <xdr:col>36</xdr:col>
      <xdr:colOff>165100</xdr:colOff>
      <xdr:row>97</xdr:row>
      <xdr:rowOff>100330</xdr:rowOff>
    </xdr:to>
    <xdr:sp macro="" textlink="">
      <xdr:nvSpPr>
        <xdr:cNvPr id="484" name="楕円 483"/>
        <xdr:cNvSpPr/>
      </xdr:nvSpPr>
      <xdr:spPr>
        <a:xfrm>
          <a:off x="63500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91440</xdr:rowOff>
    </xdr:from>
    <xdr:ext cx="534035" cy="259080"/>
    <xdr:sp macro="" textlink="">
      <xdr:nvSpPr>
        <xdr:cNvPr id="485" name="テキスト ボックス 484"/>
        <xdr:cNvSpPr txBox="1"/>
      </xdr:nvSpPr>
      <xdr:spPr>
        <a:xfrm>
          <a:off x="6149340" y="16150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6" name="正方形/長方形 48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7" name="正方形/長方形 48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9" name="正方形/長方形 48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1" name="正方形/長方形 49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3" name="正方形/長方形 49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4" name="テキスト ボックス 49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5" name="直線コネクタ 49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6" name="直線コネクタ 495"/>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7" name="テキスト ボックス 496"/>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8" name="直線コネクタ 497"/>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30860" cy="248920"/>
    <xdr:sp macro="" textlink="">
      <xdr:nvSpPr>
        <xdr:cNvPr id="499" name="テキスト ボックス 498"/>
        <xdr:cNvSpPr txBox="1"/>
      </xdr:nvSpPr>
      <xdr:spPr>
        <a:xfrm>
          <a:off x="10930255"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0" name="直線コネクタ 499"/>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30860" cy="249555"/>
    <xdr:sp macro="" textlink="">
      <xdr:nvSpPr>
        <xdr:cNvPr id="501" name="テキスト ボックス 500"/>
        <xdr:cNvSpPr txBox="1"/>
      </xdr:nvSpPr>
      <xdr:spPr>
        <a:xfrm>
          <a:off x="10930255"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2" name="直線コネクタ 501"/>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30860" cy="248920"/>
    <xdr:sp macro="" textlink="">
      <xdr:nvSpPr>
        <xdr:cNvPr id="503" name="テキスト ボックス 502"/>
        <xdr:cNvSpPr txBox="1"/>
      </xdr:nvSpPr>
      <xdr:spPr>
        <a:xfrm>
          <a:off x="10930255"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4" name="直線コネクタ 503"/>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5" name="テキスト ボックス 504"/>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6"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37</xdr:row>
      <xdr:rowOff>69215</xdr:rowOff>
    </xdr:to>
    <xdr:cxnSp macro="">
      <xdr:nvCxnSpPr>
        <xdr:cNvPr id="507" name="直線コネクタ 506"/>
        <xdr:cNvCxnSpPr/>
      </xdr:nvCxnSpPr>
      <xdr:spPr>
        <a:xfrm flipV="1">
          <a:off x="14968220" y="5078095"/>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72390</xdr:rowOff>
    </xdr:from>
    <xdr:ext cx="534670" cy="249555"/>
    <xdr:sp macro="" textlink="">
      <xdr:nvSpPr>
        <xdr:cNvPr id="508" name="消防費最小値テキスト"/>
        <xdr:cNvSpPr txBox="1"/>
      </xdr:nvSpPr>
      <xdr:spPr>
        <a:xfrm>
          <a:off x="15017750" y="6187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69215</xdr:rowOff>
    </xdr:from>
    <xdr:to xmlns:xdr="http://schemas.openxmlformats.org/drawingml/2006/spreadsheetDrawing">
      <xdr:col>86</xdr:col>
      <xdr:colOff>25400</xdr:colOff>
      <xdr:row>37</xdr:row>
      <xdr:rowOff>69215</xdr:rowOff>
    </xdr:to>
    <xdr:cxnSp macro="">
      <xdr:nvCxnSpPr>
        <xdr:cNvPr id="509" name="直線コネクタ 508"/>
        <xdr:cNvCxnSpPr/>
      </xdr:nvCxnSpPr>
      <xdr:spPr>
        <a:xfrm>
          <a:off x="14881225" y="618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67310</xdr:rowOff>
    </xdr:from>
    <xdr:ext cx="534670" cy="249555"/>
    <xdr:sp macro="" textlink="">
      <xdr:nvSpPr>
        <xdr:cNvPr id="510" name="消防費最大値テキスト"/>
        <xdr:cNvSpPr txBox="1"/>
      </xdr:nvSpPr>
      <xdr:spPr>
        <a:xfrm>
          <a:off x="15017750" y="4861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1" name="直線コネクタ 510"/>
        <xdr:cNvCxnSpPr/>
      </xdr:nvCxnSpPr>
      <xdr:spPr>
        <a:xfrm>
          <a:off x="14881225" y="5078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144145</xdr:rowOff>
    </xdr:from>
    <xdr:to xmlns:xdr="http://schemas.openxmlformats.org/drawingml/2006/spreadsheetDrawing">
      <xdr:col>85</xdr:col>
      <xdr:colOff>127000</xdr:colOff>
      <xdr:row>34</xdr:row>
      <xdr:rowOff>0</xdr:rowOff>
    </xdr:to>
    <xdr:cxnSp macro="">
      <xdr:nvCxnSpPr>
        <xdr:cNvPr id="512" name="直線コネクタ 511"/>
        <xdr:cNvCxnSpPr/>
      </xdr:nvCxnSpPr>
      <xdr:spPr>
        <a:xfrm flipV="1">
          <a:off x="14195425" y="5598795"/>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121285</xdr:rowOff>
    </xdr:from>
    <xdr:ext cx="534670" cy="248920"/>
    <xdr:sp macro="" textlink="">
      <xdr:nvSpPr>
        <xdr:cNvPr id="513" name="消防費平均値テキスト"/>
        <xdr:cNvSpPr txBox="1"/>
      </xdr:nvSpPr>
      <xdr:spPr>
        <a:xfrm>
          <a:off x="15017750" y="57410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141605</xdr:rowOff>
    </xdr:from>
    <xdr:to xmlns:xdr="http://schemas.openxmlformats.org/drawingml/2006/spreadsheetDrawing">
      <xdr:col>85</xdr:col>
      <xdr:colOff>174625</xdr:colOff>
      <xdr:row>35</xdr:row>
      <xdr:rowOff>74295</xdr:rowOff>
    </xdr:to>
    <xdr:sp macro="" textlink="">
      <xdr:nvSpPr>
        <xdr:cNvPr id="514" name="フローチャート: 判断 513"/>
        <xdr:cNvSpPr/>
      </xdr:nvSpPr>
      <xdr:spPr>
        <a:xfrm>
          <a:off x="14919325" y="57613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137795</xdr:rowOff>
    </xdr:from>
    <xdr:to xmlns:xdr="http://schemas.openxmlformats.org/drawingml/2006/spreadsheetDrawing">
      <xdr:col>81</xdr:col>
      <xdr:colOff>50800</xdr:colOff>
      <xdr:row>34</xdr:row>
      <xdr:rowOff>0</xdr:rowOff>
    </xdr:to>
    <xdr:cxnSp macro="">
      <xdr:nvCxnSpPr>
        <xdr:cNvPr id="515" name="直線コネクタ 514"/>
        <xdr:cNvCxnSpPr/>
      </xdr:nvCxnSpPr>
      <xdr:spPr>
        <a:xfrm>
          <a:off x="13385800" y="559244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8255</xdr:rowOff>
    </xdr:from>
    <xdr:to xmlns:xdr="http://schemas.openxmlformats.org/drawingml/2006/spreadsheetDrawing">
      <xdr:col>81</xdr:col>
      <xdr:colOff>101600</xdr:colOff>
      <xdr:row>35</xdr:row>
      <xdr:rowOff>106045</xdr:rowOff>
    </xdr:to>
    <xdr:sp macro="" textlink="">
      <xdr:nvSpPr>
        <xdr:cNvPr id="516" name="フローチャート: 判断 515"/>
        <xdr:cNvSpPr/>
      </xdr:nvSpPr>
      <xdr:spPr>
        <a:xfrm>
          <a:off x="14144625" y="5793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97790</xdr:rowOff>
    </xdr:from>
    <xdr:ext cx="534035" cy="249555"/>
    <xdr:sp macro="" textlink="">
      <xdr:nvSpPr>
        <xdr:cNvPr id="517" name="テキスト ボックス 516"/>
        <xdr:cNvSpPr txBox="1"/>
      </xdr:nvSpPr>
      <xdr:spPr>
        <a:xfrm>
          <a:off x="13959840" y="5882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137795</xdr:rowOff>
    </xdr:from>
    <xdr:to xmlns:xdr="http://schemas.openxmlformats.org/drawingml/2006/spreadsheetDrawing">
      <xdr:col>76</xdr:col>
      <xdr:colOff>114300</xdr:colOff>
      <xdr:row>34</xdr:row>
      <xdr:rowOff>22860</xdr:rowOff>
    </xdr:to>
    <xdr:cxnSp macro="">
      <xdr:nvCxnSpPr>
        <xdr:cNvPr id="518" name="直線コネクタ 517"/>
        <xdr:cNvCxnSpPr/>
      </xdr:nvCxnSpPr>
      <xdr:spPr>
        <a:xfrm flipV="1">
          <a:off x="12573000" y="559244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154305</xdr:rowOff>
    </xdr:from>
    <xdr:to xmlns:xdr="http://schemas.openxmlformats.org/drawingml/2006/spreadsheetDrawing">
      <xdr:col>76</xdr:col>
      <xdr:colOff>165100</xdr:colOff>
      <xdr:row>35</xdr:row>
      <xdr:rowOff>86995</xdr:rowOff>
    </xdr:to>
    <xdr:sp macro="" textlink="">
      <xdr:nvSpPr>
        <xdr:cNvPr id="519" name="フローチャート: 判断 518"/>
        <xdr:cNvSpPr/>
      </xdr:nvSpPr>
      <xdr:spPr>
        <a:xfrm>
          <a:off x="13335000" y="5774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78105</xdr:rowOff>
    </xdr:from>
    <xdr:ext cx="534035" cy="249555"/>
    <xdr:sp macro="" textlink="">
      <xdr:nvSpPr>
        <xdr:cNvPr id="520" name="テキスト ボックス 519"/>
        <xdr:cNvSpPr txBox="1"/>
      </xdr:nvSpPr>
      <xdr:spPr>
        <a:xfrm>
          <a:off x="13134340" y="5862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22860</xdr:rowOff>
    </xdr:from>
    <xdr:to xmlns:xdr="http://schemas.openxmlformats.org/drawingml/2006/spreadsheetDrawing">
      <xdr:col>71</xdr:col>
      <xdr:colOff>174625</xdr:colOff>
      <xdr:row>34</xdr:row>
      <xdr:rowOff>67310</xdr:rowOff>
    </xdr:to>
    <xdr:cxnSp macro="">
      <xdr:nvCxnSpPr>
        <xdr:cNvPr id="521" name="直線コネクタ 520"/>
        <xdr:cNvCxnSpPr/>
      </xdr:nvCxnSpPr>
      <xdr:spPr>
        <a:xfrm flipV="1">
          <a:off x="11750675" y="5642610"/>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141605</xdr:rowOff>
    </xdr:from>
    <xdr:to xmlns:xdr="http://schemas.openxmlformats.org/drawingml/2006/spreadsheetDrawing">
      <xdr:col>72</xdr:col>
      <xdr:colOff>38100</xdr:colOff>
      <xdr:row>35</xdr:row>
      <xdr:rowOff>74295</xdr:rowOff>
    </xdr:to>
    <xdr:sp macro="" textlink="">
      <xdr:nvSpPr>
        <xdr:cNvPr id="522" name="フローチャート: 判断 521"/>
        <xdr:cNvSpPr/>
      </xdr:nvSpPr>
      <xdr:spPr>
        <a:xfrm>
          <a:off x="12525375" y="5761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66040</xdr:rowOff>
    </xdr:from>
    <xdr:ext cx="534035" cy="249555"/>
    <xdr:sp macro="" textlink="">
      <xdr:nvSpPr>
        <xdr:cNvPr id="523" name="テキスト ボックス 522"/>
        <xdr:cNvSpPr txBox="1"/>
      </xdr:nvSpPr>
      <xdr:spPr>
        <a:xfrm>
          <a:off x="12324715" y="58508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32385</xdr:rowOff>
    </xdr:from>
    <xdr:to xmlns:xdr="http://schemas.openxmlformats.org/drawingml/2006/spreadsheetDrawing">
      <xdr:col>67</xdr:col>
      <xdr:colOff>101600</xdr:colOff>
      <xdr:row>35</xdr:row>
      <xdr:rowOff>130175</xdr:rowOff>
    </xdr:to>
    <xdr:sp macro="" textlink="">
      <xdr:nvSpPr>
        <xdr:cNvPr id="524" name="フローチャート: 判断 523"/>
        <xdr:cNvSpPr/>
      </xdr:nvSpPr>
      <xdr:spPr>
        <a:xfrm>
          <a:off x="11699875" y="581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34035" cy="248920"/>
    <xdr:sp macro="" textlink="">
      <xdr:nvSpPr>
        <xdr:cNvPr id="525" name="テキスト ボックス 524"/>
        <xdr:cNvSpPr txBox="1"/>
      </xdr:nvSpPr>
      <xdr:spPr>
        <a:xfrm>
          <a:off x="11515090" y="5906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6" name="テキスト ボックス 525"/>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7" name="テキスト ボックス 526"/>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8" name="テキスト ボックス 527"/>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9" name="テキスト ボックス 528"/>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0" name="テキスト ボックス 529"/>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95250</xdr:rowOff>
    </xdr:from>
    <xdr:to xmlns:xdr="http://schemas.openxmlformats.org/drawingml/2006/spreadsheetDrawing">
      <xdr:col>85</xdr:col>
      <xdr:colOff>174625</xdr:colOff>
      <xdr:row>34</xdr:row>
      <xdr:rowOff>27940</xdr:rowOff>
    </xdr:to>
    <xdr:sp macro="" textlink="">
      <xdr:nvSpPr>
        <xdr:cNvPr id="531" name="楕円 530"/>
        <xdr:cNvSpPr/>
      </xdr:nvSpPr>
      <xdr:spPr>
        <a:xfrm>
          <a:off x="14919325" y="55499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117475</xdr:rowOff>
    </xdr:from>
    <xdr:ext cx="534670" cy="248920"/>
    <xdr:sp macro="" textlink="">
      <xdr:nvSpPr>
        <xdr:cNvPr id="532" name="消防費該当値テキスト"/>
        <xdr:cNvSpPr txBox="1"/>
      </xdr:nvSpPr>
      <xdr:spPr>
        <a:xfrm>
          <a:off x="15017750" y="54070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116205</xdr:rowOff>
    </xdr:from>
    <xdr:to xmlns:xdr="http://schemas.openxmlformats.org/drawingml/2006/spreadsheetDrawing">
      <xdr:col>81</xdr:col>
      <xdr:colOff>101600</xdr:colOff>
      <xdr:row>34</xdr:row>
      <xdr:rowOff>48895</xdr:rowOff>
    </xdr:to>
    <xdr:sp macro="" textlink="">
      <xdr:nvSpPr>
        <xdr:cNvPr id="533" name="楕円 532"/>
        <xdr:cNvSpPr/>
      </xdr:nvSpPr>
      <xdr:spPr>
        <a:xfrm>
          <a:off x="14144625" y="5570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64770</xdr:rowOff>
    </xdr:from>
    <xdr:ext cx="534035" cy="249555"/>
    <xdr:sp macro="" textlink="">
      <xdr:nvSpPr>
        <xdr:cNvPr id="534" name="テキスト ボックス 533"/>
        <xdr:cNvSpPr txBox="1"/>
      </xdr:nvSpPr>
      <xdr:spPr>
        <a:xfrm>
          <a:off x="13959840" y="53543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88900</xdr:rowOff>
    </xdr:from>
    <xdr:to xmlns:xdr="http://schemas.openxmlformats.org/drawingml/2006/spreadsheetDrawing">
      <xdr:col>76</xdr:col>
      <xdr:colOff>165100</xdr:colOff>
      <xdr:row>34</xdr:row>
      <xdr:rowOff>21590</xdr:rowOff>
    </xdr:to>
    <xdr:sp macro="" textlink="">
      <xdr:nvSpPr>
        <xdr:cNvPr id="535" name="楕円 534"/>
        <xdr:cNvSpPr/>
      </xdr:nvSpPr>
      <xdr:spPr>
        <a:xfrm>
          <a:off x="13335000" y="5543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37465</xdr:rowOff>
    </xdr:from>
    <xdr:ext cx="534035" cy="249555"/>
    <xdr:sp macro="" textlink="">
      <xdr:nvSpPr>
        <xdr:cNvPr id="536" name="テキスト ボックス 535"/>
        <xdr:cNvSpPr txBox="1"/>
      </xdr:nvSpPr>
      <xdr:spPr>
        <a:xfrm>
          <a:off x="13134340" y="53270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138430</xdr:rowOff>
    </xdr:from>
    <xdr:to xmlns:xdr="http://schemas.openxmlformats.org/drawingml/2006/spreadsheetDrawing">
      <xdr:col>72</xdr:col>
      <xdr:colOff>38100</xdr:colOff>
      <xdr:row>34</xdr:row>
      <xdr:rowOff>71755</xdr:rowOff>
    </xdr:to>
    <xdr:sp macro="" textlink="">
      <xdr:nvSpPr>
        <xdr:cNvPr id="537" name="楕円 536"/>
        <xdr:cNvSpPr/>
      </xdr:nvSpPr>
      <xdr:spPr>
        <a:xfrm>
          <a:off x="12525375" y="55930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87630</xdr:rowOff>
    </xdr:from>
    <xdr:ext cx="534035" cy="248285"/>
    <xdr:sp macro="" textlink="">
      <xdr:nvSpPr>
        <xdr:cNvPr id="538" name="テキスト ボックス 537"/>
        <xdr:cNvSpPr txBox="1"/>
      </xdr:nvSpPr>
      <xdr:spPr>
        <a:xfrm>
          <a:off x="12324715" y="53771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18415</xdr:rowOff>
    </xdr:from>
    <xdr:to xmlns:xdr="http://schemas.openxmlformats.org/drawingml/2006/spreadsheetDrawing">
      <xdr:col>67</xdr:col>
      <xdr:colOff>101600</xdr:colOff>
      <xdr:row>34</xdr:row>
      <xdr:rowOff>116205</xdr:rowOff>
    </xdr:to>
    <xdr:sp macro="" textlink="">
      <xdr:nvSpPr>
        <xdr:cNvPr id="539" name="楕円 538"/>
        <xdr:cNvSpPr/>
      </xdr:nvSpPr>
      <xdr:spPr>
        <a:xfrm>
          <a:off x="11699875" y="5638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132080</xdr:rowOff>
    </xdr:from>
    <xdr:ext cx="534035" cy="249555"/>
    <xdr:sp macro="" textlink="">
      <xdr:nvSpPr>
        <xdr:cNvPr id="540" name="テキスト ボックス 539"/>
        <xdr:cNvSpPr txBox="1"/>
      </xdr:nvSpPr>
      <xdr:spPr>
        <a:xfrm>
          <a:off x="11515090" y="54216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1" name="正方形/長方形 540"/>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2" name="正方形/長方形 541"/>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4" name="正方形/長方形 543"/>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6" name="正方形/長方形 545"/>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8" name="正方形/長方形 547"/>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9" name="テキスト ボックス 548"/>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0" name="直線コネクタ 549"/>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1" name="直線コネクタ 550"/>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8920"/>
    <xdr:sp macro="" textlink="">
      <xdr:nvSpPr>
        <xdr:cNvPr id="552" name="テキスト ボックス 551"/>
        <xdr:cNvSpPr txBox="1"/>
      </xdr:nvSpPr>
      <xdr:spPr>
        <a:xfrm>
          <a:off x="1118108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3" name="直線コネクタ 552"/>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920"/>
    <xdr:sp macro="" textlink="">
      <xdr:nvSpPr>
        <xdr:cNvPr id="554" name="テキスト ボックス 553"/>
        <xdr:cNvSpPr txBox="1"/>
      </xdr:nvSpPr>
      <xdr:spPr>
        <a:xfrm>
          <a:off x="1086612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5" name="直線コネクタ 554"/>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9555"/>
    <xdr:sp macro="" textlink="">
      <xdr:nvSpPr>
        <xdr:cNvPr id="556" name="テキスト ボックス 555"/>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57" name="直線コネクタ 556"/>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8920"/>
    <xdr:sp macro="" textlink="">
      <xdr:nvSpPr>
        <xdr:cNvPr id="558" name="テキスト ボックス 557"/>
        <xdr:cNvSpPr txBox="1"/>
      </xdr:nvSpPr>
      <xdr:spPr>
        <a:xfrm>
          <a:off x="1086612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9" name="直線コネクタ 55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0" name="テキスト ボックス 559"/>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94615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4968220" y="8355965"/>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20320</xdr:rowOff>
    </xdr:from>
    <xdr:ext cx="534670" cy="248920"/>
    <xdr:sp macro="" textlink="">
      <xdr:nvSpPr>
        <xdr:cNvPr id="563" name="教育費最小値テキスト"/>
        <xdr:cNvSpPr txBox="1"/>
      </xdr:nvSpPr>
      <xdr:spPr>
        <a:xfrm>
          <a:off x="15017750" y="9602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4881225" y="9599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43180</xdr:rowOff>
    </xdr:from>
    <xdr:ext cx="598805" cy="248920"/>
    <xdr:sp macro="" textlink="">
      <xdr:nvSpPr>
        <xdr:cNvPr id="565" name="教育費最大値テキスト"/>
        <xdr:cNvSpPr txBox="1"/>
      </xdr:nvSpPr>
      <xdr:spPr>
        <a:xfrm>
          <a:off x="15017750" y="8139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94615</xdr:rowOff>
    </xdr:from>
    <xdr:to xmlns:xdr="http://schemas.openxmlformats.org/drawingml/2006/spreadsheetDrawing">
      <xdr:col>86</xdr:col>
      <xdr:colOff>25400</xdr:colOff>
      <xdr:row>50</xdr:row>
      <xdr:rowOff>94615</xdr:rowOff>
    </xdr:to>
    <xdr:cxnSp macro="">
      <xdr:nvCxnSpPr>
        <xdr:cNvPr id="566" name="直線コネクタ 565"/>
        <xdr:cNvCxnSpPr/>
      </xdr:nvCxnSpPr>
      <xdr:spPr>
        <a:xfrm>
          <a:off x="14881225"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112395</xdr:rowOff>
    </xdr:from>
    <xdr:to xmlns:xdr="http://schemas.openxmlformats.org/drawingml/2006/spreadsheetDrawing">
      <xdr:col>85</xdr:col>
      <xdr:colOff>127000</xdr:colOff>
      <xdr:row>57</xdr:row>
      <xdr:rowOff>60960</xdr:rowOff>
    </xdr:to>
    <xdr:cxnSp macro="">
      <xdr:nvCxnSpPr>
        <xdr:cNvPr id="567" name="直線コネクタ 566"/>
        <xdr:cNvCxnSpPr/>
      </xdr:nvCxnSpPr>
      <xdr:spPr>
        <a:xfrm flipV="1">
          <a:off x="14195425" y="9364345"/>
          <a:ext cx="7747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93980</xdr:rowOff>
    </xdr:from>
    <xdr:ext cx="534670" cy="248920"/>
    <xdr:sp macro="" textlink="">
      <xdr:nvSpPr>
        <xdr:cNvPr id="568" name="教育費平均値テキスト"/>
        <xdr:cNvSpPr txBox="1"/>
      </xdr:nvSpPr>
      <xdr:spPr>
        <a:xfrm>
          <a:off x="15017750" y="93459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114935</xdr:rowOff>
    </xdr:from>
    <xdr:to xmlns:xdr="http://schemas.openxmlformats.org/drawingml/2006/spreadsheetDrawing">
      <xdr:col>85</xdr:col>
      <xdr:colOff>174625</xdr:colOff>
      <xdr:row>57</xdr:row>
      <xdr:rowOff>47625</xdr:rowOff>
    </xdr:to>
    <xdr:sp macro="" textlink="">
      <xdr:nvSpPr>
        <xdr:cNvPr id="569" name="フローチャート: 判断 568"/>
        <xdr:cNvSpPr/>
      </xdr:nvSpPr>
      <xdr:spPr>
        <a:xfrm>
          <a:off x="14919325" y="9366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60960</xdr:rowOff>
    </xdr:from>
    <xdr:to xmlns:xdr="http://schemas.openxmlformats.org/drawingml/2006/spreadsheetDrawing">
      <xdr:col>81</xdr:col>
      <xdr:colOff>50800</xdr:colOff>
      <xdr:row>57</xdr:row>
      <xdr:rowOff>80010</xdr:rowOff>
    </xdr:to>
    <xdr:cxnSp macro="">
      <xdr:nvCxnSpPr>
        <xdr:cNvPr id="570" name="直線コネクタ 569"/>
        <xdr:cNvCxnSpPr/>
      </xdr:nvCxnSpPr>
      <xdr:spPr>
        <a:xfrm flipV="1">
          <a:off x="13385800" y="947801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65405</xdr:rowOff>
    </xdr:to>
    <xdr:sp macro="" textlink="">
      <xdr:nvSpPr>
        <xdr:cNvPr id="571" name="フローチャート: 判断 570"/>
        <xdr:cNvSpPr/>
      </xdr:nvSpPr>
      <xdr:spPr>
        <a:xfrm>
          <a:off x="14144625" y="9384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81280</xdr:rowOff>
    </xdr:from>
    <xdr:ext cx="534035" cy="249555"/>
    <xdr:sp macro="" textlink="">
      <xdr:nvSpPr>
        <xdr:cNvPr id="572" name="テキスト ボックス 571"/>
        <xdr:cNvSpPr txBox="1"/>
      </xdr:nvSpPr>
      <xdr:spPr>
        <a:xfrm>
          <a:off x="13959840" y="9168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80010</xdr:rowOff>
    </xdr:from>
    <xdr:to xmlns:xdr="http://schemas.openxmlformats.org/drawingml/2006/spreadsheetDrawing">
      <xdr:col>76</xdr:col>
      <xdr:colOff>114300</xdr:colOff>
      <xdr:row>57</xdr:row>
      <xdr:rowOff>106045</xdr:rowOff>
    </xdr:to>
    <xdr:cxnSp macro="">
      <xdr:nvCxnSpPr>
        <xdr:cNvPr id="573" name="直線コネクタ 572"/>
        <xdr:cNvCxnSpPr/>
      </xdr:nvCxnSpPr>
      <xdr:spPr>
        <a:xfrm flipV="1">
          <a:off x="12573000" y="949706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126365</xdr:rowOff>
    </xdr:from>
    <xdr:to xmlns:xdr="http://schemas.openxmlformats.org/drawingml/2006/spreadsheetDrawing">
      <xdr:col>76</xdr:col>
      <xdr:colOff>165100</xdr:colOff>
      <xdr:row>57</xdr:row>
      <xdr:rowOff>59055</xdr:rowOff>
    </xdr:to>
    <xdr:sp macro="" textlink="">
      <xdr:nvSpPr>
        <xdr:cNvPr id="574" name="フローチャート: 判断 573"/>
        <xdr:cNvSpPr/>
      </xdr:nvSpPr>
      <xdr:spPr>
        <a:xfrm>
          <a:off x="13335000"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74295</xdr:rowOff>
    </xdr:from>
    <xdr:ext cx="534035" cy="249555"/>
    <xdr:sp macro="" textlink="">
      <xdr:nvSpPr>
        <xdr:cNvPr id="575" name="テキスト ボックス 574"/>
        <xdr:cNvSpPr txBox="1"/>
      </xdr:nvSpPr>
      <xdr:spPr>
        <a:xfrm>
          <a:off x="13134340" y="91611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106045</xdr:rowOff>
    </xdr:from>
    <xdr:to xmlns:xdr="http://schemas.openxmlformats.org/drawingml/2006/spreadsheetDrawing">
      <xdr:col>71</xdr:col>
      <xdr:colOff>174625</xdr:colOff>
      <xdr:row>57</xdr:row>
      <xdr:rowOff>139065</xdr:rowOff>
    </xdr:to>
    <xdr:cxnSp macro="">
      <xdr:nvCxnSpPr>
        <xdr:cNvPr id="576" name="直線コネクタ 575"/>
        <xdr:cNvCxnSpPr/>
      </xdr:nvCxnSpPr>
      <xdr:spPr>
        <a:xfrm flipV="1">
          <a:off x="11750675" y="952309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104140</xdr:rowOff>
    </xdr:from>
    <xdr:to xmlns:xdr="http://schemas.openxmlformats.org/drawingml/2006/spreadsheetDrawing">
      <xdr:col>72</xdr:col>
      <xdr:colOff>38100</xdr:colOff>
      <xdr:row>57</xdr:row>
      <xdr:rowOff>36830</xdr:rowOff>
    </xdr:to>
    <xdr:sp macro="" textlink="">
      <xdr:nvSpPr>
        <xdr:cNvPr id="577" name="フローチャート: 判断 576"/>
        <xdr:cNvSpPr/>
      </xdr:nvSpPr>
      <xdr:spPr>
        <a:xfrm>
          <a:off x="12525375" y="9356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52705</xdr:rowOff>
    </xdr:from>
    <xdr:ext cx="534035" cy="248920"/>
    <xdr:sp macro="" textlink="">
      <xdr:nvSpPr>
        <xdr:cNvPr id="578" name="テキスト ボックス 577"/>
        <xdr:cNvSpPr txBox="1"/>
      </xdr:nvSpPr>
      <xdr:spPr>
        <a:xfrm>
          <a:off x="12324715" y="9139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55245</xdr:rowOff>
    </xdr:to>
    <xdr:sp macro="" textlink="">
      <xdr:nvSpPr>
        <xdr:cNvPr id="579" name="フローチャート: 判断 578"/>
        <xdr:cNvSpPr/>
      </xdr:nvSpPr>
      <xdr:spPr>
        <a:xfrm>
          <a:off x="11699875"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71120</xdr:rowOff>
    </xdr:from>
    <xdr:ext cx="534035" cy="249555"/>
    <xdr:sp macro="" textlink="">
      <xdr:nvSpPr>
        <xdr:cNvPr id="580" name="テキスト ボックス 579"/>
        <xdr:cNvSpPr txBox="1"/>
      </xdr:nvSpPr>
      <xdr:spPr>
        <a:xfrm>
          <a:off x="11515090" y="91579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1" name="テキスト ボックス 58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2" name="テキスト ボックス 58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3" name="テキスト ボックス 58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4" name="テキスト ボックス 58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5" name="テキスト ボックス 58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63500</xdr:rowOff>
    </xdr:from>
    <xdr:to xmlns:xdr="http://schemas.openxmlformats.org/drawingml/2006/spreadsheetDrawing">
      <xdr:col>85</xdr:col>
      <xdr:colOff>174625</xdr:colOff>
      <xdr:row>56</xdr:row>
      <xdr:rowOff>161290</xdr:rowOff>
    </xdr:to>
    <xdr:sp macro="" textlink="">
      <xdr:nvSpPr>
        <xdr:cNvPr id="586" name="楕円 585"/>
        <xdr:cNvSpPr/>
      </xdr:nvSpPr>
      <xdr:spPr>
        <a:xfrm>
          <a:off x="14919325" y="93154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85725</xdr:rowOff>
    </xdr:from>
    <xdr:ext cx="534670" cy="248920"/>
    <xdr:sp macro="" textlink="">
      <xdr:nvSpPr>
        <xdr:cNvPr id="587" name="教育費該当値テキスト"/>
        <xdr:cNvSpPr txBox="1"/>
      </xdr:nvSpPr>
      <xdr:spPr>
        <a:xfrm>
          <a:off x="15017750" y="91725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11430</xdr:rowOff>
    </xdr:from>
    <xdr:to xmlns:xdr="http://schemas.openxmlformats.org/drawingml/2006/spreadsheetDrawing">
      <xdr:col>81</xdr:col>
      <xdr:colOff>101600</xdr:colOff>
      <xdr:row>57</xdr:row>
      <xdr:rowOff>109220</xdr:rowOff>
    </xdr:to>
    <xdr:sp macro="" textlink="">
      <xdr:nvSpPr>
        <xdr:cNvPr id="588" name="楕円 587"/>
        <xdr:cNvSpPr/>
      </xdr:nvSpPr>
      <xdr:spPr>
        <a:xfrm>
          <a:off x="14144625" y="942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100965</xdr:rowOff>
    </xdr:from>
    <xdr:ext cx="534035" cy="249555"/>
    <xdr:sp macro="" textlink="">
      <xdr:nvSpPr>
        <xdr:cNvPr id="589" name="テキスト ボックス 588"/>
        <xdr:cNvSpPr txBox="1"/>
      </xdr:nvSpPr>
      <xdr:spPr>
        <a:xfrm>
          <a:off x="13959840" y="95180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31115</xdr:rowOff>
    </xdr:from>
    <xdr:to xmlns:xdr="http://schemas.openxmlformats.org/drawingml/2006/spreadsheetDrawing">
      <xdr:col>76</xdr:col>
      <xdr:colOff>165100</xdr:colOff>
      <xdr:row>57</xdr:row>
      <xdr:rowOff>128905</xdr:rowOff>
    </xdr:to>
    <xdr:sp macro="" textlink="">
      <xdr:nvSpPr>
        <xdr:cNvPr id="590" name="楕円 589"/>
        <xdr:cNvSpPr/>
      </xdr:nvSpPr>
      <xdr:spPr>
        <a:xfrm>
          <a:off x="13335000" y="9448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120650</xdr:rowOff>
    </xdr:from>
    <xdr:ext cx="534035" cy="248285"/>
    <xdr:sp macro="" textlink="">
      <xdr:nvSpPr>
        <xdr:cNvPr id="591" name="テキスト ボックス 590"/>
        <xdr:cNvSpPr txBox="1"/>
      </xdr:nvSpPr>
      <xdr:spPr>
        <a:xfrm>
          <a:off x="13134340" y="953770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57785</xdr:rowOff>
    </xdr:from>
    <xdr:to xmlns:xdr="http://schemas.openxmlformats.org/drawingml/2006/spreadsheetDrawing">
      <xdr:col>72</xdr:col>
      <xdr:colOff>38100</xdr:colOff>
      <xdr:row>57</xdr:row>
      <xdr:rowOff>155575</xdr:rowOff>
    </xdr:to>
    <xdr:sp macro="" textlink="">
      <xdr:nvSpPr>
        <xdr:cNvPr id="592" name="楕円 591"/>
        <xdr:cNvSpPr/>
      </xdr:nvSpPr>
      <xdr:spPr>
        <a:xfrm>
          <a:off x="12525375" y="9474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146685</xdr:rowOff>
    </xdr:from>
    <xdr:ext cx="534035" cy="249555"/>
    <xdr:sp macro="" textlink="">
      <xdr:nvSpPr>
        <xdr:cNvPr id="593" name="テキスト ボックス 592"/>
        <xdr:cNvSpPr txBox="1"/>
      </xdr:nvSpPr>
      <xdr:spPr>
        <a:xfrm>
          <a:off x="12324715" y="95637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90805</xdr:rowOff>
    </xdr:from>
    <xdr:to xmlns:xdr="http://schemas.openxmlformats.org/drawingml/2006/spreadsheetDrawing">
      <xdr:col>67</xdr:col>
      <xdr:colOff>101600</xdr:colOff>
      <xdr:row>58</xdr:row>
      <xdr:rowOff>23495</xdr:rowOff>
    </xdr:to>
    <xdr:sp macro="" textlink="">
      <xdr:nvSpPr>
        <xdr:cNvPr id="594" name="楕円 593"/>
        <xdr:cNvSpPr/>
      </xdr:nvSpPr>
      <xdr:spPr>
        <a:xfrm>
          <a:off x="11699875" y="9507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14605</xdr:rowOff>
    </xdr:from>
    <xdr:ext cx="534035" cy="249555"/>
    <xdr:sp macro="" textlink="">
      <xdr:nvSpPr>
        <xdr:cNvPr id="595" name="テキスト ボックス 594"/>
        <xdr:cNvSpPr txBox="1"/>
      </xdr:nvSpPr>
      <xdr:spPr>
        <a:xfrm>
          <a:off x="11515090" y="95967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6" name="正方形/長方形 59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97" name="正方形/長方形 59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9" name="正方形/長方形 59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1" name="正方形/長方形 60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3" name="正方形/長方形 60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4" name="テキスト ボックス 60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5" name="直線コネクタ 60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06" name="直線コネクタ 605"/>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07" name="テキスト ボックス 606"/>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8" name="直線コネクタ 607"/>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9" name="テキスト ボックス 608"/>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0" name="直線コネクタ 609"/>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1" name="テキスト ボックス 610"/>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2" name="直線コネクタ 611"/>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3" name="テキスト ボックス 612"/>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4" name="直線コネクタ 613"/>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15" name="テキスト ボックス 614"/>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6" name="直線コネクタ 615"/>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17" name="テキスト ボックス 616"/>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8"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145415</xdr:rowOff>
    </xdr:from>
    <xdr:to xmlns:xdr="http://schemas.openxmlformats.org/drawingml/2006/spreadsheetDrawing">
      <xdr:col>85</xdr:col>
      <xdr:colOff>126365</xdr:colOff>
      <xdr:row>79</xdr:row>
      <xdr:rowOff>42545</xdr:rowOff>
    </xdr:to>
    <xdr:cxnSp macro="">
      <xdr:nvCxnSpPr>
        <xdr:cNvPr id="619" name="直線コネクタ 618"/>
        <xdr:cNvCxnSpPr/>
      </xdr:nvCxnSpPr>
      <xdr:spPr>
        <a:xfrm flipV="1">
          <a:off x="14968220" y="1170876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0"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1" name="直線コネクタ 620"/>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93980</xdr:rowOff>
    </xdr:from>
    <xdr:ext cx="598805" cy="248920"/>
    <xdr:sp macro="" textlink="">
      <xdr:nvSpPr>
        <xdr:cNvPr id="622" name="災害復旧費最大値テキスト"/>
        <xdr:cNvSpPr txBox="1"/>
      </xdr:nvSpPr>
      <xdr:spPr>
        <a:xfrm>
          <a:off x="15017750" y="114922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145415</xdr:rowOff>
    </xdr:from>
    <xdr:to xmlns:xdr="http://schemas.openxmlformats.org/drawingml/2006/spreadsheetDrawing">
      <xdr:col>86</xdr:col>
      <xdr:colOff>25400</xdr:colOff>
      <xdr:row>70</xdr:row>
      <xdr:rowOff>145415</xdr:rowOff>
    </xdr:to>
    <xdr:cxnSp macro="">
      <xdr:nvCxnSpPr>
        <xdr:cNvPr id="623" name="直線コネクタ 622"/>
        <xdr:cNvCxnSpPr/>
      </xdr:nvCxnSpPr>
      <xdr:spPr>
        <a:xfrm>
          <a:off x="14881225" y="11708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149225</xdr:rowOff>
    </xdr:from>
    <xdr:to xmlns:xdr="http://schemas.openxmlformats.org/drawingml/2006/spreadsheetDrawing">
      <xdr:col>85</xdr:col>
      <xdr:colOff>127000</xdr:colOff>
      <xdr:row>79</xdr:row>
      <xdr:rowOff>31750</xdr:rowOff>
    </xdr:to>
    <xdr:cxnSp macro="">
      <xdr:nvCxnSpPr>
        <xdr:cNvPr id="624" name="直線コネクタ 623"/>
        <xdr:cNvCxnSpPr/>
      </xdr:nvCxnSpPr>
      <xdr:spPr>
        <a:xfrm flipV="1">
          <a:off x="14195425" y="13033375"/>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85725</xdr:rowOff>
    </xdr:from>
    <xdr:ext cx="469900" cy="248920"/>
    <xdr:sp macro="" textlink="">
      <xdr:nvSpPr>
        <xdr:cNvPr id="625" name="災害復旧費平均値テキスト"/>
        <xdr:cNvSpPr txBox="1"/>
      </xdr:nvSpPr>
      <xdr:spPr>
        <a:xfrm>
          <a:off x="15017750" y="128047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174625</xdr:colOff>
      <xdr:row>78</xdr:row>
      <xdr:rowOff>161290</xdr:rowOff>
    </xdr:to>
    <xdr:sp macro="" textlink="">
      <xdr:nvSpPr>
        <xdr:cNvPr id="626" name="フローチャート: 判断 625"/>
        <xdr:cNvSpPr/>
      </xdr:nvSpPr>
      <xdr:spPr>
        <a:xfrm>
          <a:off x="14919325" y="129476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31750</xdr:rowOff>
    </xdr:from>
    <xdr:to xmlns:xdr="http://schemas.openxmlformats.org/drawingml/2006/spreadsheetDrawing">
      <xdr:col>81</xdr:col>
      <xdr:colOff>50800</xdr:colOff>
      <xdr:row>79</xdr:row>
      <xdr:rowOff>34290</xdr:rowOff>
    </xdr:to>
    <xdr:cxnSp macro="">
      <xdr:nvCxnSpPr>
        <xdr:cNvPr id="627" name="直線コネクタ 626"/>
        <xdr:cNvCxnSpPr/>
      </xdr:nvCxnSpPr>
      <xdr:spPr>
        <a:xfrm flipV="1">
          <a:off x="13385800" y="1308100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149225</xdr:rowOff>
    </xdr:to>
    <xdr:sp macro="" textlink="">
      <xdr:nvSpPr>
        <xdr:cNvPr id="628" name="フローチャート: 判断 627"/>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164465</xdr:rowOff>
    </xdr:from>
    <xdr:ext cx="469265" cy="248920"/>
    <xdr:sp macro="" textlink="">
      <xdr:nvSpPr>
        <xdr:cNvPr id="629" name="テキスト ボックス 628"/>
        <xdr:cNvSpPr txBox="1"/>
      </xdr:nvSpPr>
      <xdr:spPr>
        <a:xfrm>
          <a:off x="13976350" y="12718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34290</xdr:rowOff>
    </xdr:from>
    <xdr:to xmlns:xdr="http://schemas.openxmlformats.org/drawingml/2006/spreadsheetDrawing">
      <xdr:col>76</xdr:col>
      <xdr:colOff>114300</xdr:colOff>
      <xdr:row>79</xdr:row>
      <xdr:rowOff>40640</xdr:rowOff>
    </xdr:to>
    <xdr:cxnSp macro="">
      <xdr:nvCxnSpPr>
        <xdr:cNvPr id="630" name="直線コネクタ 629"/>
        <xdr:cNvCxnSpPr/>
      </xdr:nvCxnSpPr>
      <xdr:spPr>
        <a:xfrm flipV="1">
          <a:off x="12573000" y="1308354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36195</xdr:rowOff>
    </xdr:from>
    <xdr:to xmlns:xdr="http://schemas.openxmlformats.org/drawingml/2006/spreadsheetDrawing">
      <xdr:col>76</xdr:col>
      <xdr:colOff>165100</xdr:colOff>
      <xdr:row>78</xdr:row>
      <xdr:rowOff>133985</xdr:rowOff>
    </xdr:to>
    <xdr:sp macro="" textlink="">
      <xdr:nvSpPr>
        <xdr:cNvPr id="631" name="フローチャート: 判断 630"/>
        <xdr:cNvSpPr/>
      </xdr:nvSpPr>
      <xdr:spPr>
        <a:xfrm>
          <a:off x="13335000" y="12920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035" cy="248920"/>
    <xdr:sp macro="" textlink="">
      <xdr:nvSpPr>
        <xdr:cNvPr id="632" name="テキスト ボックス 631"/>
        <xdr:cNvSpPr txBox="1"/>
      </xdr:nvSpPr>
      <xdr:spPr>
        <a:xfrm>
          <a:off x="13134340" y="12703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24765</xdr:rowOff>
    </xdr:from>
    <xdr:to xmlns:xdr="http://schemas.openxmlformats.org/drawingml/2006/spreadsheetDrawing">
      <xdr:col>71</xdr:col>
      <xdr:colOff>174625</xdr:colOff>
      <xdr:row>79</xdr:row>
      <xdr:rowOff>40640</xdr:rowOff>
    </xdr:to>
    <xdr:cxnSp macro="">
      <xdr:nvCxnSpPr>
        <xdr:cNvPr id="633" name="直線コネクタ 632"/>
        <xdr:cNvCxnSpPr/>
      </xdr:nvCxnSpPr>
      <xdr:spPr>
        <a:xfrm>
          <a:off x="11750675" y="1307401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144145</xdr:rowOff>
    </xdr:to>
    <xdr:sp macro="" textlink="">
      <xdr:nvSpPr>
        <xdr:cNvPr id="634" name="フローチャート: 判断 633"/>
        <xdr:cNvSpPr/>
      </xdr:nvSpPr>
      <xdr:spPr>
        <a:xfrm>
          <a:off x="12525375" y="12930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160020</xdr:rowOff>
    </xdr:from>
    <xdr:ext cx="469265" cy="248920"/>
    <xdr:sp macro="" textlink="">
      <xdr:nvSpPr>
        <xdr:cNvPr id="635" name="テキスト ボックス 634"/>
        <xdr:cNvSpPr txBox="1"/>
      </xdr:nvSpPr>
      <xdr:spPr>
        <a:xfrm>
          <a:off x="12357100" y="12713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35560</xdr:rowOff>
    </xdr:from>
    <xdr:to xmlns:xdr="http://schemas.openxmlformats.org/drawingml/2006/spreadsheetDrawing">
      <xdr:col>67</xdr:col>
      <xdr:colOff>101600</xdr:colOff>
      <xdr:row>78</xdr:row>
      <xdr:rowOff>133350</xdr:rowOff>
    </xdr:to>
    <xdr:sp macro="" textlink="">
      <xdr:nvSpPr>
        <xdr:cNvPr id="636" name="フローチャート: 判断 635"/>
        <xdr:cNvSpPr/>
      </xdr:nvSpPr>
      <xdr:spPr>
        <a:xfrm>
          <a:off x="11699875" y="12919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149225</xdr:rowOff>
    </xdr:from>
    <xdr:ext cx="534035" cy="248920"/>
    <xdr:sp macro="" textlink="">
      <xdr:nvSpPr>
        <xdr:cNvPr id="637" name="テキスト ボックス 636"/>
        <xdr:cNvSpPr txBox="1"/>
      </xdr:nvSpPr>
      <xdr:spPr>
        <a:xfrm>
          <a:off x="11515090" y="12703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8" name="テキスト ボックス 637"/>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9" name="テキスト ボックス 638"/>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0" name="テキスト ボックス 639"/>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1" name="テキスト ボックス 640"/>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2" name="テキスト ボックス 641"/>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99695</xdr:rowOff>
    </xdr:from>
    <xdr:to xmlns:xdr="http://schemas.openxmlformats.org/drawingml/2006/spreadsheetDrawing">
      <xdr:col>85</xdr:col>
      <xdr:colOff>174625</xdr:colOff>
      <xdr:row>79</xdr:row>
      <xdr:rowOff>32385</xdr:rowOff>
    </xdr:to>
    <xdr:sp macro="" textlink="">
      <xdr:nvSpPr>
        <xdr:cNvPr id="643" name="楕円 642"/>
        <xdr:cNvSpPr/>
      </xdr:nvSpPr>
      <xdr:spPr>
        <a:xfrm>
          <a:off x="14919325" y="129838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42545</xdr:rowOff>
    </xdr:from>
    <xdr:ext cx="469900" cy="249555"/>
    <xdr:sp macro="" textlink="">
      <xdr:nvSpPr>
        <xdr:cNvPr id="644" name="災害復旧費該当値テキスト"/>
        <xdr:cNvSpPr txBox="1"/>
      </xdr:nvSpPr>
      <xdr:spPr>
        <a:xfrm>
          <a:off x="15017750" y="129266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147955</xdr:rowOff>
    </xdr:from>
    <xdr:to xmlns:xdr="http://schemas.openxmlformats.org/drawingml/2006/spreadsheetDrawing">
      <xdr:col>81</xdr:col>
      <xdr:colOff>101600</xdr:colOff>
      <xdr:row>79</xdr:row>
      <xdr:rowOff>80645</xdr:rowOff>
    </xdr:to>
    <xdr:sp macro="" textlink="">
      <xdr:nvSpPr>
        <xdr:cNvPr id="645" name="楕円 644"/>
        <xdr:cNvSpPr/>
      </xdr:nvSpPr>
      <xdr:spPr>
        <a:xfrm>
          <a:off x="14144625" y="13032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71755</xdr:rowOff>
    </xdr:from>
    <xdr:ext cx="377825" cy="249555"/>
    <xdr:sp macro="" textlink="">
      <xdr:nvSpPr>
        <xdr:cNvPr id="646" name="テキスト ボックス 645"/>
        <xdr:cNvSpPr txBox="1"/>
      </xdr:nvSpPr>
      <xdr:spPr>
        <a:xfrm>
          <a:off x="14022070" y="131210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150495</xdr:rowOff>
    </xdr:from>
    <xdr:to xmlns:xdr="http://schemas.openxmlformats.org/drawingml/2006/spreadsheetDrawing">
      <xdr:col>76</xdr:col>
      <xdr:colOff>165100</xdr:colOff>
      <xdr:row>79</xdr:row>
      <xdr:rowOff>83185</xdr:rowOff>
    </xdr:to>
    <xdr:sp macro="" textlink="">
      <xdr:nvSpPr>
        <xdr:cNvPr id="647" name="楕円 646"/>
        <xdr:cNvSpPr/>
      </xdr:nvSpPr>
      <xdr:spPr>
        <a:xfrm>
          <a:off x="13335000" y="1303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74295</xdr:rowOff>
    </xdr:from>
    <xdr:ext cx="377825" cy="249555"/>
    <xdr:sp macro="" textlink="">
      <xdr:nvSpPr>
        <xdr:cNvPr id="648" name="テキスト ボックス 647"/>
        <xdr:cNvSpPr txBox="1"/>
      </xdr:nvSpPr>
      <xdr:spPr>
        <a:xfrm>
          <a:off x="13212445" y="131235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90170</xdr:rowOff>
    </xdr:to>
    <xdr:sp macro="" textlink="">
      <xdr:nvSpPr>
        <xdr:cNvPr id="649" name="楕円 648"/>
        <xdr:cNvSpPr/>
      </xdr:nvSpPr>
      <xdr:spPr>
        <a:xfrm>
          <a:off x="12525375" y="130416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81280</xdr:rowOff>
    </xdr:from>
    <xdr:ext cx="378460" cy="249555"/>
    <xdr:sp macro="" textlink="">
      <xdr:nvSpPr>
        <xdr:cNvPr id="650" name="テキスト ボックス 649"/>
        <xdr:cNvSpPr txBox="1"/>
      </xdr:nvSpPr>
      <xdr:spPr>
        <a:xfrm>
          <a:off x="12398375" y="131305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140335</xdr:rowOff>
    </xdr:from>
    <xdr:to xmlns:xdr="http://schemas.openxmlformats.org/drawingml/2006/spreadsheetDrawing">
      <xdr:col>67</xdr:col>
      <xdr:colOff>101600</xdr:colOff>
      <xdr:row>79</xdr:row>
      <xdr:rowOff>73025</xdr:rowOff>
    </xdr:to>
    <xdr:sp macro="" textlink="">
      <xdr:nvSpPr>
        <xdr:cNvPr id="651" name="楕円 650"/>
        <xdr:cNvSpPr/>
      </xdr:nvSpPr>
      <xdr:spPr>
        <a:xfrm>
          <a:off x="11699875" y="13024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64770</xdr:rowOff>
    </xdr:from>
    <xdr:ext cx="469265" cy="249555"/>
    <xdr:sp macro="" textlink="">
      <xdr:nvSpPr>
        <xdr:cNvPr id="652" name="テキスト ボックス 651"/>
        <xdr:cNvSpPr txBox="1"/>
      </xdr:nvSpPr>
      <xdr:spPr>
        <a:xfrm>
          <a:off x="11531600" y="13114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3" name="正方形/長方形 652"/>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4" name="正方形/長方形 653"/>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6" name="正方形/長方形 655"/>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8" name="正方形/長方形 657"/>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0" name="正方形/長方形 659"/>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1" name="テキスト ボックス 660"/>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2" name="直線コネクタ 66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3" name="直線コネクタ 66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4" name="テキスト ボックス 66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5" name="直線コネクタ 66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66" name="テキスト ボックス 66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67" name="直線コネクタ 66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68" name="テキスト ボックス 66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69" name="直線コネクタ 66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0" name="テキスト ボックス 669"/>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1" name="直線コネクタ 67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2" name="テキスト ボックス 671"/>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4968220" y="151345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68580</xdr:rowOff>
    </xdr:from>
    <xdr:ext cx="534670" cy="259080"/>
    <xdr:sp macro="" textlink="">
      <xdr:nvSpPr>
        <xdr:cNvPr id="675" name="公債費最小値テキスト"/>
        <xdr:cNvSpPr txBox="1"/>
      </xdr:nvSpPr>
      <xdr:spPr>
        <a:xfrm>
          <a:off x="15017750" y="1629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4881225" y="1629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48895</xdr:rowOff>
    </xdr:from>
    <xdr:ext cx="598805" cy="254635"/>
    <xdr:sp macro="" textlink="">
      <xdr:nvSpPr>
        <xdr:cNvPr id="677" name="公債費最大値テキスト"/>
        <xdr:cNvSpPr txBox="1"/>
      </xdr:nvSpPr>
      <xdr:spPr>
        <a:xfrm>
          <a:off x="15017750" y="1491424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4881225" y="1513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165100</xdr:rowOff>
    </xdr:from>
    <xdr:to xmlns:xdr="http://schemas.openxmlformats.org/drawingml/2006/spreadsheetDrawing">
      <xdr:col>85</xdr:col>
      <xdr:colOff>127000</xdr:colOff>
      <xdr:row>97</xdr:row>
      <xdr:rowOff>167005</xdr:rowOff>
    </xdr:to>
    <xdr:cxnSp macro="">
      <xdr:nvCxnSpPr>
        <xdr:cNvPr id="679" name="直線コネクタ 678"/>
        <xdr:cNvCxnSpPr/>
      </xdr:nvCxnSpPr>
      <xdr:spPr>
        <a:xfrm>
          <a:off x="14195425" y="16224250"/>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106680</xdr:rowOff>
    </xdr:from>
    <xdr:ext cx="534670" cy="259080"/>
    <xdr:sp macro="" textlink="">
      <xdr:nvSpPr>
        <xdr:cNvPr id="680" name="公債費平均値テキスト"/>
        <xdr:cNvSpPr txBox="1"/>
      </xdr:nvSpPr>
      <xdr:spPr>
        <a:xfrm>
          <a:off x="15017750" y="15994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174625</xdr:colOff>
      <xdr:row>98</xdr:row>
      <xdr:rowOff>13970</xdr:rowOff>
    </xdr:to>
    <xdr:sp macro="" textlink="">
      <xdr:nvSpPr>
        <xdr:cNvPr id="681" name="フローチャート: 判断 680"/>
        <xdr:cNvSpPr/>
      </xdr:nvSpPr>
      <xdr:spPr>
        <a:xfrm>
          <a:off x="14919325" y="161429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162560</xdr:rowOff>
    </xdr:from>
    <xdr:to xmlns:xdr="http://schemas.openxmlformats.org/drawingml/2006/spreadsheetDrawing">
      <xdr:col>81</xdr:col>
      <xdr:colOff>50800</xdr:colOff>
      <xdr:row>97</xdr:row>
      <xdr:rowOff>165100</xdr:rowOff>
    </xdr:to>
    <xdr:cxnSp macro="">
      <xdr:nvCxnSpPr>
        <xdr:cNvPr id="682" name="直線コネクタ 681"/>
        <xdr:cNvCxnSpPr/>
      </xdr:nvCxnSpPr>
      <xdr:spPr>
        <a:xfrm>
          <a:off x="13385800" y="1622171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4144625"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4035" cy="258445"/>
    <xdr:sp macro="" textlink="">
      <xdr:nvSpPr>
        <xdr:cNvPr id="684" name="テキスト ボックス 683"/>
        <xdr:cNvSpPr txBox="1"/>
      </xdr:nvSpPr>
      <xdr:spPr>
        <a:xfrm>
          <a:off x="13959840" y="15917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162560</xdr:rowOff>
    </xdr:from>
    <xdr:to xmlns:xdr="http://schemas.openxmlformats.org/drawingml/2006/spreadsheetDrawing">
      <xdr:col>76</xdr:col>
      <xdr:colOff>114300</xdr:colOff>
      <xdr:row>97</xdr:row>
      <xdr:rowOff>169545</xdr:rowOff>
    </xdr:to>
    <xdr:cxnSp macro="">
      <xdr:nvCxnSpPr>
        <xdr:cNvPr id="685" name="直線コネクタ 684"/>
        <xdr:cNvCxnSpPr/>
      </xdr:nvCxnSpPr>
      <xdr:spPr>
        <a:xfrm flipV="1">
          <a:off x="12573000" y="1622171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3335000" y="161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34035" cy="259080"/>
    <xdr:sp macro="" textlink="">
      <xdr:nvSpPr>
        <xdr:cNvPr id="687" name="テキスト ボックス 686"/>
        <xdr:cNvSpPr txBox="1"/>
      </xdr:nvSpPr>
      <xdr:spPr>
        <a:xfrm>
          <a:off x="13134340" y="1592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169545</xdr:rowOff>
    </xdr:from>
    <xdr:to xmlns:xdr="http://schemas.openxmlformats.org/drawingml/2006/spreadsheetDrawing">
      <xdr:col>71</xdr:col>
      <xdr:colOff>174625</xdr:colOff>
      <xdr:row>98</xdr:row>
      <xdr:rowOff>3175</xdr:rowOff>
    </xdr:to>
    <xdr:cxnSp macro="">
      <xdr:nvCxnSpPr>
        <xdr:cNvPr id="688" name="直線コネクタ 687"/>
        <xdr:cNvCxnSpPr/>
      </xdr:nvCxnSpPr>
      <xdr:spPr>
        <a:xfrm flipV="1">
          <a:off x="11750675" y="1622869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2525375" y="16158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34035" cy="259080"/>
    <xdr:sp macro="" textlink="">
      <xdr:nvSpPr>
        <xdr:cNvPr id="690" name="テキスト ボックス 689"/>
        <xdr:cNvSpPr txBox="1"/>
      </xdr:nvSpPr>
      <xdr:spPr>
        <a:xfrm>
          <a:off x="12324715" y="1593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1699875"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34035" cy="259080"/>
    <xdr:sp macro="" textlink="">
      <xdr:nvSpPr>
        <xdr:cNvPr id="692" name="テキスト ボックス 691"/>
        <xdr:cNvSpPr txBox="1"/>
      </xdr:nvSpPr>
      <xdr:spPr>
        <a:xfrm>
          <a:off x="11515090" y="1593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6" name="テキスト ボックス 69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116205</xdr:rowOff>
    </xdr:from>
    <xdr:to xmlns:xdr="http://schemas.openxmlformats.org/drawingml/2006/spreadsheetDrawing">
      <xdr:col>85</xdr:col>
      <xdr:colOff>174625</xdr:colOff>
      <xdr:row>98</xdr:row>
      <xdr:rowOff>46355</xdr:rowOff>
    </xdr:to>
    <xdr:sp macro="" textlink="">
      <xdr:nvSpPr>
        <xdr:cNvPr id="698" name="楕円 697"/>
        <xdr:cNvSpPr/>
      </xdr:nvSpPr>
      <xdr:spPr>
        <a:xfrm>
          <a:off x="14919325" y="161753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62230</xdr:rowOff>
    </xdr:from>
    <xdr:ext cx="534670" cy="259080"/>
    <xdr:sp macro="" textlink="">
      <xdr:nvSpPr>
        <xdr:cNvPr id="699" name="公債費該当値テキスト"/>
        <xdr:cNvSpPr txBox="1"/>
      </xdr:nvSpPr>
      <xdr:spPr>
        <a:xfrm>
          <a:off x="15017750" y="16121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114300</xdr:rowOff>
    </xdr:from>
    <xdr:to xmlns:xdr="http://schemas.openxmlformats.org/drawingml/2006/spreadsheetDrawing">
      <xdr:col>81</xdr:col>
      <xdr:colOff>101600</xdr:colOff>
      <xdr:row>98</xdr:row>
      <xdr:rowOff>44450</xdr:rowOff>
    </xdr:to>
    <xdr:sp macro="" textlink="">
      <xdr:nvSpPr>
        <xdr:cNvPr id="700" name="楕円 699"/>
        <xdr:cNvSpPr/>
      </xdr:nvSpPr>
      <xdr:spPr>
        <a:xfrm>
          <a:off x="14144625"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35560</xdr:rowOff>
    </xdr:from>
    <xdr:ext cx="534035" cy="259080"/>
    <xdr:sp macro="" textlink="">
      <xdr:nvSpPr>
        <xdr:cNvPr id="701" name="テキスト ボックス 700"/>
        <xdr:cNvSpPr txBox="1"/>
      </xdr:nvSpPr>
      <xdr:spPr>
        <a:xfrm>
          <a:off x="13959840"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111760</xdr:rowOff>
    </xdr:from>
    <xdr:to xmlns:xdr="http://schemas.openxmlformats.org/drawingml/2006/spreadsheetDrawing">
      <xdr:col>76</xdr:col>
      <xdr:colOff>165100</xdr:colOff>
      <xdr:row>98</xdr:row>
      <xdr:rowOff>41910</xdr:rowOff>
    </xdr:to>
    <xdr:sp macro="" textlink="">
      <xdr:nvSpPr>
        <xdr:cNvPr id="702" name="楕円 701"/>
        <xdr:cNvSpPr/>
      </xdr:nvSpPr>
      <xdr:spPr>
        <a:xfrm>
          <a:off x="13335000" y="161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33020</xdr:rowOff>
    </xdr:from>
    <xdr:ext cx="534035" cy="259080"/>
    <xdr:sp macro="" textlink="">
      <xdr:nvSpPr>
        <xdr:cNvPr id="703" name="テキスト ボックス 702"/>
        <xdr:cNvSpPr txBox="1"/>
      </xdr:nvSpPr>
      <xdr:spPr>
        <a:xfrm>
          <a:off x="13134340" y="1626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118745</xdr:rowOff>
    </xdr:from>
    <xdr:to xmlns:xdr="http://schemas.openxmlformats.org/drawingml/2006/spreadsheetDrawing">
      <xdr:col>72</xdr:col>
      <xdr:colOff>38100</xdr:colOff>
      <xdr:row>98</xdr:row>
      <xdr:rowOff>48895</xdr:rowOff>
    </xdr:to>
    <xdr:sp macro="" textlink="">
      <xdr:nvSpPr>
        <xdr:cNvPr id="704" name="楕円 703"/>
        <xdr:cNvSpPr/>
      </xdr:nvSpPr>
      <xdr:spPr>
        <a:xfrm>
          <a:off x="12525375" y="16177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40640</xdr:rowOff>
    </xdr:from>
    <xdr:ext cx="534035" cy="258445"/>
    <xdr:sp macro="" textlink="">
      <xdr:nvSpPr>
        <xdr:cNvPr id="705" name="テキスト ボックス 704"/>
        <xdr:cNvSpPr txBox="1"/>
      </xdr:nvSpPr>
      <xdr:spPr>
        <a:xfrm>
          <a:off x="1232471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123825</xdr:rowOff>
    </xdr:from>
    <xdr:to xmlns:xdr="http://schemas.openxmlformats.org/drawingml/2006/spreadsheetDrawing">
      <xdr:col>67</xdr:col>
      <xdr:colOff>101600</xdr:colOff>
      <xdr:row>98</xdr:row>
      <xdr:rowOff>53975</xdr:rowOff>
    </xdr:to>
    <xdr:sp macro="" textlink="">
      <xdr:nvSpPr>
        <xdr:cNvPr id="706" name="楕円 705"/>
        <xdr:cNvSpPr/>
      </xdr:nvSpPr>
      <xdr:spPr>
        <a:xfrm>
          <a:off x="11699875"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45085</xdr:rowOff>
    </xdr:from>
    <xdr:ext cx="534035" cy="258445"/>
    <xdr:sp macro="" textlink="">
      <xdr:nvSpPr>
        <xdr:cNvPr id="707" name="テキスト ボックス 706"/>
        <xdr:cNvSpPr txBox="1"/>
      </xdr:nvSpPr>
      <xdr:spPr>
        <a:xfrm>
          <a:off x="11515090"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8" name="正方形/長方形 70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9" name="正方形/長方形 70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1" name="正方形/長方形 71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3" name="正方形/長方形 71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5" name="正方形/長方形 71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6" name="テキスト ボックス 715"/>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7" name="直線コネクタ 71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8" name="直線コネクタ 717"/>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9" name="テキスト ボックス 718"/>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0" name="直線コネクタ 719"/>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34290</xdr:rowOff>
    </xdr:from>
    <xdr:ext cx="466725" cy="249555"/>
    <xdr:sp macro="" textlink="">
      <xdr:nvSpPr>
        <xdr:cNvPr id="721" name="テキスト ボックス 720"/>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2" name="直線コネクタ 721"/>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162560</xdr:rowOff>
    </xdr:from>
    <xdr:ext cx="466725" cy="248920"/>
    <xdr:sp macro="" textlink="">
      <xdr:nvSpPr>
        <xdr:cNvPr id="723" name="テキスト ボックス 722"/>
        <xdr:cNvSpPr txBox="1"/>
      </xdr:nvSpPr>
      <xdr:spPr>
        <a:xfrm>
          <a:off x="163442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4" name="直線コネクタ 723"/>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126365</xdr:rowOff>
    </xdr:from>
    <xdr:ext cx="466725" cy="248920"/>
    <xdr:sp macro="" textlink="">
      <xdr:nvSpPr>
        <xdr:cNvPr id="725" name="テキスト ボックス 724"/>
        <xdr:cNvSpPr txBox="1"/>
      </xdr:nvSpPr>
      <xdr:spPr>
        <a:xfrm>
          <a:off x="163442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6" name="直線コネクタ 725"/>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27" name="テキスト ボックス 726"/>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8" name="直線コネクタ 727"/>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9" name="テキスト ボックス 728"/>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0"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87630</xdr:rowOff>
    </xdr:from>
    <xdr:to xmlns:xdr="http://schemas.openxmlformats.org/drawingml/2006/spreadsheetDrawing">
      <xdr:col>116</xdr:col>
      <xdr:colOff>62865</xdr:colOff>
      <xdr:row>39</xdr:row>
      <xdr:rowOff>42545</xdr:rowOff>
    </xdr:to>
    <xdr:cxnSp macro="">
      <xdr:nvCxnSpPr>
        <xdr:cNvPr id="731" name="直線コネクタ 730"/>
        <xdr:cNvCxnSpPr/>
      </xdr:nvCxnSpPr>
      <xdr:spPr>
        <a:xfrm flipV="1">
          <a:off x="20318095" y="504698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73025</xdr:rowOff>
    </xdr:from>
    <xdr:ext cx="249555" cy="249555"/>
    <xdr:sp macro="" textlink="">
      <xdr:nvSpPr>
        <xdr:cNvPr id="732" name="諸支出金最小値テキスト"/>
        <xdr:cNvSpPr txBox="1"/>
      </xdr:nvSpPr>
      <xdr:spPr>
        <a:xfrm>
          <a:off x="20370800" y="65182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3" name="直線コネクタ 732"/>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36195</xdr:rowOff>
    </xdr:from>
    <xdr:ext cx="534670" cy="249555"/>
    <xdr:sp macro="" textlink="">
      <xdr:nvSpPr>
        <xdr:cNvPr id="734" name="諸支出金最大値テキスト"/>
        <xdr:cNvSpPr txBox="1"/>
      </xdr:nvSpPr>
      <xdr:spPr>
        <a:xfrm>
          <a:off x="20370800" y="48304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87630</xdr:rowOff>
    </xdr:from>
    <xdr:to xmlns:xdr="http://schemas.openxmlformats.org/drawingml/2006/spreadsheetDrawing">
      <xdr:col>116</xdr:col>
      <xdr:colOff>152400</xdr:colOff>
      <xdr:row>30</xdr:row>
      <xdr:rowOff>87630</xdr:rowOff>
    </xdr:to>
    <xdr:cxnSp macro="">
      <xdr:nvCxnSpPr>
        <xdr:cNvPr id="735" name="直線コネクタ 734"/>
        <xdr:cNvCxnSpPr/>
      </xdr:nvCxnSpPr>
      <xdr:spPr>
        <a:xfrm>
          <a:off x="20246975" y="504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27940</xdr:rowOff>
    </xdr:from>
    <xdr:to xmlns:xdr="http://schemas.openxmlformats.org/drawingml/2006/spreadsheetDrawing">
      <xdr:col>116</xdr:col>
      <xdr:colOff>63500</xdr:colOff>
      <xdr:row>39</xdr:row>
      <xdr:rowOff>29210</xdr:rowOff>
    </xdr:to>
    <xdr:cxnSp macro="">
      <xdr:nvCxnSpPr>
        <xdr:cNvPr id="736" name="直線コネクタ 735"/>
        <xdr:cNvCxnSpPr/>
      </xdr:nvCxnSpPr>
      <xdr:spPr>
        <a:xfrm flipV="1">
          <a:off x="19558000" y="647319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48920"/>
    <xdr:sp macro="" textlink="">
      <xdr:nvSpPr>
        <xdr:cNvPr id="737" name="諸支出金平均値テキスト"/>
        <xdr:cNvSpPr txBox="1"/>
      </xdr:nvSpPr>
      <xdr:spPr>
        <a:xfrm>
          <a:off x="20370800" y="627443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0269200" y="641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29210</xdr:rowOff>
    </xdr:from>
    <xdr:to xmlns:xdr="http://schemas.openxmlformats.org/drawingml/2006/spreadsheetDrawing">
      <xdr:col>111</xdr:col>
      <xdr:colOff>174625</xdr:colOff>
      <xdr:row>39</xdr:row>
      <xdr:rowOff>31750</xdr:rowOff>
    </xdr:to>
    <xdr:cxnSp macro="">
      <xdr:nvCxnSpPr>
        <xdr:cNvPr id="739" name="直線コネクタ 738"/>
        <xdr:cNvCxnSpPr/>
      </xdr:nvCxnSpPr>
      <xdr:spPr>
        <a:xfrm flipV="1">
          <a:off x="18735675" y="64744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141605</xdr:rowOff>
    </xdr:from>
    <xdr:to xmlns:xdr="http://schemas.openxmlformats.org/drawingml/2006/spreadsheetDrawing">
      <xdr:col>112</xdr:col>
      <xdr:colOff>38100</xdr:colOff>
      <xdr:row>39</xdr:row>
      <xdr:rowOff>74295</xdr:rowOff>
    </xdr:to>
    <xdr:sp macro="" textlink="">
      <xdr:nvSpPr>
        <xdr:cNvPr id="740" name="フローチャート: 判断 739"/>
        <xdr:cNvSpPr/>
      </xdr:nvSpPr>
      <xdr:spPr>
        <a:xfrm>
          <a:off x="1951037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90805</xdr:rowOff>
    </xdr:from>
    <xdr:ext cx="378460" cy="248920"/>
    <xdr:sp macro="" textlink="">
      <xdr:nvSpPr>
        <xdr:cNvPr id="741" name="テキスト ボックス 740"/>
        <xdr:cNvSpPr txBox="1"/>
      </xdr:nvSpPr>
      <xdr:spPr>
        <a:xfrm>
          <a:off x="19383375" y="62058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31750</xdr:rowOff>
    </xdr:from>
    <xdr:to xmlns:xdr="http://schemas.openxmlformats.org/drawingml/2006/spreadsheetDrawing">
      <xdr:col>107</xdr:col>
      <xdr:colOff>50800</xdr:colOff>
      <xdr:row>39</xdr:row>
      <xdr:rowOff>41910</xdr:rowOff>
    </xdr:to>
    <xdr:cxnSp macro="">
      <xdr:nvCxnSpPr>
        <xdr:cNvPr id="742" name="直線コネクタ 741"/>
        <xdr:cNvCxnSpPr/>
      </xdr:nvCxnSpPr>
      <xdr:spPr>
        <a:xfrm flipV="1">
          <a:off x="17926050" y="6477000"/>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43" name="フローチャート: 判断 742"/>
        <xdr:cNvSpPr/>
      </xdr:nvSpPr>
      <xdr:spPr>
        <a:xfrm>
          <a:off x="18684875" y="64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75565</xdr:rowOff>
    </xdr:from>
    <xdr:ext cx="313690" cy="249555"/>
    <xdr:sp macro="" textlink="">
      <xdr:nvSpPr>
        <xdr:cNvPr id="744" name="テキスト ボックス 743"/>
        <xdr:cNvSpPr txBox="1"/>
      </xdr:nvSpPr>
      <xdr:spPr>
        <a:xfrm>
          <a:off x="18594705" y="65208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38735</xdr:rowOff>
    </xdr:from>
    <xdr:to xmlns:xdr="http://schemas.openxmlformats.org/drawingml/2006/spreadsheetDrawing">
      <xdr:col>102</xdr:col>
      <xdr:colOff>114300</xdr:colOff>
      <xdr:row>39</xdr:row>
      <xdr:rowOff>41910</xdr:rowOff>
    </xdr:to>
    <xdr:cxnSp macro="">
      <xdr:nvCxnSpPr>
        <xdr:cNvPr id="745" name="直線コネクタ 744"/>
        <xdr:cNvCxnSpPr/>
      </xdr:nvCxnSpPr>
      <xdr:spPr>
        <a:xfrm>
          <a:off x="17113250" y="64839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142240</xdr:rowOff>
    </xdr:from>
    <xdr:to xmlns:xdr="http://schemas.openxmlformats.org/drawingml/2006/spreadsheetDrawing">
      <xdr:col>102</xdr:col>
      <xdr:colOff>165100</xdr:colOff>
      <xdr:row>39</xdr:row>
      <xdr:rowOff>74930</xdr:rowOff>
    </xdr:to>
    <xdr:sp macro="" textlink="">
      <xdr:nvSpPr>
        <xdr:cNvPr id="746" name="フローチャート: 判断 745"/>
        <xdr:cNvSpPr/>
      </xdr:nvSpPr>
      <xdr:spPr>
        <a:xfrm>
          <a:off x="1787525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91440</xdr:rowOff>
    </xdr:from>
    <xdr:ext cx="377825" cy="248920"/>
    <xdr:sp macro="" textlink="">
      <xdr:nvSpPr>
        <xdr:cNvPr id="747" name="テキスト ボックス 746"/>
        <xdr:cNvSpPr txBox="1"/>
      </xdr:nvSpPr>
      <xdr:spPr>
        <a:xfrm>
          <a:off x="17752695" y="620649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144145</xdr:rowOff>
    </xdr:from>
    <xdr:to xmlns:xdr="http://schemas.openxmlformats.org/drawingml/2006/spreadsheetDrawing">
      <xdr:col>98</xdr:col>
      <xdr:colOff>38100</xdr:colOff>
      <xdr:row>39</xdr:row>
      <xdr:rowOff>76835</xdr:rowOff>
    </xdr:to>
    <xdr:sp macro="" textlink="">
      <xdr:nvSpPr>
        <xdr:cNvPr id="748" name="フローチャート: 判断 747"/>
        <xdr:cNvSpPr/>
      </xdr:nvSpPr>
      <xdr:spPr>
        <a:xfrm>
          <a:off x="17065625" y="6424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93345</xdr:rowOff>
    </xdr:from>
    <xdr:ext cx="378460" cy="248920"/>
    <xdr:sp macro="" textlink="">
      <xdr:nvSpPr>
        <xdr:cNvPr id="749" name="テキスト ボックス 748"/>
        <xdr:cNvSpPr txBox="1"/>
      </xdr:nvSpPr>
      <xdr:spPr>
        <a:xfrm>
          <a:off x="16938625" y="620839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0" name="テキスト ボックス 749"/>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1" name="テキスト ボックス 750"/>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2" name="テキスト ボックス 751"/>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3" name="テキスト ボックス 752"/>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4" name="テキスト ボックス 753"/>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143510</xdr:rowOff>
    </xdr:from>
    <xdr:to xmlns:xdr="http://schemas.openxmlformats.org/drawingml/2006/spreadsheetDrawing">
      <xdr:col>116</xdr:col>
      <xdr:colOff>114300</xdr:colOff>
      <xdr:row>39</xdr:row>
      <xdr:rowOff>76200</xdr:rowOff>
    </xdr:to>
    <xdr:sp macro="" textlink="">
      <xdr:nvSpPr>
        <xdr:cNvPr id="755" name="楕円 754"/>
        <xdr:cNvSpPr/>
      </xdr:nvSpPr>
      <xdr:spPr>
        <a:xfrm>
          <a:off x="20269200" y="6423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116205</xdr:rowOff>
    </xdr:from>
    <xdr:ext cx="378460" cy="248920"/>
    <xdr:sp macro="" textlink="">
      <xdr:nvSpPr>
        <xdr:cNvPr id="756" name="諸支出金該当値テキスト"/>
        <xdr:cNvSpPr txBox="1"/>
      </xdr:nvSpPr>
      <xdr:spPr>
        <a:xfrm>
          <a:off x="20370800" y="63963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78105</xdr:rowOff>
    </xdr:to>
    <xdr:sp macro="" textlink="">
      <xdr:nvSpPr>
        <xdr:cNvPr id="757" name="楕円 756"/>
        <xdr:cNvSpPr/>
      </xdr:nvSpPr>
      <xdr:spPr>
        <a:xfrm>
          <a:off x="19510375" y="642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69850</xdr:rowOff>
    </xdr:from>
    <xdr:ext cx="378460" cy="249555"/>
    <xdr:sp macro="" textlink="">
      <xdr:nvSpPr>
        <xdr:cNvPr id="758" name="テキスト ボックス 757"/>
        <xdr:cNvSpPr txBox="1"/>
      </xdr:nvSpPr>
      <xdr:spPr>
        <a:xfrm>
          <a:off x="19383375" y="65151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147955</xdr:rowOff>
    </xdr:from>
    <xdr:to xmlns:xdr="http://schemas.openxmlformats.org/drawingml/2006/spreadsheetDrawing">
      <xdr:col>107</xdr:col>
      <xdr:colOff>101600</xdr:colOff>
      <xdr:row>39</xdr:row>
      <xdr:rowOff>80645</xdr:rowOff>
    </xdr:to>
    <xdr:sp macro="" textlink="">
      <xdr:nvSpPr>
        <xdr:cNvPr id="759" name="楕円 758"/>
        <xdr:cNvSpPr/>
      </xdr:nvSpPr>
      <xdr:spPr>
        <a:xfrm>
          <a:off x="18684875" y="642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96520</xdr:rowOff>
    </xdr:from>
    <xdr:ext cx="313690" cy="248920"/>
    <xdr:sp macro="" textlink="">
      <xdr:nvSpPr>
        <xdr:cNvPr id="760" name="テキスト ボックス 759"/>
        <xdr:cNvSpPr txBox="1"/>
      </xdr:nvSpPr>
      <xdr:spPr>
        <a:xfrm>
          <a:off x="18594705" y="62115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91440</xdr:rowOff>
    </xdr:to>
    <xdr:sp macro="" textlink="">
      <xdr:nvSpPr>
        <xdr:cNvPr id="761" name="楕円 760"/>
        <xdr:cNvSpPr/>
      </xdr:nvSpPr>
      <xdr:spPr>
        <a:xfrm>
          <a:off x="17875250" y="6438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2" name="テキスト ボックス 761"/>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154940</xdr:rowOff>
    </xdr:from>
    <xdr:to xmlns:xdr="http://schemas.openxmlformats.org/drawingml/2006/spreadsheetDrawing">
      <xdr:col>98</xdr:col>
      <xdr:colOff>38100</xdr:colOff>
      <xdr:row>39</xdr:row>
      <xdr:rowOff>87630</xdr:rowOff>
    </xdr:to>
    <xdr:sp macro="" textlink="">
      <xdr:nvSpPr>
        <xdr:cNvPr id="763" name="楕円 762"/>
        <xdr:cNvSpPr/>
      </xdr:nvSpPr>
      <xdr:spPr>
        <a:xfrm>
          <a:off x="17065625" y="6435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78740</xdr:rowOff>
    </xdr:from>
    <xdr:ext cx="313690" cy="249555"/>
    <xdr:sp macro="" textlink="">
      <xdr:nvSpPr>
        <xdr:cNvPr id="764" name="テキスト ボックス 763"/>
        <xdr:cNvSpPr txBox="1"/>
      </xdr:nvSpPr>
      <xdr:spPr>
        <a:xfrm>
          <a:off x="16959580" y="65239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5" name="正方形/長方形 764"/>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6" name="正方形/長方形 765"/>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8" name="正方形/長方形 767"/>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0" name="正方形/長方形 769"/>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2" name="正方形/長方形 771"/>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3" name="テキスト ボックス 772"/>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4" name="直線コネクタ 773"/>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5" name="直線コネクタ 774"/>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76" name="テキスト ボックス 775"/>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7" name="直線コネクタ 776"/>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138430</xdr:rowOff>
    </xdr:from>
    <xdr:ext cx="466725" cy="249555"/>
    <xdr:sp macro="" textlink="">
      <xdr:nvSpPr>
        <xdr:cNvPr id="778" name="テキスト ボックス 777"/>
        <xdr:cNvSpPr txBox="1"/>
      </xdr:nvSpPr>
      <xdr:spPr>
        <a:xfrm>
          <a:off x="16344265" y="9390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9" name="直線コネクタ 778"/>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154940</xdr:rowOff>
    </xdr:from>
    <xdr:ext cx="466725" cy="248920"/>
    <xdr:sp macro="" textlink="">
      <xdr:nvSpPr>
        <xdr:cNvPr id="780" name="テキスト ボックス 779"/>
        <xdr:cNvSpPr txBox="1"/>
      </xdr:nvSpPr>
      <xdr:spPr>
        <a:xfrm>
          <a:off x="16344265" y="9076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1" name="直線コネクタ 780"/>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6725" cy="249555"/>
    <xdr:sp macro="" textlink="">
      <xdr:nvSpPr>
        <xdr:cNvPr id="782" name="テキスト ボックス 781"/>
        <xdr:cNvSpPr txBox="1"/>
      </xdr:nvSpPr>
      <xdr:spPr>
        <a:xfrm>
          <a:off x="16344265" y="8762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3" name="直線コネクタ 782"/>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21590</xdr:rowOff>
    </xdr:from>
    <xdr:ext cx="466725" cy="248285"/>
    <xdr:sp macro="" textlink="">
      <xdr:nvSpPr>
        <xdr:cNvPr id="784" name="テキスト ボックス 783"/>
        <xdr:cNvSpPr txBox="1"/>
      </xdr:nvSpPr>
      <xdr:spPr>
        <a:xfrm>
          <a:off x="16344265" y="8448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5" name="直線コネクタ 784"/>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0860" cy="249555"/>
    <xdr:sp macro="" textlink="">
      <xdr:nvSpPr>
        <xdr:cNvPr id="786" name="テキスト ボックス 785"/>
        <xdr:cNvSpPr txBox="1"/>
      </xdr:nvSpPr>
      <xdr:spPr>
        <a:xfrm>
          <a:off x="162801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88" name="テキスト ボックス 787"/>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147955</xdr:rowOff>
    </xdr:from>
    <xdr:to xmlns:xdr="http://schemas.openxmlformats.org/drawingml/2006/spreadsheetDrawing">
      <xdr:col>116</xdr:col>
      <xdr:colOff>62865</xdr:colOff>
      <xdr:row>59</xdr:row>
      <xdr:rowOff>95250</xdr:rowOff>
    </xdr:to>
    <xdr:cxnSp macro="">
      <xdr:nvCxnSpPr>
        <xdr:cNvPr id="790" name="直線コネクタ 789"/>
        <xdr:cNvCxnSpPr/>
      </xdr:nvCxnSpPr>
      <xdr:spPr>
        <a:xfrm flipV="1">
          <a:off x="20318095" y="84093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140335</xdr:rowOff>
    </xdr:from>
    <xdr:ext cx="249555" cy="249555"/>
    <xdr:sp macro="" textlink="">
      <xdr:nvSpPr>
        <xdr:cNvPr id="791" name="前年度繰上充用金最小値テキスト"/>
        <xdr:cNvSpPr txBox="1"/>
      </xdr:nvSpPr>
      <xdr:spPr>
        <a:xfrm>
          <a:off x="20370800" y="98875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2" name="直線コネクタ 791"/>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469900" cy="248920"/>
    <xdr:sp macro="" textlink="">
      <xdr:nvSpPr>
        <xdr:cNvPr id="793" name="前年度繰上充用金最大値テキスト"/>
        <xdr:cNvSpPr txBox="1"/>
      </xdr:nvSpPr>
      <xdr:spPr>
        <a:xfrm>
          <a:off x="20370800" y="8192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147955</xdr:rowOff>
    </xdr:from>
    <xdr:to xmlns:xdr="http://schemas.openxmlformats.org/drawingml/2006/spreadsheetDrawing">
      <xdr:col>116</xdr:col>
      <xdr:colOff>152400</xdr:colOff>
      <xdr:row>50</xdr:row>
      <xdr:rowOff>147955</xdr:rowOff>
    </xdr:to>
    <xdr:cxnSp macro="">
      <xdr:nvCxnSpPr>
        <xdr:cNvPr id="794" name="直線コネクタ 793"/>
        <xdr:cNvCxnSpPr/>
      </xdr:nvCxnSpPr>
      <xdr:spPr>
        <a:xfrm>
          <a:off x="20246975" y="8409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5" name="直線コネクタ 794"/>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60960</xdr:rowOff>
    </xdr:from>
    <xdr:ext cx="313690" cy="248920"/>
    <xdr:sp macro="" textlink="">
      <xdr:nvSpPr>
        <xdr:cNvPr id="796" name="前年度繰上充用金平均値テキスト"/>
        <xdr:cNvSpPr txBox="1"/>
      </xdr:nvSpPr>
      <xdr:spPr>
        <a:xfrm>
          <a:off x="20370800" y="9643110"/>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38735</xdr:rowOff>
    </xdr:from>
    <xdr:to xmlns:xdr="http://schemas.openxmlformats.org/drawingml/2006/spreadsheetDrawing">
      <xdr:col>116</xdr:col>
      <xdr:colOff>114300</xdr:colOff>
      <xdr:row>59</xdr:row>
      <xdr:rowOff>137160</xdr:rowOff>
    </xdr:to>
    <xdr:sp macro="" textlink="">
      <xdr:nvSpPr>
        <xdr:cNvPr id="797" name="フローチャート: 判断 796"/>
        <xdr:cNvSpPr/>
      </xdr:nvSpPr>
      <xdr:spPr>
        <a:xfrm>
          <a:off x="20269200" y="9785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798" name="直線コネクタ 797"/>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38735</xdr:rowOff>
    </xdr:from>
    <xdr:to xmlns:xdr="http://schemas.openxmlformats.org/drawingml/2006/spreadsheetDrawing">
      <xdr:col>112</xdr:col>
      <xdr:colOff>38100</xdr:colOff>
      <xdr:row>59</xdr:row>
      <xdr:rowOff>137160</xdr:rowOff>
    </xdr:to>
    <xdr:sp macro="" textlink="">
      <xdr:nvSpPr>
        <xdr:cNvPr id="799" name="フローチャート: 判断 798"/>
        <xdr:cNvSpPr/>
      </xdr:nvSpPr>
      <xdr:spPr>
        <a:xfrm>
          <a:off x="19510375" y="97859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153035</xdr:rowOff>
    </xdr:from>
    <xdr:ext cx="313690" cy="248920"/>
    <xdr:sp macro="" textlink="">
      <xdr:nvSpPr>
        <xdr:cNvPr id="800" name="テキスト ボックス 799"/>
        <xdr:cNvSpPr txBox="1"/>
      </xdr:nvSpPr>
      <xdr:spPr>
        <a:xfrm>
          <a:off x="19404330" y="957008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1" name="直線コネクタ 800"/>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38735</xdr:rowOff>
    </xdr:from>
    <xdr:to xmlns:xdr="http://schemas.openxmlformats.org/drawingml/2006/spreadsheetDrawing">
      <xdr:col>107</xdr:col>
      <xdr:colOff>101600</xdr:colOff>
      <xdr:row>59</xdr:row>
      <xdr:rowOff>136525</xdr:rowOff>
    </xdr:to>
    <xdr:sp macro="" textlink="">
      <xdr:nvSpPr>
        <xdr:cNvPr id="802" name="フローチャート: 判断 801"/>
        <xdr:cNvSpPr/>
      </xdr:nvSpPr>
      <xdr:spPr>
        <a:xfrm>
          <a:off x="18684875" y="9785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152400</xdr:rowOff>
    </xdr:from>
    <xdr:ext cx="313690" cy="248920"/>
    <xdr:sp macro="" textlink="">
      <xdr:nvSpPr>
        <xdr:cNvPr id="803" name="テキスト ボックス 802"/>
        <xdr:cNvSpPr txBox="1"/>
      </xdr:nvSpPr>
      <xdr:spPr>
        <a:xfrm>
          <a:off x="18594705" y="95694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4" name="直線コネクタ 803"/>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38100</xdr:rowOff>
    </xdr:from>
    <xdr:to xmlns:xdr="http://schemas.openxmlformats.org/drawingml/2006/spreadsheetDrawing">
      <xdr:col>102</xdr:col>
      <xdr:colOff>165100</xdr:colOff>
      <xdr:row>59</xdr:row>
      <xdr:rowOff>135890</xdr:rowOff>
    </xdr:to>
    <xdr:sp macro="" textlink="">
      <xdr:nvSpPr>
        <xdr:cNvPr id="805" name="フローチャート: 判断 804"/>
        <xdr:cNvSpPr/>
      </xdr:nvSpPr>
      <xdr:spPr>
        <a:xfrm>
          <a:off x="17875250" y="9785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151765</xdr:rowOff>
    </xdr:from>
    <xdr:ext cx="313690" cy="248920"/>
    <xdr:sp macro="" textlink="">
      <xdr:nvSpPr>
        <xdr:cNvPr id="806" name="テキスト ボックス 805"/>
        <xdr:cNvSpPr txBox="1"/>
      </xdr:nvSpPr>
      <xdr:spPr>
        <a:xfrm>
          <a:off x="17785080" y="95688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133985</xdr:rowOff>
    </xdr:to>
    <xdr:sp macro="" textlink="">
      <xdr:nvSpPr>
        <xdr:cNvPr id="807" name="フローチャート: 判断 806"/>
        <xdr:cNvSpPr/>
      </xdr:nvSpPr>
      <xdr:spPr>
        <a:xfrm>
          <a:off x="17065625" y="978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149860</xdr:rowOff>
    </xdr:from>
    <xdr:ext cx="313690" cy="248920"/>
    <xdr:sp macro="" textlink="">
      <xdr:nvSpPr>
        <xdr:cNvPr id="808" name="テキスト ボックス 807"/>
        <xdr:cNvSpPr txBox="1"/>
      </xdr:nvSpPr>
      <xdr:spPr>
        <a:xfrm>
          <a:off x="16959580" y="95669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9" name="テキスト ボックス 80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0" name="テキスト ボックス 80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1" name="テキスト ボックス 81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2" name="テキスト ボックス 81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3" name="テキスト ボックス 81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4" name="楕円 813"/>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18415</xdr:rowOff>
    </xdr:from>
    <xdr:ext cx="249555" cy="248920"/>
    <xdr:sp macro="" textlink="">
      <xdr:nvSpPr>
        <xdr:cNvPr id="815" name="前年度繰上充用金該当値テキスト"/>
        <xdr:cNvSpPr txBox="1"/>
      </xdr:nvSpPr>
      <xdr:spPr>
        <a:xfrm>
          <a:off x="20370800" y="9765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16" name="楕円 815"/>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8920" cy="249555"/>
    <xdr:sp macro="" textlink="">
      <xdr:nvSpPr>
        <xdr:cNvPr id="817" name="テキスト ボックス 816"/>
        <xdr:cNvSpPr txBox="1"/>
      </xdr:nvSpPr>
      <xdr:spPr>
        <a:xfrm>
          <a:off x="19436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18" name="楕円 817"/>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8920" cy="249555"/>
    <xdr:sp macro="" textlink="">
      <xdr:nvSpPr>
        <xdr:cNvPr id="819" name="テキスト ボックス 818"/>
        <xdr:cNvSpPr txBox="1"/>
      </xdr:nvSpPr>
      <xdr:spPr>
        <a:xfrm>
          <a:off x="18627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0" name="楕円 819"/>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1" name="テキスト ボックス 820"/>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2" name="楕円 821"/>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8920" cy="249555"/>
    <xdr:sp macro="" textlink="">
      <xdr:nvSpPr>
        <xdr:cNvPr id="823" name="テキスト ボックス 822"/>
        <xdr:cNvSpPr txBox="1"/>
      </xdr:nvSpPr>
      <xdr:spPr>
        <a:xfrm>
          <a:off x="1699196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a:t>
          </a:r>
          <a:r>
            <a:rPr kumimoji="1" lang="en-US" altLang="ja-JP" sz="1300">
              <a:latin typeface="ＭＳ Ｐゴシック"/>
              <a:ea typeface="ＭＳ Ｐゴシック"/>
            </a:rPr>
            <a:t>90,227</a:t>
          </a:r>
          <a:r>
            <a:rPr kumimoji="1" lang="ja-JP" altLang="en-US" sz="1300">
              <a:latin typeface="ＭＳ Ｐゴシック"/>
              <a:ea typeface="ＭＳ Ｐゴシック"/>
            </a:rPr>
            <a:t>円となっており、前年度から減少した。これは、庁舎大規模改修事業の完了、減債基金積立金の減などによる。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262,417</a:t>
          </a:r>
          <a:r>
            <a:rPr kumimoji="1" lang="ja-JP" altLang="en-US" sz="1300">
              <a:latin typeface="ＭＳ Ｐゴシック"/>
              <a:ea typeface="ＭＳ Ｐゴシック"/>
            </a:rPr>
            <a:t>円となっており、前年度から増加した。これは、児童福祉施設整備事業の本体工事開始や低所得世帯支援物価高騰対策特別給付金給付事業、子育て世帯物価高騰対策応援給付金給付事業の増などによる。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商工費は、住民一人当たり</a:t>
          </a:r>
          <a:r>
            <a:rPr kumimoji="1" lang="en-US" altLang="ja-JP" sz="1300">
              <a:latin typeface="ＭＳ Ｐゴシック"/>
              <a:ea typeface="ＭＳ Ｐゴシック"/>
            </a:rPr>
            <a:t>30,763</a:t>
          </a:r>
          <a:r>
            <a:rPr kumimoji="1" lang="ja-JP" altLang="en-US" sz="1300">
              <a:latin typeface="ＭＳ Ｐゴシック"/>
              <a:ea typeface="ＭＳ Ｐゴシック"/>
            </a:rPr>
            <a:t>円となっており、前年度から減少した。これは、新型コロナウイルス感染症対策関連として実施していた緊急宿泊支援事業、プレミアム付商品券補助事業、緊急観光施設利用促進事業などの終了による。</a:t>
          </a:r>
        </a:p>
        <a:p>
          <a:r>
            <a:rPr kumimoji="1" lang="ja-JP" altLang="en-US" sz="1300">
              <a:latin typeface="ＭＳ Ｐゴシック"/>
              <a:ea typeface="ＭＳ Ｐゴシック"/>
            </a:rPr>
            <a:t>　教育費は、住民一人当たり</a:t>
          </a:r>
          <a:r>
            <a:rPr kumimoji="1" lang="en-US" altLang="ja-JP" sz="1300">
              <a:latin typeface="ＭＳ Ｐゴシック"/>
              <a:ea typeface="ＭＳ Ｐゴシック"/>
            </a:rPr>
            <a:t>80,035</a:t>
          </a:r>
          <a:r>
            <a:rPr kumimoji="1" lang="ja-JP" altLang="en-US" sz="1300">
              <a:latin typeface="ＭＳ Ｐゴシック"/>
              <a:ea typeface="ＭＳ Ｐゴシック"/>
            </a:rPr>
            <a:t>円となっており、前年度から増加した。これは、船越小学校整備事業の本体工事開始、脇本第一小学校整備事業、男鹿中公民館体育館改修事業などの増による。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災害復旧事業費は、住民一人当たり</a:t>
          </a:r>
          <a:r>
            <a:rPr kumimoji="1" lang="en-US" altLang="ja-JP" sz="1300">
              <a:latin typeface="ＭＳ Ｐゴシック"/>
              <a:ea typeface="ＭＳ Ｐゴシック"/>
            </a:rPr>
            <a:t>4,848</a:t>
          </a:r>
          <a:r>
            <a:rPr kumimoji="1" lang="ja-JP" altLang="en-US" sz="1300">
              <a:latin typeface="ＭＳ Ｐゴシック"/>
              <a:ea typeface="ＭＳ Ｐゴシック"/>
            </a:rPr>
            <a:t>円となっており、前年度から増加した。これは、令和</a:t>
          </a:r>
          <a:r>
            <a:rPr kumimoji="1" lang="en-US" altLang="ja-JP" sz="1300">
              <a:latin typeface="ＭＳ Ｐゴシック"/>
              <a:ea typeface="ＭＳ Ｐゴシック"/>
            </a:rPr>
            <a:t>5</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月及び</a:t>
          </a:r>
          <a:r>
            <a:rPr kumimoji="1" lang="en-US" altLang="ja-JP" sz="1300">
              <a:latin typeface="ＭＳ Ｐゴシック"/>
              <a:ea typeface="ＭＳ Ｐゴシック"/>
            </a:rPr>
            <a:t>9</a:t>
          </a:r>
          <a:r>
            <a:rPr kumimoji="1" lang="ja-JP" altLang="en-US" sz="1300">
              <a:latin typeface="ＭＳ Ｐゴシック"/>
              <a:ea typeface="ＭＳ Ｐゴシック"/>
            </a:rPr>
            <a:t>月の大雨により破損した河川、道路、農地農業用施設、治山施設などの復旧事業費の増による。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秋田県男鹿市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財政調整基金は、不測の事態に備え、標準財政規模の</a:t>
          </a:r>
          <a:r>
            <a:rPr kumimoji="1" lang="en-US" altLang="ja-JP" sz="1400">
              <a:latin typeface="ＭＳ ゴシック"/>
              <a:ea typeface="ＭＳ ゴシック"/>
            </a:rPr>
            <a:t>20</a:t>
          </a:r>
          <a:r>
            <a:rPr kumimoji="1" lang="ja-JP" altLang="en-US" sz="1400">
              <a:latin typeface="ＭＳ ゴシック"/>
              <a:ea typeface="ＭＳ ゴシック"/>
            </a:rPr>
            <a:t>％以上を確保することを目標としており、平成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29</a:t>
          </a:r>
          <a:r>
            <a:rPr kumimoji="1" lang="ja-JP" altLang="en-US" sz="1400">
              <a:latin typeface="ＭＳ ゴシック"/>
              <a:ea typeface="ＭＳ ゴシック"/>
            </a:rPr>
            <a:t>年度まで減少し続けていたが事業の取捨選択等により、令和</a:t>
          </a:r>
          <a:r>
            <a:rPr kumimoji="1" lang="en-US" altLang="ja-JP" sz="1400">
              <a:latin typeface="ＭＳ ゴシック"/>
              <a:ea typeface="ＭＳ ゴシック"/>
            </a:rPr>
            <a:t>3</a:t>
          </a:r>
          <a:r>
            <a:rPr kumimoji="1" lang="ja-JP" altLang="en-US" sz="1400">
              <a:latin typeface="ＭＳ ゴシック"/>
              <a:ea typeface="ＭＳ ゴシック"/>
            </a:rPr>
            <a:t>年度以降目標数値まで増加している。</a:t>
          </a:r>
        </a:p>
        <a:p>
          <a:r>
            <a:rPr kumimoji="1" lang="ja-JP" altLang="en-US" sz="1400">
              <a:latin typeface="ＭＳ ゴシック"/>
              <a:ea typeface="ＭＳ ゴシック"/>
            </a:rPr>
            <a:t>　実質単年度収支は、平成</a:t>
          </a:r>
          <a:r>
            <a:rPr kumimoji="1" lang="en-US" altLang="ja-JP" sz="1400">
              <a:latin typeface="ＭＳ ゴシック"/>
              <a:ea typeface="ＭＳ ゴシック"/>
            </a:rPr>
            <a:t>30</a:t>
          </a:r>
          <a:r>
            <a:rPr kumimoji="1" lang="ja-JP" altLang="en-US" sz="1400">
              <a:latin typeface="ＭＳ ゴシック"/>
              <a:ea typeface="ＭＳ ゴシック"/>
            </a:rPr>
            <a:t>年度から</a:t>
          </a:r>
          <a:r>
            <a:rPr kumimoji="1" lang="en-US" altLang="ja-JP" sz="1400">
              <a:latin typeface="ＭＳ ゴシック"/>
              <a:ea typeface="ＭＳ ゴシック"/>
            </a:rPr>
            <a:t>4</a:t>
          </a:r>
          <a:r>
            <a:rPr kumimoji="1" lang="ja-JP" altLang="en-US" sz="1400">
              <a:latin typeface="ＭＳ ゴシック"/>
              <a:ea typeface="ＭＳ ゴシック"/>
            </a:rPr>
            <a:t>期連続で黒字となったが、令和</a:t>
          </a:r>
          <a:r>
            <a:rPr kumimoji="1" lang="en-US" altLang="ja-JP" sz="1400">
              <a:latin typeface="ＭＳ ゴシック"/>
              <a:ea typeface="ＭＳ ゴシック"/>
            </a:rPr>
            <a:t>4</a:t>
          </a:r>
          <a:r>
            <a:rPr kumimoji="1" lang="ja-JP" altLang="en-US" sz="1400">
              <a:latin typeface="ＭＳ ゴシック"/>
              <a:ea typeface="ＭＳ ゴシック"/>
            </a:rPr>
            <a:t>年度から</a:t>
          </a:r>
          <a:r>
            <a:rPr kumimoji="1" lang="en-US" altLang="ja-JP" sz="1400">
              <a:latin typeface="ＭＳ ゴシック"/>
              <a:ea typeface="ＭＳ ゴシック"/>
            </a:rPr>
            <a:t>2</a:t>
          </a:r>
          <a:r>
            <a:rPr kumimoji="1" lang="ja-JP" altLang="en-US" sz="1400">
              <a:latin typeface="ＭＳ ゴシック"/>
              <a:ea typeface="ＭＳ ゴシック"/>
            </a:rPr>
            <a:t>期連続で赤字となった。これは、普通交付税や臨時財政対策債などが減となり、財政調整基金取り崩し額が増加したことによる。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秋田県男鹿市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大規模建設事業の実施により普通建設事業の増はあったものの、新型コロナウイルス感染症対策にかかる事業の減により歳出が減となったこと、歳入において市税が増となったことから黒字額が前年度比増となったことに加え、標準財政規模において、普通交付税及び臨時財政対策債発行可能額が減少となったことにより、標準財政規模比は増となった。</a:t>
          </a:r>
        </a:p>
        <a:p>
          <a:r>
            <a:rPr kumimoji="1" lang="ja-JP" altLang="en-US" sz="1400">
              <a:latin typeface="ＭＳ ゴシック"/>
              <a:ea typeface="ＭＳ ゴシック"/>
            </a:rPr>
            <a:t>　男鹿みなと市民病院事業会計は、入院患者、外来患者ともに前年度から増加し、医業収益は増となったものの、新型コロナウイルス感染症対策に係る国県補助金の減少により医業外収益が減となったこと、人件費等の費用の増大等が医業収支に影響を与えたことから、前年度比率と比較すると減となっている。引き続き医業収支の改善に取り組み、経営改善を推進していく。	</a:t>
          </a:r>
        </a:p>
        <a:p>
          <a:r>
            <a:rPr kumimoji="1" lang="ja-JP" altLang="en-US" sz="1400">
              <a:latin typeface="ＭＳ ゴシック"/>
              <a:ea typeface="ＭＳ ゴシック"/>
            </a:rPr>
            <a:t>　下水道事業会計は、一般会計からの負担金・補助金の繰入れにより黒字となっているが、経常収益の</a:t>
          </a:r>
          <a:r>
            <a:rPr kumimoji="1" lang="en-US" altLang="ja-JP" sz="1400">
              <a:latin typeface="ＭＳ ゴシック"/>
              <a:ea typeface="ＭＳ ゴシック"/>
            </a:rPr>
            <a:t>30</a:t>
          </a:r>
          <a:r>
            <a:rPr kumimoji="1" lang="ja-JP" altLang="en-US" sz="1400">
              <a:latin typeface="ＭＳ ゴシック"/>
              <a:ea typeface="ＭＳ ゴシック"/>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秋田県男鹿市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元利償還金は、平成</a:t>
          </a:r>
          <a:r>
            <a:rPr kumimoji="1" lang="en-US" altLang="ja-JP" sz="1400">
              <a:latin typeface="ＭＳ ゴシック"/>
              <a:ea typeface="ＭＳ ゴシック"/>
            </a:rPr>
            <a:t>15</a:t>
          </a:r>
          <a:r>
            <a:rPr kumimoji="1" lang="ja-JP" altLang="en-US" sz="1400">
              <a:latin typeface="ＭＳ ゴシック"/>
              <a:ea typeface="ＭＳ ゴシック"/>
            </a:rPr>
            <a:t>年度に発行した臨時財政対策債や、平成</a:t>
          </a:r>
          <a:r>
            <a:rPr kumimoji="1" lang="en-US" altLang="ja-JP" sz="1400">
              <a:latin typeface="ＭＳ ゴシック"/>
              <a:ea typeface="ＭＳ ゴシック"/>
            </a:rPr>
            <a:t>20</a:t>
          </a:r>
          <a:r>
            <a:rPr kumimoji="1" lang="ja-JP" altLang="en-US" sz="1400">
              <a:latin typeface="ＭＳ ゴシック"/>
              <a:ea typeface="ＭＳ ゴシック"/>
            </a:rPr>
            <a:t>年度に発行した道路整備等に要した旧合併特例事業債の元金償還が終了したことなどにより減となった。</a:t>
          </a:r>
          <a:endParaRPr kumimoji="1" lang="en-US" altLang="ja-JP" sz="1400">
            <a:latin typeface="ＭＳ ゴシック"/>
            <a:ea typeface="ＭＳ ゴシック"/>
          </a:endParaRPr>
        </a:p>
        <a:p>
          <a:r>
            <a:rPr kumimoji="1" lang="ja-JP" altLang="en-US" sz="1400">
              <a:latin typeface="ＭＳ ゴシック"/>
              <a:ea typeface="ＭＳ ゴシック"/>
            </a:rPr>
            <a:t>　組合等が起こした地方債の元利償還金に対する負担金等は、八郎湖周辺清掃事務組合の地方債の償還が終了したことにより減となった。</a:t>
          </a:r>
        </a:p>
        <a:p>
          <a:r>
            <a:rPr kumimoji="1" lang="ja-JP" altLang="en-US" sz="1400">
              <a:latin typeface="ＭＳ ゴシック"/>
              <a:ea typeface="ＭＳ ゴシック"/>
            </a:rPr>
            <a:t>　公債費においては、借換えや地方債発行の抑制により削減を図ってきたが、令和</a:t>
          </a:r>
          <a:r>
            <a:rPr kumimoji="1" lang="en-US" altLang="ja-JP" sz="1400">
              <a:latin typeface="ＭＳ ゴシック"/>
              <a:ea typeface="ＭＳ ゴシック"/>
            </a:rPr>
            <a:t>5</a:t>
          </a:r>
          <a:r>
            <a:rPr kumimoji="1" lang="ja-JP" altLang="en-US" sz="1400">
              <a:latin typeface="ＭＳ ゴシック"/>
              <a:ea typeface="ＭＳ ゴシック"/>
            </a:rPr>
            <a:t>、</a:t>
          </a:r>
          <a:r>
            <a:rPr kumimoji="1" lang="en-US" altLang="ja-JP" sz="1400">
              <a:latin typeface="ＭＳ ゴシック"/>
              <a:ea typeface="ＭＳ ゴシック"/>
            </a:rPr>
            <a:t>6</a:t>
          </a:r>
          <a:r>
            <a:rPr kumimoji="1" lang="ja-JP" altLang="en-US" sz="1400">
              <a:latin typeface="ＭＳ ゴシック"/>
              <a:ea typeface="ＭＳ ゴシック"/>
            </a:rPr>
            <a:t>年度に実施する児童福祉施設等の大規模建設事業の実施に伴い今後は上昇する見込み。</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満期一括償還の地方債を発行していないため、該当する数値なし。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秋田県男鹿市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○一般会計等に係る地方債の現在高</a:t>
          </a:r>
        </a:p>
        <a:p>
          <a:r>
            <a:rPr kumimoji="1" lang="ja-JP" altLang="en-US" sz="1200">
              <a:latin typeface="ＭＳ ゴシック"/>
              <a:ea typeface="ＭＳ ゴシック"/>
            </a:rPr>
            <a:t>　第４次男鹿市行政改革大綱に基づき地方債の発行の抑制を図ったことや、既発債の償還終了により残高は減少している。	</a:t>
          </a:r>
        </a:p>
        <a:p>
          <a:r>
            <a:rPr kumimoji="1" lang="ja-JP" altLang="en-US" sz="1200">
              <a:latin typeface="ＭＳ ゴシック"/>
              <a:ea typeface="ＭＳ ゴシック"/>
            </a:rPr>
            <a:t>○公営企業債等繰入見込額</a:t>
          </a:r>
        </a:p>
        <a:p>
          <a:r>
            <a:rPr kumimoji="1" lang="ja-JP" altLang="en-US" sz="1200">
              <a:latin typeface="ＭＳ ゴシック"/>
              <a:ea typeface="ＭＳ ゴシック"/>
            </a:rPr>
            <a:t>　公営企業債発行を伴う事業費が減少傾向にあることにより、繰入見込額も減少している。</a:t>
          </a:r>
          <a:endParaRPr kumimoji="1" lang="en-US" altLang="ja-JP" sz="1200">
            <a:latin typeface="ＭＳ ゴシック"/>
            <a:ea typeface="ＭＳ ゴシック"/>
          </a:endParaRPr>
        </a:p>
        <a:p>
          <a:r>
            <a:rPr kumimoji="1" lang="ja-JP" altLang="en-US" sz="1200">
              <a:latin typeface="ＭＳ ゴシック"/>
              <a:ea typeface="ＭＳ ゴシック"/>
            </a:rPr>
            <a:t>○組合等負担等見込額</a:t>
          </a:r>
          <a:endParaRPr kumimoji="1" lang="en-US" altLang="ja-JP" sz="1200">
            <a:latin typeface="ＭＳ ゴシック"/>
            <a:ea typeface="ＭＳ ゴシック"/>
          </a:endParaRPr>
        </a:p>
        <a:p>
          <a:r>
            <a:rPr kumimoji="1" lang="ja-JP" altLang="en-US" sz="1200">
              <a:latin typeface="ＭＳ ゴシック"/>
              <a:ea typeface="ＭＳ ゴシック"/>
            </a:rPr>
            <a:t>　八郎湖周辺清掃事務組合が発行した地方債の償還が終了したことにより、負担等見込額も減少している。</a:t>
          </a:r>
        </a:p>
        <a:p>
          <a:r>
            <a:rPr kumimoji="1" lang="ja-JP" altLang="en-US" sz="1200">
              <a:latin typeface="ＭＳ ゴシック"/>
              <a:ea typeface="ＭＳ ゴシック"/>
            </a:rPr>
            <a:t>○充当可能基金</a:t>
          </a:r>
        </a:p>
        <a:p>
          <a:r>
            <a:rPr kumimoji="1" lang="ja-JP" altLang="en-US" sz="1200">
              <a:latin typeface="ＭＳ ゴシック"/>
              <a:ea typeface="ＭＳ ゴシック"/>
            </a:rPr>
            <a:t>　財政調整基金、減債基金の積み増しにより、残高が増加した。</a:t>
          </a:r>
        </a:p>
        <a:p>
          <a:r>
            <a:rPr kumimoji="1" lang="ja-JP" altLang="en-US" sz="1200">
              <a:latin typeface="ＭＳ ゴシック"/>
              <a:ea typeface="ＭＳ ゴシック"/>
            </a:rPr>
            <a:t>○基準財政需要額算入見込額</a:t>
          </a:r>
        </a:p>
        <a:p>
          <a:r>
            <a:rPr kumimoji="1" lang="ja-JP" altLang="en-US" sz="1200">
              <a:latin typeface="ＭＳ ゴシック"/>
              <a:ea typeface="ＭＳ ゴシック"/>
            </a:rPr>
            <a:t>　主に一般会計及び下水道事業会計に係る地方債において、発行額の減少や既発債の償還終了などにより減となっている。</a:t>
          </a:r>
        </a:p>
        <a:p>
          <a:endParaRPr kumimoji="1" lang="ja-JP" altLang="en-US" sz="1200">
            <a:latin typeface="ＭＳ ゴシック"/>
            <a:ea typeface="ＭＳ ゴシック"/>
          </a:endParaRPr>
        </a:p>
        <a:p>
          <a:r>
            <a:rPr kumimoji="1" lang="ja-JP" altLang="en-US" sz="1200">
              <a:latin typeface="ＭＳ ゴシック"/>
              <a:ea typeface="ＭＳ ゴシック"/>
            </a:rPr>
            <a:t>　今後も充当可能基金残高の確保に努めるほか、地方債残高の減少に引き続き努め、将来負担の軽減を図っていく。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秋田県男鹿市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教育施設整備基金を小学校大規模改修事業の財源として</a:t>
          </a:r>
          <a:r>
            <a:rPr kumimoji="1" lang="en-US" altLang="ja-JP" sz="1300">
              <a:solidFill>
                <a:schemeClr val="dk1"/>
              </a:solidFill>
              <a:effectLst/>
              <a:latin typeface="ＭＳ ゴシック"/>
              <a:ea typeface="ＭＳ ゴシック"/>
              <a:cs typeface="+mn-cs"/>
            </a:rPr>
            <a:t>5,879</a:t>
          </a:r>
          <a:r>
            <a:rPr kumimoji="1" lang="ja-JP" altLang="en-US" sz="1300">
              <a:solidFill>
                <a:schemeClr val="dk1"/>
              </a:solidFill>
              <a:effectLst/>
              <a:latin typeface="ＭＳ ゴシック"/>
              <a:ea typeface="ＭＳ ゴシック"/>
              <a:cs typeface="+mn-cs"/>
            </a:rPr>
            <a:t>万円、過疎地域持続的発展基金を公共施設維持補修の財源として</a:t>
          </a:r>
          <a:r>
            <a:rPr kumimoji="1" lang="en-US" altLang="ja-JP" sz="1300">
              <a:solidFill>
                <a:schemeClr val="dk1"/>
              </a:solidFill>
              <a:effectLst/>
              <a:latin typeface="ＭＳ ゴシック"/>
              <a:ea typeface="ＭＳ ゴシック"/>
              <a:cs typeface="+mn-cs"/>
            </a:rPr>
            <a:t>1,229</a:t>
          </a:r>
          <a:r>
            <a:rPr kumimoji="1" lang="ja-JP" altLang="en-US" sz="1300">
              <a:solidFill>
                <a:schemeClr val="dk1"/>
              </a:solidFill>
              <a:effectLst/>
              <a:latin typeface="ＭＳ ゴシック"/>
              <a:ea typeface="ＭＳ ゴシック"/>
              <a:cs typeface="+mn-cs"/>
            </a:rPr>
            <a:t>万円取り崩した一方、財政調整基金における決算剰余金の積立のほか、教育施設整備基金や減債基金への積立を行い、基金全体では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5,909</a:t>
          </a:r>
          <a:r>
            <a:rPr kumimoji="1" lang="ja-JP" altLang="en-US" sz="1300">
              <a:solidFill>
                <a:schemeClr val="dk1"/>
              </a:solidFill>
              <a:effectLst/>
              <a:latin typeface="ＭＳ ゴシック"/>
              <a:ea typeface="ＭＳ ゴシック"/>
              <a:cs typeface="+mn-cs"/>
            </a:rPr>
            <a:t>万円の増加となった。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基金残高は、増加傾向にあるものの、令和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年度から小学校の大規模改修や児童施設の新設等の大規模建設事業の本体工事が開始し、令和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からは大規模建設事業にかかる地方債の償還も開始することから、その財源の一部として減債基金の取り崩しを予定しており、今後は減少が見込まれる。今後も特定目的基金や減債基金を計画的に積立てるとともに、財政調整基金においては、不測の事態に備え適正な額を確保するよう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・地域振興基金：市民の連帯の強化及び地域振興に資する施策の推進</a:t>
          </a:r>
        </a:p>
        <a:p>
          <a:r>
            <a:rPr kumimoji="1" lang="ja-JP" altLang="en-US" sz="1300">
              <a:solidFill>
                <a:schemeClr val="dk1"/>
              </a:solidFill>
              <a:effectLst/>
              <a:latin typeface="ＭＳ ゴシック"/>
              <a:ea typeface="ＭＳ ゴシック"/>
              <a:cs typeface="+mn-cs"/>
            </a:rPr>
            <a:t>・過疎地域持続的発展基金：住民の日常的な移動のための交通手段の確保、地域医療の確保、集落の維持及び活性化その他の住民が将来にわたり安全に安心して暮らすことのできる地域社会の実現など過疎地域の持続的発展に関する施策の推進</a:t>
          </a:r>
        </a:p>
        <a:p>
          <a:r>
            <a:rPr kumimoji="1" lang="ja-JP" altLang="en-US" sz="1300">
              <a:solidFill>
                <a:schemeClr val="dk1"/>
              </a:solidFill>
              <a:effectLst/>
              <a:latin typeface="ＭＳ ゴシック"/>
              <a:ea typeface="ＭＳ ゴシック"/>
              <a:cs typeface="+mn-cs"/>
            </a:rPr>
            <a:t>・教育施設整備基金：市の学校施設及び社会教育施設の整備の推進</a:t>
          </a:r>
        </a:p>
        <a:p>
          <a:r>
            <a:rPr kumimoji="1" lang="ja-JP" altLang="en-US" sz="1300">
              <a:solidFill>
                <a:schemeClr val="dk1"/>
              </a:solidFill>
              <a:effectLst/>
              <a:latin typeface="ＭＳ ゴシック"/>
              <a:ea typeface="ＭＳ ゴシック"/>
              <a:cs typeface="+mn-cs"/>
            </a:rPr>
            <a:t>・森林環境譲与税基金：森林の整備、森林の整備を担うべき人材の育成及び確保、森林の有する公益的機能に関する普及啓発、木材の利用促進その他の森林の整備の促進に関する施策の推進</a:t>
          </a:r>
        </a:p>
        <a:p>
          <a:r>
            <a:rPr kumimoji="1" lang="ja-JP" altLang="en-US" sz="1300">
              <a:solidFill>
                <a:schemeClr val="dk1"/>
              </a:solidFill>
              <a:effectLst/>
              <a:latin typeface="ＭＳ ゴシック"/>
              <a:ea typeface="ＭＳ ゴシック"/>
              <a:cs typeface="+mn-cs"/>
            </a:rPr>
            <a:t>・企業版ふるさと納税地方創生基金：地域における就業の機会の創出、経済基盤の強化又は生活環境の整備に資する事業など、まち・ひと・しごと創生寄附活用事業に関する施策の推進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・過疎地域持続的発展基金：公共施設維持補修の財源として</a:t>
          </a:r>
          <a:r>
            <a:rPr kumimoji="1" lang="en-US" altLang="ja-JP" sz="1300">
              <a:solidFill>
                <a:schemeClr val="dk1"/>
              </a:solidFill>
              <a:effectLst/>
              <a:latin typeface="ＭＳ ゴシック"/>
              <a:ea typeface="ＭＳ ゴシック"/>
              <a:cs typeface="+mn-cs"/>
            </a:rPr>
            <a:t>1,229</a:t>
          </a:r>
          <a:r>
            <a:rPr kumimoji="1" lang="ja-JP" altLang="en-US" sz="1300">
              <a:solidFill>
                <a:schemeClr val="dk1"/>
              </a:solidFill>
              <a:effectLst/>
              <a:latin typeface="ＭＳ ゴシック"/>
              <a:ea typeface="ＭＳ ゴシック"/>
              <a:cs typeface="+mn-cs"/>
            </a:rPr>
            <a:t>万円を取り崩した一方、過疎対策事業債を原資とし</a:t>
          </a:r>
          <a:r>
            <a:rPr kumimoji="1" lang="en-US" altLang="ja-JP" sz="1300">
              <a:solidFill>
                <a:schemeClr val="dk1"/>
              </a:solidFill>
              <a:effectLst/>
              <a:latin typeface="ＭＳ ゴシック"/>
              <a:ea typeface="ＭＳ ゴシック"/>
              <a:cs typeface="+mn-cs"/>
            </a:rPr>
            <a:t>4,340</a:t>
          </a:r>
          <a:r>
            <a:rPr kumimoji="1" lang="ja-JP" altLang="en-US" sz="1300">
              <a:solidFill>
                <a:schemeClr val="dk1"/>
              </a:solidFill>
              <a:effectLst/>
              <a:latin typeface="ＭＳ ゴシック"/>
              <a:ea typeface="ＭＳ ゴシック"/>
              <a:cs typeface="+mn-cs"/>
            </a:rPr>
            <a:t>万円を積み立てたことによる増。</a:t>
          </a:r>
        </a:p>
        <a:p>
          <a:r>
            <a:rPr kumimoji="1" lang="ja-JP" altLang="en-US" sz="1300">
              <a:solidFill>
                <a:schemeClr val="dk1"/>
              </a:solidFill>
              <a:effectLst/>
              <a:latin typeface="ＭＳ ゴシック"/>
              <a:ea typeface="ＭＳ ゴシック"/>
              <a:cs typeface="+mn-cs"/>
            </a:rPr>
            <a:t>・教育施設整備基金：令和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年度に実施する小学校大規模改修の事業費に充てるため</a:t>
          </a:r>
          <a:r>
            <a:rPr kumimoji="1" lang="en-US" altLang="ja-JP" sz="1300">
              <a:solidFill>
                <a:schemeClr val="dk1"/>
              </a:solidFill>
              <a:effectLst/>
              <a:latin typeface="ＭＳ ゴシック"/>
              <a:ea typeface="ＭＳ ゴシック"/>
              <a:cs typeface="+mn-cs"/>
            </a:rPr>
            <a:t>5,879</a:t>
          </a:r>
          <a:r>
            <a:rPr kumimoji="1" lang="ja-JP" altLang="en-US" sz="1300">
              <a:solidFill>
                <a:schemeClr val="dk1"/>
              </a:solidFill>
              <a:effectLst/>
              <a:latin typeface="ＭＳ ゴシック"/>
              <a:ea typeface="ＭＳ ゴシック"/>
              <a:cs typeface="+mn-cs"/>
            </a:rPr>
            <a:t>万円を取り崩した一方、令和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年度以降も教育施設の改修が見込まれるため、その事業費に充てるため</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億円を積み立てたことによる増。</a:t>
          </a:r>
        </a:p>
        <a:p>
          <a:r>
            <a:rPr kumimoji="1" lang="ja-JP" altLang="en-US" sz="1300">
              <a:solidFill>
                <a:schemeClr val="dk1"/>
              </a:solidFill>
              <a:effectLst/>
              <a:latin typeface="ＭＳ ゴシック"/>
              <a:ea typeface="ＭＳ ゴシック"/>
              <a:cs typeface="+mn-cs"/>
            </a:rPr>
            <a:t>・森林環境譲与税基金：森林環境譲与税相当額</a:t>
          </a:r>
          <a:r>
            <a:rPr kumimoji="1" lang="en-US" altLang="ja-JP" sz="1300">
              <a:solidFill>
                <a:schemeClr val="dk1"/>
              </a:solidFill>
              <a:effectLst/>
              <a:latin typeface="ＭＳ ゴシック"/>
              <a:ea typeface="ＭＳ ゴシック"/>
              <a:cs typeface="+mn-cs"/>
            </a:rPr>
            <a:t>2,545</a:t>
          </a:r>
          <a:r>
            <a:rPr kumimoji="1" lang="ja-JP" altLang="en-US" sz="1300">
              <a:solidFill>
                <a:schemeClr val="dk1"/>
              </a:solidFill>
              <a:effectLst/>
              <a:latin typeface="ＭＳ ゴシック"/>
              <a:ea typeface="ＭＳ ゴシック"/>
              <a:cs typeface="+mn-cs"/>
            </a:rPr>
            <a:t>万円を積み立てた一方、森林整備等の事業費に充てるため</a:t>
          </a:r>
          <a:r>
            <a:rPr kumimoji="1" lang="en-US" altLang="ja-JP" sz="1300">
              <a:solidFill>
                <a:schemeClr val="dk1"/>
              </a:solidFill>
              <a:effectLst/>
              <a:latin typeface="ＭＳ ゴシック"/>
              <a:ea typeface="ＭＳ ゴシック"/>
              <a:cs typeface="+mn-cs"/>
            </a:rPr>
            <a:t>3,905</a:t>
          </a:r>
          <a:r>
            <a:rPr kumimoji="1" lang="ja-JP" altLang="en-US" sz="1300">
              <a:solidFill>
                <a:schemeClr val="dk1"/>
              </a:solidFill>
              <a:effectLst/>
              <a:latin typeface="ＭＳ ゴシック"/>
              <a:ea typeface="ＭＳ ゴシック"/>
              <a:cs typeface="+mn-cs"/>
            </a:rPr>
            <a:t>万円を取り崩したことによる減。</a:t>
          </a:r>
        </a:p>
        <a:p>
          <a:r>
            <a:rPr kumimoji="1" lang="ja-JP" altLang="en-US" sz="1300">
              <a:solidFill>
                <a:schemeClr val="dk1"/>
              </a:solidFill>
              <a:effectLst/>
              <a:latin typeface="ＭＳ ゴシック"/>
              <a:ea typeface="ＭＳ ゴシック"/>
              <a:cs typeface="+mn-cs"/>
            </a:rPr>
            <a:t>・企業版ふるさと納税地方創生基金：企業版ふるさと納税を原資とし</a:t>
          </a:r>
          <a:r>
            <a:rPr kumimoji="1" lang="en-US" altLang="ja-JP" sz="1300">
              <a:solidFill>
                <a:schemeClr val="dk1"/>
              </a:solidFill>
              <a:effectLst/>
              <a:latin typeface="ＭＳ ゴシック"/>
              <a:ea typeface="ＭＳ ゴシック"/>
              <a:cs typeface="+mn-cs"/>
            </a:rPr>
            <a:t>2,120</a:t>
          </a:r>
          <a:r>
            <a:rPr kumimoji="1" lang="ja-JP" altLang="en-US" sz="1300">
              <a:solidFill>
                <a:schemeClr val="dk1"/>
              </a:solidFill>
              <a:effectLst/>
              <a:latin typeface="ＭＳ ゴシック"/>
              <a:ea typeface="ＭＳ ゴシック"/>
              <a:cs typeface="+mn-cs"/>
            </a:rPr>
            <a:t>万円を積み立てたことによる増。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・過疎地域自立促進基金：過疎対策事業債を原資として積み立て、過疎地域持続的発展計画に基づく事業の財源として取崩しを予定。</a:t>
          </a:r>
        </a:p>
        <a:p>
          <a:r>
            <a:rPr kumimoji="1" lang="ja-JP" altLang="en-US" sz="1300">
              <a:solidFill>
                <a:schemeClr val="dk1"/>
              </a:solidFill>
              <a:effectLst/>
              <a:latin typeface="ＭＳ ゴシック"/>
              <a:ea typeface="ＭＳ ゴシック"/>
              <a:cs typeface="+mn-cs"/>
            </a:rPr>
            <a:t>・教育施設整備基金：将来的な統廃合に伴う小中学校の改修や教育施設の改修等に要する経費の一部に充てるため、計画的な積立を検討する。</a:t>
          </a:r>
        </a:p>
        <a:p>
          <a:r>
            <a:rPr kumimoji="1" lang="ja-JP" altLang="en-US" sz="1300">
              <a:solidFill>
                <a:schemeClr val="dk1"/>
              </a:solidFill>
              <a:effectLst/>
              <a:latin typeface="ＭＳ ゴシック"/>
              <a:ea typeface="ＭＳ ゴシック"/>
              <a:cs typeface="+mn-cs"/>
            </a:rPr>
            <a:t>・その他：将来的に想定される庁舎新築に要する経費の一部に充てるための基金の設置を検討する。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主に、歳出において補助費等、公債費における一般財源が減となったこと、歳入において、市税が増となったことから残高が増加したものである。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不測の事態や大規模災害に備え、標準財政規模の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％程度を維持することに努める。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臨時財政対策債の償還に充てるため</a:t>
          </a:r>
          <a:r>
            <a:rPr kumimoji="1" lang="en-US" altLang="ja-JP" sz="1300">
              <a:solidFill>
                <a:schemeClr val="dk1"/>
              </a:solidFill>
              <a:effectLst/>
              <a:latin typeface="ＭＳ ゴシック"/>
              <a:ea typeface="ＭＳ ゴシック"/>
              <a:cs typeface="+mn-cs"/>
            </a:rPr>
            <a:t>4,406</a:t>
          </a:r>
          <a:r>
            <a:rPr kumimoji="1" lang="ja-JP" altLang="en-US" sz="1300">
              <a:solidFill>
                <a:schemeClr val="dk1"/>
              </a:solidFill>
              <a:effectLst/>
              <a:latin typeface="ＭＳ ゴシック"/>
              <a:ea typeface="ＭＳ ゴシック"/>
              <a:cs typeface="+mn-cs"/>
            </a:rPr>
            <a:t>万円を積み立てたことにより増加した。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大規模な建設事業に係る公債費の負担軽減のため計画的に積み立てる。今後は大規模建設事業にかかる地方債や臨時財政対策債の償還の財源として取り崩す予定であり、減少する見込み。</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133</v>
      </c>
      <c r="C2" s="4"/>
      <c r="D2" s="40"/>
    </row>
    <row r="3" spans="1:119" ht="18.75" customHeight="1">
      <c r="A3" s="2"/>
      <c r="B3" s="5" t="s">
        <v>134</v>
      </c>
      <c r="C3" s="22"/>
      <c r="D3" s="22"/>
      <c r="E3" s="44"/>
      <c r="F3" s="44"/>
      <c r="G3" s="44"/>
      <c r="H3" s="44"/>
      <c r="I3" s="44"/>
      <c r="J3" s="44"/>
      <c r="K3" s="44"/>
      <c r="L3" s="44" t="s">
        <v>110</v>
      </c>
      <c r="M3" s="44"/>
      <c r="N3" s="44"/>
      <c r="O3" s="44"/>
      <c r="P3" s="44"/>
      <c r="Q3" s="44"/>
      <c r="R3" s="94"/>
      <c r="S3" s="94"/>
      <c r="T3" s="94"/>
      <c r="U3" s="94"/>
      <c r="V3" s="112"/>
      <c r="W3" s="127" t="s">
        <v>139</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18213805</v>
      </c>
      <c r="BO4" s="216"/>
      <c r="BP4" s="216"/>
      <c r="BQ4" s="216"/>
      <c r="BR4" s="216"/>
      <c r="BS4" s="216"/>
      <c r="BT4" s="216"/>
      <c r="BU4" s="219"/>
      <c r="BV4" s="213">
        <v>18096760</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4.7</v>
      </c>
      <c r="CU4" s="237"/>
      <c r="CV4" s="237"/>
      <c r="CW4" s="237"/>
      <c r="CX4" s="237"/>
      <c r="CY4" s="237"/>
      <c r="CZ4" s="237"/>
      <c r="DA4" s="245"/>
      <c r="DB4" s="229">
        <v>4.4000000000000004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70</v>
      </c>
      <c r="AV5" s="139"/>
      <c r="AW5" s="139"/>
      <c r="AX5" s="139"/>
      <c r="AY5" s="190" t="s">
        <v>142</v>
      </c>
      <c r="AZ5" s="198"/>
      <c r="BA5" s="198"/>
      <c r="BB5" s="198"/>
      <c r="BC5" s="198"/>
      <c r="BD5" s="198"/>
      <c r="BE5" s="198"/>
      <c r="BF5" s="198"/>
      <c r="BG5" s="198"/>
      <c r="BH5" s="198"/>
      <c r="BI5" s="198"/>
      <c r="BJ5" s="198"/>
      <c r="BK5" s="198"/>
      <c r="BL5" s="198"/>
      <c r="BM5" s="209"/>
      <c r="BN5" s="214">
        <v>17614000</v>
      </c>
      <c r="BO5" s="217"/>
      <c r="BP5" s="217"/>
      <c r="BQ5" s="217"/>
      <c r="BR5" s="217"/>
      <c r="BS5" s="217"/>
      <c r="BT5" s="217"/>
      <c r="BU5" s="220"/>
      <c r="BV5" s="214">
        <v>17631335</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93.2</v>
      </c>
      <c r="CU5" s="238"/>
      <c r="CV5" s="238"/>
      <c r="CW5" s="238"/>
      <c r="CX5" s="238"/>
      <c r="CY5" s="238"/>
      <c r="CZ5" s="238"/>
      <c r="DA5" s="246"/>
      <c r="DB5" s="230">
        <v>92.9</v>
      </c>
      <c r="DC5" s="238"/>
      <c r="DD5" s="238"/>
      <c r="DE5" s="238"/>
      <c r="DF5" s="238"/>
      <c r="DG5" s="238"/>
      <c r="DH5" s="238"/>
      <c r="DI5" s="246"/>
    </row>
    <row r="6" spans="1:119" ht="18.75" customHeight="1">
      <c r="A6" s="2"/>
      <c r="B6" s="8" t="s">
        <v>155</v>
      </c>
      <c r="C6" s="25"/>
      <c r="D6" s="25"/>
      <c r="E6" s="47"/>
      <c r="F6" s="47"/>
      <c r="G6" s="47"/>
      <c r="H6" s="47"/>
      <c r="I6" s="47"/>
      <c r="J6" s="47"/>
      <c r="K6" s="47"/>
      <c r="L6" s="47" t="s">
        <v>159</v>
      </c>
      <c r="M6" s="47"/>
      <c r="N6" s="47"/>
      <c r="O6" s="47"/>
      <c r="P6" s="47"/>
      <c r="Q6" s="47"/>
      <c r="R6" s="50"/>
      <c r="S6" s="50"/>
      <c r="T6" s="50"/>
      <c r="U6" s="50"/>
      <c r="V6" s="115"/>
      <c r="W6" s="130" t="s">
        <v>160</v>
      </c>
      <c r="X6" s="56"/>
      <c r="Y6" s="56"/>
      <c r="Z6" s="56"/>
      <c r="AA6" s="56"/>
      <c r="AB6" s="25"/>
      <c r="AC6" s="145" t="s">
        <v>161</v>
      </c>
      <c r="AD6" s="153"/>
      <c r="AE6" s="153"/>
      <c r="AF6" s="153"/>
      <c r="AG6" s="153"/>
      <c r="AH6" s="153"/>
      <c r="AI6" s="153"/>
      <c r="AJ6" s="153"/>
      <c r="AK6" s="153"/>
      <c r="AL6" s="167"/>
      <c r="AM6" s="175" t="s">
        <v>74</v>
      </c>
      <c r="AN6" s="58"/>
      <c r="AO6" s="58"/>
      <c r="AP6" s="58"/>
      <c r="AQ6" s="58"/>
      <c r="AR6" s="58"/>
      <c r="AS6" s="58"/>
      <c r="AT6" s="63"/>
      <c r="AU6" s="182" t="s">
        <v>70</v>
      </c>
      <c r="AV6" s="139"/>
      <c r="AW6" s="139"/>
      <c r="AX6" s="139"/>
      <c r="AY6" s="190" t="s">
        <v>165</v>
      </c>
      <c r="AZ6" s="198"/>
      <c r="BA6" s="198"/>
      <c r="BB6" s="198"/>
      <c r="BC6" s="198"/>
      <c r="BD6" s="198"/>
      <c r="BE6" s="198"/>
      <c r="BF6" s="198"/>
      <c r="BG6" s="198"/>
      <c r="BH6" s="198"/>
      <c r="BI6" s="198"/>
      <c r="BJ6" s="198"/>
      <c r="BK6" s="198"/>
      <c r="BL6" s="198"/>
      <c r="BM6" s="209"/>
      <c r="BN6" s="214">
        <v>599805</v>
      </c>
      <c r="BO6" s="217"/>
      <c r="BP6" s="217"/>
      <c r="BQ6" s="217"/>
      <c r="BR6" s="217"/>
      <c r="BS6" s="217"/>
      <c r="BT6" s="217"/>
      <c r="BU6" s="220"/>
      <c r="BV6" s="214">
        <v>465425</v>
      </c>
      <c r="BW6" s="217"/>
      <c r="BX6" s="217"/>
      <c r="BY6" s="217"/>
      <c r="BZ6" s="217"/>
      <c r="CA6" s="217"/>
      <c r="CB6" s="217"/>
      <c r="CC6" s="220"/>
      <c r="CD6" s="192" t="s">
        <v>166</v>
      </c>
      <c r="CE6" s="111"/>
      <c r="CF6" s="111"/>
      <c r="CG6" s="111"/>
      <c r="CH6" s="111"/>
      <c r="CI6" s="111"/>
      <c r="CJ6" s="111"/>
      <c r="CK6" s="111"/>
      <c r="CL6" s="111"/>
      <c r="CM6" s="111"/>
      <c r="CN6" s="111"/>
      <c r="CO6" s="111"/>
      <c r="CP6" s="111"/>
      <c r="CQ6" s="111"/>
      <c r="CR6" s="111"/>
      <c r="CS6" s="211"/>
      <c r="CT6" s="231">
        <v>93.7</v>
      </c>
      <c r="CU6" s="239"/>
      <c r="CV6" s="239"/>
      <c r="CW6" s="239"/>
      <c r="CX6" s="239"/>
      <c r="CY6" s="239"/>
      <c r="CZ6" s="239"/>
      <c r="DA6" s="247"/>
      <c r="DB6" s="231">
        <v>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167</v>
      </c>
      <c r="AN7" s="58"/>
      <c r="AO7" s="58"/>
      <c r="AP7" s="58"/>
      <c r="AQ7" s="58"/>
      <c r="AR7" s="58"/>
      <c r="AS7" s="58"/>
      <c r="AT7" s="63"/>
      <c r="AU7" s="182" t="s">
        <v>70</v>
      </c>
      <c r="AV7" s="139"/>
      <c r="AW7" s="139"/>
      <c r="AX7" s="139"/>
      <c r="AY7" s="190" t="s">
        <v>168</v>
      </c>
      <c r="AZ7" s="198"/>
      <c r="BA7" s="198"/>
      <c r="BB7" s="198"/>
      <c r="BC7" s="198"/>
      <c r="BD7" s="198"/>
      <c r="BE7" s="198"/>
      <c r="BF7" s="198"/>
      <c r="BG7" s="198"/>
      <c r="BH7" s="198"/>
      <c r="BI7" s="198"/>
      <c r="BJ7" s="198"/>
      <c r="BK7" s="198"/>
      <c r="BL7" s="198"/>
      <c r="BM7" s="209"/>
      <c r="BN7" s="214">
        <v>121162</v>
      </c>
      <c r="BO7" s="217"/>
      <c r="BP7" s="217"/>
      <c r="BQ7" s="217"/>
      <c r="BR7" s="217"/>
      <c r="BS7" s="217"/>
      <c r="BT7" s="217"/>
      <c r="BU7" s="220"/>
      <c r="BV7" s="214">
        <v>11114</v>
      </c>
      <c r="BW7" s="217"/>
      <c r="BX7" s="217"/>
      <c r="BY7" s="217"/>
      <c r="BZ7" s="217"/>
      <c r="CA7" s="217"/>
      <c r="CB7" s="217"/>
      <c r="CC7" s="220"/>
      <c r="CD7" s="192" t="s">
        <v>169</v>
      </c>
      <c r="CE7" s="111"/>
      <c r="CF7" s="111"/>
      <c r="CG7" s="111"/>
      <c r="CH7" s="111"/>
      <c r="CI7" s="111"/>
      <c r="CJ7" s="111"/>
      <c r="CK7" s="111"/>
      <c r="CL7" s="111"/>
      <c r="CM7" s="111"/>
      <c r="CN7" s="111"/>
      <c r="CO7" s="111"/>
      <c r="CP7" s="111"/>
      <c r="CQ7" s="111"/>
      <c r="CR7" s="111"/>
      <c r="CS7" s="211"/>
      <c r="CT7" s="214">
        <v>10250340</v>
      </c>
      <c r="CU7" s="217"/>
      <c r="CV7" s="217"/>
      <c r="CW7" s="217"/>
      <c r="CX7" s="217"/>
      <c r="CY7" s="217"/>
      <c r="CZ7" s="217"/>
      <c r="DA7" s="220"/>
      <c r="DB7" s="214">
        <v>10343907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70</v>
      </c>
      <c r="AV8" s="139"/>
      <c r="AW8" s="139"/>
      <c r="AX8" s="139"/>
      <c r="AY8" s="190" t="s">
        <v>173</v>
      </c>
      <c r="AZ8" s="198"/>
      <c r="BA8" s="198"/>
      <c r="BB8" s="198"/>
      <c r="BC8" s="198"/>
      <c r="BD8" s="198"/>
      <c r="BE8" s="198"/>
      <c r="BF8" s="198"/>
      <c r="BG8" s="198"/>
      <c r="BH8" s="198"/>
      <c r="BI8" s="198"/>
      <c r="BJ8" s="198"/>
      <c r="BK8" s="198"/>
      <c r="BL8" s="198"/>
      <c r="BM8" s="209"/>
      <c r="BN8" s="214">
        <v>478643</v>
      </c>
      <c r="BO8" s="217"/>
      <c r="BP8" s="217"/>
      <c r="BQ8" s="217"/>
      <c r="BR8" s="217"/>
      <c r="BS8" s="217"/>
      <c r="BT8" s="217"/>
      <c r="BU8" s="220"/>
      <c r="BV8" s="214">
        <v>454311</v>
      </c>
      <c r="BW8" s="217"/>
      <c r="BX8" s="217"/>
      <c r="BY8" s="217"/>
      <c r="BZ8" s="217"/>
      <c r="CA8" s="217"/>
      <c r="CB8" s="217"/>
      <c r="CC8" s="220"/>
      <c r="CD8" s="192" t="s">
        <v>158</v>
      </c>
      <c r="CE8" s="111"/>
      <c r="CF8" s="111"/>
      <c r="CG8" s="111"/>
      <c r="CH8" s="111"/>
      <c r="CI8" s="111"/>
      <c r="CJ8" s="111"/>
      <c r="CK8" s="111"/>
      <c r="CL8" s="111"/>
      <c r="CM8" s="111"/>
      <c r="CN8" s="111"/>
      <c r="CO8" s="111"/>
      <c r="CP8" s="111"/>
      <c r="CQ8" s="111"/>
      <c r="CR8" s="111"/>
      <c r="CS8" s="211"/>
      <c r="CT8" s="232">
        <v>0.34</v>
      </c>
      <c r="CU8" s="240"/>
      <c r="CV8" s="240"/>
      <c r="CW8" s="240"/>
      <c r="CX8" s="240"/>
      <c r="CY8" s="240"/>
      <c r="CZ8" s="240"/>
      <c r="DA8" s="248"/>
      <c r="DB8" s="232">
        <v>0.34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25154</v>
      </c>
      <c r="S9" s="106"/>
      <c r="T9" s="106"/>
      <c r="U9" s="106"/>
      <c r="V9" s="117"/>
      <c r="W9" s="127" t="s">
        <v>175</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70</v>
      </c>
      <c r="AV9" s="139"/>
      <c r="AW9" s="139"/>
      <c r="AX9" s="139"/>
      <c r="AY9" s="190" t="s">
        <v>71</v>
      </c>
      <c r="AZ9" s="198"/>
      <c r="BA9" s="198"/>
      <c r="BB9" s="198"/>
      <c r="BC9" s="198"/>
      <c r="BD9" s="198"/>
      <c r="BE9" s="198"/>
      <c r="BF9" s="198"/>
      <c r="BG9" s="198"/>
      <c r="BH9" s="198"/>
      <c r="BI9" s="198"/>
      <c r="BJ9" s="198"/>
      <c r="BK9" s="198"/>
      <c r="BL9" s="198"/>
      <c r="BM9" s="209"/>
      <c r="BN9" s="214">
        <v>24332</v>
      </c>
      <c r="BO9" s="217"/>
      <c r="BP9" s="217"/>
      <c r="BQ9" s="217"/>
      <c r="BR9" s="217"/>
      <c r="BS9" s="217"/>
      <c r="BT9" s="217"/>
      <c r="BU9" s="220"/>
      <c r="BV9" s="214">
        <v>15042</v>
      </c>
      <c r="BW9" s="217"/>
      <c r="BX9" s="217"/>
      <c r="BY9" s="217"/>
      <c r="BZ9" s="217"/>
      <c r="CA9" s="217"/>
      <c r="CB9" s="217"/>
      <c r="CC9" s="220"/>
      <c r="CD9" s="192" t="s">
        <v>68</v>
      </c>
      <c r="CE9" s="111"/>
      <c r="CF9" s="111"/>
      <c r="CG9" s="111"/>
      <c r="CH9" s="111"/>
      <c r="CI9" s="111"/>
      <c r="CJ9" s="111"/>
      <c r="CK9" s="111"/>
      <c r="CL9" s="111"/>
      <c r="CM9" s="111"/>
      <c r="CN9" s="111"/>
      <c r="CO9" s="111"/>
      <c r="CP9" s="111"/>
      <c r="CQ9" s="111"/>
      <c r="CR9" s="111"/>
      <c r="CS9" s="211"/>
      <c r="CT9" s="230">
        <v>11</v>
      </c>
      <c r="CU9" s="238"/>
      <c r="CV9" s="238"/>
      <c r="CW9" s="238"/>
      <c r="CX9" s="238"/>
      <c r="CY9" s="238"/>
      <c r="CZ9" s="238"/>
      <c r="DA9" s="246"/>
      <c r="DB9" s="230">
        <v>11.4</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28375</v>
      </c>
      <c r="S10" s="80"/>
      <c r="T10" s="80"/>
      <c r="U10" s="80"/>
      <c r="V10" s="118"/>
      <c r="W10" s="128"/>
      <c r="X10" s="54"/>
      <c r="Y10" s="54"/>
      <c r="Z10" s="54"/>
      <c r="AA10" s="54"/>
      <c r="AB10" s="54"/>
      <c r="AC10" s="54"/>
      <c r="AD10" s="54"/>
      <c r="AE10" s="54"/>
      <c r="AF10" s="54"/>
      <c r="AG10" s="54"/>
      <c r="AH10" s="54"/>
      <c r="AI10" s="54"/>
      <c r="AJ10" s="54"/>
      <c r="AK10" s="54"/>
      <c r="AL10" s="165"/>
      <c r="AM10" s="175" t="s">
        <v>180</v>
      </c>
      <c r="AN10" s="58"/>
      <c r="AO10" s="58"/>
      <c r="AP10" s="58"/>
      <c r="AQ10" s="58"/>
      <c r="AR10" s="58"/>
      <c r="AS10" s="58"/>
      <c r="AT10" s="63"/>
      <c r="AU10" s="182" t="s">
        <v>183</v>
      </c>
      <c r="AV10" s="139"/>
      <c r="AW10" s="139"/>
      <c r="AX10" s="139"/>
      <c r="AY10" s="190" t="s">
        <v>184</v>
      </c>
      <c r="AZ10" s="198"/>
      <c r="BA10" s="198"/>
      <c r="BB10" s="198"/>
      <c r="BC10" s="198"/>
      <c r="BD10" s="198"/>
      <c r="BE10" s="198"/>
      <c r="BF10" s="198"/>
      <c r="BG10" s="198"/>
      <c r="BH10" s="198"/>
      <c r="BI10" s="198"/>
      <c r="BJ10" s="198"/>
      <c r="BK10" s="198"/>
      <c r="BL10" s="198"/>
      <c r="BM10" s="209"/>
      <c r="BN10" s="214">
        <v>411554</v>
      </c>
      <c r="BO10" s="217"/>
      <c r="BP10" s="217"/>
      <c r="BQ10" s="217"/>
      <c r="BR10" s="217"/>
      <c r="BS10" s="217"/>
      <c r="BT10" s="217"/>
      <c r="BU10" s="220"/>
      <c r="BV10" s="214">
        <v>358389</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189</v>
      </c>
      <c r="S11" s="107"/>
      <c r="T11" s="107"/>
      <c r="U11" s="107"/>
      <c r="V11" s="119"/>
      <c r="W11" s="128"/>
      <c r="X11" s="54"/>
      <c r="Y11" s="54"/>
      <c r="Z11" s="54"/>
      <c r="AA11" s="54"/>
      <c r="AB11" s="54"/>
      <c r="AC11" s="54"/>
      <c r="AD11" s="54"/>
      <c r="AE11" s="54"/>
      <c r="AF11" s="54"/>
      <c r="AG11" s="54"/>
      <c r="AH11" s="54"/>
      <c r="AI11" s="54"/>
      <c r="AJ11" s="54"/>
      <c r="AK11" s="54"/>
      <c r="AL11" s="165"/>
      <c r="AM11" s="175" t="s">
        <v>191</v>
      </c>
      <c r="AN11" s="58"/>
      <c r="AO11" s="58"/>
      <c r="AP11" s="58"/>
      <c r="AQ11" s="58"/>
      <c r="AR11" s="58"/>
      <c r="AS11" s="58"/>
      <c r="AT11" s="63"/>
      <c r="AU11" s="182" t="s">
        <v>70</v>
      </c>
      <c r="AV11" s="139"/>
      <c r="AW11" s="139"/>
      <c r="AX11" s="139"/>
      <c r="AY11" s="190" t="s">
        <v>192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195</v>
      </c>
      <c r="CE11" s="111"/>
      <c r="CF11" s="111"/>
      <c r="CG11" s="111"/>
      <c r="CH11" s="111"/>
      <c r="CI11" s="111"/>
      <c r="CJ11" s="111"/>
      <c r="CK11" s="111"/>
      <c r="CL11" s="111"/>
      <c r="CM11" s="111"/>
      <c r="CN11" s="111"/>
      <c r="CO11" s="111"/>
      <c r="CP11" s="111"/>
      <c r="CQ11" s="111"/>
      <c r="CR11" s="111"/>
      <c r="CS11" s="211"/>
      <c r="CT11" s="232" t="s">
        <v>196</v>
      </c>
      <c r="CU11" s="240"/>
      <c r="CV11" s="240"/>
      <c r="CW11" s="240"/>
      <c r="CX11" s="240"/>
      <c r="CY11" s="240"/>
      <c r="CZ11" s="240"/>
      <c r="DA11" s="248"/>
      <c r="DB11" s="232" t="s">
        <v>196</v>
      </c>
      <c r="DC11" s="240"/>
      <c r="DD11" s="240"/>
      <c r="DE11" s="240"/>
      <c r="DF11" s="240"/>
      <c r="DG11" s="240"/>
      <c r="DH11" s="240"/>
      <c r="DI11" s="248"/>
    </row>
    <row r="12" spans="1:119" ht="18.75" customHeight="1">
      <c r="A12" s="2"/>
      <c r="B12" s="11" t="s">
        <v>198</v>
      </c>
      <c r="C12" s="28"/>
      <c r="D12" s="28"/>
      <c r="E12" s="28"/>
      <c r="F12" s="28"/>
      <c r="G12" s="28"/>
      <c r="H12" s="28"/>
      <c r="I12" s="28"/>
      <c r="J12" s="28"/>
      <c r="K12" s="60"/>
      <c r="L12" s="66" t="s">
        <v>199</v>
      </c>
      <c r="M12" s="75"/>
      <c r="N12" s="75"/>
      <c r="O12" s="75"/>
      <c r="P12" s="75"/>
      <c r="Q12" s="87"/>
      <c r="R12" s="99">
        <v>24014</v>
      </c>
      <c r="S12" s="108"/>
      <c r="T12" s="108"/>
      <c r="U12" s="108"/>
      <c r="V12" s="120"/>
      <c r="W12" s="132" t="s">
        <v>8</v>
      </c>
      <c r="X12" s="139"/>
      <c r="Y12" s="139"/>
      <c r="Z12" s="139"/>
      <c r="AA12" s="139"/>
      <c r="AB12" s="144"/>
      <c r="AC12" s="148" t="s">
        <v>114</v>
      </c>
      <c r="AD12" s="155"/>
      <c r="AE12" s="155"/>
      <c r="AF12" s="155"/>
      <c r="AG12" s="158"/>
      <c r="AH12" s="148" t="s">
        <v>201</v>
      </c>
      <c r="AI12" s="155"/>
      <c r="AJ12" s="155"/>
      <c r="AK12" s="155"/>
      <c r="AL12" s="170"/>
      <c r="AM12" s="175" t="s">
        <v>203</v>
      </c>
      <c r="AN12" s="58"/>
      <c r="AO12" s="58"/>
      <c r="AP12" s="58"/>
      <c r="AQ12" s="58"/>
      <c r="AR12" s="58"/>
      <c r="AS12" s="58"/>
      <c r="AT12" s="63"/>
      <c r="AU12" s="182" t="s">
        <v>70</v>
      </c>
      <c r="AV12" s="139"/>
      <c r="AW12" s="139"/>
      <c r="AX12" s="139"/>
      <c r="AY12" s="190" t="s">
        <v>207</v>
      </c>
      <c r="AZ12" s="198"/>
      <c r="BA12" s="198"/>
      <c r="BB12" s="198"/>
      <c r="BC12" s="198"/>
      <c r="BD12" s="198"/>
      <c r="BE12" s="198"/>
      <c r="BF12" s="198"/>
      <c r="BG12" s="198"/>
      <c r="BH12" s="198"/>
      <c r="BI12" s="198"/>
      <c r="BJ12" s="198"/>
      <c r="BK12" s="198"/>
      <c r="BL12" s="198"/>
      <c r="BM12" s="209"/>
      <c r="BN12" s="214">
        <v>505578</v>
      </c>
      <c r="BO12" s="217"/>
      <c r="BP12" s="217"/>
      <c r="BQ12" s="217"/>
      <c r="BR12" s="217"/>
      <c r="BS12" s="217"/>
      <c r="BT12" s="217"/>
      <c r="BU12" s="220"/>
      <c r="BV12" s="214">
        <v>733984</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196</v>
      </c>
      <c r="CU12" s="240"/>
      <c r="CV12" s="240"/>
      <c r="CW12" s="240"/>
      <c r="CX12" s="240"/>
      <c r="CY12" s="240"/>
      <c r="CZ12" s="240"/>
      <c r="DA12" s="248"/>
      <c r="DB12" s="232" t="s">
        <v>196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23924</v>
      </c>
      <c r="S13" s="109"/>
      <c r="T13" s="109"/>
      <c r="U13" s="109"/>
      <c r="V13" s="121"/>
      <c r="W13" s="130" t="s">
        <v>211</v>
      </c>
      <c r="X13" s="56"/>
      <c r="Y13" s="56"/>
      <c r="Z13" s="56"/>
      <c r="AA13" s="56"/>
      <c r="AB13" s="25"/>
      <c r="AC13" s="72">
        <v>1299</v>
      </c>
      <c r="AD13" s="80"/>
      <c r="AE13" s="80"/>
      <c r="AF13" s="80"/>
      <c r="AG13" s="84"/>
      <c r="AH13" s="72">
        <v>1720</v>
      </c>
      <c r="AI13" s="80"/>
      <c r="AJ13" s="80"/>
      <c r="AK13" s="80"/>
      <c r="AL13" s="118"/>
      <c r="AM13" s="175" t="s">
        <v>213</v>
      </c>
      <c r="AN13" s="58"/>
      <c r="AO13" s="58"/>
      <c r="AP13" s="58"/>
      <c r="AQ13" s="58"/>
      <c r="AR13" s="58"/>
      <c r="AS13" s="58"/>
      <c r="AT13" s="63"/>
      <c r="AU13" s="182" t="s">
        <v>183</v>
      </c>
      <c r="AV13" s="139"/>
      <c r="AW13" s="139"/>
      <c r="AX13" s="139"/>
      <c r="AY13" s="190" t="s">
        <v>215</v>
      </c>
      <c r="AZ13" s="198"/>
      <c r="BA13" s="198"/>
      <c r="BB13" s="198"/>
      <c r="BC13" s="198"/>
      <c r="BD13" s="198"/>
      <c r="BE13" s="198"/>
      <c r="BF13" s="198"/>
      <c r="BG13" s="198"/>
      <c r="BH13" s="198"/>
      <c r="BI13" s="198"/>
      <c r="BJ13" s="198"/>
      <c r="BK13" s="198"/>
      <c r="BL13" s="198"/>
      <c r="BM13" s="209"/>
      <c r="BN13" s="214">
        <v>-69692</v>
      </c>
      <c r="BO13" s="217"/>
      <c r="BP13" s="217"/>
      <c r="BQ13" s="217"/>
      <c r="BR13" s="217"/>
      <c r="BS13" s="217"/>
      <c r="BT13" s="217"/>
      <c r="BU13" s="220"/>
      <c r="BV13" s="214">
        <v>-360553</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8.9</v>
      </c>
      <c r="CU13" s="238"/>
      <c r="CV13" s="238"/>
      <c r="CW13" s="238"/>
      <c r="CX13" s="238"/>
      <c r="CY13" s="238"/>
      <c r="CZ13" s="238"/>
      <c r="DA13" s="246"/>
      <c r="DB13" s="230">
        <v>9.3000000000000007</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24784</v>
      </c>
      <c r="S14" s="109"/>
      <c r="T14" s="109"/>
      <c r="U14" s="109"/>
      <c r="V14" s="121"/>
      <c r="W14" s="129"/>
      <c r="X14" s="57"/>
      <c r="Y14" s="57"/>
      <c r="Z14" s="57"/>
      <c r="AA14" s="57"/>
      <c r="AB14" s="24"/>
      <c r="AC14" s="149">
        <v>12</v>
      </c>
      <c r="AD14" s="156"/>
      <c r="AE14" s="156"/>
      <c r="AF14" s="156"/>
      <c r="AG14" s="159"/>
      <c r="AH14" s="149">
        <v>13.8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25.7</v>
      </c>
      <c r="CU14" s="242"/>
      <c r="CV14" s="242"/>
      <c r="CW14" s="242"/>
      <c r="CX14" s="242"/>
      <c r="CY14" s="242"/>
      <c r="CZ14" s="242"/>
      <c r="DA14" s="250"/>
      <c r="DB14" s="234">
        <v>29.7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24713</v>
      </c>
      <c r="S15" s="109"/>
      <c r="T15" s="109"/>
      <c r="U15" s="109"/>
      <c r="V15" s="121"/>
      <c r="W15" s="130" t="s">
        <v>6</v>
      </c>
      <c r="X15" s="56"/>
      <c r="Y15" s="56"/>
      <c r="Z15" s="56"/>
      <c r="AA15" s="56"/>
      <c r="AB15" s="25"/>
      <c r="AC15" s="72">
        <v>2409</v>
      </c>
      <c r="AD15" s="80"/>
      <c r="AE15" s="80"/>
      <c r="AF15" s="80"/>
      <c r="AG15" s="84"/>
      <c r="AH15" s="72">
        <v>2900</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3257566</v>
      </c>
      <c r="BO15" s="216"/>
      <c r="BP15" s="216"/>
      <c r="BQ15" s="216"/>
      <c r="BR15" s="216"/>
      <c r="BS15" s="216"/>
      <c r="BT15" s="216"/>
      <c r="BU15" s="219"/>
      <c r="BV15" s="213">
        <v>3209096</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226</v>
      </c>
      <c r="S16" s="110"/>
      <c r="T16" s="110"/>
      <c r="U16" s="110"/>
      <c r="V16" s="122"/>
      <c r="W16" s="129"/>
      <c r="X16" s="57"/>
      <c r="Y16" s="57"/>
      <c r="Z16" s="57"/>
      <c r="AA16" s="57"/>
      <c r="AB16" s="24"/>
      <c r="AC16" s="149">
        <v>22.3</v>
      </c>
      <c r="AD16" s="156"/>
      <c r="AE16" s="156"/>
      <c r="AF16" s="156"/>
      <c r="AG16" s="159"/>
      <c r="AH16" s="149">
        <v>23.2</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9361939</v>
      </c>
      <c r="BO16" s="217"/>
      <c r="BP16" s="217"/>
      <c r="BQ16" s="217"/>
      <c r="BR16" s="217"/>
      <c r="BS16" s="217"/>
      <c r="BT16" s="217"/>
      <c r="BU16" s="220"/>
      <c r="BV16" s="214">
        <v>9402062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228</v>
      </c>
      <c r="S17" s="110"/>
      <c r="T17" s="110"/>
      <c r="U17" s="110"/>
      <c r="V17" s="122"/>
      <c r="W17" s="130" t="s">
        <v>97</v>
      </c>
      <c r="X17" s="56"/>
      <c r="Y17" s="56"/>
      <c r="Z17" s="56"/>
      <c r="AA17" s="56"/>
      <c r="AB17" s="25"/>
      <c r="AC17" s="72">
        <v>7074</v>
      </c>
      <c r="AD17" s="80"/>
      <c r="AE17" s="80"/>
      <c r="AF17" s="80"/>
      <c r="AG17" s="84"/>
      <c r="AH17" s="72">
        <v>7877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4087822</v>
      </c>
      <c r="BO17" s="217"/>
      <c r="BP17" s="217"/>
      <c r="BQ17" s="217"/>
      <c r="BR17" s="217"/>
      <c r="BS17" s="217"/>
      <c r="BT17" s="217"/>
      <c r="BU17" s="220"/>
      <c r="BV17" s="214">
        <v>4033663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241.09</v>
      </c>
      <c r="M18" s="70"/>
      <c r="N18" s="70"/>
      <c r="O18" s="70"/>
      <c r="P18" s="70"/>
      <c r="Q18" s="70"/>
      <c r="R18" s="102"/>
      <c r="S18" s="102"/>
      <c r="T18" s="102"/>
      <c r="U18" s="102"/>
      <c r="V18" s="123"/>
      <c r="W18" s="131"/>
      <c r="X18" s="138"/>
      <c r="Y18" s="138"/>
      <c r="Z18" s="138"/>
      <c r="AA18" s="138"/>
      <c r="AB18" s="26"/>
      <c r="AC18" s="150">
        <v>65.599999999999994</v>
      </c>
      <c r="AD18" s="157"/>
      <c r="AE18" s="157"/>
      <c r="AF18" s="157"/>
      <c r="AG18" s="160"/>
      <c r="AH18" s="150">
        <v>63</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9695885</v>
      </c>
      <c r="BO18" s="217"/>
      <c r="BP18" s="217"/>
      <c r="BQ18" s="217"/>
      <c r="BR18" s="217"/>
      <c r="BS18" s="217"/>
      <c r="BT18" s="217"/>
      <c r="BU18" s="220"/>
      <c r="BV18" s="214">
        <v>9716544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53</v>
      </c>
      <c r="C19" s="31"/>
      <c r="D19" s="31"/>
      <c r="E19" s="49"/>
      <c r="F19" s="49"/>
      <c r="G19" s="49"/>
      <c r="H19" s="49"/>
      <c r="I19" s="49"/>
      <c r="J19" s="49"/>
      <c r="K19" s="49"/>
      <c r="L19" s="71">
        <v>104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13523127</v>
      </c>
      <c r="BO19" s="217"/>
      <c r="BP19" s="217"/>
      <c r="BQ19" s="217"/>
      <c r="BR19" s="217"/>
      <c r="BS19" s="217"/>
      <c r="BT19" s="217"/>
      <c r="BU19" s="220"/>
      <c r="BV19" s="214">
        <v>13511775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10492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238</v>
      </c>
      <c r="M22" s="56"/>
      <c r="N22" s="56"/>
      <c r="O22" s="56"/>
      <c r="P22" s="25"/>
      <c r="Q22" s="92" t="s">
        <v>240</v>
      </c>
      <c r="R22" s="104"/>
      <c r="S22" s="104"/>
      <c r="T22" s="104"/>
      <c r="U22" s="104"/>
      <c r="V22" s="125"/>
      <c r="W22" s="133" t="s">
        <v>54</v>
      </c>
      <c r="X22" s="33"/>
      <c r="Y22" s="41"/>
      <c r="Z22" s="50" t="s">
        <v>8</v>
      </c>
      <c r="AA22" s="56"/>
      <c r="AB22" s="56"/>
      <c r="AC22" s="56"/>
      <c r="AD22" s="56"/>
      <c r="AE22" s="56"/>
      <c r="AF22" s="56"/>
      <c r="AG22" s="25"/>
      <c r="AH22" s="163" t="s">
        <v>177</v>
      </c>
      <c r="AI22" s="56"/>
      <c r="AJ22" s="56"/>
      <c r="AK22" s="56"/>
      <c r="AL22" s="25"/>
      <c r="AM22" s="163" t="s">
        <v>241</v>
      </c>
      <c r="AN22" s="178"/>
      <c r="AO22" s="178"/>
      <c r="AP22" s="178"/>
      <c r="AQ22" s="178"/>
      <c r="AR22" s="180"/>
      <c r="AS22" s="92" t="s">
        <v>240</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12727096</v>
      </c>
      <c r="BO22" s="216"/>
      <c r="BP22" s="216"/>
      <c r="BQ22" s="216"/>
      <c r="BR22" s="216"/>
      <c r="BS22" s="216"/>
      <c r="BT22" s="216"/>
      <c r="BU22" s="219"/>
      <c r="BV22" s="213">
        <v>12904512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9160647</v>
      </c>
      <c r="BO23" s="217"/>
      <c r="BP23" s="217"/>
      <c r="BQ23" s="217"/>
      <c r="BR23" s="217"/>
      <c r="BS23" s="217"/>
      <c r="BT23" s="217"/>
      <c r="BU23" s="220"/>
      <c r="BV23" s="214">
        <v>8896475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8310</v>
      </c>
      <c r="R24" s="80"/>
      <c r="S24" s="80"/>
      <c r="T24" s="80"/>
      <c r="U24" s="80"/>
      <c r="V24" s="84"/>
      <c r="W24" s="134"/>
      <c r="X24" s="34"/>
      <c r="Y24" s="42"/>
      <c r="Z24" s="52" t="s">
        <v>162</v>
      </c>
      <c r="AA24" s="58"/>
      <c r="AB24" s="58"/>
      <c r="AC24" s="58"/>
      <c r="AD24" s="58"/>
      <c r="AE24" s="58"/>
      <c r="AF24" s="58"/>
      <c r="AG24" s="63"/>
      <c r="AH24" s="72">
        <v>247</v>
      </c>
      <c r="AI24" s="80"/>
      <c r="AJ24" s="80"/>
      <c r="AK24" s="80"/>
      <c r="AL24" s="84"/>
      <c r="AM24" s="72">
        <v>758043</v>
      </c>
      <c r="AN24" s="80"/>
      <c r="AO24" s="80"/>
      <c r="AP24" s="80"/>
      <c r="AQ24" s="80"/>
      <c r="AR24" s="84"/>
      <c r="AS24" s="72">
        <v>3069</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7221362</v>
      </c>
      <c r="BO24" s="217"/>
      <c r="BP24" s="217"/>
      <c r="BQ24" s="217"/>
      <c r="BR24" s="217"/>
      <c r="BS24" s="217"/>
      <c r="BT24" s="217"/>
      <c r="BU24" s="220"/>
      <c r="BV24" s="214">
        <v>6825242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6420</v>
      </c>
      <c r="R25" s="80"/>
      <c r="S25" s="80"/>
      <c r="T25" s="80"/>
      <c r="U25" s="80"/>
      <c r="V25" s="84"/>
      <c r="W25" s="134"/>
      <c r="X25" s="34"/>
      <c r="Y25" s="42"/>
      <c r="Z25" s="52" t="s">
        <v>255</v>
      </c>
      <c r="AA25" s="58"/>
      <c r="AB25" s="58"/>
      <c r="AC25" s="58"/>
      <c r="AD25" s="58"/>
      <c r="AE25" s="58"/>
      <c r="AF25" s="58"/>
      <c r="AG25" s="63"/>
      <c r="AH25" s="72" t="s">
        <v>196</v>
      </c>
      <c r="AI25" s="80"/>
      <c r="AJ25" s="80"/>
      <c r="AK25" s="80"/>
      <c r="AL25" s="84"/>
      <c r="AM25" s="72" t="s">
        <v>196</v>
      </c>
      <c r="AN25" s="80"/>
      <c r="AO25" s="80"/>
      <c r="AP25" s="80"/>
      <c r="AQ25" s="80"/>
      <c r="AR25" s="84"/>
      <c r="AS25" s="72" t="s">
        <v>196</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2223338</v>
      </c>
      <c r="BO25" s="216"/>
      <c r="BP25" s="216"/>
      <c r="BQ25" s="216"/>
      <c r="BR25" s="216"/>
      <c r="BS25" s="216"/>
      <c r="BT25" s="216"/>
      <c r="BU25" s="219"/>
      <c r="BV25" s="213">
        <v>2111436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4000</v>
      </c>
      <c r="R26" s="80"/>
      <c r="S26" s="80"/>
      <c r="T26" s="80"/>
      <c r="U26" s="80"/>
      <c r="V26" s="84"/>
      <c r="W26" s="134"/>
      <c r="X26" s="34"/>
      <c r="Y26" s="42"/>
      <c r="Z26" s="52" t="s">
        <v>257</v>
      </c>
      <c r="AA26" s="143"/>
      <c r="AB26" s="143"/>
      <c r="AC26" s="143"/>
      <c r="AD26" s="143"/>
      <c r="AE26" s="143"/>
      <c r="AF26" s="143"/>
      <c r="AG26" s="161"/>
      <c r="AH26" s="72">
        <v>9</v>
      </c>
      <c r="AI26" s="80"/>
      <c r="AJ26" s="80"/>
      <c r="AK26" s="80"/>
      <c r="AL26" s="84"/>
      <c r="AM26" s="72">
        <v>29385</v>
      </c>
      <c r="AN26" s="80"/>
      <c r="AO26" s="80"/>
      <c r="AP26" s="80"/>
      <c r="AQ26" s="80"/>
      <c r="AR26" s="84"/>
      <c r="AS26" s="72">
        <v>3265</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196</v>
      </c>
      <c r="BO26" s="217"/>
      <c r="BP26" s="217"/>
      <c r="BQ26" s="217"/>
      <c r="BR26" s="217"/>
      <c r="BS26" s="217"/>
      <c r="BT26" s="217"/>
      <c r="BU26" s="220"/>
      <c r="BV26" s="214" t="s">
        <v>196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4020</v>
      </c>
      <c r="R27" s="80"/>
      <c r="S27" s="80"/>
      <c r="T27" s="80"/>
      <c r="U27" s="80"/>
      <c r="V27" s="84"/>
      <c r="W27" s="134"/>
      <c r="X27" s="34"/>
      <c r="Y27" s="42"/>
      <c r="Z27" s="52" t="s">
        <v>261</v>
      </c>
      <c r="AA27" s="58"/>
      <c r="AB27" s="58"/>
      <c r="AC27" s="58"/>
      <c r="AD27" s="58"/>
      <c r="AE27" s="58"/>
      <c r="AF27" s="58"/>
      <c r="AG27" s="63"/>
      <c r="AH27" s="72" t="s">
        <v>196</v>
      </c>
      <c r="AI27" s="80"/>
      <c r="AJ27" s="80"/>
      <c r="AK27" s="80"/>
      <c r="AL27" s="84"/>
      <c r="AM27" s="72" t="s">
        <v>196</v>
      </c>
      <c r="AN27" s="80"/>
      <c r="AO27" s="80"/>
      <c r="AP27" s="80"/>
      <c r="AQ27" s="80"/>
      <c r="AR27" s="84"/>
      <c r="AS27" s="72" t="s">
        <v>196</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196</v>
      </c>
      <c r="BO27" s="218"/>
      <c r="BP27" s="218"/>
      <c r="BQ27" s="218"/>
      <c r="BR27" s="218"/>
      <c r="BS27" s="218"/>
      <c r="BT27" s="218"/>
      <c r="BU27" s="221"/>
      <c r="BV27" s="215" t="s">
        <v>196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3600</v>
      </c>
      <c r="R28" s="80"/>
      <c r="S28" s="80"/>
      <c r="T28" s="80"/>
      <c r="U28" s="80"/>
      <c r="V28" s="84"/>
      <c r="W28" s="134"/>
      <c r="X28" s="34"/>
      <c r="Y28" s="42"/>
      <c r="Z28" s="52" t="s">
        <v>35</v>
      </c>
      <c r="AA28" s="58"/>
      <c r="AB28" s="58"/>
      <c r="AC28" s="58"/>
      <c r="AD28" s="58"/>
      <c r="AE28" s="58"/>
      <c r="AF28" s="58"/>
      <c r="AG28" s="63"/>
      <c r="AH28" s="72" t="s">
        <v>196</v>
      </c>
      <c r="AI28" s="80"/>
      <c r="AJ28" s="80"/>
      <c r="AK28" s="80"/>
      <c r="AL28" s="84"/>
      <c r="AM28" s="72" t="s">
        <v>196</v>
      </c>
      <c r="AN28" s="80"/>
      <c r="AO28" s="80"/>
      <c r="AP28" s="80"/>
      <c r="AQ28" s="80"/>
      <c r="AR28" s="84"/>
      <c r="AS28" s="72" t="s">
        <v>196</v>
      </c>
      <c r="AT28" s="80"/>
      <c r="AU28" s="80"/>
      <c r="AV28" s="80"/>
      <c r="AW28" s="80"/>
      <c r="AX28" s="118"/>
      <c r="AY28" s="194" t="s">
        <v>267</v>
      </c>
      <c r="AZ28" s="201"/>
      <c r="BA28" s="201"/>
      <c r="BB28" s="204"/>
      <c r="BC28" s="189" t="s">
        <v>102</v>
      </c>
      <c r="BD28" s="197"/>
      <c r="BE28" s="197"/>
      <c r="BF28" s="197"/>
      <c r="BG28" s="197"/>
      <c r="BH28" s="197"/>
      <c r="BI28" s="197"/>
      <c r="BJ28" s="197"/>
      <c r="BK28" s="197"/>
      <c r="BL28" s="197"/>
      <c r="BM28" s="208"/>
      <c r="BN28" s="213">
        <v>2489664</v>
      </c>
      <c r="BO28" s="216"/>
      <c r="BP28" s="216"/>
      <c r="BQ28" s="216"/>
      <c r="BR28" s="216"/>
      <c r="BS28" s="216"/>
      <c r="BT28" s="216"/>
      <c r="BU28" s="219"/>
      <c r="BV28" s="213">
        <v>2353688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14</v>
      </c>
      <c r="M29" s="80"/>
      <c r="N29" s="80"/>
      <c r="O29" s="80"/>
      <c r="P29" s="84"/>
      <c r="Q29" s="72">
        <v>3440</v>
      </c>
      <c r="R29" s="80"/>
      <c r="S29" s="80"/>
      <c r="T29" s="80"/>
      <c r="U29" s="80"/>
      <c r="V29" s="84"/>
      <c r="W29" s="135"/>
      <c r="X29" s="140"/>
      <c r="Y29" s="142"/>
      <c r="Z29" s="52" t="s">
        <v>270</v>
      </c>
      <c r="AA29" s="58"/>
      <c r="AB29" s="58"/>
      <c r="AC29" s="58"/>
      <c r="AD29" s="58"/>
      <c r="AE29" s="58"/>
      <c r="AF29" s="58"/>
      <c r="AG29" s="63"/>
      <c r="AH29" s="72">
        <v>247</v>
      </c>
      <c r="AI29" s="80"/>
      <c r="AJ29" s="80"/>
      <c r="AK29" s="80"/>
      <c r="AL29" s="84"/>
      <c r="AM29" s="72">
        <v>758043</v>
      </c>
      <c r="AN29" s="80"/>
      <c r="AO29" s="80"/>
      <c r="AP29" s="80"/>
      <c r="AQ29" s="80"/>
      <c r="AR29" s="84"/>
      <c r="AS29" s="72">
        <v>3069</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569269</v>
      </c>
      <c r="BO29" s="217"/>
      <c r="BP29" s="217"/>
      <c r="BQ29" s="217"/>
      <c r="BR29" s="217"/>
      <c r="BS29" s="217"/>
      <c r="BT29" s="217"/>
      <c r="BU29" s="220"/>
      <c r="BV29" s="214">
        <v>525214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69</v>
      </c>
      <c r="BD30" s="199"/>
      <c r="BE30" s="199"/>
      <c r="BF30" s="199"/>
      <c r="BG30" s="199"/>
      <c r="BH30" s="199"/>
      <c r="BI30" s="199"/>
      <c r="BJ30" s="199"/>
      <c r="BK30" s="199"/>
      <c r="BL30" s="199"/>
      <c r="BM30" s="210"/>
      <c r="BN30" s="215">
        <v>1893417</v>
      </c>
      <c r="BO30" s="218"/>
      <c r="BP30" s="218"/>
      <c r="BQ30" s="218"/>
      <c r="BR30" s="218"/>
      <c r="BS30" s="218"/>
      <c r="BT30" s="218"/>
      <c r="BU30" s="221"/>
      <c r="BV30" s="215">
        <v>1814356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181</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57</v>
      </c>
      <c r="D33" s="37"/>
      <c r="E33" s="54" t="s">
        <v>280</v>
      </c>
      <c r="F33" s="54"/>
      <c r="G33" s="54"/>
      <c r="H33" s="54"/>
      <c r="I33" s="54"/>
      <c r="J33" s="54"/>
      <c r="K33" s="54"/>
      <c r="L33" s="54"/>
      <c r="M33" s="54"/>
      <c r="N33" s="54"/>
      <c r="O33" s="54"/>
      <c r="P33" s="54"/>
      <c r="Q33" s="54"/>
      <c r="R33" s="54"/>
      <c r="S33" s="54"/>
      <c r="T33" s="54"/>
      <c r="U33" s="37" t="s">
        <v>57</v>
      </c>
      <c r="V33" s="37"/>
      <c r="W33" s="54" t="s">
        <v>280</v>
      </c>
      <c r="X33" s="54"/>
      <c r="Y33" s="54"/>
      <c r="Z33" s="54"/>
      <c r="AA33" s="54"/>
      <c r="AB33" s="54"/>
      <c r="AC33" s="54"/>
      <c r="AD33" s="54"/>
      <c r="AE33" s="54"/>
      <c r="AF33" s="54"/>
      <c r="AG33" s="54"/>
      <c r="AH33" s="54"/>
      <c r="AI33" s="54"/>
      <c r="AJ33" s="54"/>
      <c r="AK33" s="54"/>
      <c r="AL33" s="54"/>
      <c r="AM33" s="37" t="s">
        <v>57</v>
      </c>
      <c r="AN33" s="37"/>
      <c r="AO33" s="54" t="s">
        <v>280</v>
      </c>
      <c r="AP33" s="54"/>
      <c r="AQ33" s="54"/>
      <c r="AR33" s="54"/>
      <c r="AS33" s="54"/>
      <c r="AT33" s="54"/>
      <c r="AU33" s="54"/>
      <c r="AV33" s="54"/>
      <c r="AW33" s="54"/>
      <c r="AX33" s="54"/>
      <c r="AY33" s="54"/>
      <c r="AZ33" s="54"/>
      <c r="BA33" s="54"/>
      <c r="BB33" s="54"/>
      <c r="BC33" s="54"/>
      <c r="BD33" s="37"/>
      <c r="BE33" s="54" t="s">
        <v>282</v>
      </c>
      <c r="BF33" s="54"/>
      <c r="BG33" s="54" t="s">
        <v>163</v>
      </c>
      <c r="BH33" s="54"/>
      <c r="BI33" s="54"/>
      <c r="BJ33" s="54"/>
      <c r="BK33" s="54"/>
      <c r="BL33" s="54"/>
      <c r="BM33" s="54"/>
      <c r="BN33" s="54"/>
      <c r="BO33" s="54"/>
      <c r="BP33" s="54"/>
      <c r="BQ33" s="54"/>
      <c r="BR33" s="54"/>
      <c r="BS33" s="54"/>
      <c r="BT33" s="54"/>
      <c r="BU33" s="54"/>
      <c r="BV33" s="37"/>
      <c r="BW33" s="37" t="s">
        <v>282</v>
      </c>
      <c r="BX33" s="37"/>
      <c r="BY33" s="54" t="s">
        <v>113</v>
      </c>
      <c r="BZ33" s="54"/>
      <c r="CA33" s="54"/>
      <c r="CB33" s="54"/>
      <c r="CC33" s="54"/>
      <c r="CD33" s="54"/>
      <c r="CE33" s="54"/>
      <c r="CF33" s="54"/>
      <c r="CG33" s="54"/>
      <c r="CH33" s="54"/>
      <c r="CI33" s="54"/>
      <c r="CJ33" s="54"/>
      <c r="CK33" s="54"/>
      <c r="CL33" s="54"/>
      <c r="CM33" s="54"/>
      <c r="CN33" s="54"/>
      <c r="CO33" s="37" t="s">
        <v>57</v>
      </c>
      <c r="CP33" s="37"/>
      <c r="CQ33" s="54" t="s">
        <v>283</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上水道事業会計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男鹿地区消防一部事務組合（一般会計）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おが地域振興公社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診療所特別会計（一般会計）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診療所特別会計（特別会計）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IF('各会計、関係団体の財政状況及び健全化判断比率'!B34="","",'各会計、関係団体の財政状況及び健全化判断比率'!B34)</f>
        <v>ガス事業会計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男鹿地区衛生処理一部事務組合（一般会計）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株式会社　男鹿水族館</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介護保険特別会計（保険事業勘定）</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IF('各会計、関係団体の財政状況及び健全化判断比率'!B35="","",'各会計、関係団体の財政状況及び健全化判断比率'!B35)</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八郎湖周辺清掃事務組合（一般会計）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介護保険特別会計（介護サービス事業勘定）</v>
      </c>
      <c r="X37" s="55"/>
      <c r="Y37" s="55"/>
      <c r="Z37" s="55"/>
      <c r="AA37" s="55"/>
      <c r="AB37" s="55"/>
      <c r="AC37" s="55"/>
      <c r="AD37" s="55"/>
      <c r="AE37" s="55"/>
      <c r="AF37" s="55"/>
      <c r="AG37" s="55"/>
      <c r="AH37" s="55"/>
      <c r="AI37" s="55"/>
      <c r="AJ37" s="55"/>
      <c r="AK37" s="55"/>
      <c r="AL37" s="2"/>
      <c r="AM37" s="38">
        <f t="shared" si="2"/>
        <v>11</v>
      </c>
      <c r="AN37" s="38"/>
      <c r="AO37" s="55" t="str">
        <f>IF('各会計、関係団体の財政状況及び健全化判断比率'!B36="","",'各会計、関係団体の財政状況及び健全化判断比率'!B36)</f>
        <v>男鹿みなと市民病院事業会計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後期高齢者医療特別会計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秋田県後期高齢者医療広域連合（一般会計）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秋田県後期高齢者医療広域連合（後期高齢者医療特別会計）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VagDS+Esk+RIFX3hOVHznteDt7OUT3VSz73VF60zzyxIiKiKNTUApxFbUGhD2lPZLqiJGt9HzWSmwRssPHGNQ==" saltValue="1Nap5mS3faiRj4mLpkZDd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59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253</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3287118</v>
      </c>
      <c r="S5" s="276"/>
      <c r="T5" s="276"/>
      <c r="U5" s="276"/>
      <c r="V5" s="276"/>
      <c r="W5" s="276"/>
      <c r="X5" s="276"/>
      <c r="Y5" s="278"/>
      <c r="Z5" s="281">
        <v>18</v>
      </c>
      <c r="AA5" s="281"/>
      <c r="AB5" s="281"/>
      <c r="AC5" s="281"/>
      <c r="AD5" s="286">
        <v>3287118</v>
      </c>
      <c r="AE5" s="286"/>
      <c r="AF5" s="286"/>
      <c r="AG5" s="286"/>
      <c r="AH5" s="286"/>
      <c r="AI5" s="286"/>
      <c r="AJ5" s="286"/>
      <c r="AK5" s="286"/>
      <c r="AL5" s="291">
        <v>31.8</v>
      </c>
      <c r="AM5" s="293"/>
      <c r="AN5" s="293"/>
      <c r="AO5" s="295"/>
      <c r="AP5" s="260" t="s">
        <v>313</v>
      </c>
      <c r="AQ5" s="265"/>
      <c r="AR5" s="265"/>
      <c r="AS5" s="265"/>
      <c r="AT5" s="265"/>
      <c r="AU5" s="265"/>
      <c r="AV5" s="265"/>
      <c r="AW5" s="265"/>
      <c r="AX5" s="265"/>
      <c r="AY5" s="265"/>
      <c r="AZ5" s="265"/>
      <c r="BA5" s="265"/>
      <c r="BB5" s="265"/>
      <c r="BC5" s="265"/>
      <c r="BD5" s="265"/>
      <c r="BE5" s="265"/>
      <c r="BF5" s="268"/>
      <c r="BG5" s="274">
        <v>3264193</v>
      </c>
      <c r="BH5" s="217"/>
      <c r="BI5" s="217"/>
      <c r="BJ5" s="217"/>
      <c r="BK5" s="217"/>
      <c r="BL5" s="217"/>
      <c r="BM5" s="217"/>
      <c r="BN5" s="279"/>
      <c r="BO5" s="282">
        <v>99.3</v>
      </c>
      <c r="BP5" s="282"/>
      <c r="BQ5" s="282"/>
      <c r="BR5" s="282"/>
      <c r="BS5" s="287">
        <v>52042</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306</v>
      </c>
      <c r="DA5" s="139"/>
      <c r="DB5" s="139"/>
      <c r="DC5" s="144"/>
      <c r="DD5" s="182" t="s">
        <v>317</v>
      </c>
      <c r="DE5" s="139"/>
      <c r="DF5" s="139"/>
      <c r="DG5" s="139"/>
      <c r="DH5" s="139"/>
      <c r="DI5" s="139"/>
      <c r="DJ5" s="139"/>
      <c r="DK5" s="139"/>
      <c r="DL5" s="139"/>
      <c r="DM5" s="139"/>
      <c r="DN5" s="139"/>
      <c r="DO5" s="139"/>
      <c r="DP5" s="144"/>
      <c r="DQ5" s="182" t="s">
        <v>319</v>
      </c>
      <c r="DR5" s="139"/>
      <c r="DS5" s="139"/>
      <c r="DT5" s="139"/>
      <c r="DU5" s="139"/>
      <c r="DV5" s="139"/>
      <c r="DW5" s="139"/>
      <c r="DX5" s="139"/>
      <c r="DY5" s="139"/>
      <c r="DZ5" s="139"/>
      <c r="EA5" s="139"/>
      <c r="EB5" s="139"/>
      <c r="EC5" s="144"/>
    </row>
    <row r="6" spans="2:143" ht="11.25" customHeight="1">
      <c r="B6" s="261" t="s">
        <v>320</v>
      </c>
      <c r="C6" s="1"/>
      <c r="D6" s="1"/>
      <c r="E6" s="1"/>
      <c r="F6" s="1"/>
      <c r="G6" s="1"/>
      <c r="H6" s="1"/>
      <c r="I6" s="1"/>
      <c r="J6" s="1"/>
      <c r="K6" s="1"/>
      <c r="L6" s="1"/>
      <c r="M6" s="1"/>
      <c r="N6" s="1"/>
      <c r="O6" s="1"/>
      <c r="P6" s="1"/>
      <c r="Q6" s="269"/>
      <c r="R6" s="274">
        <v>204385</v>
      </c>
      <c r="S6" s="217"/>
      <c r="T6" s="217"/>
      <c r="U6" s="217"/>
      <c r="V6" s="217"/>
      <c r="W6" s="217"/>
      <c r="X6" s="217"/>
      <c r="Y6" s="279"/>
      <c r="Z6" s="282">
        <v>1.1000000000000001</v>
      </c>
      <c r="AA6" s="282"/>
      <c r="AB6" s="282"/>
      <c r="AC6" s="282"/>
      <c r="AD6" s="287">
        <v>204385</v>
      </c>
      <c r="AE6" s="287"/>
      <c r="AF6" s="287"/>
      <c r="AG6" s="287"/>
      <c r="AH6" s="287"/>
      <c r="AI6" s="287"/>
      <c r="AJ6" s="287"/>
      <c r="AK6" s="287"/>
      <c r="AL6" s="283">
        <v>2</v>
      </c>
      <c r="AM6" s="238"/>
      <c r="AN6" s="238"/>
      <c r="AO6" s="296"/>
      <c r="AP6" s="261" t="s">
        <v>106</v>
      </c>
      <c r="AQ6" s="1"/>
      <c r="AR6" s="1"/>
      <c r="AS6" s="1"/>
      <c r="AT6" s="1"/>
      <c r="AU6" s="1"/>
      <c r="AV6" s="1"/>
      <c r="AW6" s="1"/>
      <c r="AX6" s="1"/>
      <c r="AY6" s="1"/>
      <c r="AZ6" s="1"/>
      <c r="BA6" s="1"/>
      <c r="BB6" s="1"/>
      <c r="BC6" s="1"/>
      <c r="BD6" s="1"/>
      <c r="BE6" s="1"/>
      <c r="BF6" s="269"/>
      <c r="BG6" s="274">
        <v>3264193</v>
      </c>
      <c r="BH6" s="217"/>
      <c r="BI6" s="217"/>
      <c r="BJ6" s="217"/>
      <c r="BK6" s="217"/>
      <c r="BL6" s="217"/>
      <c r="BM6" s="217"/>
      <c r="BN6" s="279"/>
      <c r="BO6" s="282">
        <v>99.3</v>
      </c>
      <c r="BP6" s="282"/>
      <c r="BQ6" s="282"/>
      <c r="BR6" s="282"/>
      <c r="BS6" s="287">
        <v>52042</v>
      </c>
      <c r="BT6" s="287"/>
      <c r="BU6" s="287"/>
      <c r="BV6" s="287"/>
      <c r="BW6" s="287"/>
      <c r="BX6" s="287"/>
      <c r="BY6" s="287"/>
      <c r="BZ6" s="287"/>
      <c r="CA6" s="287"/>
      <c r="CB6" s="325"/>
      <c r="CD6" s="260" t="s">
        <v>321</v>
      </c>
      <c r="CE6" s="265"/>
      <c r="CF6" s="265"/>
      <c r="CG6" s="265"/>
      <c r="CH6" s="265"/>
      <c r="CI6" s="265"/>
      <c r="CJ6" s="265"/>
      <c r="CK6" s="265"/>
      <c r="CL6" s="265"/>
      <c r="CM6" s="265"/>
      <c r="CN6" s="265"/>
      <c r="CO6" s="265"/>
      <c r="CP6" s="265"/>
      <c r="CQ6" s="268"/>
      <c r="CR6" s="274">
        <v>151385</v>
      </c>
      <c r="CS6" s="217"/>
      <c r="CT6" s="217"/>
      <c r="CU6" s="217"/>
      <c r="CV6" s="217"/>
      <c r="CW6" s="217"/>
      <c r="CX6" s="217"/>
      <c r="CY6" s="279"/>
      <c r="CZ6" s="291">
        <v>0.9</v>
      </c>
      <c r="DA6" s="293"/>
      <c r="DB6" s="293"/>
      <c r="DC6" s="337"/>
      <c r="DD6" s="288" t="s">
        <v>196</v>
      </c>
      <c r="DE6" s="217"/>
      <c r="DF6" s="217"/>
      <c r="DG6" s="217"/>
      <c r="DH6" s="217"/>
      <c r="DI6" s="217"/>
      <c r="DJ6" s="217"/>
      <c r="DK6" s="217"/>
      <c r="DL6" s="217"/>
      <c r="DM6" s="217"/>
      <c r="DN6" s="217"/>
      <c r="DO6" s="217"/>
      <c r="DP6" s="279"/>
      <c r="DQ6" s="288">
        <v>151385</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549</v>
      </c>
      <c r="S7" s="217"/>
      <c r="T7" s="217"/>
      <c r="U7" s="217"/>
      <c r="V7" s="217"/>
      <c r="W7" s="217"/>
      <c r="X7" s="217"/>
      <c r="Y7" s="279"/>
      <c r="Z7" s="282">
        <v>0</v>
      </c>
      <c r="AA7" s="282"/>
      <c r="AB7" s="282"/>
      <c r="AC7" s="282"/>
      <c r="AD7" s="287">
        <v>549</v>
      </c>
      <c r="AE7" s="287"/>
      <c r="AF7" s="287"/>
      <c r="AG7" s="287"/>
      <c r="AH7" s="287"/>
      <c r="AI7" s="287"/>
      <c r="AJ7" s="287"/>
      <c r="AK7" s="287"/>
      <c r="AL7" s="283">
        <v>0</v>
      </c>
      <c r="AM7" s="238"/>
      <c r="AN7" s="238"/>
      <c r="AO7" s="296"/>
      <c r="AP7" s="261" t="s">
        <v>322</v>
      </c>
      <c r="AQ7" s="1"/>
      <c r="AR7" s="1"/>
      <c r="AS7" s="1"/>
      <c r="AT7" s="1"/>
      <c r="AU7" s="1"/>
      <c r="AV7" s="1"/>
      <c r="AW7" s="1"/>
      <c r="AX7" s="1"/>
      <c r="AY7" s="1"/>
      <c r="AZ7" s="1"/>
      <c r="BA7" s="1"/>
      <c r="BB7" s="1"/>
      <c r="BC7" s="1"/>
      <c r="BD7" s="1"/>
      <c r="BE7" s="1"/>
      <c r="BF7" s="269"/>
      <c r="BG7" s="274">
        <v>1020167</v>
      </c>
      <c r="BH7" s="217"/>
      <c r="BI7" s="217"/>
      <c r="BJ7" s="217"/>
      <c r="BK7" s="217"/>
      <c r="BL7" s="217"/>
      <c r="BM7" s="217"/>
      <c r="BN7" s="279"/>
      <c r="BO7" s="282">
        <v>31</v>
      </c>
      <c r="BP7" s="282"/>
      <c r="BQ7" s="282"/>
      <c r="BR7" s="282"/>
      <c r="BS7" s="287">
        <v>52042</v>
      </c>
      <c r="BT7" s="287"/>
      <c r="BU7" s="287"/>
      <c r="BV7" s="287"/>
      <c r="BW7" s="287"/>
      <c r="BX7" s="287"/>
      <c r="BY7" s="287"/>
      <c r="BZ7" s="287"/>
      <c r="CA7" s="287"/>
      <c r="CB7" s="325"/>
      <c r="CD7" s="261" t="s">
        <v>324</v>
      </c>
      <c r="CE7" s="1"/>
      <c r="CF7" s="1"/>
      <c r="CG7" s="1"/>
      <c r="CH7" s="1"/>
      <c r="CI7" s="1"/>
      <c r="CJ7" s="1"/>
      <c r="CK7" s="1"/>
      <c r="CL7" s="1"/>
      <c r="CM7" s="1"/>
      <c r="CN7" s="1"/>
      <c r="CO7" s="1"/>
      <c r="CP7" s="1"/>
      <c r="CQ7" s="269"/>
      <c r="CR7" s="274">
        <v>2166704</v>
      </c>
      <c r="CS7" s="217"/>
      <c r="CT7" s="217"/>
      <c r="CU7" s="217"/>
      <c r="CV7" s="217"/>
      <c r="CW7" s="217"/>
      <c r="CX7" s="217"/>
      <c r="CY7" s="279"/>
      <c r="CZ7" s="282">
        <v>12.3</v>
      </c>
      <c r="DA7" s="282"/>
      <c r="DB7" s="282"/>
      <c r="DC7" s="282"/>
      <c r="DD7" s="288">
        <v>27213</v>
      </c>
      <c r="DE7" s="217"/>
      <c r="DF7" s="217"/>
      <c r="DG7" s="217"/>
      <c r="DH7" s="217"/>
      <c r="DI7" s="217"/>
      <c r="DJ7" s="217"/>
      <c r="DK7" s="217"/>
      <c r="DL7" s="217"/>
      <c r="DM7" s="217"/>
      <c r="DN7" s="217"/>
      <c r="DO7" s="217"/>
      <c r="DP7" s="279"/>
      <c r="DQ7" s="288">
        <v>1924838</v>
      </c>
      <c r="DR7" s="217"/>
      <c r="DS7" s="217"/>
      <c r="DT7" s="217"/>
      <c r="DU7" s="217"/>
      <c r="DV7" s="217"/>
      <c r="DW7" s="217"/>
      <c r="DX7" s="217"/>
      <c r="DY7" s="217"/>
      <c r="DZ7" s="217"/>
      <c r="EA7" s="217"/>
      <c r="EB7" s="217"/>
      <c r="EC7" s="326"/>
    </row>
    <row r="8" spans="2:143" ht="11.25" customHeight="1">
      <c r="B8" s="261" t="s">
        <v>325</v>
      </c>
      <c r="C8" s="1"/>
      <c r="D8" s="1"/>
      <c r="E8" s="1"/>
      <c r="F8" s="1"/>
      <c r="G8" s="1"/>
      <c r="H8" s="1"/>
      <c r="I8" s="1"/>
      <c r="J8" s="1"/>
      <c r="K8" s="1"/>
      <c r="L8" s="1"/>
      <c r="M8" s="1"/>
      <c r="N8" s="1"/>
      <c r="O8" s="1"/>
      <c r="P8" s="1"/>
      <c r="Q8" s="269"/>
      <c r="R8" s="274">
        <v>6038</v>
      </c>
      <c r="S8" s="217"/>
      <c r="T8" s="217"/>
      <c r="U8" s="217"/>
      <c r="V8" s="217"/>
      <c r="W8" s="217"/>
      <c r="X8" s="217"/>
      <c r="Y8" s="279"/>
      <c r="Z8" s="282">
        <v>0</v>
      </c>
      <c r="AA8" s="282"/>
      <c r="AB8" s="282"/>
      <c r="AC8" s="282"/>
      <c r="AD8" s="287">
        <v>6038</v>
      </c>
      <c r="AE8" s="287"/>
      <c r="AF8" s="287"/>
      <c r="AG8" s="287"/>
      <c r="AH8" s="287"/>
      <c r="AI8" s="287"/>
      <c r="AJ8" s="287"/>
      <c r="AK8" s="287"/>
      <c r="AL8" s="283">
        <v>0.1</v>
      </c>
      <c r="AM8" s="238"/>
      <c r="AN8" s="238"/>
      <c r="AO8" s="296"/>
      <c r="AP8" s="261" t="s">
        <v>108</v>
      </c>
      <c r="AQ8" s="1"/>
      <c r="AR8" s="1"/>
      <c r="AS8" s="1"/>
      <c r="AT8" s="1"/>
      <c r="AU8" s="1"/>
      <c r="AV8" s="1"/>
      <c r="AW8" s="1"/>
      <c r="AX8" s="1"/>
      <c r="AY8" s="1"/>
      <c r="AZ8" s="1"/>
      <c r="BA8" s="1"/>
      <c r="BB8" s="1"/>
      <c r="BC8" s="1"/>
      <c r="BD8" s="1"/>
      <c r="BE8" s="1"/>
      <c r="BF8" s="269"/>
      <c r="BG8" s="274">
        <v>38808</v>
      </c>
      <c r="BH8" s="217"/>
      <c r="BI8" s="217"/>
      <c r="BJ8" s="217"/>
      <c r="BK8" s="217"/>
      <c r="BL8" s="217"/>
      <c r="BM8" s="217"/>
      <c r="BN8" s="279"/>
      <c r="BO8" s="282">
        <v>1.2</v>
      </c>
      <c r="BP8" s="282"/>
      <c r="BQ8" s="282"/>
      <c r="BR8" s="282"/>
      <c r="BS8" s="287" t="s">
        <v>196</v>
      </c>
      <c r="BT8" s="287"/>
      <c r="BU8" s="287"/>
      <c r="BV8" s="287"/>
      <c r="BW8" s="287"/>
      <c r="BX8" s="287"/>
      <c r="BY8" s="287"/>
      <c r="BZ8" s="287"/>
      <c r="CA8" s="287"/>
      <c r="CB8" s="325"/>
      <c r="CD8" s="261" t="s">
        <v>328</v>
      </c>
      <c r="CE8" s="1"/>
      <c r="CF8" s="1"/>
      <c r="CG8" s="1"/>
      <c r="CH8" s="1"/>
      <c r="CI8" s="1"/>
      <c r="CJ8" s="1"/>
      <c r="CK8" s="1"/>
      <c r="CL8" s="1"/>
      <c r="CM8" s="1"/>
      <c r="CN8" s="1"/>
      <c r="CO8" s="1"/>
      <c r="CP8" s="1"/>
      <c r="CQ8" s="269"/>
      <c r="CR8" s="274">
        <v>6301677</v>
      </c>
      <c r="CS8" s="217"/>
      <c r="CT8" s="217"/>
      <c r="CU8" s="217"/>
      <c r="CV8" s="217"/>
      <c r="CW8" s="217"/>
      <c r="CX8" s="217"/>
      <c r="CY8" s="279"/>
      <c r="CZ8" s="282">
        <v>35.799999999999997</v>
      </c>
      <c r="DA8" s="282"/>
      <c r="DB8" s="282"/>
      <c r="DC8" s="282"/>
      <c r="DD8" s="288">
        <v>468199</v>
      </c>
      <c r="DE8" s="217"/>
      <c r="DF8" s="217"/>
      <c r="DG8" s="217"/>
      <c r="DH8" s="217"/>
      <c r="DI8" s="217"/>
      <c r="DJ8" s="217"/>
      <c r="DK8" s="217"/>
      <c r="DL8" s="217"/>
      <c r="DM8" s="217"/>
      <c r="DN8" s="217"/>
      <c r="DO8" s="217"/>
      <c r="DP8" s="279"/>
      <c r="DQ8" s="288">
        <v>3839865</v>
      </c>
      <c r="DR8" s="217"/>
      <c r="DS8" s="217"/>
      <c r="DT8" s="217"/>
      <c r="DU8" s="217"/>
      <c r="DV8" s="217"/>
      <c r="DW8" s="217"/>
      <c r="DX8" s="217"/>
      <c r="DY8" s="217"/>
      <c r="DZ8" s="217"/>
      <c r="EA8" s="217"/>
      <c r="EB8" s="217"/>
      <c r="EC8" s="326"/>
    </row>
    <row r="9" spans="2:143" ht="11.25" customHeight="1">
      <c r="B9" s="261" t="s">
        <v>327</v>
      </c>
      <c r="C9" s="1"/>
      <c r="D9" s="1"/>
      <c r="E9" s="1"/>
      <c r="F9" s="1"/>
      <c r="G9" s="1"/>
      <c r="H9" s="1"/>
      <c r="I9" s="1"/>
      <c r="J9" s="1"/>
      <c r="K9" s="1"/>
      <c r="L9" s="1"/>
      <c r="M9" s="1"/>
      <c r="N9" s="1"/>
      <c r="O9" s="1"/>
      <c r="P9" s="1"/>
      <c r="Q9" s="269"/>
      <c r="R9" s="274">
        <v>8093</v>
      </c>
      <c r="S9" s="217"/>
      <c r="T9" s="217"/>
      <c r="U9" s="217"/>
      <c r="V9" s="217"/>
      <c r="W9" s="217"/>
      <c r="X9" s="217"/>
      <c r="Y9" s="279"/>
      <c r="Z9" s="282">
        <v>0</v>
      </c>
      <c r="AA9" s="282"/>
      <c r="AB9" s="282"/>
      <c r="AC9" s="282"/>
      <c r="AD9" s="287">
        <v>8093</v>
      </c>
      <c r="AE9" s="287"/>
      <c r="AF9" s="287"/>
      <c r="AG9" s="287"/>
      <c r="AH9" s="287"/>
      <c r="AI9" s="287"/>
      <c r="AJ9" s="287"/>
      <c r="AK9" s="287"/>
      <c r="AL9" s="283">
        <v>0.1</v>
      </c>
      <c r="AM9" s="238"/>
      <c r="AN9" s="238"/>
      <c r="AO9" s="296"/>
      <c r="AP9" s="261" t="s">
        <v>329</v>
      </c>
      <c r="AQ9" s="1"/>
      <c r="AR9" s="1"/>
      <c r="AS9" s="1"/>
      <c r="AT9" s="1"/>
      <c r="AU9" s="1"/>
      <c r="AV9" s="1"/>
      <c r="AW9" s="1"/>
      <c r="AX9" s="1"/>
      <c r="AY9" s="1"/>
      <c r="AZ9" s="1"/>
      <c r="BA9" s="1"/>
      <c r="BB9" s="1"/>
      <c r="BC9" s="1"/>
      <c r="BD9" s="1"/>
      <c r="BE9" s="1"/>
      <c r="BF9" s="269"/>
      <c r="BG9" s="274">
        <v>762516</v>
      </c>
      <c r="BH9" s="217"/>
      <c r="BI9" s="217"/>
      <c r="BJ9" s="217"/>
      <c r="BK9" s="217"/>
      <c r="BL9" s="217"/>
      <c r="BM9" s="217"/>
      <c r="BN9" s="279"/>
      <c r="BO9" s="282">
        <v>23.2</v>
      </c>
      <c r="BP9" s="282"/>
      <c r="BQ9" s="282"/>
      <c r="BR9" s="282"/>
      <c r="BS9" s="287" t="s">
        <v>196</v>
      </c>
      <c r="BT9" s="287"/>
      <c r="BU9" s="287"/>
      <c r="BV9" s="287"/>
      <c r="BW9" s="287"/>
      <c r="BX9" s="287"/>
      <c r="BY9" s="287"/>
      <c r="BZ9" s="287"/>
      <c r="CA9" s="287"/>
      <c r="CB9" s="325"/>
      <c r="CD9" s="261" t="s">
        <v>332</v>
      </c>
      <c r="CE9" s="1"/>
      <c r="CF9" s="1"/>
      <c r="CG9" s="1"/>
      <c r="CH9" s="1"/>
      <c r="CI9" s="1"/>
      <c r="CJ9" s="1"/>
      <c r="CK9" s="1"/>
      <c r="CL9" s="1"/>
      <c r="CM9" s="1"/>
      <c r="CN9" s="1"/>
      <c r="CO9" s="1"/>
      <c r="CP9" s="1"/>
      <c r="CQ9" s="269"/>
      <c r="CR9" s="274">
        <v>1644250</v>
      </c>
      <c r="CS9" s="217"/>
      <c r="CT9" s="217"/>
      <c r="CU9" s="217"/>
      <c r="CV9" s="217"/>
      <c r="CW9" s="217"/>
      <c r="CX9" s="217"/>
      <c r="CY9" s="279"/>
      <c r="CZ9" s="282">
        <v>9.3000000000000007</v>
      </c>
      <c r="DA9" s="282"/>
      <c r="DB9" s="282"/>
      <c r="DC9" s="282"/>
      <c r="DD9" s="288">
        <v>128282</v>
      </c>
      <c r="DE9" s="217"/>
      <c r="DF9" s="217"/>
      <c r="DG9" s="217"/>
      <c r="DH9" s="217"/>
      <c r="DI9" s="217"/>
      <c r="DJ9" s="217"/>
      <c r="DK9" s="217"/>
      <c r="DL9" s="217"/>
      <c r="DM9" s="217"/>
      <c r="DN9" s="217"/>
      <c r="DO9" s="217"/>
      <c r="DP9" s="279"/>
      <c r="DQ9" s="288">
        <v>1323135</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196</v>
      </c>
      <c r="S10" s="217"/>
      <c r="T10" s="217"/>
      <c r="U10" s="217"/>
      <c r="V10" s="217"/>
      <c r="W10" s="217"/>
      <c r="X10" s="217"/>
      <c r="Y10" s="279"/>
      <c r="Z10" s="282" t="s">
        <v>196</v>
      </c>
      <c r="AA10" s="282"/>
      <c r="AB10" s="282"/>
      <c r="AC10" s="282"/>
      <c r="AD10" s="287" t="s">
        <v>196</v>
      </c>
      <c r="AE10" s="287"/>
      <c r="AF10" s="287"/>
      <c r="AG10" s="287"/>
      <c r="AH10" s="287"/>
      <c r="AI10" s="287"/>
      <c r="AJ10" s="287"/>
      <c r="AK10" s="287"/>
      <c r="AL10" s="283" t="s">
        <v>196</v>
      </c>
      <c r="AM10" s="238"/>
      <c r="AN10" s="238"/>
      <c r="AO10" s="296"/>
      <c r="AP10" s="261" t="s">
        <v>186</v>
      </c>
      <c r="AQ10" s="1"/>
      <c r="AR10" s="1"/>
      <c r="AS10" s="1"/>
      <c r="AT10" s="1"/>
      <c r="AU10" s="1"/>
      <c r="AV10" s="1"/>
      <c r="AW10" s="1"/>
      <c r="AX10" s="1"/>
      <c r="AY10" s="1"/>
      <c r="AZ10" s="1"/>
      <c r="BA10" s="1"/>
      <c r="BB10" s="1"/>
      <c r="BC10" s="1"/>
      <c r="BD10" s="1"/>
      <c r="BE10" s="1"/>
      <c r="BF10" s="269"/>
      <c r="BG10" s="274">
        <v>61856</v>
      </c>
      <c r="BH10" s="217"/>
      <c r="BI10" s="217"/>
      <c r="BJ10" s="217"/>
      <c r="BK10" s="217"/>
      <c r="BL10" s="217"/>
      <c r="BM10" s="217"/>
      <c r="BN10" s="279"/>
      <c r="BO10" s="282">
        <v>1.9</v>
      </c>
      <c r="BP10" s="282"/>
      <c r="BQ10" s="282"/>
      <c r="BR10" s="282"/>
      <c r="BS10" s="287">
        <v>14682</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v>20773</v>
      </c>
      <c r="CS10" s="217"/>
      <c r="CT10" s="217"/>
      <c r="CU10" s="217"/>
      <c r="CV10" s="217"/>
      <c r="CW10" s="217"/>
      <c r="CX10" s="217"/>
      <c r="CY10" s="279"/>
      <c r="CZ10" s="282">
        <v>0.1</v>
      </c>
      <c r="DA10" s="282"/>
      <c r="DB10" s="282"/>
      <c r="DC10" s="282"/>
      <c r="DD10" s="288" t="s">
        <v>196</v>
      </c>
      <c r="DE10" s="217"/>
      <c r="DF10" s="217"/>
      <c r="DG10" s="217"/>
      <c r="DH10" s="217"/>
      <c r="DI10" s="217"/>
      <c r="DJ10" s="217"/>
      <c r="DK10" s="217"/>
      <c r="DL10" s="217"/>
      <c r="DM10" s="217"/>
      <c r="DN10" s="217"/>
      <c r="DO10" s="217"/>
      <c r="DP10" s="279"/>
      <c r="DQ10" s="288">
        <v>20773</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628269</v>
      </c>
      <c r="S11" s="217"/>
      <c r="T11" s="217"/>
      <c r="U11" s="217"/>
      <c r="V11" s="217"/>
      <c r="W11" s="217"/>
      <c r="X11" s="217"/>
      <c r="Y11" s="279"/>
      <c r="Z11" s="283">
        <v>3.4</v>
      </c>
      <c r="AA11" s="238"/>
      <c r="AB11" s="238"/>
      <c r="AC11" s="285"/>
      <c r="AD11" s="288">
        <v>628269</v>
      </c>
      <c r="AE11" s="217"/>
      <c r="AF11" s="217"/>
      <c r="AG11" s="217"/>
      <c r="AH11" s="217"/>
      <c r="AI11" s="217"/>
      <c r="AJ11" s="217"/>
      <c r="AK11" s="279"/>
      <c r="AL11" s="283">
        <v>6.1</v>
      </c>
      <c r="AM11" s="238"/>
      <c r="AN11" s="238"/>
      <c r="AO11" s="296"/>
      <c r="AP11" s="261" t="s">
        <v>334</v>
      </c>
      <c r="AQ11" s="1"/>
      <c r="AR11" s="1"/>
      <c r="AS11" s="1"/>
      <c r="AT11" s="1"/>
      <c r="AU11" s="1"/>
      <c r="AV11" s="1"/>
      <c r="AW11" s="1"/>
      <c r="AX11" s="1"/>
      <c r="AY11" s="1"/>
      <c r="AZ11" s="1"/>
      <c r="BA11" s="1"/>
      <c r="BB11" s="1"/>
      <c r="BC11" s="1"/>
      <c r="BD11" s="1"/>
      <c r="BE11" s="1"/>
      <c r="BF11" s="269"/>
      <c r="BG11" s="274">
        <v>156987</v>
      </c>
      <c r="BH11" s="217"/>
      <c r="BI11" s="217"/>
      <c r="BJ11" s="217"/>
      <c r="BK11" s="217"/>
      <c r="BL11" s="217"/>
      <c r="BM11" s="217"/>
      <c r="BN11" s="279"/>
      <c r="BO11" s="282">
        <v>4.8</v>
      </c>
      <c r="BP11" s="282"/>
      <c r="BQ11" s="282"/>
      <c r="BR11" s="282"/>
      <c r="BS11" s="287">
        <v>37360</v>
      </c>
      <c r="BT11" s="287"/>
      <c r="BU11" s="287"/>
      <c r="BV11" s="287"/>
      <c r="BW11" s="287"/>
      <c r="BX11" s="287"/>
      <c r="BY11" s="287"/>
      <c r="BZ11" s="287"/>
      <c r="CA11" s="287"/>
      <c r="CB11" s="325"/>
      <c r="CD11" s="261" t="s">
        <v>337</v>
      </c>
      <c r="CE11" s="1"/>
      <c r="CF11" s="1"/>
      <c r="CG11" s="1"/>
      <c r="CH11" s="1"/>
      <c r="CI11" s="1"/>
      <c r="CJ11" s="1"/>
      <c r="CK11" s="1"/>
      <c r="CL11" s="1"/>
      <c r="CM11" s="1"/>
      <c r="CN11" s="1"/>
      <c r="CO11" s="1"/>
      <c r="CP11" s="1"/>
      <c r="CQ11" s="269"/>
      <c r="CR11" s="274">
        <v>885509</v>
      </c>
      <c r="CS11" s="217"/>
      <c r="CT11" s="217"/>
      <c r="CU11" s="217"/>
      <c r="CV11" s="217"/>
      <c r="CW11" s="217"/>
      <c r="CX11" s="217"/>
      <c r="CY11" s="279"/>
      <c r="CZ11" s="282">
        <v>5</v>
      </c>
      <c r="DA11" s="282"/>
      <c r="DB11" s="282"/>
      <c r="DC11" s="282"/>
      <c r="DD11" s="288">
        <v>173637</v>
      </c>
      <c r="DE11" s="217"/>
      <c r="DF11" s="217"/>
      <c r="DG11" s="217"/>
      <c r="DH11" s="217"/>
      <c r="DI11" s="217"/>
      <c r="DJ11" s="217"/>
      <c r="DK11" s="217"/>
      <c r="DL11" s="217"/>
      <c r="DM11" s="217"/>
      <c r="DN11" s="217"/>
      <c r="DO11" s="217"/>
      <c r="DP11" s="279"/>
      <c r="DQ11" s="288">
        <v>549418</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v>6913</v>
      </c>
      <c r="S12" s="217"/>
      <c r="T12" s="217"/>
      <c r="U12" s="217"/>
      <c r="V12" s="217"/>
      <c r="W12" s="217"/>
      <c r="X12" s="217"/>
      <c r="Y12" s="279"/>
      <c r="Z12" s="282">
        <v>0</v>
      </c>
      <c r="AA12" s="282"/>
      <c r="AB12" s="282"/>
      <c r="AC12" s="282"/>
      <c r="AD12" s="287">
        <v>6913</v>
      </c>
      <c r="AE12" s="287"/>
      <c r="AF12" s="287"/>
      <c r="AG12" s="287"/>
      <c r="AH12" s="287"/>
      <c r="AI12" s="287"/>
      <c r="AJ12" s="287"/>
      <c r="AK12" s="287"/>
      <c r="AL12" s="283">
        <v>0.1</v>
      </c>
      <c r="AM12" s="238"/>
      <c r="AN12" s="238"/>
      <c r="AO12" s="296"/>
      <c r="AP12" s="261" t="s">
        <v>338</v>
      </c>
      <c r="AQ12" s="1"/>
      <c r="AR12" s="1"/>
      <c r="AS12" s="1"/>
      <c r="AT12" s="1"/>
      <c r="AU12" s="1"/>
      <c r="AV12" s="1"/>
      <c r="AW12" s="1"/>
      <c r="AX12" s="1"/>
      <c r="AY12" s="1"/>
      <c r="AZ12" s="1"/>
      <c r="BA12" s="1"/>
      <c r="BB12" s="1"/>
      <c r="BC12" s="1"/>
      <c r="BD12" s="1"/>
      <c r="BE12" s="1"/>
      <c r="BF12" s="269"/>
      <c r="BG12" s="274">
        <v>1926054</v>
      </c>
      <c r="BH12" s="217"/>
      <c r="BI12" s="217"/>
      <c r="BJ12" s="217"/>
      <c r="BK12" s="217"/>
      <c r="BL12" s="217"/>
      <c r="BM12" s="217"/>
      <c r="BN12" s="279"/>
      <c r="BO12" s="282">
        <v>58.6</v>
      </c>
      <c r="BP12" s="282"/>
      <c r="BQ12" s="282"/>
      <c r="BR12" s="282"/>
      <c r="BS12" s="287" t="s">
        <v>196</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738751</v>
      </c>
      <c r="CS12" s="217"/>
      <c r="CT12" s="217"/>
      <c r="CU12" s="217"/>
      <c r="CV12" s="217"/>
      <c r="CW12" s="217"/>
      <c r="CX12" s="217"/>
      <c r="CY12" s="279"/>
      <c r="CZ12" s="282">
        <v>4.2</v>
      </c>
      <c r="DA12" s="282"/>
      <c r="DB12" s="282"/>
      <c r="DC12" s="282"/>
      <c r="DD12" s="288">
        <v>11675</v>
      </c>
      <c r="DE12" s="217"/>
      <c r="DF12" s="217"/>
      <c r="DG12" s="217"/>
      <c r="DH12" s="217"/>
      <c r="DI12" s="217"/>
      <c r="DJ12" s="217"/>
      <c r="DK12" s="217"/>
      <c r="DL12" s="217"/>
      <c r="DM12" s="217"/>
      <c r="DN12" s="217"/>
      <c r="DO12" s="217"/>
      <c r="DP12" s="279"/>
      <c r="DQ12" s="288">
        <v>422527</v>
      </c>
      <c r="DR12" s="217"/>
      <c r="DS12" s="217"/>
      <c r="DT12" s="217"/>
      <c r="DU12" s="217"/>
      <c r="DV12" s="217"/>
      <c r="DW12" s="217"/>
      <c r="DX12" s="217"/>
      <c r="DY12" s="217"/>
      <c r="DZ12" s="217"/>
      <c r="EA12" s="217"/>
      <c r="EB12" s="217"/>
      <c r="EC12" s="326"/>
    </row>
    <row r="13" spans="2:143" ht="11.25" customHeight="1">
      <c r="B13" s="261" t="s">
        <v>339</v>
      </c>
      <c r="C13" s="1"/>
      <c r="D13" s="1"/>
      <c r="E13" s="1"/>
      <c r="F13" s="1"/>
      <c r="G13" s="1"/>
      <c r="H13" s="1"/>
      <c r="I13" s="1"/>
      <c r="J13" s="1"/>
      <c r="K13" s="1"/>
      <c r="L13" s="1"/>
      <c r="M13" s="1"/>
      <c r="N13" s="1"/>
      <c r="O13" s="1"/>
      <c r="P13" s="1"/>
      <c r="Q13" s="269"/>
      <c r="R13" s="274" t="s">
        <v>196</v>
      </c>
      <c r="S13" s="217"/>
      <c r="T13" s="217"/>
      <c r="U13" s="217"/>
      <c r="V13" s="217"/>
      <c r="W13" s="217"/>
      <c r="X13" s="217"/>
      <c r="Y13" s="279"/>
      <c r="Z13" s="282" t="s">
        <v>196</v>
      </c>
      <c r="AA13" s="282"/>
      <c r="AB13" s="282"/>
      <c r="AC13" s="282"/>
      <c r="AD13" s="287" t="s">
        <v>196</v>
      </c>
      <c r="AE13" s="287"/>
      <c r="AF13" s="287"/>
      <c r="AG13" s="287"/>
      <c r="AH13" s="287"/>
      <c r="AI13" s="287"/>
      <c r="AJ13" s="287"/>
      <c r="AK13" s="287"/>
      <c r="AL13" s="283" t="s">
        <v>196</v>
      </c>
      <c r="AM13" s="238"/>
      <c r="AN13" s="238"/>
      <c r="AO13" s="296"/>
      <c r="AP13" s="261" t="s">
        <v>341</v>
      </c>
      <c r="AQ13" s="1"/>
      <c r="AR13" s="1"/>
      <c r="AS13" s="1"/>
      <c r="AT13" s="1"/>
      <c r="AU13" s="1"/>
      <c r="AV13" s="1"/>
      <c r="AW13" s="1"/>
      <c r="AX13" s="1"/>
      <c r="AY13" s="1"/>
      <c r="AZ13" s="1"/>
      <c r="BA13" s="1"/>
      <c r="BB13" s="1"/>
      <c r="BC13" s="1"/>
      <c r="BD13" s="1"/>
      <c r="BE13" s="1"/>
      <c r="BF13" s="269"/>
      <c r="BG13" s="274">
        <v>1233303</v>
      </c>
      <c r="BH13" s="217"/>
      <c r="BI13" s="217"/>
      <c r="BJ13" s="217"/>
      <c r="BK13" s="217"/>
      <c r="BL13" s="217"/>
      <c r="BM13" s="217"/>
      <c r="BN13" s="279"/>
      <c r="BO13" s="282">
        <v>37.5</v>
      </c>
      <c r="BP13" s="282"/>
      <c r="BQ13" s="282"/>
      <c r="BR13" s="282"/>
      <c r="BS13" s="287" t="s">
        <v>196</v>
      </c>
      <c r="BT13" s="287"/>
      <c r="BU13" s="287"/>
      <c r="BV13" s="287"/>
      <c r="BW13" s="287"/>
      <c r="BX13" s="287"/>
      <c r="BY13" s="287"/>
      <c r="BZ13" s="287"/>
      <c r="CA13" s="287"/>
      <c r="CB13" s="325"/>
      <c r="CD13" s="261" t="s">
        <v>342</v>
      </c>
      <c r="CE13" s="1"/>
      <c r="CF13" s="1"/>
      <c r="CG13" s="1"/>
      <c r="CH13" s="1"/>
      <c r="CI13" s="1"/>
      <c r="CJ13" s="1"/>
      <c r="CK13" s="1"/>
      <c r="CL13" s="1"/>
      <c r="CM13" s="1"/>
      <c r="CN13" s="1"/>
      <c r="CO13" s="1"/>
      <c r="CP13" s="1"/>
      <c r="CQ13" s="269"/>
      <c r="CR13" s="274">
        <v>1256884</v>
      </c>
      <c r="CS13" s="217"/>
      <c r="CT13" s="217"/>
      <c r="CU13" s="217"/>
      <c r="CV13" s="217"/>
      <c r="CW13" s="217"/>
      <c r="CX13" s="217"/>
      <c r="CY13" s="279"/>
      <c r="CZ13" s="282">
        <v>7.1</v>
      </c>
      <c r="DA13" s="282"/>
      <c r="DB13" s="282"/>
      <c r="DC13" s="282"/>
      <c r="DD13" s="288">
        <v>314332</v>
      </c>
      <c r="DE13" s="217"/>
      <c r="DF13" s="217"/>
      <c r="DG13" s="217"/>
      <c r="DH13" s="217"/>
      <c r="DI13" s="217"/>
      <c r="DJ13" s="217"/>
      <c r="DK13" s="217"/>
      <c r="DL13" s="217"/>
      <c r="DM13" s="217"/>
      <c r="DN13" s="217"/>
      <c r="DO13" s="217"/>
      <c r="DP13" s="279"/>
      <c r="DQ13" s="288">
        <v>1092392</v>
      </c>
      <c r="DR13" s="217"/>
      <c r="DS13" s="217"/>
      <c r="DT13" s="217"/>
      <c r="DU13" s="217"/>
      <c r="DV13" s="217"/>
      <c r="DW13" s="217"/>
      <c r="DX13" s="217"/>
      <c r="DY13" s="217"/>
      <c r="DZ13" s="217"/>
      <c r="EA13" s="217"/>
      <c r="EB13" s="217"/>
      <c r="EC13" s="326"/>
    </row>
    <row r="14" spans="2:143" ht="11.25" customHeight="1">
      <c r="B14" s="261" t="s">
        <v>344</v>
      </c>
      <c r="C14" s="1"/>
      <c r="D14" s="1"/>
      <c r="E14" s="1"/>
      <c r="F14" s="1"/>
      <c r="G14" s="1"/>
      <c r="H14" s="1"/>
      <c r="I14" s="1"/>
      <c r="J14" s="1"/>
      <c r="K14" s="1"/>
      <c r="L14" s="1"/>
      <c r="M14" s="1"/>
      <c r="N14" s="1"/>
      <c r="O14" s="1"/>
      <c r="P14" s="1"/>
      <c r="Q14" s="269"/>
      <c r="R14" s="274">
        <v>926</v>
      </c>
      <c r="S14" s="217"/>
      <c r="T14" s="217"/>
      <c r="U14" s="217"/>
      <c r="V14" s="217"/>
      <c r="W14" s="217"/>
      <c r="X14" s="217"/>
      <c r="Y14" s="279"/>
      <c r="Z14" s="282">
        <v>0</v>
      </c>
      <c r="AA14" s="282"/>
      <c r="AB14" s="282"/>
      <c r="AC14" s="282"/>
      <c r="AD14" s="287">
        <v>926</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99378</v>
      </c>
      <c r="BH14" s="217"/>
      <c r="BI14" s="217"/>
      <c r="BJ14" s="217"/>
      <c r="BK14" s="217"/>
      <c r="BL14" s="217"/>
      <c r="BM14" s="217"/>
      <c r="BN14" s="279"/>
      <c r="BO14" s="282">
        <v>3</v>
      </c>
      <c r="BP14" s="282"/>
      <c r="BQ14" s="282"/>
      <c r="BR14" s="282"/>
      <c r="BS14" s="287" t="s">
        <v>196</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889758</v>
      </c>
      <c r="CS14" s="217"/>
      <c r="CT14" s="217"/>
      <c r="CU14" s="217"/>
      <c r="CV14" s="217"/>
      <c r="CW14" s="217"/>
      <c r="CX14" s="217"/>
      <c r="CY14" s="279"/>
      <c r="CZ14" s="282">
        <v>5.0999999999999996</v>
      </c>
      <c r="DA14" s="282"/>
      <c r="DB14" s="282"/>
      <c r="DC14" s="282"/>
      <c r="DD14" s="288">
        <v>14610</v>
      </c>
      <c r="DE14" s="217"/>
      <c r="DF14" s="217"/>
      <c r="DG14" s="217"/>
      <c r="DH14" s="217"/>
      <c r="DI14" s="217"/>
      <c r="DJ14" s="217"/>
      <c r="DK14" s="217"/>
      <c r="DL14" s="217"/>
      <c r="DM14" s="217"/>
      <c r="DN14" s="217"/>
      <c r="DO14" s="217"/>
      <c r="DP14" s="279"/>
      <c r="DQ14" s="288">
        <v>885493</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196</v>
      </c>
      <c r="S15" s="217"/>
      <c r="T15" s="217"/>
      <c r="U15" s="217"/>
      <c r="V15" s="217"/>
      <c r="W15" s="217"/>
      <c r="X15" s="217"/>
      <c r="Y15" s="279"/>
      <c r="Z15" s="282" t="s">
        <v>196</v>
      </c>
      <c r="AA15" s="282"/>
      <c r="AB15" s="282"/>
      <c r="AC15" s="282"/>
      <c r="AD15" s="287" t="s">
        <v>196</v>
      </c>
      <c r="AE15" s="287"/>
      <c r="AF15" s="287"/>
      <c r="AG15" s="287"/>
      <c r="AH15" s="287"/>
      <c r="AI15" s="287"/>
      <c r="AJ15" s="287"/>
      <c r="AK15" s="287"/>
      <c r="AL15" s="283" t="s">
        <v>196</v>
      </c>
      <c r="AM15" s="238"/>
      <c r="AN15" s="238"/>
      <c r="AO15" s="296"/>
      <c r="AP15" s="261" t="s">
        <v>345</v>
      </c>
      <c r="AQ15" s="1"/>
      <c r="AR15" s="1"/>
      <c r="AS15" s="1"/>
      <c r="AT15" s="1"/>
      <c r="AU15" s="1"/>
      <c r="AV15" s="1"/>
      <c r="AW15" s="1"/>
      <c r="AX15" s="1"/>
      <c r="AY15" s="1"/>
      <c r="AZ15" s="1"/>
      <c r="BA15" s="1"/>
      <c r="BB15" s="1"/>
      <c r="BC15" s="1"/>
      <c r="BD15" s="1"/>
      <c r="BE15" s="1"/>
      <c r="BF15" s="269"/>
      <c r="BG15" s="274">
        <v>198908</v>
      </c>
      <c r="BH15" s="217"/>
      <c r="BI15" s="217"/>
      <c r="BJ15" s="217"/>
      <c r="BK15" s="217"/>
      <c r="BL15" s="217"/>
      <c r="BM15" s="217"/>
      <c r="BN15" s="279"/>
      <c r="BO15" s="282">
        <v>6.1</v>
      </c>
      <c r="BP15" s="282"/>
      <c r="BQ15" s="282"/>
      <c r="BR15" s="282"/>
      <c r="BS15" s="287" t="s">
        <v>196</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1921955</v>
      </c>
      <c r="CS15" s="217"/>
      <c r="CT15" s="217"/>
      <c r="CU15" s="217"/>
      <c r="CV15" s="217"/>
      <c r="CW15" s="217"/>
      <c r="CX15" s="217"/>
      <c r="CY15" s="279"/>
      <c r="CZ15" s="282">
        <v>10.9</v>
      </c>
      <c r="DA15" s="282"/>
      <c r="DB15" s="282"/>
      <c r="DC15" s="282"/>
      <c r="DD15" s="288">
        <v>747660</v>
      </c>
      <c r="DE15" s="217"/>
      <c r="DF15" s="217"/>
      <c r="DG15" s="217"/>
      <c r="DH15" s="217"/>
      <c r="DI15" s="217"/>
      <c r="DJ15" s="217"/>
      <c r="DK15" s="217"/>
      <c r="DL15" s="217"/>
      <c r="DM15" s="217"/>
      <c r="DN15" s="217"/>
      <c r="DO15" s="217"/>
      <c r="DP15" s="279"/>
      <c r="DQ15" s="288">
        <v>1151057</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12474</v>
      </c>
      <c r="S16" s="217"/>
      <c r="T16" s="217"/>
      <c r="U16" s="217"/>
      <c r="V16" s="217"/>
      <c r="W16" s="217"/>
      <c r="X16" s="217"/>
      <c r="Y16" s="279"/>
      <c r="Z16" s="282">
        <v>0.1</v>
      </c>
      <c r="AA16" s="282"/>
      <c r="AB16" s="282"/>
      <c r="AC16" s="282"/>
      <c r="AD16" s="287">
        <v>12474</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v>19686</v>
      </c>
      <c r="BH16" s="217"/>
      <c r="BI16" s="217"/>
      <c r="BJ16" s="217"/>
      <c r="BK16" s="217"/>
      <c r="BL16" s="217"/>
      <c r="BM16" s="217"/>
      <c r="BN16" s="279"/>
      <c r="BO16" s="282">
        <v>0.6</v>
      </c>
      <c r="BP16" s="282"/>
      <c r="BQ16" s="282"/>
      <c r="BR16" s="282"/>
      <c r="BS16" s="287" t="s">
        <v>196</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116411</v>
      </c>
      <c r="CS16" s="217"/>
      <c r="CT16" s="217"/>
      <c r="CU16" s="217"/>
      <c r="CV16" s="217"/>
      <c r="CW16" s="217"/>
      <c r="CX16" s="217"/>
      <c r="CY16" s="279"/>
      <c r="CZ16" s="282">
        <v>0.7</v>
      </c>
      <c r="DA16" s="282"/>
      <c r="DB16" s="282"/>
      <c r="DC16" s="282"/>
      <c r="DD16" s="288" t="s">
        <v>196</v>
      </c>
      <c r="DE16" s="217"/>
      <c r="DF16" s="217"/>
      <c r="DG16" s="217"/>
      <c r="DH16" s="217"/>
      <c r="DI16" s="217"/>
      <c r="DJ16" s="217"/>
      <c r="DK16" s="217"/>
      <c r="DL16" s="217"/>
      <c r="DM16" s="217"/>
      <c r="DN16" s="217"/>
      <c r="DO16" s="217"/>
      <c r="DP16" s="279"/>
      <c r="DQ16" s="288">
        <v>77017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35852</v>
      </c>
      <c r="S17" s="217"/>
      <c r="T17" s="217"/>
      <c r="U17" s="217"/>
      <c r="V17" s="217"/>
      <c r="W17" s="217"/>
      <c r="X17" s="217"/>
      <c r="Y17" s="279"/>
      <c r="Z17" s="282">
        <v>0.2</v>
      </c>
      <c r="AA17" s="282"/>
      <c r="AB17" s="282"/>
      <c r="AC17" s="282"/>
      <c r="AD17" s="287">
        <v>35852</v>
      </c>
      <c r="AE17" s="287"/>
      <c r="AF17" s="287"/>
      <c r="AG17" s="287"/>
      <c r="AH17" s="287"/>
      <c r="AI17" s="287"/>
      <c r="AJ17" s="287"/>
      <c r="AK17" s="287"/>
      <c r="AL17" s="283">
        <v>0.3</v>
      </c>
      <c r="AM17" s="238"/>
      <c r="AN17" s="238"/>
      <c r="AO17" s="296"/>
      <c r="AP17" s="261" t="s">
        <v>352</v>
      </c>
      <c r="AQ17" s="1"/>
      <c r="AR17" s="1"/>
      <c r="AS17" s="1"/>
      <c r="AT17" s="1"/>
      <c r="AU17" s="1"/>
      <c r="AV17" s="1"/>
      <c r="AW17" s="1"/>
      <c r="AX17" s="1"/>
      <c r="AY17" s="1"/>
      <c r="AZ17" s="1"/>
      <c r="BA17" s="1"/>
      <c r="BB17" s="1"/>
      <c r="BC17" s="1"/>
      <c r="BD17" s="1"/>
      <c r="BE17" s="1"/>
      <c r="BF17" s="269"/>
      <c r="BG17" s="274" t="s">
        <v>196</v>
      </c>
      <c r="BH17" s="217"/>
      <c r="BI17" s="217"/>
      <c r="BJ17" s="217"/>
      <c r="BK17" s="217"/>
      <c r="BL17" s="217"/>
      <c r="BM17" s="217"/>
      <c r="BN17" s="279"/>
      <c r="BO17" s="282" t="s">
        <v>196</v>
      </c>
      <c r="BP17" s="282"/>
      <c r="BQ17" s="282"/>
      <c r="BR17" s="282"/>
      <c r="BS17" s="287" t="s">
        <v>196</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1516980</v>
      </c>
      <c r="CS17" s="217"/>
      <c r="CT17" s="217"/>
      <c r="CU17" s="217"/>
      <c r="CV17" s="217"/>
      <c r="CW17" s="217"/>
      <c r="CX17" s="217"/>
      <c r="CY17" s="279"/>
      <c r="CZ17" s="282">
        <v>8.6</v>
      </c>
      <c r="DA17" s="282"/>
      <c r="DB17" s="282"/>
      <c r="DC17" s="282"/>
      <c r="DD17" s="288" t="s">
        <v>196</v>
      </c>
      <c r="DE17" s="217"/>
      <c r="DF17" s="217"/>
      <c r="DG17" s="217"/>
      <c r="DH17" s="217"/>
      <c r="DI17" s="217"/>
      <c r="DJ17" s="217"/>
      <c r="DK17" s="217"/>
      <c r="DL17" s="217"/>
      <c r="DM17" s="217"/>
      <c r="DN17" s="217"/>
      <c r="DO17" s="217"/>
      <c r="DP17" s="279"/>
      <c r="DQ17" s="288">
        <v>1482664</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15625</v>
      </c>
      <c r="S18" s="217"/>
      <c r="T18" s="217"/>
      <c r="U18" s="217"/>
      <c r="V18" s="217"/>
      <c r="W18" s="217"/>
      <c r="X18" s="217"/>
      <c r="Y18" s="279"/>
      <c r="Z18" s="282">
        <v>0.1</v>
      </c>
      <c r="AA18" s="282"/>
      <c r="AB18" s="282"/>
      <c r="AC18" s="282"/>
      <c r="AD18" s="287">
        <v>15625</v>
      </c>
      <c r="AE18" s="287"/>
      <c r="AF18" s="287"/>
      <c r="AG18" s="287"/>
      <c r="AH18" s="287"/>
      <c r="AI18" s="287"/>
      <c r="AJ18" s="287"/>
      <c r="AK18" s="287"/>
      <c r="AL18" s="283">
        <v>0.2</v>
      </c>
      <c r="AM18" s="238"/>
      <c r="AN18" s="238"/>
      <c r="AO18" s="296"/>
      <c r="AP18" s="261" t="s">
        <v>101</v>
      </c>
      <c r="AQ18" s="1"/>
      <c r="AR18" s="1"/>
      <c r="AS18" s="1"/>
      <c r="AT18" s="1"/>
      <c r="AU18" s="1"/>
      <c r="AV18" s="1"/>
      <c r="AW18" s="1"/>
      <c r="AX18" s="1"/>
      <c r="AY18" s="1"/>
      <c r="AZ18" s="1"/>
      <c r="BA18" s="1"/>
      <c r="BB18" s="1"/>
      <c r="BC18" s="1"/>
      <c r="BD18" s="1"/>
      <c r="BE18" s="1"/>
      <c r="BF18" s="269"/>
      <c r="BG18" s="274" t="s">
        <v>196</v>
      </c>
      <c r="BH18" s="217"/>
      <c r="BI18" s="217"/>
      <c r="BJ18" s="217"/>
      <c r="BK18" s="217"/>
      <c r="BL18" s="217"/>
      <c r="BM18" s="217"/>
      <c r="BN18" s="279"/>
      <c r="BO18" s="282" t="s">
        <v>196</v>
      </c>
      <c r="BP18" s="282"/>
      <c r="BQ18" s="282"/>
      <c r="BR18" s="282"/>
      <c r="BS18" s="287" t="s">
        <v>196</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v>2963</v>
      </c>
      <c r="CS18" s="217"/>
      <c r="CT18" s="217"/>
      <c r="CU18" s="217"/>
      <c r="CV18" s="217"/>
      <c r="CW18" s="217"/>
      <c r="CX18" s="217"/>
      <c r="CY18" s="279"/>
      <c r="CZ18" s="282">
        <v>0</v>
      </c>
      <c r="DA18" s="282"/>
      <c r="DB18" s="282"/>
      <c r="DC18" s="282"/>
      <c r="DD18" s="288" t="s">
        <v>196</v>
      </c>
      <c r="DE18" s="217"/>
      <c r="DF18" s="217"/>
      <c r="DG18" s="217"/>
      <c r="DH18" s="217"/>
      <c r="DI18" s="217"/>
      <c r="DJ18" s="217"/>
      <c r="DK18" s="217"/>
      <c r="DL18" s="217"/>
      <c r="DM18" s="217"/>
      <c r="DN18" s="217"/>
      <c r="DO18" s="217"/>
      <c r="DP18" s="279"/>
      <c r="DQ18" s="288">
        <v>2963</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11181</v>
      </c>
      <c r="S19" s="217"/>
      <c r="T19" s="217"/>
      <c r="U19" s="217"/>
      <c r="V19" s="217"/>
      <c r="W19" s="217"/>
      <c r="X19" s="217"/>
      <c r="Y19" s="279"/>
      <c r="Z19" s="282">
        <v>0.1</v>
      </c>
      <c r="AA19" s="282"/>
      <c r="AB19" s="282"/>
      <c r="AC19" s="282"/>
      <c r="AD19" s="287">
        <v>11181</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22925</v>
      </c>
      <c r="BH19" s="217"/>
      <c r="BI19" s="217"/>
      <c r="BJ19" s="217"/>
      <c r="BK19" s="217"/>
      <c r="BL19" s="217"/>
      <c r="BM19" s="217"/>
      <c r="BN19" s="279"/>
      <c r="BO19" s="282">
        <v>0.7</v>
      </c>
      <c r="BP19" s="282"/>
      <c r="BQ19" s="282"/>
      <c r="BR19" s="282"/>
      <c r="BS19" s="287" t="s">
        <v>196</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196</v>
      </c>
      <c r="CS19" s="217"/>
      <c r="CT19" s="217"/>
      <c r="CU19" s="217"/>
      <c r="CV19" s="217"/>
      <c r="CW19" s="217"/>
      <c r="CX19" s="217"/>
      <c r="CY19" s="279"/>
      <c r="CZ19" s="282" t="s">
        <v>196</v>
      </c>
      <c r="DA19" s="282"/>
      <c r="DB19" s="282"/>
      <c r="DC19" s="282"/>
      <c r="DD19" s="288" t="s">
        <v>196</v>
      </c>
      <c r="DE19" s="217"/>
      <c r="DF19" s="217"/>
      <c r="DG19" s="217"/>
      <c r="DH19" s="217"/>
      <c r="DI19" s="217"/>
      <c r="DJ19" s="217"/>
      <c r="DK19" s="217"/>
      <c r="DL19" s="217"/>
      <c r="DM19" s="217"/>
      <c r="DN19" s="217"/>
      <c r="DO19" s="217"/>
      <c r="DP19" s="279"/>
      <c r="DQ19" s="288" t="s">
        <v>196</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4444</v>
      </c>
      <c r="S20" s="217"/>
      <c r="T20" s="217"/>
      <c r="U20" s="217"/>
      <c r="V20" s="217"/>
      <c r="W20" s="217"/>
      <c r="X20" s="217"/>
      <c r="Y20" s="279"/>
      <c r="Z20" s="282">
        <v>0</v>
      </c>
      <c r="AA20" s="282"/>
      <c r="AB20" s="282"/>
      <c r="AC20" s="282"/>
      <c r="AD20" s="287">
        <v>4444</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v>22925</v>
      </c>
      <c r="BH20" s="217"/>
      <c r="BI20" s="217"/>
      <c r="BJ20" s="217"/>
      <c r="BK20" s="217"/>
      <c r="BL20" s="217"/>
      <c r="BM20" s="217"/>
      <c r="BN20" s="279"/>
      <c r="BO20" s="282">
        <v>0.7</v>
      </c>
      <c r="BP20" s="282"/>
      <c r="BQ20" s="282"/>
      <c r="BR20" s="282"/>
      <c r="BS20" s="287" t="s">
        <v>196</v>
      </c>
      <c r="BT20" s="287"/>
      <c r="BU20" s="287"/>
      <c r="BV20" s="287"/>
      <c r="BW20" s="287"/>
      <c r="BX20" s="287"/>
      <c r="BY20" s="287"/>
      <c r="BZ20" s="287"/>
      <c r="CA20" s="287"/>
      <c r="CB20" s="325"/>
      <c r="CD20" s="261" t="s">
        <v>187</v>
      </c>
      <c r="CE20" s="1"/>
      <c r="CF20" s="1"/>
      <c r="CG20" s="1"/>
      <c r="CH20" s="1"/>
      <c r="CI20" s="1"/>
      <c r="CJ20" s="1"/>
      <c r="CK20" s="1"/>
      <c r="CL20" s="1"/>
      <c r="CM20" s="1"/>
      <c r="CN20" s="1"/>
      <c r="CO20" s="1"/>
      <c r="CP20" s="1"/>
      <c r="CQ20" s="269"/>
      <c r="CR20" s="274">
        <v>17614000</v>
      </c>
      <c r="CS20" s="217"/>
      <c r="CT20" s="217"/>
      <c r="CU20" s="217"/>
      <c r="CV20" s="217"/>
      <c r="CW20" s="217"/>
      <c r="CX20" s="217"/>
      <c r="CY20" s="279"/>
      <c r="CZ20" s="282">
        <v>100</v>
      </c>
      <c r="DA20" s="282"/>
      <c r="DB20" s="282"/>
      <c r="DC20" s="282"/>
      <c r="DD20" s="288">
        <v>1885608</v>
      </c>
      <c r="DE20" s="217"/>
      <c r="DF20" s="217"/>
      <c r="DG20" s="217"/>
      <c r="DH20" s="217"/>
      <c r="DI20" s="217"/>
      <c r="DJ20" s="217"/>
      <c r="DK20" s="217"/>
      <c r="DL20" s="217"/>
      <c r="DM20" s="217"/>
      <c r="DN20" s="217"/>
      <c r="DO20" s="217"/>
      <c r="DP20" s="279"/>
      <c r="DQ20" s="288">
        <v>12923527</v>
      </c>
      <c r="DR20" s="217"/>
      <c r="DS20" s="217"/>
      <c r="DT20" s="217"/>
      <c r="DU20" s="217"/>
      <c r="DV20" s="217"/>
      <c r="DW20" s="217"/>
      <c r="DX20" s="217"/>
      <c r="DY20" s="217"/>
      <c r="DZ20" s="217"/>
      <c r="EA20" s="217"/>
      <c r="EB20" s="217"/>
      <c r="EC20" s="326"/>
    </row>
    <row r="21" spans="2:133" ht="11.25" customHeight="1">
      <c r="B21" s="261" t="s">
        <v>335</v>
      </c>
      <c r="C21" s="1"/>
      <c r="D21" s="1"/>
      <c r="E21" s="1"/>
      <c r="F21" s="1"/>
      <c r="G21" s="1"/>
      <c r="H21" s="1"/>
      <c r="I21" s="1"/>
      <c r="J21" s="1"/>
      <c r="K21" s="1"/>
      <c r="L21" s="1"/>
      <c r="M21" s="1"/>
      <c r="N21" s="1"/>
      <c r="O21" s="1"/>
      <c r="P21" s="1"/>
      <c r="Q21" s="269"/>
      <c r="R21" s="274">
        <v>7123477</v>
      </c>
      <c r="S21" s="217"/>
      <c r="T21" s="217"/>
      <c r="U21" s="217"/>
      <c r="V21" s="217"/>
      <c r="W21" s="217"/>
      <c r="X21" s="217"/>
      <c r="Y21" s="279"/>
      <c r="Z21" s="282">
        <v>39.1</v>
      </c>
      <c r="AA21" s="282"/>
      <c r="AB21" s="282"/>
      <c r="AC21" s="282"/>
      <c r="AD21" s="287">
        <v>6107446</v>
      </c>
      <c r="AE21" s="287"/>
      <c r="AF21" s="287"/>
      <c r="AG21" s="287"/>
      <c r="AH21" s="287"/>
      <c r="AI21" s="287"/>
      <c r="AJ21" s="287"/>
      <c r="AK21" s="287"/>
      <c r="AL21" s="283">
        <v>59</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v>22925</v>
      </c>
      <c r="BH21" s="217"/>
      <c r="BI21" s="217"/>
      <c r="BJ21" s="217"/>
      <c r="BK21" s="217"/>
      <c r="BL21" s="217"/>
      <c r="BM21" s="217"/>
      <c r="BN21" s="279"/>
      <c r="BO21" s="282">
        <v>0.7</v>
      </c>
      <c r="BP21" s="282"/>
      <c r="BQ21" s="282"/>
      <c r="BR21" s="282"/>
      <c r="BS21" s="287" t="s">
        <v>196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6107446</v>
      </c>
      <c r="S22" s="217"/>
      <c r="T22" s="217"/>
      <c r="U22" s="217"/>
      <c r="V22" s="217"/>
      <c r="W22" s="217"/>
      <c r="X22" s="217"/>
      <c r="Y22" s="279"/>
      <c r="Z22" s="282">
        <v>33.5</v>
      </c>
      <c r="AA22" s="282"/>
      <c r="AB22" s="282"/>
      <c r="AC22" s="282"/>
      <c r="AD22" s="287">
        <v>6107446</v>
      </c>
      <c r="AE22" s="287"/>
      <c r="AF22" s="287"/>
      <c r="AG22" s="287"/>
      <c r="AH22" s="287"/>
      <c r="AI22" s="287"/>
      <c r="AJ22" s="287"/>
      <c r="AK22" s="287"/>
      <c r="AL22" s="283">
        <v>59</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196</v>
      </c>
      <c r="BH22" s="217"/>
      <c r="BI22" s="217"/>
      <c r="BJ22" s="217"/>
      <c r="BK22" s="217"/>
      <c r="BL22" s="217"/>
      <c r="BM22" s="217"/>
      <c r="BN22" s="279"/>
      <c r="BO22" s="282" t="s">
        <v>196</v>
      </c>
      <c r="BP22" s="282"/>
      <c r="BQ22" s="282"/>
      <c r="BR22" s="282"/>
      <c r="BS22" s="287" t="s">
        <v>196</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1016031</v>
      </c>
      <c r="S23" s="217"/>
      <c r="T23" s="217"/>
      <c r="U23" s="217"/>
      <c r="V23" s="217"/>
      <c r="W23" s="217"/>
      <c r="X23" s="217"/>
      <c r="Y23" s="279"/>
      <c r="Z23" s="282">
        <v>5.6</v>
      </c>
      <c r="AA23" s="282"/>
      <c r="AB23" s="282"/>
      <c r="AC23" s="282"/>
      <c r="AD23" s="287" t="s">
        <v>196</v>
      </c>
      <c r="AE23" s="287"/>
      <c r="AF23" s="287"/>
      <c r="AG23" s="287"/>
      <c r="AH23" s="287"/>
      <c r="AI23" s="287"/>
      <c r="AJ23" s="287"/>
      <c r="AK23" s="287"/>
      <c r="AL23" s="283" t="s">
        <v>196</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196</v>
      </c>
      <c r="BH23" s="217"/>
      <c r="BI23" s="217"/>
      <c r="BJ23" s="217"/>
      <c r="BK23" s="217"/>
      <c r="BL23" s="217"/>
      <c r="BM23" s="217"/>
      <c r="BN23" s="279"/>
      <c r="BO23" s="282" t="s">
        <v>196</v>
      </c>
      <c r="BP23" s="282"/>
      <c r="BQ23" s="282"/>
      <c r="BR23" s="282"/>
      <c r="BS23" s="287" t="s">
        <v>196</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196</v>
      </c>
      <c r="S24" s="217"/>
      <c r="T24" s="217"/>
      <c r="U24" s="217"/>
      <c r="V24" s="217"/>
      <c r="W24" s="217"/>
      <c r="X24" s="217"/>
      <c r="Y24" s="279"/>
      <c r="Z24" s="282" t="s">
        <v>196</v>
      </c>
      <c r="AA24" s="282"/>
      <c r="AB24" s="282"/>
      <c r="AC24" s="282"/>
      <c r="AD24" s="287" t="s">
        <v>196</v>
      </c>
      <c r="AE24" s="287"/>
      <c r="AF24" s="287"/>
      <c r="AG24" s="287"/>
      <c r="AH24" s="287"/>
      <c r="AI24" s="287"/>
      <c r="AJ24" s="287"/>
      <c r="AK24" s="287"/>
      <c r="AL24" s="283" t="s">
        <v>196</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196</v>
      </c>
      <c r="BH24" s="217"/>
      <c r="BI24" s="217"/>
      <c r="BJ24" s="217"/>
      <c r="BK24" s="217"/>
      <c r="BL24" s="217"/>
      <c r="BM24" s="217"/>
      <c r="BN24" s="279"/>
      <c r="BO24" s="282" t="s">
        <v>196</v>
      </c>
      <c r="BP24" s="282"/>
      <c r="BQ24" s="282"/>
      <c r="BR24" s="282"/>
      <c r="BS24" s="287" t="s">
        <v>196</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7328402</v>
      </c>
      <c r="CS24" s="276"/>
      <c r="CT24" s="276"/>
      <c r="CU24" s="276"/>
      <c r="CV24" s="276"/>
      <c r="CW24" s="276"/>
      <c r="CX24" s="276"/>
      <c r="CY24" s="278"/>
      <c r="CZ24" s="291">
        <v>41.6</v>
      </c>
      <c r="DA24" s="293"/>
      <c r="DB24" s="293"/>
      <c r="DC24" s="337"/>
      <c r="DD24" s="341">
        <v>5500630</v>
      </c>
      <c r="DE24" s="276"/>
      <c r="DF24" s="276"/>
      <c r="DG24" s="276"/>
      <c r="DH24" s="276"/>
      <c r="DI24" s="276"/>
      <c r="DJ24" s="276"/>
      <c r="DK24" s="278"/>
      <c r="DL24" s="341">
        <v>4843819</v>
      </c>
      <c r="DM24" s="276"/>
      <c r="DN24" s="276"/>
      <c r="DO24" s="276"/>
      <c r="DP24" s="276"/>
      <c r="DQ24" s="276"/>
      <c r="DR24" s="276"/>
      <c r="DS24" s="276"/>
      <c r="DT24" s="276"/>
      <c r="DU24" s="276"/>
      <c r="DV24" s="278"/>
      <c r="DW24" s="291">
        <v>46.6</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11329719</v>
      </c>
      <c r="S25" s="217"/>
      <c r="T25" s="217"/>
      <c r="U25" s="217"/>
      <c r="V25" s="217"/>
      <c r="W25" s="217"/>
      <c r="X25" s="217"/>
      <c r="Y25" s="279"/>
      <c r="Z25" s="282">
        <v>62.2</v>
      </c>
      <c r="AA25" s="282"/>
      <c r="AB25" s="282"/>
      <c r="AC25" s="282"/>
      <c r="AD25" s="287">
        <v>10313688</v>
      </c>
      <c r="AE25" s="287"/>
      <c r="AF25" s="287"/>
      <c r="AG25" s="287"/>
      <c r="AH25" s="287"/>
      <c r="AI25" s="287"/>
      <c r="AJ25" s="287"/>
      <c r="AK25" s="287"/>
      <c r="AL25" s="283">
        <v>99.7</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196</v>
      </c>
      <c r="BH25" s="217"/>
      <c r="BI25" s="217"/>
      <c r="BJ25" s="217"/>
      <c r="BK25" s="217"/>
      <c r="BL25" s="217"/>
      <c r="BM25" s="217"/>
      <c r="BN25" s="279"/>
      <c r="BO25" s="282" t="s">
        <v>196</v>
      </c>
      <c r="BP25" s="282"/>
      <c r="BQ25" s="282"/>
      <c r="BR25" s="282"/>
      <c r="BS25" s="287" t="s">
        <v>196</v>
      </c>
      <c r="BT25" s="287"/>
      <c r="BU25" s="287"/>
      <c r="BV25" s="287"/>
      <c r="BW25" s="287"/>
      <c r="BX25" s="287"/>
      <c r="BY25" s="287"/>
      <c r="BZ25" s="287"/>
      <c r="CA25" s="287"/>
      <c r="CB25" s="325"/>
      <c r="CD25" s="261" t="s">
        <v>194</v>
      </c>
      <c r="CE25" s="1"/>
      <c r="CF25" s="1"/>
      <c r="CG25" s="1"/>
      <c r="CH25" s="1"/>
      <c r="CI25" s="1"/>
      <c r="CJ25" s="1"/>
      <c r="CK25" s="1"/>
      <c r="CL25" s="1"/>
      <c r="CM25" s="1"/>
      <c r="CN25" s="1"/>
      <c r="CO25" s="1"/>
      <c r="CP25" s="1"/>
      <c r="CQ25" s="269"/>
      <c r="CR25" s="274">
        <v>2296810</v>
      </c>
      <c r="CS25" s="313"/>
      <c r="CT25" s="313"/>
      <c r="CU25" s="313"/>
      <c r="CV25" s="313"/>
      <c r="CW25" s="313"/>
      <c r="CX25" s="313"/>
      <c r="CY25" s="332"/>
      <c r="CZ25" s="283">
        <v>13</v>
      </c>
      <c r="DA25" s="335"/>
      <c r="DB25" s="335"/>
      <c r="DC25" s="338"/>
      <c r="DD25" s="288">
        <v>2168270</v>
      </c>
      <c r="DE25" s="313"/>
      <c r="DF25" s="313"/>
      <c r="DG25" s="313"/>
      <c r="DH25" s="313"/>
      <c r="DI25" s="313"/>
      <c r="DJ25" s="313"/>
      <c r="DK25" s="332"/>
      <c r="DL25" s="288">
        <v>2127973</v>
      </c>
      <c r="DM25" s="313"/>
      <c r="DN25" s="313"/>
      <c r="DO25" s="313"/>
      <c r="DP25" s="313"/>
      <c r="DQ25" s="313"/>
      <c r="DR25" s="313"/>
      <c r="DS25" s="313"/>
      <c r="DT25" s="313"/>
      <c r="DU25" s="313"/>
      <c r="DV25" s="332"/>
      <c r="DW25" s="283">
        <v>20.5</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2103</v>
      </c>
      <c r="S26" s="217"/>
      <c r="T26" s="217"/>
      <c r="U26" s="217"/>
      <c r="V26" s="217"/>
      <c r="W26" s="217"/>
      <c r="X26" s="217"/>
      <c r="Y26" s="279"/>
      <c r="Z26" s="282">
        <v>0</v>
      </c>
      <c r="AA26" s="282"/>
      <c r="AB26" s="282"/>
      <c r="AC26" s="282"/>
      <c r="AD26" s="287">
        <v>2103</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196</v>
      </c>
      <c r="BH26" s="217"/>
      <c r="BI26" s="217"/>
      <c r="BJ26" s="217"/>
      <c r="BK26" s="217"/>
      <c r="BL26" s="217"/>
      <c r="BM26" s="217"/>
      <c r="BN26" s="279"/>
      <c r="BO26" s="282" t="s">
        <v>196</v>
      </c>
      <c r="BP26" s="282"/>
      <c r="BQ26" s="282"/>
      <c r="BR26" s="282"/>
      <c r="BS26" s="287" t="s">
        <v>196</v>
      </c>
      <c r="BT26" s="287"/>
      <c r="BU26" s="287"/>
      <c r="BV26" s="287"/>
      <c r="BW26" s="287"/>
      <c r="BX26" s="287"/>
      <c r="BY26" s="287"/>
      <c r="BZ26" s="287"/>
      <c r="CA26" s="287"/>
      <c r="CB26" s="325"/>
      <c r="CD26" s="261" t="s">
        <v>109</v>
      </c>
      <c r="CE26" s="1"/>
      <c r="CF26" s="1"/>
      <c r="CG26" s="1"/>
      <c r="CH26" s="1"/>
      <c r="CI26" s="1"/>
      <c r="CJ26" s="1"/>
      <c r="CK26" s="1"/>
      <c r="CL26" s="1"/>
      <c r="CM26" s="1"/>
      <c r="CN26" s="1"/>
      <c r="CO26" s="1"/>
      <c r="CP26" s="1"/>
      <c r="CQ26" s="269"/>
      <c r="CR26" s="274">
        <v>1417032</v>
      </c>
      <c r="CS26" s="217"/>
      <c r="CT26" s="217"/>
      <c r="CU26" s="217"/>
      <c r="CV26" s="217"/>
      <c r="CW26" s="217"/>
      <c r="CX26" s="217"/>
      <c r="CY26" s="279"/>
      <c r="CZ26" s="283">
        <v>8</v>
      </c>
      <c r="DA26" s="335"/>
      <c r="DB26" s="335"/>
      <c r="DC26" s="338"/>
      <c r="DD26" s="288">
        <v>1327740</v>
      </c>
      <c r="DE26" s="217"/>
      <c r="DF26" s="217"/>
      <c r="DG26" s="217"/>
      <c r="DH26" s="217"/>
      <c r="DI26" s="217"/>
      <c r="DJ26" s="217"/>
      <c r="DK26" s="279"/>
      <c r="DL26" s="288" t="s">
        <v>196</v>
      </c>
      <c r="DM26" s="217"/>
      <c r="DN26" s="217"/>
      <c r="DO26" s="217"/>
      <c r="DP26" s="217"/>
      <c r="DQ26" s="217"/>
      <c r="DR26" s="217"/>
      <c r="DS26" s="217"/>
      <c r="DT26" s="217"/>
      <c r="DU26" s="217"/>
      <c r="DV26" s="279"/>
      <c r="DW26" s="283" t="s">
        <v>196</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36336</v>
      </c>
      <c r="S27" s="217"/>
      <c r="T27" s="217"/>
      <c r="U27" s="217"/>
      <c r="V27" s="217"/>
      <c r="W27" s="217"/>
      <c r="X27" s="217"/>
      <c r="Y27" s="279"/>
      <c r="Z27" s="282">
        <v>0.2</v>
      </c>
      <c r="AA27" s="282"/>
      <c r="AB27" s="282"/>
      <c r="AC27" s="282"/>
      <c r="AD27" s="287" t="s">
        <v>196</v>
      </c>
      <c r="AE27" s="287"/>
      <c r="AF27" s="287"/>
      <c r="AG27" s="287"/>
      <c r="AH27" s="287"/>
      <c r="AI27" s="287"/>
      <c r="AJ27" s="287"/>
      <c r="AK27" s="287"/>
      <c r="AL27" s="283" t="s">
        <v>196</v>
      </c>
      <c r="AM27" s="238"/>
      <c r="AN27" s="238"/>
      <c r="AO27" s="296"/>
      <c r="AP27" s="261" t="s">
        <v>384</v>
      </c>
      <c r="AQ27" s="1"/>
      <c r="AR27" s="1"/>
      <c r="AS27" s="1"/>
      <c r="AT27" s="1"/>
      <c r="AU27" s="1"/>
      <c r="AV27" s="1"/>
      <c r="AW27" s="1"/>
      <c r="AX27" s="1"/>
      <c r="AY27" s="1"/>
      <c r="AZ27" s="1"/>
      <c r="BA27" s="1"/>
      <c r="BB27" s="1"/>
      <c r="BC27" s="1"/>
      <c r="BD27" s="1"/>
      <c r="BE27" s="1"/>
      <c r="BF27" s="269"/>
      <c r="BG27" s="274">
        <v>3287118</v>
      </c>
      <c r="BH27" s="217"/>
      <c r="BI27" s="217"/>
      <c r="BJ27" s="217"/>
      <c r="BK27" s="217"/>
      <c r="BL27" s="217"/>
      <c r="BM27" s="217"/>
      <c r="BN27" s="279"/>
      <c r="BO27" s="282">
        <v>100</v>
      </c>
      <c r="BP27" s="282"/>
      <c r="BQ27" s="282"/>
      <c r="BR27" s="282"/>
      <c r="BS27" s="287">
        <v>52042</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3514612</v>
      </c>
      <c r="CS27" s="313"/>
      <c r="CT27" s="313"/>
      <c r="CU27" s="313"/>
      <c r="CV27" s="313"/>
      <c r="CW27" s="313"/>
      <c r="CX27" s="313"/>
      <c r="CY27" s="332"/>
      <c r="CZ27" s="283">
        <v>20</v>
      </c>
      <c r="DA27" s="335"/>
      <c r="DB27" s="335"/>
      <c r="DC27" s="338"/>
      <c r="DD27" s="288">
        <v>1849696</v>
      </c>
      <c r="DE27" s="313"/>
      <c r="DF27" s="313"/>
      <c r="DG27" s="313"/>
      <c r="DH27" s="313"/>
      <c r="DI27" s="313"/>
      <c r="DJ27" s="313"/>
      <c r="DK27" s="332"/>
      <c r="DL27" s="288">
        <v>1233182</v>
      </c>
      <c r="DM27" s="313"/>
      <c r="DN27" s="313"/>
      <c r="DO27" s="313"/>
      <c r="DP27" s="313"/>
      <c r="DQ27" s="313"/>
      <c r="DR27" s="313"/>
      <c r="DS27" s="313"/>
      <c r="DT27" s="313"/>
      <c r="DU27" s="313"/>
      <c r="DV27" s="332"/>
      <c r="DW27" s="283">
        <v>11.9</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116424</v>
      </c>
      <c r="S28" s="217"/>
      <c r="T28" s="217"/>
      <c r="U28" s="217"/>
      <c r="V28" s="217"/>
      <c r="W28" s="217"/>
      <c r="X28" s="217"/>
      <c r="Y28" s="279"/>
      <c r="Z28" s="282">
        <v>0.6</v>
      </c>
      <c r="AA28" s="282"/>
      <c r="AB28" s="282"/>
      <c r="AC28" s="282"/>
      <c r="AD28" s="287">
        <v>9227</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1516980</v>
      </c>
      <c r="CS28" s="217"/>
      <c r="CT28" s="217"/>
      <c r="CU28" s="217"/>
      <c r="CV28" s="217"/>
      <c r="CW28" s="217"/>
      <c r="CX28" s="217"/>
      <c r="CY28" s="279"/>
      <c r="CZ28" s="283">
        <v>8.6</v>
      </c>
      <c r="DA28" s="335"/>
      <c r="DB28" s="335"/>
      <c r="DC28" s="338"/>
      <c r="DD28" s="288">
        <v>1482664</v>
      </c>
      <c r="DE28" s="217"/>
      <c r="DF28" s="217"/>
      <c r="DG28" s="217"/>
      <c r="DH28" s="217"/>
      <c r="DI28" s="217"/>
      <c r="DJ28" s="217"/>
      <c r="DK28" s="279"/>
      <c r="DL28" s="288">
        <v>1482664</v>
      </c>
      <c r="DM28" s="217"/>
      <c r="DN28" s="217"/>
      <c r="DO28" s="217"/>
      <c r="DP28" s="217"/>
      <c r="DQ28" s="217"/>
      <c r="DR28" s="217"/>
      <c r="DS28" s="217"/>
      <c r="DT28" s="217"/>
      <c r="DU28" s="217"/>
      <c r="DV28" s="279"/>
      <c r="DW28" s="283">
        <v>14.3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63654</v>
      </c>
      <c r="S29" s="217"/>
      <c r="T29" s="217"/>
      <c r="U29" s="217"/>
      <c r="V29" s="217"/>
      <c r="W29" s="217"/>
      <c r="X29" s="217"/>
      <c r="Y29" s="279"/>
      <c r="Z29" s="282">
        <v>0.3</v>
      </c>
      <c r="AA29" s="282"/>
      <c r="AB29" s="282"/>
      <c r="AC29" s="282"/>
      <c r="AD29" s="287" t="s">
        <v>196</v>
      </c>
      <c r="AE29" s="287"/>
      <c r="AF29" s="287"/>
      <c r="AG29" s="287"/>
      <c r="AH29" s="287"/>
      <c r="AI29" s="287"/>
      <c r="AJ29" s="287"/>
      <c r="AK29" s="287"/>
      <c r="AL29" s="283" t="s">
        <v>196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172</v>
      </c>
      <c r="CE29" s="41"/>
      <c r="CF29" s="261" t="s">
        <v>22</v>
      </c>
      <c r="CG29" s="1"/>
      <c r="CH29" s="1"/>
      <c r="CI29" s="1"/>
      <c r="CJ29" s="1"/>
      <c r="CK29" s="1"/>
      <c r="CL29" s="1"/>
      <c r="CM29" s="1"/>
      <c r="CN29" s="1"/>
      <c r="CO29" s="1"/>
      <c r="CP29" s="1"/>
      <c r="CQ29" s="269"/>
      <c r="CR29" s="274">
        <v>1516980</v>
      </c>
      <c r="CS29" s="313"/>
      <c r="CT29" s="313"/>
      <c r="CU29" s="313"/>
      <c r="CV29" s="313"/>
      <c r="CW29" s="313"/>
      <c r="CX29" s="313"/>
      <c r="CY29" s="332"/>
      <c r="CZ29" s="283">
        <v>8.6</v>
      </c>
      <c r="DA29" s="335"/>
      <c r="DB29" s="335"/>
      <c r="DC29" s="338"/>
      <c r="DD29" s="288">
        <v>1482664</v>
      </c>
      <c r="DE29" s="313"/>
      <c r="DF29" s="313"/>
      <c r="DG29" s="313"/>
      <c r="DH29" s="313"/>
      <c r="DI29" s="313"/>
      <c r="DJ29" s="313"/>
      <c r="DK29" s="332"/>
      <c r="DL29" s="288">
        <v>1482664</v>
      </c>
      <c r="DM29" s="313"/>
      <c r="DN29" s="313"/>
      <c r="DO29" s="313"/>
      <c r="DP29" s="313"/>
      <c r="DQ29" s="313"/>
      <c r="DR29" s="313"/>
      <c r="DS29" s="313"/>
      <c r="DT29" s="313"/>
      <c r="DU29" s="313"/>
      <c r="DV29" s="332"/>
      <c r="DW29" s="283">
        <v>14.3</v>
      </c>
      <c r="DX29" s="335"/>
      <c r="DY29" s="335"/>
      <c r="DZ29" s="335"/>
      <c r="EA29" s="335"/>
      <c r="EB29" s="335"/>
      <c r="EC29" s="360"/>
    </row>
    <row r="30" spans="2:133" ht="11.25" customHeight="1">
      <c r="B30" s="261" t="s">
        <v>336</v>
      </c>
      <c r="C30" s="1"/>
      <c r="D30" s="1"/>
      <c r="E30" s="1"/>
      <c r="F30" s="1"/>
      <c r="G30" s="1"/>
      <c r="H30" s="1"/>
      <c r="I30" s="1"/>
      <c r="J30" s="1"/>
      <c r="K30" s="1"/>
      <c r="L30" s="1"/>
      <c r="M30" s="1"/>
      <c r="N30" s="1"/>
      <c r="O30" s="1"/>
      <c r="P30" s="1"/>
      <c r="Q30" s="269"/>
      <c r="R30" s="274">
        <v>2627384</v>
      </c>
      <c r="S30" s="217"/>
      <c r="T30" s="217"/>
      <c r="U30" s="217"/>
      <c r="V30" s="217"/>
      <c r="W30" s="217"/>
      <c r="X30" s="217"/>
      <c r="Y30" s="279"/>
      <c r="Z30" s="282">
        <v>14.4</v>
      </c>
      <c r="AA30" s="282"/>
      <c r="AB30" s="282"/>
      <c r="AC30" s="282"/>
      <c r="AD30" s="287" t="s">
        <v>196</v>
      </c>
      <c r="AE30" s="287"/>
      <c r="AF30" s="287"/>
      <c r="AG30" s="287"/>
      <c r="AH30" s="287"/>
      <c r="AI30" s="287"/>
      <c r="AJ30" s="287"/>
      <c r="AK30" s="287"/>
      <c r="AL30" s="283" t="s">
        <v>196</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1475888</v>
      </c>
      <c r="CS30" s="217"/>
      <c r="CT30" s="217"/>
      <c r="CU30" s="217"/>
      <c r="CV30" s="217"/>
      <c r="CW30" s="217"/>
      <c r="CX30" s="217"/>
      <c r="CY30" s="279"/>
      <c r="CZ30" s="283">
        <v>8.4</v>
      </c>
      <c r="DA30" s="335"/>
      <c r="DB30" s="335"/>
      <c r="DC30" s="338"/>
      <c r="DD30" s="288">
        <v>1444535</v>
      </c>
      <c r="DE30" s="217"/>
      <c r="DF30" s="217"/>
      <c r="DG30" s="217"/>
      <c r="DH30" s="217"/>
      <c r="DI30" s="217"/>
      <c r="DJ30" s="217"/>
      <c r="DK30" s="279"/>
      <c r="DL30" s="288">
        <v>1444535</v>
      </c>
      <c r="DM30" s="217"/>
      <c r="DN30" s="217"/>
      <c r="DO30" s="217"/>
      <c r="DP30" s="217"/>
      <c r="DQ30" s="217"/>
      <c r="DR30" s="217"/>
      <c r="DS30" s="217"/>
      <c r="DT30" s="217"/>
      <c r="DU30" s="217"/>
      <c r="DV30" s="279"/>
      <c r="DW30" s="283">
        <v>13.9</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v>9952</v>
      </c>
      <c r="S31" s="217"/>
      <c r="T31" s="217"/>
      <c r="U31" s="217"/>
      <c r="V31" s="217"/>
      <c r="W31" s="217"/>
      <c r="X31" s="217"/>
      <c r="Y31" s="279"/>
      <c r="Z31" s="282">
        <v>0.1</v>
      </c>
      <c r="AA31" s="282"/>
      <c r="AB31" s="282"/>
      <c r="AC31" s="282"/>
      <c r="AD31" s="287">
        <v>9952</v>
      </c>
      <c r="AE31" s="287"/>
      <c r="AF31" s="287"/>
      <c r="AG31" s="287"/>
      <c r="AH31" s="287"/>
      <c r="AI31" s="287"/>
      <c r="AJ31" s="287"/>
      <c r="AK31" s="287"/>
      <c r="AL31" s="283">
        <v>0.1</v>
      </c>
      <c r="AM31" s="238"/>
      <c r="AN31" s="238"/>
      <c r="AO31" s="296"/>
      <c r="AP31" s="163" t="s">
        <v>9</v>
      </c>
      <c r="AQ31" s="178"/>
      <c r="AR31" s="178"/>
      <c r="AS31" s="178"/>
      <c r="AT31" s="306" t="s">
        <v>390</v>
      </c>
      <c r="AU31" s="265"/>
      <c r="AV31" s="265"/>
      <c r="AW31" s="265"/>
      <c r="AX31" s="260" t="s">
        <v>270</v>
      </c>
      <c r="AY31" s="265"/>
      <c r="AZ31" s="265"/>
      <c r="BA31" s="265"/>
      <c r="BB31" s="265"/>
      <c r="BC31" s="265"/>
      <c r="BD31" s="265"/>
      <c r="BE31" s="265"/>
      <c r="BF31" s="268"/>
      <c r="BG31" s="318">
        <v>98.9</v>
      </c>
      <c r="BH31" s="322"/>
      <c r="BI31" s="322"/>
      <c r="BJ31" s="322"/>
      <c r="BK31" s="322"/>
      <c r="BL31" s="322"/>
      <c r="BM31" s="293">
        <v>95.8</v>
      </c>
      <c r="BN31" s="322"/>
      <c r="BO31" s="322"/>
      <c r="BP31" s="322"/>
      <c r="BQ31" s="324"/>
      <c r="BR31" s="318">
        <v>99</v>
      </c>
      <c r="BS31" s="322"/>
      <c r="BT31" s="322"/>
      <c r="BU31" s="322"/>
      <c r="BV31" s="322"/>
      <c r="BW31" s="322"/>
      <c r="BX31" s="293">
        <v>96</v>
      </c>
      <c r="BY31" s="322"/>
      <c r="BZ31" s="322"/>
      <c r="CA31" s="322"/>
      <c r="CB31" s="324"/>
      <c r="CD31" s="134"/>
      <c r="CE31" s="42"/>
      <c r="CF31" s="261" t="s">
        <v>308</v>
      </c>
      <c r="CG31" s="1"/>
      <c r="CH31" s="1"/>
      <c r="CI31" s="1"/>
      <c r="CJ31" s="1"/>
      <c r="CK31" s="1"/>
      <c r="CL31" s="1"/>
      <c r="CM31" s="1"/>
      <c r="CN31" s="1"/>
      <c r="CO31" s="1"/>
      <c r="CP31" s="1"/>
      <c r="CQ31" s="269"/>
      <c r="CR31" s="274">
        <v>41092</v>
      </c>
      <c r="CS31" s="313"/>
      <c r="CT31" s="313"/>
      <c r="CU31" s="313"/>
      <c r="CV31" s="313"/>
      <c r="CW31" s="313"/>
      <c r="CX31" s="313"/>
      <c r="CY31" s="332"/>
      <c r="CZ31" s="283">
        <v>0.2</v>
      </c>
      <c r="DA31" s="335"/>
      <c r="DB31" s="335"/>
      <c r="DC31" s="338"/>
      <c r="DD31" s="288">
        <v>38129</v>
      </c>
      <c r="DE31" s="313"/>
      <c r="DF31" s="313"/>
      <c r="DG31" s="313"/>
      <c r="DH31" s="313"/>
      <c r="DI31" s="313"/>
      <c r="DJ31" s="313"/>
      <c r="DK31" s="332"/>
      <c r="DL31" s="288">
        <v>38129</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1038414</v>
      </c>
      <c r="S32" s="217"/>
      <c r="T32" s="217"/>
      <c r="U32" s="217"/>
      <c r="V32" s="217"/>
      <c r="W32" s="217"/>
      <c r="X32" s="217"/>
      <c r="Y32" s="279"/>
      <c r="Z32" s="282">
        <v>5.7</v>
      </c>
      <c r="AA32" s="282"/>
      <c r="AB32" s="282"/>
      <c r="AC32" s="282"/>
      <c r="AD32" s="287" t="s">
        <v>196</v>
      </c>
      <c r="AE32" s="287"/>
      <c r="AF32" s="287"/>
      <c r="AG32" s="287"/>
      <c r="AH32" s="287"/>
      <c r="AI32" s="287"/>
      <c r="AJ32" s="287"/>
      <c r="AK32" s="287"/>
      <c r="AL32" s="283" t="s">
        <v>196</v>
      </c>
      <c r="AM32" s="238"/>
      <c r="AN32" s="238"/>
      <c r="AO32" s="296"/>
      <c r="AP32" s="299"/>
      <c r="AQ32" s="29"/>
      <c r="AR32" s="29"/>
      <c r="AS32" s="29"/>
      <c r="AT32" s="307"/>
      <c r="AU32" s="1" t="s">
        <v>245</v>
      </c>
      <c r="AX32" s="261" t="s">
        <v>368</v>
      </c>
      <c r="AY32" s="1"/>
      <c r="AZ32" s="1"/>
      <c r="BA32" s="1"/>
      <c r="BB32" s="1"/>
      <c r="BC32" s="1"/>
      <c r="BD32" s="1"/>
      <c r="BE32" s="1"/>
      <c r="BF32" s="269"/>
      <c r="BG32" s="319">
        <v>99.1</v>
      </c>
      <c r="BH32" s="313"/>
      <c r="BI32" s="313"/>
      <c r="BJ32" s="313"/>
      <c r="BK32" s="313"/>
      <c r="BL32" s="313"/>
      <c r="BM32" s="238">
        <v>96.9</v>
      </c>
      <c r="BN32" s="313"/>
      <c r="BO32" s="313"/>
      <c r="BP32" s="313"/>
      <c r="BQ32" s="316"/>
      <c r="BR32" s="319">
        <v>99.4</v>
      </c>
      <c r="BS32" s="313"/>
      <c r="BT32" s="313"/>
      <c r="BU32" s="313"/>
      <c r="BV32" s="313"/>
      <c r="BW32" s="313"/>
      <c r="BX32" s="238">
        <v>97.2</v>
      </c>
      <c r="BY32" s="313"/>
      <c r="BZ32" s="313"/>
      <c r="CA32" s="313"/>
      <c r="CB32" s="316"/>
      <c r="CD32" s="135"/>
      <c r="CE32" s="142"/>
      <c r="CF32" s="261" t="s">
        <v>393</v>
      </c>
      <c r="CG32" s="1"/>
      <c r="CH32" s="1"/>
      <c r="CI32" s="1"/>
      <c r="CJ32" s="1"/>
      <c r="CK32" s="1"/>
      <c r="CL32" s="1"/>
      <c r="CM32" s="1"/>
      <c r="CN32" s="1"/>
      <c r="CO32" s="1"/>
      <c r="CP32" s="1"/>
      <c r="CQ32" s="269"/>
      <c r="CR32" s="274" t="s">
        <v>196</v>
      </c>
      <c r="CS32" s="217"/>
      <c r="CT32" s="217"/>
      <c r="CU32" s="217"/>
      <c r="CV32" s="217"/>
      <c r="CW32" s="217"/>
      <c r="CX32" s="217"/>
      <c r="CY32" s="279"/>
      <c r="CZ32" s="283" t="s">
        <v>196</v>
      </c>
      <c r="DA32" s="335"/>
      <c r="DB32" s="335"/>
      <c r="DC32" s="338"/>
      <c r="DD32" s="288" t="s">
        <v>196</v>
      </c>
      <c r="DE32" s="217"/>
      <c r="DF32" s="217"/>
      <c r="DG32" s="217"/>
      <c r="DH32" s="217"/>
      <c r="DI32" s="217"/>
      <c r="DJ32" s="217"/>
      <c r="DK32" s="279"/>
      <c r="DL32" s="288" t="s">
        <v>196</v>
      </c>
      <c r="DM32" s="217"/>
      <c r="DN32" s="217"/>
      <c r="DO32" s="217"/>
      <c r="DP32" s="217"/>
      <c r="DQ32" s="217"/>
      <c r="DR32" s="217"/>
      <c r="DS32" s="217"/>
      <c r="DT32" s="217"/>
      <c r="DU32" s="217"/>
      <c r="DV32" s="279"/>
      <c r="DW32" s="283" t="s">
        <v>196</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52323</v>
      </c>
      <c r="S33" s="217"/>
      <c r="T33" s="217"/>
      <c r="U33" s="217"/>
      <c r="V33" s="217"/>
      <c r="W33" s="217"/>
      <c r="X33" s="217"/>
      <c r="Y33" s="279"/>
      <c r="Z33" s="282">
        <v>0.3</v>
      </c>
      <c r="AA33" s="282"/>
      <c r="AB33" s="282"/>
      <c r="AC33" s="282"/>
      <c r="AD33" s="287">
        <v>10115</v>
      </c>
      <c r="AE33" s="287"/>
      <c r="AF33" s="287"/>
      <c r="AG33" s="287"/>
      <c r="AH33" s="287"/>
      <c r="AI33" s="287"/>
      <c r="AJ33" s="287"/>
      <c r="AK33" s="287"/>
      <c r="AL33" s="283">
        <v>0.1</v>
      </c>
      <c r="AM33" s="238"/>
      <c r="AN33" s="238"/>
      <c r="AO33" s="296"/>
      <c r="AP33" s="177"/>
      <c r="AQ33" s="179"/>
      <c r="AR33" s="179"/>
      <c r="AS33" s="179"/>
      <c r="AT33" s="308"/>
      <c r="AU33" s="267"/>
      <c r="AV33" s="267"/>
      <c r="AW33" s="267"/>
      <c r="AX33" s="263" t="s">
        <v>157</v>
      </c>
      <c r="AY33" s="267"/>
      <c r="AZ33" s="267"/>
      <c r="BA33" s="267"/>
      <c r="BB33" s="267"/>
      <c r="BC33" s="267"/>
      <c r="BD33" s="267"/>
      <c r="BE33" s="267"/>
      <c r="BF33" s="271"/>
      <c r="BG33" s="320">
        <v>97.9</v>
      </c>
      <c r="BH33" s="312"/>
      <c r="BI33" s="312"/>
      <c r="BJ33" s="312"/>
      <c r="BK33" s="312"/>
      <c r="BL33" s="312"/>
      <c r="BM33" s="294">
        <v>92.1</v>
      </c>
      <c r="BN33" s="312"/>
      <c r="BO33" s="312"/>
      <c r="BP33" s="312"/>
      <c r="BQ33" s="317"/>
      <c r="BR33" s="320">
        <v>98</v>
      </c>
      <c r="BS33" s="312"/>
      <c r="BT33" s="312"/>
      <c r="BU33" s="312"/>
      <c r="BV33" s="312"/>
      <c r="BW33" s="312"/>
      <c r="BX33" s="294">
        <v>92.1</v>
      </c>
      <c r="BY33" s="312"/>
      <c r="BZ33" s="312"/>
      <c r="CA33" s="312"/>
      <c r="CB33" s="317"/>
      <c r="CD33" s="261" t="s">
        <v>395</v>
      </c>
      <c r="CE33" s="1"/>
      <c r="CF33" s="1"/>
      <c r="CG33" s="1"/>
      <c r="CH33" s="1"/>
      <c r="CI33" s="1"/>
      <c r="CJ33" s="1"/>
      <c r="CK33" s="1"/>
      <c r="CL33" s="1"/>
      <c r="CM33" s="1"/>
      <c r="CN33" s="1"/>
      <c r="CO33" s="1"/>
      <c r="CP33" s="1"/>
      <c r="CQ33" s="269"/>
      <c r="CR33" s="274">
        <v>8283579</v>
      </c>
      <c r="CS33" s="313"/>
      <c r="CT33" s="313"/>
      <c r="CU33" s="313"/>
      <c r="CV33" s="313"/>
      <c r="CW33" s="313"/>
      <c r="CX33" s="313"/>
      <c r="CY33" s="332"/>
      <c r="CZ33" s="283">
        <v>47</v>
      </c>
      <c r="DA33" s="335"/>
      <c r="DB33" s="335"/>
      <c r="DC33" s="338"/>
      <c r="DD33" s="288">
        <v>6966575</v>
      </c>
      <c r="DE33" s="313"/>
      <c r="DF33" s="313"/>
      <c r="DG33" s="313"/>
      <c r="DH33" s="313"/>
      <c r="DI33" s="313"/>
      <c r="DJ33" s="313"/>
      <c r="DK33" s="332"/>
      <c r="DL33" s="288">
        <v>4852066</v>
      </c>
      <c r="DM33" s="313"/>
      <c r="DN33" s="313"/>
      <c r="DO33" s="313"/>
      <c r="DP33" s="313"/>
      <c r="DQ33" s="313"/>
      <c r="DR33" s="313"/>
      <c r="DS33" s="313"/>
      <c r="DT33" s="313"/>
      <c r="DU33" s="313"/>
      <c r="DV33" s="332"/>
      <c r="DW33" s="283">
        <v>46.7</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381903</v>
      </c>
      <c r="S34" s="217"/>
      <c r="T34" s="217"/>
      <c r="U34" s="217"/>
      <c r="V34" s="217"/>
      <c r="W34" s="217"/>
      <c r="X34" s="217"/>
      <c r="Y34" s="279"/>
      <c r="Z34" s="282">
        <v>2.1</v>
      </c>
      <c r="AA34" s="282"/>
      <c r="AB34" s="282"/>
      <c r="AC34" s="282"/>
      <c r="AD34" s="287" t="s">
        <v>196</v>
      </c>
      <c r="AE34" s="287"/>
      <c r="AF34" s="287"/>
      <c r="AG34" s="287"/>
      <c r="AH34" s="287"/>
      <c r="AI34" s="287"/>
      <c r="AJ34" s="287"/>
      <c r="AK34" s="287"/>
      <c r="AL34" s="283" t="s">
        <v>196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2144523</v>
      </c>
      <c r="CS34" s="217"/>
      <c r="CT34" s="217"/>
      <c r="CU34" s="217"/>
      <c r="CV34" s="217"/>
      <c r="CW34" s="217"/>
      <c r="CX34" s="217"/>
      <c r="CY34" s="279"/>
      <c r="CZ34" s="283">
        <v>12.2</v>
      </c>
      <c r="DA34" s="335"/>
      <c r="DB34" s="335"/>
      <c r="DC34" s="338"/>
      <c r="DD34" s="288">
        <v>1803416</v>
      </c>
      <c r="DE34" s="217"/>
      <c r="DF34" s="217"/>
      <c r="DG34" s="217"/>
      <c r="DH34" s="217"/>
      <c r="DI34" s="217"/>
      <c r="DJ34" s="217"/>
      <c r="DK34" s="279"/>
      <c r="DL34" s="288">
        <v>1146361</v>
      </c>
      <c r="DM34" s="217"/>
      <c r="DN34" s="217"/>
      <c r="DO34" s="217"/>
      <c r="DP34" s="217"/>
      <c r="DQ34" s="217"/>
      <c r="DR34" s="217"/>
      <c r="DS34" s="217"/>
      <c r="DT34" s="217"/>
      <c r="DU34" s="217"/>
      <c r="DV34" s="279"/>
      <c r="DW34" s="283">
        <v>11</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618017</v>
      </c>
      <c r="S35" s="217"/>
      <c r="T35" s="217"/>
      <c r="U35" s="217"/>
      <c r="V35" s="217"/>
      <c r="W35" s="217"/>
      <c r="X35" s="217"/>
      <c r="Y35" s="279"/>
      <c r="Z35" s="282">
        <v>3.4</v>
      </c>
      <c r="AA35" s="282"/>
      <c r="AB35" s="282"/>
      <c r="AC35" s="282"/>
      <c r="AD35" s="287" t="s">
        <v>196</v>
      </c>
      <c r="AE35" s="287"/>
      <c r="AF35" s="287"/>
      <c r="AG35" s="287"/>
      <c r="AH35" s="287"/>
      <c r="AI35" s="287"/>
      <c r="AJ35" s="287"/>
      <c r="AK35" s="287"/>
      <c r="AL35" s="283" t="s">
        <v>196</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314210</v>
      </c>
      <c r="CS35" s="313"/>
      <c r="CT35" s="313"/>
      <c r="CU35" s="313"/>
      <c r="CV35" s="313"/>
      <c r="CW35" s="313"/>
      <c r="CX35" s="313"/>
      <c r="CY35" s="332"/>
      <c r="CZ35" s="283">
        <v>1.8</v>
      </c>
      <c r="DA35" s="335"/>
      <c r="DB35" s="335"/>
      <c r="DC35" s="338"/>
      <c r="DD35" s="288">
        <v>274049</v>
      </c>
      <c r="DE35" s="313"/>
      <c r="DF35" s="313"/>
      <c r="DG35" s="313"/>
      <c r="DH35" s="313"/>
      <c r="DI35" s="313"/>
      <c r="DJ35" s="313"/>
      <c r="DK35" s="332"/>
      <c r="DL35" s="288">
        <v>200433</v>
      </c>
      <c r="DM35" s="313"/>
      <c r="DN35" s="313"/>
      <c r="DO35" s="313"/>
      <c r="DP35" s="313"/>
      <c r="DQ35" s="313"/>
      <c r="DR35" s="313"/>
      <c r="DS35" s="313"/>
      <c r="DT35" s="313"/>
      <c r="DU35" s="313"/>
      <c r="DV35" s="332"/>
      <c r="DW35" s="283">
        <v>1.9</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235425</v>
      </c>
      <c r="S36" s="217"/>
      <c r="T36" s="217"/>
      <c r="U36" s="217"/>
      <c r="V36" s="217"/>
      <c r="W36" s="217"/>
      <c r="X36" s="217"/>
      <c r="Y36" s="279"/>
      <c r="Z36" s="282">
        <v>1.3</v>
      </c>
      <c r="AA36" s="282"/>
      <c r="AB36" s="282"/>
      <c r="AC36" s="282"/>
      <c r="AD36" s="287" t="s">
        <v>196</v>
      </c>
      <c r="AE36" s="287"/>
      <c r="AF36" s="287"/>
      <c r="AG36" s="287"/>
      <c r="AH36" s="287"/>
      <c r="AI36" s="287"/>
      <c r="AJ36" s="287"/>
      <c r="AK36" s="287"/>
      <c r="AL36" s="283" t="s">
        <v>196</v>
      </c>
      <c r="AM36" s="238"/>
      <c r="AN36" s="238"/>
      <c r="AO36" s="296"/>
      <c r="AP36" s="95"/>
      <c r="AQ36" s="301" t="s">
        <v>384</v>
      </c>
      <c r="AR36" s="304"/>
      <c r="AS36" s="304"/>
      <c r="AT36" s="304"/>
      <c r="AU36" s="304"/>
      <c r="AV36" s="304"/>
      <c r="AW36" s="304"/>
      <c r="AX36" s="304"/>
      <c r="AY36" s="309"/>
      <c r="AZ36" s="273">
        <v>2896070</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3705</v>
      </c>
      <c r="BW36" s="276"/>
      <c r="BX36" s="276"/>
      <c r="BY36" s="276"/>
      <c r="BZ36" s="276"/>
      <c r="CA36" s="276"/>
      <c r="CB36" s="315"/>
      <c r="CD36" s="261" t="s">
        <v>29</v>
      </c>
      <c r="CE36" s="1"/>
      <c r="CF36" s="1"/>
      <c r="CG36" s="1"/>
      <c r="CH36" s="1"/>
      <c r="CI36" s="1"/>
      <c r="CJ36" s="1"/>
      <c r="CK36" s="1"/>
      <c r="CL36" s="1"/>
      <c r="CM36" s="1"/>
      <c r="CN36" s="1"/>
      <c r="CO36" s="1"/>
      <c r="CP36" s="1"/>
      <c r="CQ36" s="269"/>
      <c r="CR36" s="274">
        <v>3142840</v>
      </c>
      <c r="CS36" s="217"/>
      <c r="CT36" s="217"/>
      <c r="CU36" s="217"/>
      <c r="CV36" s="217"/>
      <c r="CW36" s="217"/>
      <c r="CX36" s="217"/>
      <c r="CY36" s="279"/>
      <c r="CZ36" s="283">
        <v>17.8</v>
      </c>
      <c r="DA36" s="335"/>
      <c r="DB36" s="335"/>
      <c r="DC36" s="338"/>
      <c r="DD36" s="288">
        <v>2868259</v>
      </c>
      <c r="DE36" s="217"/>
      <c r="DF36" s="217"/>
      <c r="DG36" s="217"/>
      <c r="DH36" s="217"/>
      <c r="DI36" s="217"/>
      <c r="DJ36" s="217"/>
      <c r="DK36" s="279"/>
      <c r="DL36" s="288">
        <v>2135272</v>
      </c>
      <c r="DM36" s="217"/>
      <c r="DN36" s="217"/>
      <c r="DO36" s="217"/>
      <c r="DP36" s="217"/>
      <c r="DQ36" s="217"/>
      <c r="DR36" s="217"/>
      <c r="DS36" s="217"/>
      <c r="DT36" s="217"/>
      <c r="DU36" s="217"/>
      <c r="DV36" s="279"/>
      <c r="DW36" s="283">
        <v>20.5</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403679</v>
      </c>
      <c r="S37" s="217"/>
      <c r="T37" s="217"/>
      <c r="U37" s="217"/>
      <c r="V37" s="217"/>
      <c r="W37" s="217"/>
      <c r="X37" s="217"/>
      <c r="Y37" s="279"/>
      <c r="Z37" s="282">
        <v>2.2000000000000002</v>
      </c>
      <c r="AA37" s="282"/>
      <c r="AB37" s="282"/>
      <c r="AC37" s="282"/>
      <c r="AD37" s="287">
        <v>37</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516187</v>
      </c>
      <c r="BA37" s="217"/>
      <c r="BB37" s="217"/>
      <c r="BC37" s="217"/>
      <c r="BD37" s="313"/>
      <c r="BE37" s="313"/>
      <c r="BF37" s="316"/>
      <c r="BG37" s="261" t="s">
        <v>409</v>
      </c>
      <c r="BH37" s="1"/>
      <c r="BI37" s="1"/>
      <c r="BJ37" s="1"/>
      <c r="BK37" s="1"/>
      <c r="BL37" s="1"/>
      <c r="BM37" s="1"/>
      <c r="BN37" s="1"/>
      <c r="BO37" s="1"/>
      <c r="BP37" s="1"/>
      <c r="BQ37" s="1"/>
      <c r="BR37" s="1"/>
      <c r="BS37" s="1"/>
      <c r="BT37" s="1"/>
      <c r="BU37" s="269"/>
      <c r="BV37" s="274">
        <v>-58393</v>
      </c>
      <c r="BW37" s="217"/>
      <c r="BX37" s="217"/>
      <c r="BY37" s="217"/>
      <c r="BZ37" s="217"/>
      <c r="CA37" s="217"/>
      <c r="CB37" s="326"/>
      <c r="CD37" s="261" t="s">
        <v>156</v>
      </c>
      <c r="CE37" s="1"/>
      <c r="CF37" s="1"/>
      <c r="CG37" s="1"/>
      <c r="CH37" s="1"/>
      <c r="CI37" s="1"/>
      <c r="CJ37" s="1"/>
      <c r="CK37" s="1"/>
      <c r="CL37" s="1"/>
      <c r="CM37" s="1"/>
      <c r="CN37" s="1"/>
      <c r="CO37" s="1"/>
      <c r="CP37" s="1"/>
      <c r="CQ37" s="269"/>
      <c r="CR37" s="274">
        <v>1112211</v>
      </c>
      <c r="CS37" s="313"/>
      <c r="CT37" s="313"/>
      <c r="CU37" s="313"/>
      <c r="CV37" s="313"/>
      <c r="CW37" s="313"/>
      <c r="CX37" s="313"/>
      <c r="CY37" s="332"/>
      <c r="CZ37" s="283">
        <v>6.3</v>
      </c>
      <c r="DA37" s="335"/>
      <c r="DB37" s="335"/>
      <c r="DC37" s="338"/>
      <c r="DD37" s="288">
        <v>1112211</v>
      </c>
      <c r="DE37" s="313"/>
      <c r="DF37" s="313"/>
      <c r="DG37" s="313"/>
      <c r="DH37" s="313"/>
      <c r="DI37" s="313"/>
      <c r="DJ37" s="313"/>
      <c r="DK37" s="332"/>
      <c r="DL37" s="288">
        <v>1072593</v>
      </c>
      <c r="DM37" s="313"/>
      <c r="DN37" s="313"/>
      <c r="DO37" s="313"/>
      <c r="DP37" s="313"/>
      <c r="DQ37" s="313"/>
      <c r="DR37" s="313"/>
      <c r="DS37" s="313"/>
      <c r="DT37" s="313"/>
      <c r="DU37" s="313"/>
      <c r="DV37" s="332"/>
      <c r="DW37" s="283">
        <v>10.3</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1298472</v>
      </c>
      <c r="S38" s="217"/>
      <c r="T38" s="217"/>
      <c r="U38" s="217"/>
      <c r="V38" s="217"/>
      <c r="W38" s="217"/>
      <c r="X38" s="217"/>
      <c r="Y38" s="279"/>
      <c r="Z38" s="282">
        <v>7.1</v>
      </c>
      <c r="AA38" s="282"/>
      <c r="AB38" s="282"/>
      <c r="AC38" s="282"/>
      <c r="AD38" s="287" t="s">
        <v>196</v>
      </c>
      <c r="AE38" s="287"/>
      <c r="AF38" s="287"/>
      <c r="AG38" s="287"/>
      <c r="AH38" s="287"/>
      <c r="AI38" s="287"/>
      <c r="AJ38" s="287"/>
      <c r="AK38" s="287"/>
      <c r="AL38" s="283" t="s">
        <v>196</v>
      </c>
      <c r="AM38" s="238"/>
      <c r="AN38" s="238"/>
      <c r="AO38" s="296"/>
      <c r="AQ38" s="302" t="s">
        <v>411</v>
      </c>
      <c r="AR38" s="111"/>
      <c r="AS38" s="111"/>
      <c r="AT38" s="111"/>
      <c r="AU38" s="111"/>
      <c r="AV38" s="111"/>
      <c r="AW38" s="111"/>
      <c r="AX38" s="111"/>
      <c r="AY38" s="310"/>
      <c r="AZ38" s="274">
        <v>488635</v>
      </c>
      <c r="BA38" s="217"/>
      <c r="BB38" s="217"/>
      <c r="BC38" s="217"/>
      <c r="BD38" s="313"/>
      <c r="BE38" s="313"/>
      <c r="BF38" s="316"/>
      <c r="BG38" s="261" t="s">
        <v>415</v>
      </c>
      <c r="BH38" s="1"/>
      <c r="BI38" s="1"/>
      <c r="BJ38" s="1"/>
      <c r="BK38" s="1"/>
      <c r="BL38" s="1"/>
      <c r="BM38" s="1"/>
      <c r="BN38" s="1"/>
      <c r="BO38" s="1"/>
      <c r="BP38" s="1"/>
      <c r="BQ38" s="1"/>
      <c r="BR38" s="1"/>
      <c r="BS38" s="1"/>
      <c r="BT38" s="1"/>
      <c r="BU38" s="269"/>
      <c r="BV38" s="274">
        <v>3957</v>
      </c>
      <c r="BW38" s="217"/>
      <c r="BX38" s="217"/>
      <c r="BY38" s="217"/>
      <c r="BZ38" s="217"/>
      <c r="CA38" s="217"/>
      <c r="CB38" s="326"/>
      <c r="CD38" s="261" t="s">
        <v>416</v>
      </c>
      <c r="CE38" s="1"/>
      <c r="CF38" s="1"/>
      <c r="CG38" s="1"/>
      <c r="CH38" s="1"/>
      <c r="CI38" s="1"/>
      <c r="CJ38" s="1"/>
      <c r="CK38" s="1"/>
      <c r="CL38" s="1"/>
      <c r="CM38" s="1"/>
      <c r="CN38" s="1"/>
      <c r="CO38" s="1"/>
      <c r="CP38" s="1"/>
      <c r="CQ38" s="269"/>
      <c r="CR38" s="274">
        <v>1742897</v>
      </c>
      <c r="CS38" s="217"/>
      <c r="CT38" s="217"/>
      <c r="CU38" s="217"/>
      <c r="CV38" s="217"/>
      <c r="CW38" s="217"/>
      <c r="CX38" s="217"/>
      <c r="CY38" s="279"/>
      <c r="CZ38" s="283">
        <v>9.9</v>
      </c>
      <c r="DA38" s="335"/>
      <c r="DB38" s="335"/>
      <c r="DC38" s="338"/>
      <c r="DD38" s="288">
        <v>1439837</v>
      </c>
      <c r="DE38" s="217"/>
      <c r="DF38" s="217"/>
      <c r="DG38" s="217"/>
      <c r="DH38" s="217"/>
      <c r="DI38" s="217"/>
      <c r="DJ38" s="217"/>
      <c r="DK38" s="279"/>
      <c r="DL38" s="288">
        <v>1370000</v>
      </c>
      <c r="DM38" s="217"/>
      <c r="DN38" s="217"/>
      <c r="DO38" s="217"/>
      <c r="DP38" s="217"/>
      <c r="DQ38" s="217"/>
      <c r="DR38" s="217"/>
      <c r="DS38" s="217"/>
      <c r="DT38" s="217"/>
      <c r="DU38" s="217"/>
      <c r="DV38" s="279"/>
      <c r="DW38" s="283">
        <v>13.2</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196</v>
      </c>
      <c r="S39" s="217"/>
      <c r="T39" s="217"/>
      <c r="U39" s="217"/>
      <c r="V39" s="217"/>
      <c r="W39" s="217"/>
      <c r="X39" s="217"/>
      <c r="Y39" s="279"/>
      <c r="Z39" s="282" t="s">
        <v>196</v>
      </c>
      <c r="AA39" s="282"/>
      <c r="AB39" s="282"/>
      <c r="AC39" s="282"/>
      <c r="AD39" s="287" t="s">
        <v>196</v>
      </c>
      <c r="AE39" s="287"/>
      <c r="AF39" s="287"/>
      <c r="AG39" s="287"/>
      <c r="AH39" s="287"/>
      <c r="AI39" s="287"/>
      <c r="AJ39" s="287"/>
      <c r="AK39" s="287"/>
      <c r="AL39" s="283" t="s">
        <v>196</v>
      </c>
      <c r="AM39" s="238"/>
      <c r="AN39" s="238"/>
      <c r="AO39" s="296"/>
      <c r="AQ39" s="302" t="s">
        <v>418</v>
      </c>
      <c r="AR39" s="111"/>
      <c r="AS39" s="111"/>
      <c r="AT39" s="111"/>
      <c r="AU39" s="111"/>
      <c r="AV39" s="111"/>
      <c r="AW39" s="111"/>
      <c r="AX39" s="111"/>
      <c r="AY39" s="310"/>
      <c r="AZ39" s="274">
        <v>109772</v>
      </c>
      <c r="BA39" s="217"/>
      <c r="BB39" s="217"/>
      <c r="BC39" s="217"/>
      <c r="BD39" s="313"/>
      <c r="BE39" s="313"/>
      <c r="BF39" s="316"/>
      <c r="BG39" s="261" t="s">
        <v>331</v>
      </c>
      <c r="BH39" s="1"/>
      <c r="BI39" s="1"/>
      <c r="BJ39" s="1"/>
      <c r="BK39" s="1"/>
      <c r="BL39" s="1"/>
      <c r="BM39" s="1"/>
      <c r="BN39" s="1"/>
      <c r="BO39" s="1"/>
      <c r="BP39" s="1"/>
      <c r="BQ39" s="1"/>
      <c r="BR39" s="1"/>
      <c r="BS39" s="1"/>
      <c r="BT39" s="1"/>
      <c r="BU39" s="269"/>
      <c r="BV39" s="274">
        <v>5654</v>
      </c>
      <c r="BW39" s="217"/>
      <c r="BX39" s="217"/>
      <c r="BY39" s="217"/>
      <c r="BZ39" s="217"/>
      <c r="CA39" s="217"/>
      <c r="CB39" s="326"/>
      <c r="CD39" s="261" t="s">
        <v>422</v>
      </c>
      <c r="CE39" s="1"/>
      <c r="CF39" s="1"/>
      <c r="CG39" s="1"/>
      <c r="CH39" s="1"/>
      <c r="CI39" s="1"/>
      <c r="CJ39" s="1"/>
      <c r="CK39" s="1"/>
      <c r="CL39" s="1"/>
      <c r="CM39" s="1"/>
      <c r="CN39" s="1"/>
      <c r="CO39" s="1"/>
      <c r="CP39" s="1"/>
      <c r="CQ39" s="269"/>
      <c r="CR39" s="274">
        <v>647109</v>
      </c>
      <c r="CS39" s="313"/>
      <c r="CT39" s="313"/>
      <c r="CU39" s="313"/>
      <c r="CV39" s="313"/>
      <c r="CW39" s="313"/>
      <c r="CX39" s="313"/>
      <c r="CY39" s="332"/>
      <c r="CZ39" s="283">
        <v>3.7</v>
      </c>
      <c r="DA39" s="335"/>
      <c r="DB39" s="335"/>
      <c r="DC39" s="338"/>
      <c r="DD39" s="288">
        <v>581014</v>
      </c>
      <c r="DE39" s="313"/>
      <c r="DF39" s="313"/>
      <c r="DG39" s="313"/>
      <c r="DH39" s="313"/>
      <c r="DI39" s="313"/>
      <c r="DJ39" s="313"/>
      <c r="DK39" s="332"/>
      <c r="DL39" s="288" t="s">
        <v>196</v>
      </c>
      <c r="DM39" s="313"/>
      <c r="DN39" s="313"/>
      <c r="DO39" s="313"/>
      <c r="DP39" s="313"/>
      <c r="DQ39" s="313"/>
      <c r="DR39" s="313"/>
      <c r="DS39" s="313"/>
      <c r="DT39" s="313"/>
      <c r="DU39" s="313"/>
      <c r="DV39" s="332"/>
      <c r="DW39" s="283" t="s">
        <v>196</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55072</v>
      </c>
      <c r="S40" s="217"/>
      <c r="T40" s="217"/>
      <c r="U40" s="217"/>
      <c r="V40" s="217"/>
      <c r="W40" s="217"/>
      <c r="X40" s="217"/>
      <c r="Y40" s="279"/>
      <c r="Z40" s="282">
        <v>0.3</v>
      </c>
      <c r="AA40" s="282"/>
      <c r="AB40" s="282"/>
      <c r="AC40" s="282"/>
      <c r="AD40" s="287" t="s">
        <v>196</v>
      </c>
      <c r="AE40" s="287"/>
      <c r="AF40" s="287"/>
      <c r="AG40" s="287"/>
      <c r="AH40" s="287"/>
      <c r="AI40" s="287"/>
      <c r="AJ40" s="287"/>
      <c r="AK40" s="287"/>
      <c r="AL40" s="283" t="s">
        <v>196</v>
      </c>
      <c r="AM40" s="238"/>
      <c r="AN40" s="238"/>
      <c r="AO40" s="296"/>
      <c r="AQ40" s="302" t="s">
        <v>301</v>
      </c>
      <c r="AR40" s="111"/>
      <c r="AS40" s="111"/>
      <c r="AT40" s="111"/>
      <c r="AU40" s="111"/>
      <c r="AV40" s="111"/>
      <c r="AW40" s="111"/>
      <c r="AX40" s="111"/>
      <c r="AY40" s="310"/>
      <c r="AZ40" s="274">
        <v>35616</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86</v>
      </c>
      <c r="BW40" s="217"/>
      <c r="BX40" s="217"/>
      <c r="BY40" s="217"/>
      <c r="BZ40" s="217"/>
      <c r="CA40" s="217"/>
      <c r="CB40" s="326"/>
      <c r="CD40" s="261" t="s">
        <v>364</v>
      </c>
      <c r="CE40" s="1"/>
      <c r="CF40" s="1"/>
      <c r="CG40" s="1"/>
      <c r="CH40" s="1"/>
      <c r="CI40" s="1"/>
      <c r="CJ40" s="1"/>
      <c r="CK40" s="1"/>
      <c r="CL40" s="1"/>
      <c r="CM40" s="1"/>
      <c r="CN40" s="1"/>
      <c r="CO40" s="1"/>
      <c r="CP40" s="1"/>
      <c r="CQ40" s="269"/>
      <c r="CR40" s="274">
        <v>292000</v>
      </c>
      <c r="CS40" s="217"/>
      <c r="CT40" s="217"/>
      <c r="CU40" s="217"/>
      <c r="CV40" s="217"/>
      <c r="CW40" s="217"/>
      <c r="CX40" s="217"/>
      <c r="CY40" s="279"/>
      <c r="CZ40" s="283">
        <v>1.7</v>
      </c>
      <c r="DA40" s="335"/>
      <c r="DB40" s="335"/>
      <c r="DC40" s="338"/>
      <c r="DD40" s="288" t="s">
        <v>196</v>
      </c>
      <c r="DE40" s="217"/>
      <c r="DF40" s="217"/>
      <c r="DG40" s="217"/>
      <c r="DH40" s="217"/>
      <c r="DI40" s="217"/>
      <c r="DJ40" s="217"/>
      <c r="DK40" s="279"/>
      <c r="DL40" s="288" t="s">
        <v>196</v>
      </c>
      <c r="DM40" s="217"/>
      <c r="DN40" s="217"/>
      <c r="DO40" s="217"/>
      <c r="DP40" s="217"/>
      <c r="DQ40" s="217"/>
      <c r="DR40" s="217"/>
      <c r="DS40" s="217"/>
      <c r="DT40" s="217"/>
      <c r="DU40" s="217"/>
      <c r="DV40" s="279"/>
      <c r="DW40" s="283" t="s">
        <v>196</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18213805</v>
      </c>
      <c r="S41" s="277"/>
      <c r="T41" s="277"/>
      <c r="U41" s="277"/>
      <c r="V41" s="277"/>
      <c r="W41" s="277"/>
      <c r="X41" s="277"/>
      <c r="Y41" s="280"/>
      <c r="Z41" s="284">
        <v>100</v>
      </c>
      <c r="AA41" s="284"/>
      <c r="AB41" s="284"/>
      <c r="AC41" s="284"/>
      <c r="AD41" s="289">
        <v>10345122</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340143</v>
      </c>
      <c r="BA41" s="217"/>
      <c r="BB41" s="217"/>
      <c r="BC41" s="217"/>
      <c r="BD41" s="313"/>
      <c r="BE41" s="313"/>
      <c r="BF41" s="316"/>
      <c r="BG41" s="299"/>
      <c r="BH41" s="29"/>
      <c r="BI41" s="29"/>
      <c r="BJ41" s="29"/>
      <c r="BK41" s="29"/>
      <c r="BL41" s="29"/>
      <c r="BM41" s="1" t="s">
        <v>336</v>
      </c>
      <c r="BN41" s="1"/>
      <c r="BO41" s="1"/>
      <c r="BP41" s="1"/>
      <c r="BQ41" s="1"/>
      <c r="BR41" s="1"/>
      <c r="BS41" s="1"/>
      <c r="BT41" s="1"/>
      <c r="BU41" s="269"/>
      <c r="BV41" s="274" t="s">
        <v>196</v>
      </c>
      <c r="BW41" s="217"/>
      <c r="BX41" s="217"/>
      <c r="BY41" s="217"/>
      <c r="BZ41" s="217"/>
      <c r="CA41" s="217"/>
      <c r="CB41" s="326"/>
      <c r="CD41" s="261" t="s">
        <v>281</v>
      </c>
      <c r="CE41" s="1"/>
      <c r="CF41" s="1"/>
      <c r="CG41" s="1"/>
      <c r="CH41" s="1"/>
      <c r="CI41" s="1"/>
      <c r="CJ41" s="1"/>
      <c r="CK41" s="1"/>
      <c r="CL41" s="1"/>
      <c r="CM41" s="1"/>
      <c r="CN41" s="1"/>
      <c r="CO41" s="1"/>
      <c r="CP41" s="1"/>
      <c r="CQ41" s="269"/>
      <c r="CR41" s="274" t="s">
        <v>196</v>
      </c>
      <c r="CS41" s="313"/>
      <c r="CT41" s="313"/>
      <c r="CU41" s="313"/>
      <c r="CV41" s="313"/>
      <c r="CW41" s="313"/>
      <c r="CX41" s="313"/>
      <c r="CY41" s="332"/>
      <c r="CZ41" s="283" t="s">
        <v>196</v>
      </c>
      <c r="DA41" s="335"/>
      <c r="DB41" s="335"/>
      <c r="DC41" s="338"/>
      <c r="DD41" s="288" t="s">
        <v>196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418</v>
      </c>
      <c r="AR42" s="305"/>
      <c r="AS42" s="305"/>
      <c r="AT42" s="305"/>
      <c r="AU42" s="305"/>
      <c r="AV42" s="305"/>
      <c r="AW42" s="305"/>
      <c r="AX42" s="305"/>
      <c r="AY42" s="311"/>
      <c r="AZ42" s="275">
        <v>1405717</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476</v>
      </c>
      <c r="BW42" s="277"/>
      <c r="BX42" s="277"/>
      <c r="BY42" s="277"/>
      <c r="BZ42" s="277"/>
      <c r="CA42" s="277"/>
      <c r="CB42" s="327"/>
      <c r="CD42" s="261" t="s">
        <v>274</v>
      </c>
      <c r="CE42" s="1"/>
      <c r="CF42" s="1"/>
      <c r="CG42" s="1"/>
      <c r="CH42" s="1"/>
      <c r="CI42" s="1"/>
      <c r="CJ42" s="1"/>
      <c r="CK42" s="1"/>
      <c r="CL42" s="1"/>
      <c r="CM42" s="1"/>
      <c r="CN42" s="1"/>
      <c r="CO42" s="1"/>
      <c r="CP42" s="1"/>
      <c r="CQ42" s="269"/>
      <c r="CR42" s="274">
        <v>2002019</v>
      </c>
      <c r="CS42" s="313"/>
      <c r="CT42" s="313"/>
      <c r="CU42" s="313"/>
      <c r="CV42" s="313"/>
      <c r="CW42" s="313"/>
      <c r="CX42" s="313"/>
      <c r="CY42" s="332"/>
      <c r="CZ42" s="283">
        <v>11.4</v>
      </c>
      <c r="DA42" s="335"/>
      <c r="DB42" s="335"/>
      <c r="DC42" s="338"/>
      <c r="DD42" s="288">
        <v>456322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85</v>
      </c>
      <c r="CE43" s="1"/>
      <c r="CF43" s="1"/>
      <c r="CG43" s="1"/>
      <c r="CH43" s="1"/>
      <c r="CI43" s="1"/>
      <c r="CJ43" s="1"/>
      <c r="CK43" s="1"/>
      <c r="CL43" s="1"/>
      <c r="CM43" s="1"/>
      <c r="CN43" s="1"/>
      <c r="CO43" s="1"/>
      <c r="CP43" s="1"/>
      <c r="CQ43" s="269"/>
      <c r="CR43" s="274">
        <v>42800</v>
      </c>
      <c r="CS43" s="313"/>
      <c r="CT43" s="313"/>
      <c r="CU43" s="313"/>
      <c r="CV43" s="313"/>
      <c r="CW43" s="313"/>
      <c r="CX43" s="313"/>
      <c r="CY43" s="332"/>
      <c r="CZ43" s="283">
        <v>0.2</v>
      </c>
      <c r="DA43" s="335"/>
      <c r="DB43" s="335"/>
      <c r="DC43" s="338"/>
      <c r="DD43" s="288">
        <v>30495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172</v>
      </c>
      <c r="CE44" s="41"/>
      <c r="CF44" s="261" t="s">
        <v>429</v>
      </c>
      <c r="CG44" s="1"/>
      <c r="CH44" s="1"/>
      <c r="CI44" s="1"/>
      <c r="CJ44" s="1"/>
      <c r="CK44" s="1"/>
      <c r="CL44" s="1"/>
      <c r="CM44" s="1"/>
      <c r="CN44" s="1"/>
      <c r="CO44" s="1"/>
      <c r="CP44" s="1"/>
      <c r="CQ44" s="269"/>
      <c r="CR44" s="274">
        <v>1885608</v>
      </c>
      <c r="CS44" s="217"/>
      <c r="CT44" s="217"/>
      <c r="CU44" s="217"/>
      <c r="CV44" s="217"/>
      <c r="CW44" s="217"/>
      <c r="CX44" s="217"/>
      <c r="CY44" s="279"/>
      <c r="CZ44" s="283">
        <v>10.7</v>
      </c>
      <c r="DA44" s="238"/>
      <c r="DB44" s="238"/>
      <c r="DC44" s="285"/>
      <c r="DD44" s="288">
        <v>379305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556417</v>
      </c>
      <c r="CS45" s="313"/>
      <c r="CT45" s="313"/>
      <c r="CU45" s="313"/>
      <c r="CV45" s="313"/>
      <c r="CW45" s="313"/>
      <c r="CX45" s="313"/>
      <c r="CY45" s="332"/>
      <c r="CZ45" s="283">
        <v>3.2</v>
      </c>
      <c r="DA45" s="335"/>
      <c r="DB45" s="335"/>
      <c r="DC45" s="338"/>
      <c r="DD45" s="288">
        <v>12431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1279154</v>
      </c>
      <c r="CS46" s="217"/>
      <c r="CT46" s="217"/>
      <c r="CU46" s="217"/>
      <c r="CV46" s="217"/>
      <c r="CW46" s="217"/>
      <c r="CX46" s="217"/>
      <c r="CY46" s="279"/>
      <c r="CZ46" s="283">
        <v>7.3</v>
      </c>
      <c r="DA46" s="238"/>
      <c r="DB46" s="238"/>
      <c r="DC46" s="285"/>
      <c r="DD46" s="288">
        <v>366786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116411</v>
      </c>
      <c r="CS47" s="313"/>
      <c r="CT47" s="313"/>
      <c r="CU47" s="313"/>
      <c r="CV47" s="313"/>
      <c r="CW47" s="313"/>
      <c r="CX47" s="313"/>
      <c r="CY47" s="332"/>
      <c r="CZ47" s="283">
        <v>0.7</v>
      </c>
      <c r="DA47" s="335"/>
      <c r="DB47" s="335"/>
      <c r="DC47" s="338"/>
      <c r="DD47" s="288">
        <v>77017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196</v>
      </c>
      <c r="CS48" s="217"/>
      <c r="CT48" s="217"/>
      <c r="CU48" s="217"/>
      <c r="CV48" s="217"/>
      <c r="CW48" s="217"/>
      <c r="CX48" s="217"/>
      <c r="CY48" s="279"/>
      <c r="CZ48" s="283" t="s">
        <v>196</v>
      </c>
      <c r="DA48" s="238"/>
      <c r="DB48" s="238"/>
      <c r="DC48" s="285"/>
      <c r="DD48" s="288" t="s">
        <v>196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187</v>
      </c>
      <c r="CE49" s="267"/>
      <c r="CF49" s="267"/>
      <c r="CG49" s="267"/>
      <c r="CH49" s="267"/>
      <c r="CI49" s="267"/>
      <c r="CJ49" s="267"/>
      <c r="CK49" s="267"/>
      <c r="CL49" s="267"/>
      <c r="CM49" s="267"/>
      <c r="CN49" s="267"/>
      <c r="CO49" s="267"/>
      <c r="CP49" s="267"/>
      <c r="CQ49" s="271"/>
      <c r="CR49" s="275">
        <v>17614000</v>
      </c>
      <c r="CS49" s="312"/>
      <c r="CT49" s="312"/>
      <c r="CU49" s="312"/>
      <c r="CV49" s="312"/>
      <c r="CW49" s="312"/>
      <c r="CX49" s="312"/>
      <c r="CY49" s="333"/>
      <c r="CZ49" s="292">
        <v>100</v>
      </c>
      <c r="DA49" s="336"/>
      <c r="DB49" s="336"/>
      <c r="DC49" s="339"/>
      <c r="DD49" s="342">
        <v>12923527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iup5yIaRj70den/6KKwJlOsnwmZJZf8XVWHmNkxZ3dhMRBA7jopgL4T/q8bi9GUu6xo2PT7bu+F5FbwQcqShg==" saltValue="BY1c1Zy/6xn0jpDGwI5P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59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437</v>
      </c>
      <c r="B5" s="397"/>
      <c r="C5" s="397"/>
      <c r="D5" s="397"/>
      <c r="E5" s="397"/>
      <c r="F5" s="397"/>
      <c r="G5" s="397"/>
      <c r="H5" s="397"/>
      <c r="I5" s="397"/>
      <c r="J5" s="397"/>
      <c r="K5" s="397"/>
      <c r="L5" s="397"/>
      <c r="M5" s="397"/>
      <c r="N5" s="397"/>
      <c r="O5" s="397"/>
      <c r="P5" s="429"/>
      <c r="Q5" s="435" t="s">
        <v>174</v>
      </c>
      <c r="R5" s="447"/>
      <c r="S5" s="447"/>
      <c r="T5" s="447"/>
      <c r="U5" s="458"/>
      <c r="V5" s="435" t="s">
        <v>438</v>
      </c>
      <c r="W5" s="447"/>
      <c r="X5" s="447"/>
      <c r="Y5" s="447"/>
      <c r="Z5" s="458"/>
      <c r="AA5" s="435" t="s">
        <v>439</v>
      </c>
      <c r="AB5" s="447"/>
      <c r="AC5" s="447"/>
      <c r="AD5" s="447"/>
      <c r="AE5" s="447"/>
      <c r="AF5" s="504" t="s">
        <v>173</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7"/>
      <c r="BF5" s="577"/>
      <c r="BG5" s="577"/>
      <c r="BH5" s="577"/>
      <c r="BI5" s="577"/>
      <c r="BJ5" s="577"/>
      <c r="BK5" s="577"/>
      <c r="BL5" s="577"/>
      <c r="BM5" s="577"/>
      <c r="BN5" s="577"/>
      <c r="BO5" s="577"/>
      <c r="BP5" s="577"/>
      <c r="BQ5" s="370" t="s">
        <v>445</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315</v>
      </c>
      <c r="CN5" s="447"/>
      <c r="CO5" s="447"/>
      <c r="CP5" s="447"/>
      <c r="CQ5" s="458"/>
      <c r="CR5" s="435" t="s">
        <v>239</v>
      </c>
      <c r="CS5" s="447"/>
      <c r="CT5" s="447"/>
      <c r="CU5" s="447"/>
      <c r="CV5" s="458"/>
      <c r="CW5" s="435" t="s">
        <v>49</v>
      </c>
      <c r="CX5" s="447"/>
      <c r="CY5" s="447"/>
      <c r="CZ5" s="447"/>
      <c r="DA5" s="458"/>
      <c r="DB5" s="435" t="s">
        <v>413</v>
      </c>
      <c r="DC5" s="447"/>
      <c r="DD5" s="447"/>
      <c r="DE5" s="447"/>
      <c r="DF5" s="458"/>
      <c r="DG5" s="700" t="s">
        <v>237</v>
      </c>
      <c r="DH5" s="703"/>
      <c r="DI5" s="703"/>
      <c r="DJ5" s="703"/>
      <c r="DK5" s="708"/>
      <c r="DL5" s="700" t="s">
        <v>446</v>
      </c>
      <c r="DM5" s="703"/>
      <c r="DN5" s="703"/>
      <c r="DO5" s="703"/>
      <c r="DP5" s="708"/>
      <c r="DQ5" s="435" t="s">
        <v>448</v>
      </c>
      <c r="DR5" s="447"/>
      <c r="DS5" s="447"/>
      <c r="DT5" s="447"/>
      <c r="DU5" s="458"/>
      <c r="DV5" s="435" t="s">
        <v>444</v>
      </c>
      <c r="DW5" s="447"/>
      <c r="DX5" s="447"/>
      <c r="DY5" s="447"/>
      <c r="DZ5" s="522"/>
      <c r="EA5" s="577"/>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7"/>
    </row>
    <row r="7" spans="1:131" s="364" customFormat="1" ht="26.25" customHeight="1">
      <c r="A7" s="372">
        <v>1</v>
      </c>
      <c r="B7" s="399" t="s">
        <v>449</v>
      </c>
      <c r="C7" s="419"/>
      <c r="D7" s="419"/>
      <c r="E7" s="419"/>
      <c r="F7" s="419"/>
      <c r="G7" s="419"/>
      <c r="H7" s="419"/>
      <c r="I7" s="419"/>
      <c r="J7" s="419"/>
      <c r="K7" s="419"/>
      <c r="L7" s="419"/>
      <c r="M7" s="419"/>
      <c r="N7" s="419"/>
      <c r="O7" s="419"/>
      <c r="P7" s="431"/>
      <c r="Q7" s="437">
        <v>18223</v>
      </c>
      <c r="R7" s="449"/>
      <c r="S7" s="449"/>
      <c r="T7" s="449"/>
      <c r="U7" s="449"/>
      <c r="V7" s="449">
        <v>17623</v>
      </c>
      <c r="W7" s="449"/>
      <c r="X7" s="449"/>
      <c r="Y7" s="449"/>
      <c r="Z7" s="449"/>
      <c r="AA7" s="449">
        <v>600</v>
      </c>
      <c r="AB7" s="449"/>
      <c r="AC7" s="449"/>
      <c r="AD7" s="449"/>
      <c r="AE7" s="492"/>
      <c r="AF7" s="506">
        <v>479</v>
      </c>
      <c r="AG7" s="519"/>
      <c r="AH7" s="519"/>
      <c r="AI7" s="519"/>
      <c r="AJ7" s="524"/>
      <c r="AK7" s="532">
        <v>618</v>
      </c>
      <c r="AL7" s="449"/>
      <c r="AM7" s="449"/>
      <c r="AN7" s="449"/>
      <c r="AO7" s="449"/>
      <c r="AP7" s="449">
        <v>12727</v>
      </c>
      <c r="AQ7" s="449"/>
      <c r="AR7" s="449"/>
      <c r="AS7" s="449"/>
      <c r="AT7" s="449"/>
      <c r="AU7" s="565"/>
      <c r="AV7" s="565"/>
      <c r="AW7" s="565"/>
      <c r="AX7" s="565"/>
      <c r="AY7" s="588"/>
      <c r="AZ7" s="378"/>
      <c r="BA7" s="378"/>
      <c r="BB7" s="378"/>
      <c r="BC7" s="378"/>
      <c r="BD7" s="378"/>
      <c r="BE7" s="577"/>
      <c r="BF7" s="577"/>
      <c r="BG7" s="577"/>
      <c r="BH7" s="577"/>
      <c r="BI7" s="577"/>
      <c r="BJ7" s="577"/>
      <c r="BK7" s="577"/>
      <c r="BL7" s="577"/>
      <c r="BM7" s="577"/>
      <c r="BN7" s="577"/>
      <c r="BO7" s="577"/>
      <c r="BP7" s="577"/>
      <c r="BQ7" s="372">
        <v>1</v>
      </c>
      <c r="BR7" s="638"/>
      <c r="BS7" s="399" t="s">
        <v>531</v>
      </c>
      <c r="BT7" s="419"/>
      <c r="BU7" s="419"/>
      <c r="BV7" s="419"/>
      <c r="BW7" s="419"/>
      <c r="BX7" s="419"/>
      <c r="BY7" s="419"/>
      <c r="BZ7" s="419"/>
      <c r="CA7" s="419"/>
      <c r="CB7" s="419"/>
      <c r="CC7" s="419"/>
      <c r="CD7" s="419"/>
      <c r="CE7" s="419"/>
      <c r="CF7" s="419"/>
      <c r="CG7" s="431"/>
      <c r="CH7" s="664">
        <v>1</v>
      </c>
      <c r="CI7" s="546"/>
      <c r="CJ7" s="546"/>
      <c r="CK7" s="546"/>
      <c r="CL7" s="681"/>
      <c r="CM7" s="664">
        <v>72</v>
      </c>
      <c r="CN7" s="546"/>
      <c r="CO7" s="546"/>
      <c r="CP7" s="546"/>
      <c r="CQ7" s="681"/>
      <c r="CR7" s="664">
        <v>30</v>
      </c>
      <c r="CS7" s="546"/>
      <c r="CT7" s="546"/>
      <c r="CU7" s="546"/>
      <c r="CV7" s="681"/>
      <c r="CW7" s="664" t="s">
        <v>196</v>
      </c>
      <c r="CX7" s="546"/>
      <c r="CY7" s="546"/>
      <c r="CZ7" s="546"/>
      <c r="DA7" s="681"/>
      <c r="DB7" s="664" t="s">
        <v>196</v>
      </c>
      <c r="DC7" s="546"/>
      <c r="DD7" s="546"/>
      <c r="DE7" s="546"/>
      <c r="DF7" s="681"/>
      <c r="DG7" s="664" t="s">
        <v>196</v>
      </c>
      <c r="DH7" s="546"/>
      <c r="DI7" s="546"/>
      <c r="DJ7" s="546"/>
      <c r="DK7" s="681"/>
      <c r="DL7" s="664" t="s">
        <v>196</v>
      </c>
      <c r="DM7" s="546"/>
      <c r="DN7" s="546"/>
      <c r="DO7" s="546"/>
      <c r="DP7" s="681"/>
      <c r="DQ7" s="664" t="s">
        <v>196</v>
      </c>
      <c r="DR7" s="546"/>
      <c r="DS7" s="546"/>
      <c r="DT7" s="546"/>
      <c r="DU7" s="681"/>
      <c r="DV7" s="399"/>
      <c r="DW7" s="419"/>
      <c r="DX7" s="419"/>
      <c r="DY7" s="419"/>
      <c r="DZ7" s="717"/>
      <c r="EA7" s="577"/>
    </row>
    <row r="8" spans="1:131" s="364" customFormat="1" ht="26.25" customHeight="1">
      <c r="A8" s="373">
        <v>2</v>
      </c>
      <c r="B8" s="400" t="s">
        <v>452</v>
      </c>
      <c r="C8" s="420"/>
      <c r="D8" s="420"/>
      <c r="E8" s="420"/>
      <c r="F8" s="420"/>
      <c r="G8" s="420"/>
      <c r="H8" s="420"/>
      <c r="I8" s="420"/>
      <c r="J8" s="420"/>
      <c r="K8" s="420"/>
      <c r="L8" s="420"/>
      <c r="M8" s="420"/>
      <c r="N8" s="420"/>
      <c r="O8" s="420"/>
      <c r="P8" s="432"/>
      <c r="Q8" s="438">
        <v>8</v>
      </c>
      <c r="R8" s="450"/>
      <c r="S8" s="450"/>
      <c r="T8" s="450"/>
      <c r="U8" s="450"/>
      <c r="V8" s="450">
        <v>8</v>
      </c>
      <c r="W8" s="450"/>
      <c r="X8" s="450"/>
      <c r="Y8" s="450"/>
      <c r="Z8" s="450"/>
      <c r="AA8" s="450">
        <v>0</v>
      </c>
      <c r="AB8" s="450"/>
      <c r="AC8" s="450"/>
      <c r="AD8" s="450"/>
      <c r="AE8" s="461"/>
      <c r="AF8" s="507" t="s">
        <v>196</v>
      </c>
      <c r="AG8" s="456"/>
      <c r="AH8" s="456"/>
      <c r="AI8" s="456"/>
      <c r="AJ8" s="525"/>
      <c r="AK8" s="460">
        <v>2</v>
      </c>
      <c r="AL8" s="450"/>
      <c r="AM8" s="450"/>
      <c r="AN8" s="450"/>
      <c r="AO8" s="450"/>
      <c r="AP8" s="450" t="s">
        <v>196</v>
      </c>
      <c r="AQ8" s="450"/>
      <c r="AR8" s="450"/>
      <c r="AS8" s="450"/>
      <c r="AT8" s="450"/>
      <c r="AU8" s="566"/>
      <c r="AV8" s="566"/>
      <c r="AW8" s="566"/>
      <c r="AX8" s="566"/>
      <c r="AY8" s="589"/>
      <c r="AZ8" s="378"/>
      <c r="BA8" s="378"/>
      <c r="BB8" s="378"/>
      <c r="BC8" s="378"/>
      <c r="BD8" s="378"/>
      <c r="BE8" s="577"/>
      <c r="BF8" s="577"/>
      <c r="BG8" s="577"/>
      <c r="BH8" s="577"/>
      <c r="BI8" s="577"/>
      <c r="BJ8" s="577"/>
      <c r="BK8" s="577"/>
      <c r="BL8" s="577"/>
      <c r="BM8" s="577"/>
      <c r="BN8" s="577"/>
      <c r="BO8" s="577"/>
      <c r="BP8" s="577"/>
      <c r="BQ8" s="373">
        <v>2</v>
      </c>
      <c r="BR8" s="639"/>
      <c r="BS8" s="400" t="s">
        <v>532</v>
      </c>
      <c r="BT8" s="420"/>
      <c r="BU8" s="420"/>
      <c r="BV8" s="420"/>
      <c r="BW8" s="420"/>
      <c r="BX8" s="420"/>
      <c r="BY8" s="420"/>
      <c r="BZ8" s="420"/>
      <c r="CA8" s="420"/>
      <c r="CB8" s="420"/>
      <c r="CC8" s="420"/>
      <c r="CD8" s="420"/>
      <c r="CE8" s="420"/>
      <c r="CF8" s="420"/>
      <c r="CG8" s="432"/>
      <c r="CH8" s="444">
        <v>-8</v>
      </c>
      <c r="CI8" s="456"/>
      <c r="CJ8" s="456"/>
      <c r="CK8" s="456"/>
      <c r="CL8" s="682"/>
      <c r="CM8" s="444">
        <v>220</v>
      </c>
      <c r="CN8" s="456"/>
      <c r="CO8" s="456"/>
      <c r="CP8" s="456"/>
      <c r="CQ8" s="682"/>
      <c r="CR8" s="444">
        <v>31</v>
      </c>
      <c r="CS8" s="456"/>
      <c r="CT8" s="456"/>
      <c r="CU8" s="456"/>
      <c r="CV8" s="682"/>
      <c r="CW8" s="444" t="s">
        <v>196</v>
      </c>
      <c r="CX8" s="456"/>
      <c r="CY8" s="456"/>
      <c r="CZ8" s="456"/>
      <c r="DA8" s="682"/>
      <c r="DB8" s="444" t="s">
        <v>196</v>
      </c>
      <c r="DC8" s="456"/>
      <c r="DD8" s="456"/>
      <c r="DE8" s="456"/>
      <c r="DF8" s="682"/>
      <c r="DG8" s="444" t="s">
        <v>196</v>
      </c>
      <c r="DH8" s="456"/>
      <c r="DI8" s="456"/>
      <c r="DJ8" s="456"/>
      <c r="DK8" s="682"/>
      <c r="DL8" s="444" t="s">
        <v>196</v>
      </c>
      <c r="DM8" s="456"/>
      <c r="DN8" s="456"/>
      <c r="DO8" s="456"/>
      <c r="DP8" s="682"/>
      <c r="DQ8" s="444" t="s">
        <v>196</v>
      </c>
      <c r="DR8" s="456"/>
      <c r="DS8" s="456"/>
      <c r="DT8" s="456"/>
      <c r="DU8" s="682"/>
      <c r="DV8" s="400"/>
      <c r="DW8" s="420"/>
      <c r="DX8" s="420"/>
      <c r="DY8" s="420"/>
      <c r="DZ8" s="718"/>
      <c r="EA8" s="577"/>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6"/>
      <c r="AV9" s="566"/>
      <c r="AW9" s="566"/>
      <c r="AX9" s="566"/>
      <c r="AY9" s="589"/>
      <c r="AZ9" s="378"/>
      <c r="BA9" s="378"/>
      <c r="BB9" s="378"/>
      <c r="BC9" s="378"/>
      <c r="BD9" s="378"/>
      <c r="BE9" s="577"/>
      <c r="BF9" s="577"/>
      <c r="BG9" s="577"/>
      <c r="BH9" s="577"/>
      <c r="BI9" s="577"/>
      <c r="BJ9" s="577"/>
      <c r="BK9" s="577"/>
      <c r="BL9" s="577"/>
      <c r="BM9" s="577"/>
      <c r="BN9" s="577"/>
      <c r="BO9" s="577"/>
      <c r="BP9" s="577"/>
      <c r="BQ9" s="373">
        <v>3</v>
      </c>
      <c r="BR9" s="639"/>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7"/>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6"/>
      <c r="AV10" s="566"/>
      <c r="AW10" s="566"/>
      <c r="AX10" s="566"/>
      <c r="AY10" s="589"/>
      <c r="AZ10" s="378"/>
      <c r="BA10" s="378"/>
      <c r="BB10" s="378"/>
      <c r="BC10" s="378"/>
      <c r="BD10" s="378"/>
      <c r="BE10" s="577"/>
      <c r="BF10" s="577"/>
      <c r="BG10" s="577"/>
      <c r="BH10" s="577"/>
      <c r="BI10" s="577"/>
      <c r="BJ10" s="577"/>
      <c r="BK10" s="577"/>
      <c r="BL10" s="577"/>
      <c r="BM10" s="577"/>
      <c r="BN10" s="577"/>
      <c r="BO10" s="577"/>
      <c r="BP10" s="577"/>
      <c r="BQ10" s="373">
        <v>4</v>
      </c>
      <c r="BR10" s="639"/>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7"/>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6"/>
      <c r="AV11" s="566"/>
      <c r="AW11" s="566"/>
      <c r="AX11" s="566"/>
      <c r="AY11" s="589"/>
      <c r="AZ11" s="378"/>
      <c r="BA11" s="378"/>
      <c r="BB11" s="378"/>
      <c r="BC11" s="378"/>
      <c r="BD11" s="378"/>
      <c r="BE11" s="577"/>
      <c r="BF11" s="577"/>
      <c r="BG11" s="577"/>
      <c r="BH11" s="577"/>
      <c r="BI11" s="577"/>
      <c r="BJ11" s="577"/>
      <c r="BK11" s="577"/>
      <c r="BL11" s="577"/>
      <c r="BM11" s="577"/>
      <c r="BN11" s="577"/>
      <c r="BO11" s="577"/>
      <c r="BP11" s="577"/>
      <c r="BQ11" s="373">
        <v>5</v>
      </c>
      <c r="BR11" s="639"/>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7"/>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6"/>
      <c r="AV12" s="566"/>
      <c r="AW12" s="566"/>
      <c r="AX12" s="566"/>
      <c r="AY12" s="589"/>
      <c r="AZ12" s="378"/>
      <c r="BA12" s="378"/>
      <c r="BB12" s="378"/>
      <c r="BC12" s="378"/>
      <c r="BD12" s="378"/>
      <c r="BE12" s="577"/>
      <c r="BF12" s="577"/>
      <c r="BG12" s="577"/>
      <c r="BH12" s="577"/>
      <c r="BI12" s="577"/>
      <c r="BJ12" s="577"/>
      <c r="BK12" s="577"/>
      <c r="BL12" s="577"/>
      <c r="BM12" s="577"/>
      <c r="BN12" s="577"/>
      <c r="BO12" s="577"/>
      <c r="BP12" s="577"/>
      <c r="BQ12" s="373">
        <v>6</v>
      </c>
      <c r="BR12" s="639"/>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7"/>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6"/>
      <c r="AV13" s="566"/>
      <c r="AW13" s="566"/>
      <c r="AX13" s="566"/>
      <c r="AY13" s="589"/>
      <c r="AZ13" s="378"/>
      <c r="BA13" s="378"/>
      <c r="BB13" s="378"/>
      <c r="BC13" s="378"/>
      <c r="BD13" s="378"/>
      <c r="BE13" s="577"/>
      <c r="BF13" s="577"/>
      <c r="BG13" s="577"/>
      <c r="BH13" s="577"/>
      <c r="BI13" s="577"/>
      <c r="BJ13" s="577"/>
      <c r="BK13" s="577"/>
      <c r="BL13" s="577"/>
      <c r="BM13" s="577"/>
      <c r="BN13" s="577"/>
      <c r="BO13" s="577"/>
      <c r="BP13" s="577"/>
      <c r="BQ13" s="373">
        <v>7</v>
      </c>
      <c r="BR13" s="639"/>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7"/>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6"/>
      <c r="AV14" s="566"/>
      <c r="AW14" s="566"/>
      <c r="AX14" s="566"/>
      <c r="AY14" s="589"/>
      <c r="AZ14" s="378"/>
      <c r="BA14" s="378"/>
      <c r="BB14" s="378"/>
      <c r="BC14" s="378"/>
      <c r="BD14" s="378"/>
      <c r="BE14" s="577"/>
      <c r="BF14" s="577"/>
      <c r="BG14" s="577"/>
      <c r="BH14" s="577"/>
      <c r="BI14" s="577"/>
      <c r="BJ14" s="577"/>
      <c r="BK14" s="577"/>
      <c r="BL14" s="577"/>
      <c r="BM14" s="577"/>
      <c r="BN14" s="577"/>
      <c r="BO14" s="577"/>
      <c r="BP14" s="577"/>
      <c r="BQ14" s="373">
        <v>8</v>
      </c>
      <c r="BR14" s="639"/>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7"/>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6"/>
      <c r="AV15" s="566"/>
      <c r="AW15" s="566"/>
      <c r="AX15" s="566"/>
      <c r="AY15" s="589"/>
      <c r="AZ15" s="378"/>
      <c r="BA15" s="378"/>
      <c r="BB15" s="378"/>
      <c r="BC15" s="378"/>
      <c r="BD15" s="378"/>
      <c r="BE15" s="577"/>
      <c r="BF15" s="577"/>
      <c r="BG15" s="577"/>
      <c r="BH15" s="577"/>
      <c r="BI15" s="577"/>
      <c r="BJ15" s="577"/>
      <c r="BK15" s="577"/>
      <c r="BL15" s="577"/>
      <c r="BM15" s="577"/>
      <c r="BN15" s="577"/>
      <c r="BO15" s="577"/>
      <c r="BP15" s="577"/>
      <c r="BQ15" s="373">
        <v>9</v>
      </c>
      <c r="BR15" s="639"/>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7"/>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6"/>
      <c r="AV16" s="566"/>
      <c r="AW16" s="566"/>
      <c r="AX16" s="566"/>
      <c r="AY16" s="589"/>
      <c r="AZ16" s="378"/>
      <c r="BA16" s="378"/>
      <c r="BB16" s="378"/>
      <c r="BC16" s="378"/>
      <c r="BD16" s="378"/>
      <c r="BE16" s="577"/>
      <c r="BF16" s="577"/>
      <c r="BG16" s="577"/>
      <c r="BH16" s="577"/>
      <c r="BI16" s="577"/>
      <c r="BJ16" s="577"/>
      <c r="BK16" s="577"/>
      <c r="BL16" s="577"/>
      <c r="BM16" s="577"/>
      <c r="BN16" s="577"/>
      <c r="BO16" s="577"/>
      <c r="BP16" s="577"/>
      <c r="BQ16" s="373">
        <v>10</v>
      </c>
      <c r="BR16" s="639"/>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7"/>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6"/>
      <c r="AV17" s="566"/>
      <c r="AW17" s="566"/>
      <c r="AX17" s="566"/>
      <c r="AY17" s="589"/>
      <c r="AZ17" s="378"/>
      <c r="BA17" s="378"/>
      <c r="BB17" s="378"/>
      <c r="BC17" s="378"/>
      <c r="BD17" s="378"/>
      <c r="BE17" s="577"/>
      <c r="BF17" s="577"/>
      <c r="BG17" s="577"/>
      <c r="BH17" s="577"/>
      <c r="BI17" s="577"/>
      <c r="BJ17" s="577"/>
      <c r="BK17" s="577"/>
      <c r="BL17" s="577"/>
      <c r="BM17" s="577"/>
      <c r="BN17" s="577"/>
      <c r="BO17" s="577"/>
      <c r="BP17" s="577"/>
      <c r="BQ17" s="373">
        <v>11</v>
      </c>
      <c r="BR17" s="639"/>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7"/>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6"/>
      <c r="AV18" s="566"/>
      <c r="AW18" s="566"/>
      <c r="AX18" s="566"/>
      <c r="AY18" s="589"/>
      <c r="AZ18" s="378"/>
      <c r="BA18" s="378"/>
      <c r="BB18" s="378"/>
      <c r="BC18" s="378"/>
      <c r="BD18" s="378"/>
      <c r="BE18" s="577"/>
      <c r="BF18" s="577"/>
      <c r="BG18" s="577"/>
      <c r="BH18" s="577"/>
      <c r="BI18" s="577"/>
      <c r="BJ18" s="577"/>
      <c r="BK18" s="577"/>
      <c r="BL18" s="577"/>
      <c r="BM18" s="577"/>
      <c r="BN18" s="577"/>
      <c r="BO18" s="577"/>
      <c r="BP18" s="577"/>
      <c r="BQ18" s="373">
        <v>12</v>
      </c>
      <c r="BR18" s="639"/>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7"/>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6"/>
      <c r="AV19" s="566"/>
      <c r="AW19" s="566"/>
      <c r="AX19" s="566"/>
      <c r="AY19" s="589"/>
      <c r="AZ19" s="378"/>
      <c r="BA19" s="378"/>
      <c r="BB19" s="378"/>
      <c r="BC19" s="378"/>
      <c r="BD19" s="378"/>
      <c r="BE19" s="577"/>
      <c r="BF19" s="577"/>
      <c r="BG19" s="577"/>
      <c r="BH19" s="577"/>
      <c r="BI19" s="577"/>
      <c r="BJ19" s="577"/>
      <c r="BK19" s="577"/>
      <c r="BL19" s="577"/>
      <c r="BM19" s="577"/>
      <c r="BN19" s="577"/>
      <c r="BO19" s="577"/>
      <c r="BP19" s="577"/>
      <c r="BQ19" s="373">
        <v>13</v>
      </c>
      <c r="BR19" s="639"/>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7"/>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6"/>
      <c r="AV20" s="566"/>
      <c r="AW20" s="566"/>
      <c r="AX20" s="566"/>
      <c r="AY20" s="589"/>
      <c r="AZ20" s="378"/>
      <c r="BA20" s="378"/>
      <c r="BB20" s="378"/>
      <c r="BC20" s="378"/>
      <c r="BD20" s="378"/>
      <c r="BE20" s="577"/>
      <c r="BF20" s="577"/>
      <c r="BG20" s="577"/>
      <c r="BH20" s="577"/>
      <c r="BI20" s="577"/>
      <c r="BJ20" s="577"/>
      <c r="BK20" s="577"/>
      <c r="BL20" s="577"/>
      <c r="BM20" s="577"/>
      <c r="BN20" s="577"/>
      <c r="BO20" s="577"/>
      <c r="BP20" s="577"/>
      <c r="BQ20" s="373">
        <v>14</v>
      </c>
      <c r="BR20" s="639"/>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7"/>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6"/>
      <c r="AV21" s="566"/>
      <c r="AW21" s="566"/>
      <c r="AX21" s="566"/>
      <c r="AY21" s="589"/>
      <c r="AZ21" s="378"/>
      <c r="BA21" s="378"/>
      <c r="BB21" s="378"/>
      <c r="BC21" s="378"/>
      <c r="BD21" s="378"/>
      <c r="BE21" s="577"/>
      <c r="BF21" s="577"/>
      <c r="BG21" s="577"/>
      <c r="BH21" s="577"/>
      <c r="BI21" s="577"/>
      <c r="BJ21" s="577"/>
      <c r="BK21" s="577"/>
      <c r="BL21" s="577"/>
      <c r="BM21" s="577"/>
      <c r="BN21" s="577"/>
      <c r="BO21" s="577"/>
      <c r="BP21" s="577"/>
      <c r="BQ21" s="373">
        <v>15</v>
      </c>
      <c r="BR21" s="639"/>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7"/>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7"/>
      <c r="AV22" s="567"/>
      <c r="AW22" s="567"/>
      <c r="AX22" s="567"/>
      <c r="AY22" s="590"/>
      <c r="AZ22" s="595" t="s">
        <v>453</v>
      </c>
      <c r="BA22" s="595"/>
      <c r="BB22" s="595"/>
      <c r="BC22" s="595"/>
      <c r="BD22" s="607"/>
      <c r="BE22" s="577"/>
      <c r="BF22" s="577"/>
      <c r="BG22" s="577"/>
      <c r="BH22" s="577"/>
      <c r="BI22" s="577"/>
      <c r="BJ22" s="577"/>
      <c r="BK22" s="577"/>
      <c r="BL22" s="577"/>
      <c r="BM22" s="577"/>
      <c r="BN22" s="577"/>
      <c r="BO22" s="577"/>
      <c r="BP22" s="577"/>
      <c r="BQ22" s="373">
        <v>16</v>
      </c>
      <c r="BR22" s="639"/>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7"/>
    </row>
    <row r="23" spans="1:131" s="364" customFormat="1" ht="26.25" customHeight="1">
      <c r="A23" s="374" t="s">
        <v>247</v>
      </c>
      <c r="B23" s="401" t="s">
        <v>297</v>
      </c>
      <c r="C23" s="421"/>
      <c r="D23" s="421"/>
      <c r="E23" s="421"/>
      <c r="F23" s="421"/>
      <c r="G23" s="421"/>
      <c r="H23" s="421"/>
      <c r="I23" s="421"/>
      <c r="J23" s="421"/>
      <c r="K23" s="421"/>
      <c r="L23" s="421"/>
      <c r="M23" s="421"/>
      <c r="N23" s="421"/>
      <c r="O23" s="421"/>
      <c r="P23" s="433"/>
      <c r="Q23" s="440">
        <v>18231</v>
      </c>
      <c r="R23" s="452"/>
      <c r="S23" s="452"/>
      <c r="T23" s="452"/>
      <c r="U23" s="452"/>
      <c r="V23" s="452">
        <v>17631</v>
      </c>
      <c r="W23" s="452"/>
      <c r="X23" s="452"/>
      <c r="Y23" s="452"/>
      <c r="Z23" s="452"/>
      <c r="AA23" s="452">
        <v>600</v>
      </c>
      <c r="AB23" s="452"/>
      <c r="AC23" s="452"/>
      <c r="AD23" s="452"/>
      <c r="AE23" s="494"/>
      <c r="AF23" s="508">
        <v>479</v>
      </c>
      <c r="AG23" s="452"/>
      <c r="AH23" s="452"/>
      <c r="AI23" s="452"/>
      <c r="AJ23" s="526"/>
      <c r="AK23" s="534"/>
      <c r="AL23" s="455"/>
      <c r="AM23" s="455"/>
      <c r="AN23" s="455"/>
      <c r="AO23" s="455"/>
      <c r="AP23" s="452">
        <v>12727</v>
      </c>
      <c r="AQ23" s="452"/>
      <c r="AR23" s="452"/>
      <c r="AS23" s="452"/>
      <c r="AT23" s="452"/>
      <c r="AU23" s="568"/>
      <c r="AV23" s="568"/>
      <c r="AW23" s="568"/>
      <c r="AX23" s="568"/>
      <c r="AY23" s="591"/>
      <c r="AZ23" s="596" t="s">
        <v>196</v>
      </c>
      <c r="BA23" s="605"/>
      <c r="BB23" s="605"/>
      <c r="BC23" s="605"/>
      <c r="BD23" s="608"/>
      <c r="BE23" s="577"/>
      <c r="BF23" s="577"/>
      <c r="BG23" s="577"/>
      <c r="BH23" s="577"/>
      <c r="BI23" s="577"/>
      <c r="BJ23" s="577"/>
      <c r="BK23" s="577"/>
      <c r="BL23" s="577"/>
      <c r="BM23" s="577"/>
      <c r="BN23" s="577"/>
      <c r="BO23" s="577"/>
      <c r="BP23" s="577"/>
      <c r="BQ23" s="373">
        <v>17</v>
      </c>
      <c r="BR23" s="639"/>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7"/>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9"/>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7"/>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455</v>
      </c>
      <c r="R26" s="447"/>
      <c r="S26" s="447"/>
      <c r="T26" s="447"/>
      <c r="U26" s="458"/>
      <c r="V26" s="435" t="s">
        <v>456</v>
      </c>
      <c r="W26" s="447"/>
      <c r="X26" s="447"/>
      <c r="Y26" s="447"/>
      <c r="Z26" s="458"/>
      <c r="AA26" s="435" t="s">
        <v>457</v>
      </c>
      <c r="AB26" s="447"/>
      <c r="AC26" s="447"/>
      <c r="AD26" s="447"/>
      <c r="AE26" s="447"/>
      <c r="AF26" s="509" t="s">
        <v>242</v>
      </c>
      <c r="AG26" s="520"/>
      <c r="AH26" s="520"/>
      <c r="AI26" s="520"/>
      <c r="AJ26" s="527"/>
      <c r="AK26" s="447" t="s">
        <v>385</v>
      </c>
      <c r="AL26" s="447"/>
      <c r="AM26" s="447"/>
      <c r="AN26" s="447"/>
      <c r="AO26" s="458"/>
      <c r="AP26" s="435" t="s">
        <v>353</v>
      </c>
      <c r="AQ26" s="447"/>
      <c r="AR26" s="447"/>
      <c r="AS26" s="447"/>
      <c r="AT26" s="458"/>
      <c r="AU26" s="435" t="s">
        <v>458</v>
      </c>
      <c r="AV26" s="447"/>
      <c r="AW26" s="447"/>
      <c r="AX26" s="447"/>
      <c r="AY26" s="458"/>
      <c r="AZ26" s="435" t="s">
        <v>459</v>
      </c>
      <c r="BA26" s="447"/>
      <c r="BB26" s="447"/>
      <c r="BC26" s="447"/>
      <c r="BD26" s="458"/>
      <c r="BE26" s="435" t="s">
        <v>444</v>
      </c>
      <c r="BF26" s="447"/>
      <c r="BG26" s="447"/>
      <c r="BH26" s="447"/>
      <c r="BI26" s="522"/>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3681</v>
      </c>
      <c r="R28" s="453"/>
      <c r="S28" s="453"/>
      <c r="T28" s="453"/>
      <c r="U28" s="453"/>
      <c r="V28" s="453">
        <v>3678</v>
      </c>
      <c r="W28" s="453"/>
      <c r="X28" s="453"/>
      <c r="Y28" s="453"/>
      <c r="Z28" s="453"/>
      <c r="AA28" s="453">
        <v>4</v>
      </c>
      <c r="AB28" s="453"/>
      <c r="AC28" s="453"/>
      <c r="AD28" s="453"/>
      <c r="AE28" s="495"/>
      <c r="AF28" s="511">
        <v>4</v>
      </c>
      <c r="AG28" s="453"/>
      <c r="AH28" s="453"/>
      <c r="AI28" s="453"/>
      <c r="AJ28" s="529"/>
      <c r="AK28" s="535">
        <v>401</v>
      </c>
      <c r="AL28" s="453"/>
      <c r="AM28" s="453"/>
      <c r="AN28" s="453"/>
      <c r="AO28" s="453"/>
      <c r="AP28" s="492" t="s">
        <v>196</v>
      </c>
      <c r="AQ28" s="546"/>
      <c r="AR28" s="546"/>
      <c r="AS28" s="546"/>
      <c r="AT28" s="532"/>
      <c r="AU28" s="492" t="s">
        <v>196</v>
      </c>
      <c r="AV28" s="546"/>
      <c r="AW28" s="546"/>
      <c r="AX28" s="546"/>
      <c r="AY28" s="532"/>
      <c r="AZ28" s="597"/>
      <c r="BA28" s="597"/>
      <c r="BB28" s="597"/>
      <c r="BC28" s="597"/>
      <c r="BD28" s="597"/>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461</v>
      </c>
      <c r="C29" s="420"/>
      <c r="D29" s="420"/>
      <c r="E29" s="420"/>
      <c r="F29" s="420"/>
      <c r="G29" s="420"/>
      <c r="H29" s="420"/>
      <c r="I29" s="420"/>
      <c r="J29" s="420"/>
      <c r="K29" s="420"/>
      <c r="L29" s="420"/>
      <c r="M29" s="420"/>
      <c r="N29" s="420"/>
      <c r="O29" s="420"/>
      <c r="P29" s="432"/>
      <c r="Q29" s="438">
        <v>9</v>
      </c>
      <c r="R29" s="450"/>
      <c r="S29" s="450"/>
      <c r="T29" s="450"/>
      <c r="U29" s="450"/>
      <c r="V29" s="450">
        <v>8</v>
      </c>
      <c r="W29" s="450"/>
      <c r="X29" s="450"/>
      <c r="Y29" s="450"/>
      <c r="Z29" s="450"/>
      <c r="AA29" s="450">
        <v>1</v>
      </c>
      <c r="AB29" s="450"/>
      <c r="AC29" s="450"/>
      <c r="AD29" s="450"/>
      <c r="AE29" s="461"/>
      <c r="AF29" s="507">
        <v>1</v>
      </c>
      <c r="AG29" s="456"/>
      <c r="AH29" s="456"/>
      <c r="AI29" s="456"/>
      <c r="AJ29" s="525"/>
      <c r="AK29" s="460">
        <v>6</v>
      </c>
      <c r="AL29" s="450"/>
      <c r="AM29" s="450"/>
      <c r="AN29" s="450"/>
      <c r="AO29" s="450"/>
      <c r="AP29" s="461" t="s">
        <v>196</v>
      </c>
      <c r="AQ29" s="456"/>
      <c r="AR29" s="456"/>
      <c r="AS29" s="456"/>
      <c r="AT29" s="460"/>
      <c r="AU29" s="461" t="s">
        <v>196</v>
      </c>
      <c r="AV29" s="456"/>
      <c r="AW29" s="456"/>
      <c r="AX29" s="456"/>
      <c r="AY29" s="460"/>
      <c r="AZ29" s="598"/>
      <c r="BA29" s="598"/>
      <c r="BB29" s="598"/>
      <c r="BC29" s="598"/>
      <c r="BD29" s="598"/>
      <c r="BE29" s="566"/>
      <c r="BF29" s="566"/>
      <c r="BG29" s="566"/>
      <c r="BH29" s="566"/>
      <c r="BI29" s="589"/>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202</v>
      </c>
      <c r="C30" s="420"/>
      <c r="D30" s="420"/>
      <c r="E30" s="420"/>
      <c r="F30" s="420"/>
      <c r="G30" s="420"/>
      <c r="H30" s="420"/>
      <c r="I30" s="420"/>
      <c r="J30" s="420"/>
      <c r="K30" s="420"/>
      <c r="L30" s="420"/>
      <c r="M30" s="420"/>
      <c r="N30" s="420"/>
      <c r="O30" s="420"/>
      <c r="P30" s="432"/>
      <c r="Q30" s="438">
        <v>5168</v>
      </c>
      <c r="R30" s="450"/>
      <c r="S30" s="450"/>
      <c r="T30" s="450"/>
      <c r="U30" s="450"/>
      <c r="V30" s="450">
        <v>4966</v>
      </c>
      <c r="W30" s="450"/>
      <c r="X30" s="450"/>
      <c r="Y30" s="450"/>
      <c r="Z30" s="450"/>
      <c r="AA30" s="450">
        <v>202</v>
      </c>
      <c r="AB30" s="450"/>
      <c r="AC30" s="450"/>
      <c r="AD30" s="450"/>
      <c r="AE30" s="461"/>
      <c r="AF30" s="507">
        <v>202</v>
      </c>
      <c r="AG30" s="456"/>
      <c r="AH30" s="456"/>
      <c r="AI30" s="456"/>
      <c r="AJ30" s="525"/>
      <c r="AK30" s="460">
        <v>829</v>
      </c>
      <c r="AL30" s="450"/>
      <c r="AM30" s="450"/>
      <c r="AN30" s="450"/>
      <c r="AO30" s="450"/>
      <c r="AP30" s="461" t="s">
        <v>196</v>
      </c>
      <c r="AQ30" s="456"/>
      <c r="AR30" s="456"/>
      <c r="AS30" s="456"/>
      <c r="AT30" s="460"/>
      <c r="AU30" s="461" t="s">
        <v>196</v>
      </c>
      <c r="AV30" s="456"/>
      <c r="AW30" s="456"/>
      <c r="AX30" s="456"/>
      <c r="AY30" s="460"/>
      <c r="AZ30" s="598"/>
      <c r="BA30" s="598"/>
      <c r="BB30" s="598"/>
      <c r="BC30" s="598"/>
      <c r="BD30" s="598"/>
      <c r="BE30" s="566"/>
      <c r="BF30" s="566"/>
      <c r="BG30" s="566"/>
      <c r="BH30" s="566"/>
      <c r="BI30" s="589"/>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5</v>
      </c>
      <c r="R31" s="450"/>
      <c r="S31" s="450"/>
      <c r="T31" s="450"/>
      <c r="U31" s="450"/>
      <c r="V31" s="450">
        <v>5</v>
      </c>
      <c r="W31" s="450"/>
      <c r="X31" s="450"/>
      <c r="Y31" s="450"/>
      <c r="Z31" s="450"/>
      <c r="AA31" s="450">
        <v>0</v>
      </c>
      <c r="AB31" s="450"/>
      <c r="AC31" s="450"/>
      <c r="AD31" s="450"/>
      <c r="AE31" s="461"/>
      <c r="AF31" s="507" t="s">
        <v>196</v>
      </c>
      <c r="AG31" s="456"/>
      <c r="AH31" s="456"/>
      <c r="AI31" s="456"/>
      <c r="AJ31" s="525"/>
      <c r="AK31" s="460" t="s">
        <v>196</v>
      </c>
      <c r="AL31" s="450"/>
      <c r="AM31" s="450"/>
      <c r="AN31" s="450"/>
      <c r="AO31" s="450"/>
      <c r="AP31" s="461" t="s">
        <v>196</v>
      </c>
      <c r="AQ31" s="456"/>
      <c r="AR31" s="456"/>
      <c r="AS31" s="456"/>
      <c r="AT31" s="460"/>
      <c r="AU31" s="461" t="s">
        <v>196</v>
      </c>
      <c r="AV31" s="456"/>
      <c r="AW31" s="456"/>
      <c r="AX31" s="456"/>
      <c r="AY31" s="460"/>
      <c r="AZ31" s="598"/>
      <c r="BA31" s="598"/>
      <c r="BB31" s="598"/>
      <c r="BC31" s="598"/>
      <c r="BD31" s="598"/>
      <c r="BE31" s="566"/>
      <c r="BF31" s="566"/>
      <c r="BG31" s="566"/>
      <c r="BH31" s="566"/>
      <c r="BI31" s="589"/>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222</v>
      </c>
      <c r="C32" s="420"/>
      <c r="D32" s="420"/>
      <c r="E32" s="420"/>
      <c r="F32" s="420"/>
      <c r="G32" s="420"/>
      <c r="H32" s="420"/>
      <c r="I32" s="420"/>
      <c r="J32" s="420"/>
      <c r="K32" s="420"/>
      <c r="L32" s="420"/>
      <c r="M32" s="420"/>
      <c r="N32" s="420"/>
      <c r="O32" s="420"/>
      <c r="P32" s="432"/>
      <c r="Q32" s="438">
        <v>425</v>
      </c>
      <c r="R32" s="450"/>
      <c r="S32" s="450"/>
      <c r="T32" s="450"/>
      <c r="U32" s="450"/>
      <c r="V32" s="450">
        <v>424</v>
      </c>
      <c r="W32" s="450"/>
      <c r="X32" s="450"/>
      <c r="Y32" s="450"/>
      <c r="Z32" s="450"/>
      <c r="AA32" s="450">
        <v>1</v>
      </c>
      <c r="AB32" s="450"/>
      <c r="AC32" s="450"/>
      <c r="AD32" s="450"/>
      <c r="AE32" s="461"/>
      <c r="AF32" s="507">
        <v>1</v>
      </c>
      <c r="AG32" s="456"/>
      <c r="AH32" s="456"/>
      <c r="AI32" s="456"/>
      <c r="AJ32" s="525"/>
      <c r="AK32" s="460">
        <v>160</v>
      </c>
      <c r="AL32" s="450"/>
      <c r="AM32" s="450"/>
      <c r="AN32" s="450"/>
      <c r="AO32" s="450"/>
      <c r="AP32" s="461" t="s">
        <v>196</v>
      </c>
      <c r="AQ32" s="456"/>
      <c r="AR32" s="456"/>
      <c r="AS32" s="456"/>
      <c r="AT32" s="460"/>
      <c r="AU32" s="461" t="s">
        <v>196</v>
      </c>
      <c r="AV32" s="456"/>
      <c r="AW32" s="456"/>
      <c r="AX32" s="456"/>
      <c r="AY32" s="460"/>
      <c r="AZ32" s="598"/>
      <c r="BA32" s="598"/>
      <c r="BB32" s="598"/>
      <c r="BC32" s="598"/>
      <c r="BD32" s="598"/>
      <c r="BE32" s="566"/>
      <c r="BF32" s="566"/>
      <c r="BG32" s="566"/>
      <c r="BH32" s="566"/>
      <c r="BI32" s="589"/>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230</v>
      </c>
      <c r="C33" s="420"/>
      <c r="D33" s="420"/>
      <c r="E33" s="420"/>
      <c r="F33" s="420"/>
      <c r="G33" s="420"/>
      <c r="H33" s="420"/>
      <c r="I33" s="420"/>
      <c r="J33" s="420"/>
      <c r="K33" s="420"/>
      <c r="L33" s="420"/>
      <c r="M33" s="420"/>
      <c r="N33" s="420"/>
      <c r="O33" s="420"/>
      <c r="P33" s="432"/>
      <c r="Q33" s="438">
        <v>552</v>
      </c>
      <c r="R33" s="450"/>
      <c r="S33" s="450"/>
      <c r="T33" s="450"/>
      <c r="U33" s="450"/>
      <c r="V33" s="450">
        <v>656</v>
      </c>
      <c r="W33" s="450"/>
      <c r="X33" s="450"/>
      <c r="Y33" s="450"/>
      <c r="Z33" s="450"/>
      <c r="AA33" s="450">
        <v>-104</v>
      </c>
      <c r="AB33" s="450"/>
      <c r="AC33" s="450"/>
      <c r="AD33" s="450"/>
      <c r="AE33" s="461"/>
      <c r="AF33" s="507">
        <v>130</v>
      </c>
      <c r="AG33" s="456"/>
      <c r="AH33" s="456"/>
      <c r="AI33" s="456"/>
      <c r="AJ33" s="525"/>
      <c r="AK33" s="460">
        <v>36</v>
      </c>
      <c r="AL33" s="450"/>
      <c r="AM33" s="450"/>
      <c r="AN33" s="450"/>
      <c r="AO33" s="450"/>
      <c r="AP33" s="450">
        <v>1858</v>
      </c>
      <c r="AQ33" s="450"/>
      <c r="AR33" s="450"/>
      <c r="AS33" s="450"/>
      <c r="AT33" s="450"/>
      <c r="AU33" s="450">
        <v>251</v>
      </c>
      <c r="AV33" s="450"/>
      <c r="AW33" s="450"/>
      <c r="AX33" s="450"/>
      <c r="AY33" s="450"/>
      <c r="AZ33" s="598"/>
      <c r="BA33" s="598"/>
      <c r="BB33" s="598"/>
      <c r="BC33" s="598"/>
      <c r="BD33" s="598"/>
      <c r="BE33" s="566" t="s">
        <v>464</v>
      </c>
      <c r="BF33" s="566"/>
      <c r="BG33" s="566"/>
      <c r="BH33" s="566"/>
      <c r="BI33" s="589"/>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465</v>
      </c>
      <c r="C34" s="420"/>
      <c r="D34" s="420"/>
      <c r="E34" s="420"/>
      <c r="F34" s="420"/>
      <c r="G34" s="420"/>
      <c r="H34" s="420"/>
      <c r="I34" s="420"/>
      <c r="J34" s="420"/>
      <c r="K34" s="420"/>
      <c r="L34" s="420"/>
      <c r="M34" s="420"/>
      <c r="N34" s="420"/>
      <c r="O34" s="420"/>
      <c r="P34" s="432"/>
      <c r="Q34" s="438">
        <v>555</v>
      </c>
      <c r="R34" s="450"/>
      <c r="S34" s="450"/>
      <c r="T34" s="450"/>
      <c r="U34" s="450"/>
      <c r="V34" s="450">
        <v>597</v>
      </c>
      <c r="W34" s="450"/>
      <c r="X34" s="450"/>
      <c r="Y34" s="450"/>
      <c r="Z34" s="450"/>
      <c r="AA34" s="450">
        <v>-42</v>
      </c>
      <c r="AB34" s="450"/>
      <c r="AC34" s="450"/>
      <c r="AD34" s="450"/>
      <c r="AE34" s="461"/>
      <c r="AF34" s="507">
        <v>256</v>
      </c>
      <c r="AG34" s="456"/>
      <c r="AH34" s="456"/>
      <c r="AI34" s="456"/>
      <c r="AJ34" s="525"/>
      <c r="AK34" s="460">
        <v>3</v>
      </c>
      <c r="AL34" s="450"/>
      <c r="AM34" s="450"/>
      <c r="AN34" s="450"/>
      <c r="AO34" s="450"/>
      <c r="AP34" s="450">
        <v>277</v>
      </c>
      <c r="AQ34" s="450"/>
      <c r="AR34" s="450"/>
      <c r="AS34" s="450"/>
      <c r="AT34" s="450"/>
      <c r="AU34" s="450">
        <v>0</v>
      </c>
      <c r="AV34" s="450"/>
      <c r="AW34" s="450"/>
      <c r="AX34" s="450"/>
      <c r="AY34" s="450"/>
      <c r="AZ34" s="598"/>
      <c r="BA34" s="598"/>
      <c r="BB34" s="598"/>
      <c r="BC34" s="598"/>
      <c r="BD34" s="598"/>
      <c r="BE34" s="566" t="s">
        <v>464</v>
      </c>
      <c r="BF34" s="566"/>
      <c r="BG34" s="566"/>
      <c r="BH34" s="566"/>
      <c r="BI34" s="589"/>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346</v>
      </c>
      <c r="C35" s="420"/>
      <c r="D35" s="420"/>
      <c r="E35" s="420"/>
      <c r="F35" s="420"/>
      <c r="G35" s="420"/>
      <c r="H35" s="420"/>
      <c r="I35" s="420"/>
      <c r="J35" s="420"/>
      <c r="K35" s="420"/>
      <c r="L35" s="420"/>
      <c r="M35" s="420"/>
      <c r="N35" s="420"/>
      <c r="O35" s="420"/>
      <c r="P35" s="432"/>
      <c r="Q35" s="438">
        <v>1048</v>
      </c>
      <c r="R35" s="450"/>
      <c r="S35" s="450"/>
      <c r="T35" s="450"/>
      <c r="U35" s="450"/>
      <c r="V35" s="450">
        <v>863</v>
      </c>
      <c r="W35" s="450"/>
      <c r="X35" s="450"/>
      <c r="Y35" s="450"/>
      <c r="Z35" s="450"/>
      <c r="AA35" s="450">
        <v>185</v>
      </c>
      <c r="AB35" s="450"/>
      <c r="AC35" s="450"/>
      <c r="AD35" s="450"/>
      <c r="AE35" s="461"/>
      <c r="AF35" s="507">
        <v>44</v>
      </c>
      <c r="AG35" s="456"/>
      <c r="AH35" s="456"/>
      <c r="AI35" s="456"/>
      <c r="AJ35" s="525"/>
      <c r="AK35" s="460">
        <v>626</v>
      </c>
      <c r="AL35" s="450"/>
      <c r="AM35" s="450"/>
      <c r="AN35" s="450"/>
      <c r="AO35" s="450"/>
      <c r="AP35" s="450">
        <v>7875</v>
      </c>
      <c r="AQ35" s="450"/>
      <c r="AR35" s="450"/>
      <c r="AS35" s="450"/>
      <c r="AT35" s="450"/>
      <c r="AU35" s="450">
        <v>6009</v>
      </c>
      <c r="AV35" s="450"/>
      <c r="AW35" s="450"/>
      <c r="AX35" s="450"/>
      <c r="AY35" s="450"/>
      <c r="AZ35" s="598"/>
      <c r="BA35" s="598"/>
      <c r="BB35" s="598"/>
      <c r="BC35" s="598"/>
      <c r="BD35" s="598"/>
      <c r="BE35" s="566" t="s">
        <v>464</v>
      </c>
      <c r="BF35" s="566"/>
      <c r="BG35" s="566"/>
      <c r="BH35" s="566"/>
      <c r="BI35" s="589"/>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463</v>
      </c>
      <c r="C36" s="420"/>
      <c r="D36" s="420"/>
      <c r="E36" s="420"/>
      <c r="F36" s="420"/>
      <c r="G36" s="420"/>
      <c r="H36" s="420"/>
      <c r="I36" s="420"/>
      <c r="J36" s="420"/>
      <c r="K36" s="420"/>
      <c r="L36" s="420"/>
      <c r="M36" s="420"/>
      <c r="N36" s="420"/>
      <c r="O36" s="420"/>
      <c r="P36" s="432"/>
      <c r="Q36" s="438">
        <v>2537</v>
      </c>
      <c r="R36" s="450"/>
      <c r="S36" s="450"/>
      <c r="T36" s="450"/>
      <c r="U36" s="450"/>
      <c r="V36" s="450">
        <v>2568</v>
      </c>
      <c r="W36" s="450"/>
      <c r="X36" s="450"/>
      <c r="Y36" s="450"/>
      <c r="Z36" s="450"/>
      <c r="AA36" s="450">
        <v>-31</v>
      </c>
      <c r="AB36" s="450"/>
      <c r="AC36" s="450"/>
      <c r="AD36" s="450"/>
      <c r="AE36" s="461"/>
      <c r="AF36" s="507">
        <v>226</v>
      </c>
      <c r="AG36" s="456"/>
      <c r="AH36" s="456"/>
      <c r="AI36" s="456"/>
      <c r="AJ36" s="525"/>
      <c r="AK36" s="460">
        <v>489</v>
      </c>
      <c r="AL36" s="450"/>
      <c r="AM36" s="450"/>
      <c r="AN36" s="450"/>
      <c r="AO36" s="450"/>
      <c r="AP36" s="450">
        <v>1418</v>
      </c>
      <c r="AQ36" s="450"/>
      <c r="AR36" s="450"/>
      <c r="AS36" s="450"/>
      <c r="AT36" s="450"/>
      <c r="AU36" s="450">
        <v>955</v>
      </c>
      <c r="AV36" s="450"/>
      <c r="AW36" s="450"/>
      <c r="AX36" s="450"/>
      <c r="AY36" s="450"/>
      <c r="AZ36" s="598"/>
      <c r="BA36" s="598"/>
      <c r="BB36" s="598"/>
      <c r="BC36" s="598"/>
      <c r="BD36" s="598"/>
      <c r="BE36" s="566" t="s">
        <v>464</v>
      </c>
      <c r="BF36" s="566"/>
      <c r="BG36" s="566"/>
      <c r="BH36" s="566"/>
      <c r="BI36" s="589"/>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8"/>
      <c r="BA37" s="598"/>
      <c r="BB37" s="598"/>
      <c r="BC37" s="598"/>
      <c r="BD37" s="598"/>
      <c r="BE37" s="566"/>
      <c r="BF37" s="566"/>
      <c r="BG37" s="566"/>
      <c r="BH37" s="566"/>
      <c r="BI37" s="589"/>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8"/>
      <c r="BA38" s="598"/>
      <c r="BB38" s="598"/>
      <c r="BC38" s="598"/>
      <c r="BD38" s="598"/>
      <c r="BE38" s="566"/>
      <c r="BF38" s="566"/>
      <c r="BG38" s="566"/>
      <c r="BH38" s="566"/>
      <c r="BI38" s="589"/>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8"/>
      <c r="BA39" s="598"/>
      <c r="BB39" s="598"/>
      <c r="BC39" s="598"/>
      <c r="BD39" s="598"/>
      <c r="BE39" s="566"/>
      <c r="BF39" s="566"/>
      <c r="BG39" s="566"/>
      <c r="BH39" s="566"/>
      <c r="BI39" s="589"/>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8"/>
      <c r="BA40" s="598"/>
      <c r="BB40" s="598"/>
      <c r="BC40" s="598"/>
      <c r="BD40" s="598"/>
      <c r="BE40" s="566"/>
      <c r="BF40" s="566"/>
      <c r="BG40" s="566"/>
      <c r="BH40" s="566"/>
      <c r="BI40" s="589"/>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8"/>
      <c r="BA41" s="598"/>
      <c r="BB41" s="598"/>
      <c r="BC41" s="598"/>
      <c r="BD41" s="598"/>
      <c r="BE41" s="566"/>
      <c r="BF41" s="566"/>
      <c r="BG41" s="566"/>
      <c r="BH41" s="566"/>
      <c r="BI41" s="589"/>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8"/>
      <c r="BA42" s="598"/>
      <c r="BB42" s="598"/>
      <c r="BC42" s="598"/>
      <c r="BD42" s="598"/>
      <c r="BE42" s="566"/>
      <c r="BF42" s="566"/>
      <c r="BG42" s="566"/>
      <c r="BH42" s="566"/>
      <c r="BI42" s="589"/>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8"/>
      <c r="BA43" s="598"/>
      <c r="BB43" s="598"/>
      <c r="BC43" s="598"/>
      <c r="BD43" s="598"/>
      <c r="BE43" s="566"/>
      <c r="BF43" s="566"/>
      <c r="BG43" s="566"/>
      <c r="BH43" s="566"/>
      <c r="BI43" s="589"/>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8"/>
      <c r="BA44" s="598"/>
      <c r="BB44" s="598"/>
      <c r="BC44" s="598"/>
      <c r="BD44" s="598"/>
      <c r="BE44" s="566"/>
      <c r="BF44" s="566"/>
      <c r="BG44" s="566"/>
      <c r="BH44" s="566"/>
      <c r="BI44" s="589"/>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8"/>
      <c r="BA45" s="598"/>
      <c r="BB45" s="598"/>
      <c r="BC45" s="598"/>
      <c r="BD45" s="598"/>
      <c r="BE45" s="566"/>
      <c r="BF45" s="566"/>
      <c r="BG45" s="566"/>
      <c r="BH45" s="566"/>
      <c r="BI45" s="589"/>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8"/>
      <c r="BA46" s="598"/>
      <c r="BB46" s="598"/>
      <c r="BC46" s="598"/>
      <c r="BD46" s="598"/>
      <c r="BE46" s="566"/>
      <c r="BF46" s="566"/>
      <c r="BG46" s="566"/>
      <c r="BH46" s="566"/>
      <c r="BI46" s="589"/>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8"/>
      <c r="BA47" s="598"/>
      <c r="BB47" s="598"/>
      <c r="BC47" s="598"/>
      <c r="BD47" s="598"/>
      <c r="BE47" s="566"/>
      <c r="BF47" s="566"/>
      <c r="BG47" s="566"/>
      <c r="BH47" s="566"/>
      <c r="BI47" s="589"/>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8"/>
      <c r="BA48" s="598"/>
      <c r="BB48" s="598"/>
      <c r="BC48" s="598"/>
      <c r="BD48" s="598"/>
      <c r="BE48" s="566"/>
      <c r="BF48" s="566"/>
      <c r="BG48" s="566"/>
      <c r="BH48" s="566"/>
      <c r="BI48" s="589"/>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8"/>
      <c r="BA49" s="598"/>
      <c r="BB49" s="598"/>
      <c r="BC49" s="598"/>
      <c r="BD49" s="598"/>
      <c r="BE49" s="566"/>
      <c r="BF49" s="566"/>
      <c r="BG49" s="566"/>
      <c r="BH49" s="566"/>
      <c r="BI49" s="589"/>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6"/>
      <c r="BF50" s="566"/>
      <c r="BG50" s="566"/>
      <c r="BH50" s="566"/>
      <c r="BI50" s="589"/>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6"/>
      <c r="BF51" s="566"/>
      <c r="BG51" s="566"/>
      <c r="BH51" s="566"/>
      <c r="BI51" s="589"/>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6"/>
      <c r="BF52" s="566"/>
      <c r="BG52" s="566"/>
      <c r="BH52" s="566"/>
      <c r="BI52" s="589"/>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6"/>
      <c r="BF53" s="566"/>
      <c r="BG53" s="566"/>
      <c r="BH53" s="566"/>
      <c r="BI53" s="589"/>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6"/>
      <c r="BF54" s="566"/>
      <c r="BG54" s="566"/>
      <c r="BH54" s="566"/>
      <c r="BI54" s="589"/>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6"/>
      <c r="BF55" s="566"/>
      <c r="BG55" s="566"/>
      <c r="BH55" s="566"/>
      <c r="BI55" s="589"/>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6"/>
      <c r="BF56" s="566"/>
      <c r="BG56" s="566"/>
      <c r="BH56" s="566"/>
      <c r="BI56" s="589"/>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6"/>
      <c r="BF57" s="566"/>
      <c r="BG57" s="566"/>
      <c r="BH57" s="566"/>
      <c r="BI57" s="589"/>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6"/>
      <c r="BF58" s="566"/>
      <c r="BG58" s="566"/>
      <c r="BH58" s="566"/>
      <c r="BI58" s="589"/>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6"/>
      <c r="BF59" s="566"/>
      <c r="BG59" s="566"/>
      <c r="BH59" s="566"/>
      <c r="BI59" s="589"/>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6"/>
      <c r="BF60" s="566"/>
      <c r="BG60" s="566"/>
      <c r="BH60" s="566"/>
      <c r="BI60" s="589"/>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6"/>
      <c r="BF61" s="566"/>
      <c r="BG61" s="566"/>
      <c r="BH61" s="566"/>
      <c r="BI61" s="589"/>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6"/>
      <c r="BF62" s="566"/>
      <c r="BG62" s="566"/>
      <c r="BH62" s="566"/>
      <c r="BI62" s="589"/>
      <c r="BJ62" s="623" t="s">
        <v>466</v>
      </c>
      <c r="BK62" s="595"/>
      <c r="BL62" s="595"/>
      <c r="BM62" s="595"/>
      <c r="BN62" s="607"/>
      <c r="BO62" s="377"/>
      <c r="BP62" s="377"/>
      <c r="BQ62" s="373">
        <v>56</v>
      </c>
      <c r="BR62" s="639"/>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864</v>
      </c>
      <c r="AG63" s="452"/>
      <c r="AH63" s="452"/>
      <c r="AI63" s="452"/>
      <c r="AJ63" s="526"/>
      <c r="AK63" s="534"/>
      <c r="AL63" s="455"/>
      <c r="AM63" s="455"/>
      <c r="AN63" s="455"/>
      <c r="AO63" s="455"/>
      <c r="AP63" s="452">
        <v>11428</v>
      </c>
      <c r="AQ63" s="452"/>
      <c r="AR63" s="452"/>
      <c r="AS63" s="452"/>
      <c r="AT63" s="452"/>
      <c r="AU63" s="452">
        <v>7215</v>
      </c>
      <c r="AV63" s="452"/>
      <c r="AW63" s="452"/>
      <c r="AX63" s="452"/>
      <c r="AY63" s="452"/>
      <c r="AZ63" s="600"/>
      <c r="BA63" s="600"/>
      <c r="BB63" s="600"/>
      <c r="BC63" s="600"/>
      <c r="BD63" s="600"/>
      <c r="BE63" s="568"/>
      <c r="BF63" s="568"/>
      <c r="BG63" s="568"/>
      <c r="BH63" s="568"/>
      <c r="BI63" s="591"/>
      <c r="BJ63" s="596" t="s">
        <v>196</v>
      </c>
      <c r="BK63" s="605"/>
      <c r="BL63" s="605"/>
      <c r="BM63" s="605"/>
      <c r="BN63" s="608"/>
      <c r="BO63" s="377"/>
      <c r="BP63" s="377"/>
      <c r="BQ63" s="373">
        <v>57</v>
      </c>
      <c r="BR63" s="639"/>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414</v>
      </c>
      <c r="B66" s="397"/>
      <c r="C66" s="397"/>
      <c r="D66" s="397"/>
      <c r="E66" s="397"/>
      <c r="F66" s="397"/>
      <c r="G66" s="397"/>
      <c r="H66" s="397"/>
      <c r="I66" s="397"/>
      <c r="J66" s="397"/>
      <c r="K66" s="397"/>
      <c r="L66" s="397"/>
      <c r="M66" s="397"/>
      <c r="N66" s="397"/>
      <c r="O66" s="397"/>
      <c r="P66" s="429"/>
      <c r="Q66" s="435" t="s">
        <v>455</v>
      </c>
      <c r="R66" s="447"/>
      <c r="S66" s="447"/>
      <c r="T66" s="447"/>
      <c r="U66" s="458"/>
      <c r="V66" s="435" t="s">
        <v>456</v>
      </c>
      <c r="W66" s="447"/>
      <c r="X66" s="447"/>
      <c r="Y66" s="447"/>
      <c r="Z66" s="458"/>
      <c r="AA66" s="435" t="s">
        <v>457</v>
      </c>
      <c r="AB66" s="447"/>
      <c r="AC66" s="447"/>
      <c r="AD66" s="447"/>
      <c r="AE66" s="458"/>
      <c r="AF66" s="512" t="s">
        <v>242</v>
      </c>
      <c r="AG66" s="520"/>
      <c r="AH66" s="520"/>
      <c r="AI66" s="520"/>
      <c r="AJ66" s="530"/>
      <c r="AK66" s="435" t="s">
        <v>385</v>
      </c>
      <c r="AL66" s="397"/>
      <c r="AM66" s="397"/>
      <c r="AN66" s="397"/>
      <c r="AO66" s="429"/>
      <c r="AP66" s="435" t="s">
        <v>353</v>
      </c>
      <c r="AQ66" s="447"/>
      <c r="AR66" s="447"/>
      <c r="AS66" s="447"/>
      <c r="AT66" s="458"/>
      <c r="AU66" s="435" t="s">
        <v>467</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7"/>
      <c r="CJ66" s="667"/>
      <c r="CK66" s="667"/>
      <c r="CL66" s="683"/>
      <c r="CM66" s="665"/>
      <c r="CN66" s="667"/>
      <c r="CO66" s="667"/>
      <c r="CP66" s="667"/>
      <c r="CQ66" s="683"/>
      <c r="CR66" s="665"/>
      <c r="CS66" s="667"/>
      <c r="CT66" s="667"/>
      <c r="CU66" s="667"/>
      <c r="CV66" s="683"/>
      <c r="CW66" s="665"/>
      <c r="CX66" s="667"/>
      <c r="CY66" s="667"/>
      <c r="CZ66" s="667"/>
      <c r="DA66" s="683"/>
      <c r="DB66" s="665"/>
      <c r="DC66" s="667"/>
      <c r="DD66" s="667"/>
      <c r="DE66" s="667"/>
      <c r="DF66" s="683"/>
      <c r="DG66" s="665"/>
      <c r="DH66" s="667"/>
      <c r="DI66" s="667"/>
      <c r="DJ66" s="667"/>
      <c r="DK66" s="683"/>
      <c r="DL66" s="665"/>
      <c r="DM66" s="667"/>
      <c r="DN66" s="667"/>
      <c r="DO66" s="667"/>
      <c r="DP66" s="683"/>
      <c r="DQ66" s="665"/>
      <c r="DR66" s="667"/>
      <c r="DS66" s="667"/>
      <c r="DT66" s="667"/>
      <c r="DU66" s="683"/>
      <c r="DV66" s="646"/>
      <c r="DW66" s="647"/>
      <c r="DX66" s="647"/>
      <c r="DY66" s="647"/>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7"/>
      <c r="CJ67" s="667"/>
      <c r="CK67" s="667"/>
      <c r="CL67" s="683"/>
      <c r="CM67" s="665"/>
      <c r="CN67" s="667"/>
      <c r="CO67" s="667"/>
      <c r="CP67" s="667"/>
      <c r="CQ67" s="683"/>
      <c r="CR67" s="665"/>
      <c r="CS67" s="667"/>
      <c r="CT67" s="667"/>
      <c r="CU67" s="667"/>
      <c r="CV67" s="683"/>
      <c r="CW67" s="665"/>
      <c r="CX67" s="667"/>
      <c r="CY67" s="667"/>
      <c r="CZ67" s="667"/>
      <c r="DA67" s="683"/>
      <c r="DB67" s="665"/>
      <c r="DC67" s="667"/>
      <c r="DD67" s="667"/>
      <c r="DE67" s="667"/>
      <c r="DF67" s="683"/>
      <c r="DG67" s="665"/>
      <c r="DH67" s="667"/>
      <c r="DI67" s="667"/>
      <c r="DJ67" s="667"/>
      <c r="DK67" s="683"/>
      <c r="DL67" s="665"/>
      <c r="DM67" s="667"/>
      <c r="DN67" s="667"/>
      <c r="DO67" s="667"/>
      <c r="DP67" s="683"/>
      <c r="DQ67" s="665"/>
      <c r="DR67" s="667"/>
      <c r="DS67" s="667"/>
      <c r="DT67" s="667"/>
      <c r="DU67" s="683"/>
      <c r="DV67" s="646"/>
      <c r="DW67" s="647"/>
      <c r="DX67" s="647"/>
      <c r="DY67" s="647"/>
      <c r="DZ67" s="719"/>
      <c r="EA67" s="365"/>
    </row>
    <row r="68" spans="1:131" ht="26.25" customHeight="1">
      <c r="A68" s="372">
        <v>1</v>
      </c>
      <c r="B68" s="399" t="s">
        <v>249</v>
      </c>
      <c r="C68" s="419"/>
      <c r="D68" s="419"/>
      <c r="E68" s="419"/>
      <c r="F68" s="419"/>
      <c r="G68" s="419"/>
      <c r="H68" s="419"/>
      <c r="I68" s="419"/>
      <c r="J68" s="419"/>
      <c r="K68" s="419"/>
      <c r="L68" s="419"/>
      <c r="M68" s="419"/>
      <c r="N68" s="419"/>
      <c r="O68" s="419"/>
      <c r="P68" s="431"/>
      <c r="Q68" s="437">
        <v>1455</v>
      </c>
      <c r="R68" s="449"/>
      <c r="S68" s="449"/>
      <c r="T68" s="449"/>
      <c r="U68" s="449"/>
      <c r="V68" s="449">
        <v>1419</v>
      </c>
      <c r="W68" s="449"/>
      <c r="X68" s="449"/>
      <c r="Y68" s="449"/>
      <c r="Z68" s="449"/>
      <c r="AA68" s="449">
        <v>36</v>
      </c>
      <c r="AB68" s="449"/>
      <c r="AC68" s="449"/>
      <c r="AD68" s="449"/>
      <c r="AE68" s="449"/>
      <c r="AF68" s="449">
        <v>36</v>
      </c>
      <c r="AG68" s="449"/>
      <c r="AH68" s="449"/>
      <c r="AI68" s="449"/>
      <c r="AJ68" s="449"/>
      <c r="AK68" s="449" t="s">
        <v>196</v>
      </c>
      <c r="AL68" s="449"/>
      <c r="AM68" s="449"/>
      <c r="AN68" s="449"/>
      <c r="AO68" s="449"/>
      <c r="AP68" s="449">
        <v>183</v>
      </c>
      <c r="AQ68" s="449"/>
      <c r="AR68" s="449"/>
      <c r="AS68" s="449"/>
      <c r="AT68" s="449"/>
      <c r="AU68" s="449">
        <v>93</v>
      </c>
      <c r="AV68" s="449"/>
      <c r="AW68" s="449"/>
      <c r="AX68" s="449"/>
      <c r="AY68" s="449"/>
      <c r="AZ68" s="565"/>
      <c r="BA68" s="565"/>
      <c r="BB68" s="565"/>
      <c r="BC68" s="565"/>
      <c r="BD68" s="588"/>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7"/>
      <c r="CJ68" s="667"/>
      <c r="CK68" s="667"/>
      <c r="CL68" s="683"/>
      <c r="CM68" s="665"/>
      <c r="CN68" s="667"/>
      <c r="CO68" s="667"/>
      <c r="CP68" s="667"/>
      <c r="CQ68" s="683"/>
      <c r="CR68" s="665"/>
      <c r="CS68" s="667"/>
      <c r="CT68" s="667"/>
      <c r="CU68" s="667"/>
      <c r="CV68" s="683"/>
      <c r="CW68" s="665"/>
      <c r="CX68" s="667"/>
      <c r="CY68" s="667"/>
      <c r="CZ68" s="667"/>
      <c r="DA68" s="683"/>
      <c r="DB68" s="665"/>
      <c r="DC68" s="667"/>
      <c r="DD68" s="667"/>
      <c r="DE68" s="667"/>
      <c r="DF68" s="683"/>
      <c r="DG68" s="665"/>
      <c r="DH68" s="667"/>
      <c r="DI68" s="667"/>
      <c r="DJ68" s="667"/>
      <c r="DK68" s="683"/>
      <c r="DL68" s="665"/>
      <c r="DM68" s="667"/>
      <c r="DN68" s="667"/>
      <c r="DO68" s="667"/>
      <c r="DP68" s="683"/>
      <c r="DQ68" s="665"/>
      <c r="DR68" s="667"/>
      <c r="DS68" s="667"/>
      <c r="DT68" s="667"/>
      <c r="DU68" s="683"/>
      <c r="DV68" s="646"/>
      <c r="DW68" s="647"/>
      <c r="DX68" s="647"/>
      <c r="DY68" s="647"/>
      <c r="DZ68" s="719"/>
      <c r="EA68" s="365"/>
    </row>
    <row r="69" spans="1:131" ht="26.25" customHeight="1">
      <c r="A69" s="373">
        <v>2</v>
      </c>
      <c r="B69" s="400" t="s">
        <v>205</v>
      </c>
      <c r="C69" s="420"/>
      <c r="D69" s="420"/>
      <c r="E69" s="420"/>
      <c r="F69" s="420"/>
      <c r="G69" s="420"/>
      <c r="H69" s="420"/>
      <c r="I69" s="420"/>
      <c r="J69" s="420"/>
      <c r="K69" s="420"/>
      <c r="L69" s="420"/>
      <c r="M69" s="420"/>
      <c r="N69" s="420"/>
      <c r="O69" s="420"/>
      <c r="P69" s="432"/>
      <c r="Q69" s="438">
        <v>241</v>
      </c>
      <c r="R69" s="450"/>
      <c r="S69" s="450"/>
      <c r="T69" s="450"/>
      <c r="U69" s="450"/>
      <c r="V69" s="450">
        <v>235</v>
      </c>
      <c r="W69" s="450"/>
      <c r="X69" s="450"/>
      <c r="Y69" s="450"/>
      <c r="Z69" s="450"/>
      <c r="AA69" s="450">
        <v>6</v>
      </c>
      <c r="AB69" s="450"/>
      <c r="AC69" s="450"/>
      <c r="AD69" s="450"/>
      <c r="AE69" s="450"/>
      <c r="AF69" s="450">
        <v>6</v>
      </c>
      <c r="AG69" s="450"/>
      <c r="AH69" s="450"/>
      <c r="AI69" s="450"/>
      <c r="AJ69" s="450"/>
      <c r="AK69" s="450" t="s">
        <v>196</v>
      </c>
      <c r="AL69" s="450"/>
      <c r="AM69" s="450"/>
      <c r="AN69" s="450"/>
      <c r="AO69" s="450"/>
      <c r="AP69" s="450" t="s">
        <v>196</v>
      </c>
      <c r="AQ69" s="450"/>
      <c r="AR69" s="450"/>
      <c r="AS69" s="450"/>
      <c r="AT69" s="450"/>
      <c r="AU69" s="450" t="s">
        <v>196</v>
      </c>
      <c r="AV69" s="450"/>
      <c r="AW69" s="450"/>
      <c r="AX69" s="450"/>
      <c r="AY69" s="450"/>
      <c r="AZ69" s="566"/>
      <c r="BA69" s="566"/>
      <c r="BB69" s="566"/>
      <c r="BC69" s="566"/>
      <c r="BD69" s="589"/>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7"/>
      <c r="CJ69" s="667"/>
      <c r="CK69" s="667"/>
      <c r="CL69" s="683"/>
      <c r="CM69" s="665"/>
      <c r="CN69" s="667"/>
      <c r="CO69" s="667"/>
      <c r="CP69" s="667"/>
      <c r="CQ69" s="683"/>
      <c r="CR69" s="665"/>
      <c r="CS69" s="667"/>
      <c r="CT69" s="667"/>
      <c r="CU69" s="667"/>
      <c r="CV69" s="683"/>
      <c r="CW69" s="665"/>
      <c r="CX69" s="667"/>
      <c r="CY69" s="667"/>
      <c r="CZ69" s="667"/>
      <c r="DA69" s="683"/>
      <c r="DB69" s="665"/>
      <c r="DC69" s="667"/>
      <c r="DD69" s="667"/>
      <c r="DE69" s="667"/>
      <c r="DF69" s="683"/>
      <c r="DG69" s="665"/>
      <c r="DH69" s="667"/>
      <c r="DI69" s="667"/>
      <c r="DJ69" s="667"/>
      <c r="DK69" s="683"/>
      <c r="DL69" s="665"/>
      <c r="DM69" s="667"/>
      <c r="DN69" s="667"/>
      <c r="DO69" s="667"/>
      <c r="DP69" s="683"/>
      <c r="DQ69" s="665"/>
      <c r="DR69" s="667"/>
      <c r="DS69" s="667"/>
      <c r="DT69" s="667"/>
      <c r="DU69" s="683"/>
      <c r="DV69" s="646"/>
      <c r="DW69" s="647"/>
      <c r="DX69" s="647"/>
      <c r="DY69" s="647"/>
      <c r="DZ69" s="719"/>
      <c r="EA69" s="365"/>
    </row>
    <row r="70" spans="1:131" ht="26.25" customHeight="1">
      <c r="A70" s="373">
        <v>3</v>
      </c>
      <c r="B70" s="400" t="s">
        <v>533</v>
      </c>
      <c r="C70" s="420"/>
      <c r="D70" s="420"/>
      <c r="E70" s="420"/>
      <c r="F70" s="420"/>
      <c r="G70" s="420"/>
      <c r="H70" s="420"/>
      <c r="I70" s="420"/>
      <c r="J70" s="420"/>
      <c r="K70" s="420"/>
      <c r="L70" s="420"/>
      <c r="M70" s="420"/>
      <c r="N70" s="420"/>
      <c r="O70" s="420"/>
      <c r="P70" s="432"/>
      <c r="Q70" s="438">
        <v>539</v>
      </c>
      <c r="R70" s="450"/>
      <c r="S70" s="450"/>
      <c r="T70" s="450"/>
      <c r="U70" s="450"/>
      <c r="V70" s="450">
        <v>523</v>
      </c>
      <c r="W70" s="450"/>
      <c r="X70" s="450"/>
      <c r="Y70" s="450"/>
      <c r="Z70" s="450"/>
      <c r="AA70" s="450">
        <v>15</v>
      </c>
      <c r="AB70" s="450"/>
      <c r="AC70" s="450"/>
      <c r="AD70" s="450"/>
      <c r="AE70" s="450"/>
      <c r="AF70" s="450">
        <v>15</v>
      </c>
      <c r="AG70" s="450"/>
      <c r="AH70" s="450"/>
      <c r="AI70" s="450"/>
      <c r="AJ70" s="450"/>
      <c r="AK70" s="450" t="s">
        <v>196</v>
      </c>
      <c r="AL70" s="450"/>
      <c r="AM70" s="450"/>
      <c r="AN70" s="450"/>
      <c r="AO70" s="450"/>
      <c r="AP70" s="450" t="s">
        <v>196</v>
      </c>
      <c r="AQ70" s="450"/>
      <c r="AR70" s="450"/>
      <c r="AS70" s="450"/>
      <c r="AT70" s="450"/>
      <c r="AU70" s="450" t="s">
        <v>196</v>
      </c>
      <c r="AV70" s="450"/>
      <c r="AW70" s="450"/>
      <c r="AX70" s="450"/>
      <c r="AY70" s="450"/>
      <c r="AZ70" s="566"/>
      <c r="BA70" s="566"/>
      <c r="BB70" s="566"/>
      <c r="BC70" s="566"/>
      <c r="BD70" s="589"/>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7"/>
      <c r="CJ70" s="667"/>
      <c r="CK70" s="667"/>
      <c r="CL70" s="683"/>
      <c r="CM70" s="665"/>
      <c r="CN70" s="667"/>
      <c r="CO70" s="667"/>
      <c r="CP70" s="667"/>
      <c r="CQ70" s="683"/>
      <c r="CR70" s="665"/>
      <c r="CS70" s="667"/>
      <c r="CT70" s="667"/>
      <c r="CU70" s="667"/>
      <c r="CV70" s="683"/>
      <c r="CW70" s="665"/>
      <c r="CX70" s="667"/>
      <c r="CY70" s="667"/>
      <c r="CZ70" s="667"/>
      <c r="DA70" s="683"/>
      <c r="DB70" s="665"/>
      <c r="DC70" s="667"/>
      <c r="DD70" s="667"/>
      <c r="DE70" s="667"/>
      <c r="DF70" s="683"/>
      <c r="DG70" s="665"/>
      <c r="DH70" s="667"/>
      <c r="DI70" s="667"/>
      <c r="DJ70" s="667"/>
      <c r="DK70" s="683"/>
      <c r="DL70" s="665"/>
      <c r="DM70" s="667"/>
      <c r="DN70" s="667"/>
      <c r="DO70" s="667"/>
      <c r="DP70" s="683"/>
      <c r="DQ70" s="665"/>
      <c r="DR70" s="667"/>
      <c r="DS70" s="667"/>
      <c r="DT70" s="667"/>
      <c r="DU70" s="683"/>
      <c r="DV70" s="646"/>
      <c r="DW70" s="647"/>
      <c r="DX70" s="647"/>
      <c r="DY70" s="647"/>
      <c r="DZ70" s="719"/>
      <c r="EA70" s="365"/>
    </row>
    <row r="71" spans="1:131" ht="26.25" customHeight="1">
      <c r="A71" s="373">
        <v>4</v>
      </c>
      <c r="B71" s="400" t="s">
        <v>243</v>
      </c>
      <c r="C71" s="420"/>
      <c r="D71" s="420"/>
      <c r="E71" s="420"/>
      <c r="F71" s="420"/>
      <c r="G71" s="420"/>
      <c r="H71" s="420"/>
      <c r="I71" s="420"/>
      <c r="J71" s="420"/>
      <c r="K71" s="420"/>
      <c r="L71" s="420"/>
      <c r="M71" s="420"/>
      <c r="N71" s="420"/>
      <c r="O71" s="420"/>
      <c r="P71" s="432"/>
      <c r="Q71" s="438">
        <v>4627</v>
      </c>
      <c r="R71" s="450"/>
      <c r="S71" s="450"/>
      <c r="T71" s="450"/>
      <c r="U71" s="450"/>
      <c r="V71" s="450">
        <v>4362</v>
      </c>
      <c r="W71" s="450"/>
      <c r="X71" s="450"/>
      <c r="Y71" s="450"/>
      <c r="Z71" s="450"/>
      <c r="AA71" s="450">
        <v>265</v>
      </c>
      <c r="AB71" s="450"/>
      <c r="AC71" s="450"/>
      <c r="AD71" s="450"/>
      <c r="AE71" s="450"/>
      <c r="AF71" s="450">
        <v>265</v>
      </c>
      <c r="AG71" s="450"/>
      <c r="AH71" s="450"/>
      <c r="AI71" s="450"/>
      <c r="AJ71" s="450"/>
      <c r="AK71" s="450">
        <v>7</v>
      </c>
      <c r="AL71" s="450"/>
      <c r="AM71" s="450"/>
      <c r="AN71" s="450"/>
      <c r="AO71" s="450"/>
      <c r="AP71" s="450" t="s">
        <v>196</v>
      </c>
      <c r="AQ71" s="450"/>
      <c r="AR71" s="450"/>
      <c r="AS71" s="450"/>
      <c r="AT71" s="450"/>
      <c r="AU71" s="450" t="s">
        <v>196</v>
      </c>
      <c r="AV71" s="450"/>
      <c r="AW71" s="450"/>
      <c r="AX71" s="450"/>
      <c r="AY71" s="450"/>
      <c r="AZ71" s="566"/>
      <c r="BA71" s="566"/>
      <c r="BB71" s="566"/>
      <c r="BC71" s="566"/>
      <c r="BD71" s="589"/>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7"/>
      <c r="CJ71" s="667"/>
      <c r="CK71" s="667"/>
      <c r="CL71" s="683"/>
      <c r="CM71" s="665"/>
      <c r="CN71" s="667"/>
      <c r="CO71" s="667"/>
      <c r="CP71" s="667"/>
      <c r="CQ71" s="683"/>
      <c r="CR71" s="665"/>
      <c r="CS71" s="667"/>
      <c r="CT71" s="667"/>
      <c r="CU71" s="667"/>
      <c r="CV71" s="683"/>
      <c r="CW71" s="665"/>
      <c r="CX71" s="667"/>
      <c r="CY71" s="667"/>
      <c r="CZ71" s="667"/>
      <c r="DA71" s="683"/>
      <c r="DB71" s="665"/>
      <c r="DC71" s="667"/>
      <c r="DD71" s="667"/>
      <c r="DE71" s="667"/>
      <c r="DF71" s="683"/>
      <c r="DG71" s="665"/>
      <c r="DH71" s="667"/>
      <c r="DI71" s="667"/>
      <c r="DJ71" s="667"/>
      <c r="DK71" s="683"/>
      <c r="DL71" s="665"/>
      <c r="DM71" s="667"/>
      <c r="DN71" s="667"/>
      <c r="DO71" s="667"/>
      <c r="DP71" s="683"/>
      <c r="DQ71" s="665"/>
      <c r="DR71" s="667"/>
      <c r="DS71" s="667"/>
      <c r="DT71" s="667"/>
      <c r="DU71" s="683"/>
      <c r="DV71" s="646"/>
      <c r="DW71" s="647"/>
      <c r="DX71" s="647"/>
      <c r="DY71" s="647"/>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38">
        <v>83</v>
      </c>
      <c r="R72" s="450"/>
      <c r="S72" s="450"/>
      <c r="T72" s="450"/>
      <c r="U72" s="450"/>
      <c r="V72" s="450">
        <v>74</v>
      </c>
      <c r="W72" s="450"/>
      <c r="X72" s="450"/>
      <c r="Y72" s="450"/>
      <c r="Z72" s="450"/>
      <c r="AA72" s="450">
        <v>9</v>
      </c>
      <c r="AB72" s="450"/>
      <c r="AC72" s="450"/>
      <c r="AD72" s="450"/>
      <c r="AE72" s="450"/>
      <c r="AF72" s="450">
        <v>9</v>
      </c>
      <c r="AG72" s="450"/>
      <c r="AH72" s="450"/>
      <c r="AI72" s="450"/>
      <c r="AJ72" s="450"/>
      <c r="AK72" s="450" t="s">
        <v>196</v>
      </c>
      <c r="AL72" s="450"/>
      <c r="AM72" s="450"/>
      <c r="AN72" s="450"/>
      <c r="AO72" s="450"/>
      <c r="AP72" s="450" t="s">
        <v>196</v>
      </c>
      <c r="AQ72" s="450"/>
      <c r="AR72" s="450"/>
      <c r="AS72" s="450"/>
      <c r="AT72" s="450"/>
      <c r="AU72" s="450" t="s">
        <v>196</v>
      </c>
      <c r="AV72" s="450"/>
      <c r="AW72" s="450"/>
      <c r="AX72" s="450"/>
      <c r="AY72" s="450"/>
      <c r="AZ72" s="566"/>
      <c r="BA72" s="566"/>
      <c r="BB72" s="566"/>
      <c r="BC72" s="566"/>
      <c r="BD72" s="589"/>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7"/>
      <c r="CJ72" s="667"/>
      <c r="CK72" s="667"/>
      <c r="CL72" s="683"/>
      <c r="CM72" s="665"/>
      <c r="CN72" s="667"/>
      <c r="CO72" s="667"/>
      <c r="CP72" s="667"/>
      <c r="CQ72" s="683"/>
      <c r="CR72" s="665"/>
      <c r="CS72" s="667"/>
      <c r="CT72" s="667"/>
      <c r="CU72" s="667"/>
      <c r="CV72" s="683"/>
      <c r="CW72" s="665"/>
      <c r="CX72" s="667"/>
      <c r="CY72" s="667"/>
      <c r="CZ72" s="667"/>
      <c r="DA72" s="683"/>
      <c r="DB72" s="665"/>
      <c r="DC72" s="667"/>
      <c r="DD72" s="667"/>
      <c r="DE72" s="667"/>
      <c r="DF72" s="683"/>
      <c r="DG72" s="665"/>
      <c r="DH72" s="667"/>
      <c r="DI72" s="667"/>
      <c r="DJ72" s="667"/>
      <c r="DK72" s="683"/>
      <c r="DL72" s="665"/>
      <c r="DM72" s="667"/>
      <c r="DN72" s="667"/>
      <c r="DO72" s="667"/>
      <c r="DP72" s="683"/>
      <c r="DQ72" s="665"/>
      <c r="DR72" s="667"/>
      <c r="DS72" s="667"/>
      <c r="DT72" s="667"/>
      <c r="DU72" s="683"/>
      <c r="DV72" s="646"/>
      <c r="DW72" s="647"/>
      <c r="DX72" s="647"/>
      <c r="DY72" s="647"/>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38">
        <v>118</v>
      </c>
      <c r="R73" s="450"/>
      <c r="S73" s="450"/>
      <c r="T73" s="450"/>
      <c r="U73" s="450"/>
      <c r="V73" s="450">
        <v>106</v>
      </c>
      <c r="W73" s="450"/>
      <c r="X73" s="450"/>
      <c r="Y73" s="450"/>
      <c r="Z73" s="450"/>
      <c r="AA73" s="450">
        <v>12</v>
      </c>
      <c r="AB73" s="450"/>
      <c r="AC73" s="450"/>
      <c r="AD73" s="450"/>
      <c r="AE73" s="450"/>
      <c r="AF73" s="450">
        <v>12</v>
      </c>
      <c r="AG73" s="450"/>
      <c r="AH73" s="450"/>
      <c r="AI73" s="450"/>
      <c r="AJ73" s="450"/>
      <c r="AK73" s="450" t="s">
        <v>196</v>
      </c>
      <c r="AL73" s="450"/>
      <c r="AM73" s="450"/>
      <c r="AN73" s="450"/>
      <c r="AO73" s="450"/>
      <c r="AP73" s="450" t="s">
        <v>196</v>
      </c>
      <c r="AQ73" s="450"/>
      <c r="AR73" s="450"/>
      <c r="AS73" s="450"/>
      <c r="AT73" s="450"/>
      <c r="AU73" s="450" t="s">
        <v>196</v>
      </c>
      <c r="AV73" s="450"/>
      <c r="AW73" s="450"/>
      <c r="AX73" s="450"/>
      <c r="AY73" s="450"/>
      <c r="AZ73" s="566"/>
      <c r="BA73" s="566"/>
      <c r="BB73" s="566"/>
      <c r="BC73" s="566"/>
      <c r="BD73" s="589"/>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7"/>
      <c r="CJ73" s="667"/>
      <c r="CK73" s="667"/>
      <c r="CL73" s="683"/>
      <c r="CM73" s="665"/>
      <c r="CN73" s="667"/>
      <c r="CO73" s="667"/>
      <c r="CP73" s="667"/>
      <c r="CQ73" s="683"/>
      <c r="CR73" s="665"/>
      <c r="CS73" s="667"/>
      <c r="CT73" s="667"/>
      <c r="CU73" s="667"/>
      <c r="CV73" s="683"/>
      <c r="CW73" s="665"/>
      <c r="CX73" s="667"/>
      <c r="CY73" s="667"/>
      <c r="CZ73" s="667"/>
      <c r="DA73" s="683"/>
      <c r="DB73" s="665"/>
      <c r="DC73" s="667"/>
      <c r="DD73" s="667"/>
      <c r="DE73" s="667"/>
      <c r="DF73" s="683"/>
      <c r="DG73" s="665"/>
      <c r="DH73" s="667"/>
      <c r="DI73" s="667"/>
      <c r="DJ73" s="667"/>
      <c r="DK73" s="683"/>
      <c r="DL73" s="665"/>
      <c r="DM73" s="667"/>
      <c r="DN73" s="667"/>
      <c r="DO73" s="667"/>
      <c r="DP73" s="683"/>
      <c r="DQ73" s="665"/>
      <c r="DR73" s="667"/>
      <c r="DS73" s="667"/>
      <c r="DT73" s="667"/>
      <c r="DU73" s="683"/>
      <c r="DV73" s="646"/>
      <c r="DW73" s="647"/>
      <c r="DX73" s="647"/>
      <c r="DY73" s="647"/>
      <c r="DZ73" s="719"/>
      <c r="EA73" s="365"/>
    </row>
    <row r="74" spans="1:131" ht="26.25" customHeight="1">
      <c r="A74" s="373">
        <v>7</v>
      </c>
      <c r="B74" s="400" t="s">
        <v>506</v>
      </c>
      <c r="C74" s="420"/>
      <c r="D74" s="420"/>
      <c r="E74" s="420"/>
      <c r="F74" s="420"/>
      <c r="G74" s="420"/>
      <c r="H74" s="420"/>
      <c r="I74" s="420"/>
      <c r="J74" s="420"/>
      <c r="K74" s="420"/>
      <c r="L74" s="420"/>
      <c r="M74" s="420"/>
      <c r="N74" s="420"/>
      <c r="O74" s="420"/>
      <c r="P74" s="432"/>
      <c r="Q74" s="438">
        <v>590</v>
      </c>
      <c r="R74" s="450"/>
      <c r="S74" s="450"/>
      <c r="T74" s="450"/>
      <c r="U74" s="450"/>
      <c r="V74" s="450">
        <v>542</v>
      </c>
      <c r="W74" s="450"/>
      <c r="X74" s="450"/>
      <c r="Y74" s="450"/>
      <c r="Z74" s="450"/>
      <c r="AA74" s="450">
        <v>48</v>
      </c>
      <c r="AB74" s="450"/>
      <c r="AC74" s="450"/>
      <c r="AD74" s="450"/>
      <c r="AE74" s="450"/>
      <c r="AF74" s="450">
        <v>48</v>
      </c>
      <c r="AG74" s="450"/>
      <c r="AH74" s="450"/>
      <c r="AI74" s="450"/>
      <c r="AJ74" s="450"/>
      <c r="AK74" s="450" t="s">
        <v>196</v>
      </c>
      <c r="AL74" s="450"/>
      <c r="AM74" s="450"/>
      <c r="AN74" s="450"/>
      <c r="AO74" s="450"/>
      <c r="AP74" s="450" t="s">
        <v>196</v>
      </c>
      <c r="AQ74" s="450"/>
      <c r="AR74" s="450"/>
      <c r="AS74" s="450"/>
      <c r="AT74" s="450"/>
      <c r="AU74" s="450" t="s">
        <v>196</v>
      </c>
      <c r="AV74" s="450"/>
      <c r="AW74" s="450"/>
      <c r="AX74" s="450"/>
      <c r="AY74" s="450"/>
      <c r="AZ74" s="566"/>
      <c r="BA74" s="566"/>
      <c r="BB74" s="566"/>
      <c r="BC74" s="566"/>
      <c r="BD74" s="589"/>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7"/>
      <c r="CJ74" s="667"/>
      <c r="CK74" s="667"/>
      <c r="CL74" s="683"/>
      <c r="CM74" s="665"/>
      <c r="CN74" s="667"/>
      <c r="CO74" s="667"/>
      <c r="CP74" s="667"/>
      <c r="CQ74" s="683"/>
      <c r="CR74" s="665"/>
      <c r="CS74" s="667"/>
      <c r="CT74" s="667"/>
      <c r="CU74" s="667"/>
      <c r="CV74" s="683"/>
      <c r="CW74" s="665"/>
      <c r="CX74" s="667"/>
      <c r="CY74" s="667"/>
      <c r="CZ74" s="667"/>
      <c r="DA74" s="683"/>
      <c r="DB74" s="665"/>
      <c r="DC74" s="667"/>
      <c r="DD74" s="667"/>
      <c r="DE74" s="667"/>
      <c r="DF74" s="683"/>
      <c r="DG74" s="665"/>
      <c r="DH74" s="667"/>
      <c r="DI74" s="667"/>
      <c r="DJ74" s="667"/>
      <c r="DK74" s="683"/>
      <c r="DL74" s="665"/>
      <c r="DM74" s="667"/>
      <c r="DN74" s="667"/>
      <c r="DO74" s="667"/>
      <c r="DP74" s="683"/>
      <c r="DQ74" s="665"/>
      <c r="DR74" s="667"/>
      <c r="DS74" s="667"/>
      <c r="DT74" s="667"/>
      <c r="DU74" s="683"/>
      <c r="DV74" s="646"/>
      <c r="DW74" s="647"/>
      <c r="DX74" s="647"/>
      <c r="DY74" s="647"/>
      <c r="DZ74" s="719"/>
      <c r="EA74" s="365"/>
    </row>
    <row r="75" spans="1:131" ht="26.25" customHeight="1">
      <c r="A75" s="373">
        <v>8</v>
      </c>
      <c r="B75" s="400" t="s">
        <v>536</v>
      </c>
      <c r="C75" s="420"/>
      <c r="D75" s="420"/>
      <c r="E75" s="420"/>
      <c r="F75" s="420"/>
      <c r="G75" s="420"/>
      <c r="H75" s="420"/>
      <c r="I75" s="420"/>
      <c r="J75" s="420"/>
      <c r="K75" s="420"/>
      <c r="L75" s="420"/>
      <c r="M75" s="420"/>
      <c r="N75" s="420"/>
      <c r="O75" s="420"/>
      <c r="P75" s="432"/>
      <c r="Q75" s="444">
        <v>153545</v>
      </c>
      <c r="R75" s="456"/>
      <c r="S75" s="456"/>
      <c r="T75" s="456"/>
      <c r="U75" s="460"/>
      <c r="V75" s="461">
        <v>151526</v>
      </c>
      <c r="W75" s="456"/>
      <c r="X75" s="456"/>
      <c r="Y75" s="456"/>
      <c r="Z75" s="460"/>
      <c r="AA75" s="461">
        <v>2019</v>
      </c>
      <c r="AB75" s="456"/>
      <c r="AC75" s="456"/>
      <c r="AD75" s="456"/>
      <c r="AE75" s="460"/>
      <c r="AF75" s="461">
        <v>2019</v>
      </c>
      <c r="AG75" s="456"/>
      <c r="AH75" s="456"/>
      <c r="AI75" s="456"/>
      <c r="AJ75" s="460"/>
      <c r="AK75" s="461">
        <v>1106</v>
      </c>
      <c r="AL75" s="456"/>
      <c r="AM75" s="456"/>
      <c r="AN75" s="456"/>
      <c r="AO75" s="460"/>
      <c r="AP75" s="461" t="s">
        <v>196</v>
      </c>
      <c r="AQ75" s="456"/>
      <c r="AR75" s="456"/>
      <c r="AS75" s="456"/>
      <c r="AT75" s="460"/>
      <c r="AU75" s="461" t="s">
        <v>196</v>
      </c>
      <c r="AV75" s="456"/>
      <c r="AW75" s="456"/>
      <c r="AX75" s="456"/>
      <c r="AY75" s="460"/>
      <c r="AZ75" s="566"/>
      <c r="BA75" s="566"/>
      <c r="BB75" s="566"/>
      <c r="BC75" s="566"/>
      <c r="BD75" s="589"/>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7"/>
      <c r="CJ75" s="667"/>
      <c r="CK75" s="667"/>
      <c r="CL75" s="683"/>
      <c r="CM75" s="665"/>
      <c r="CN75" s="667"/>
      <c r="CO75" s="667"/>
      <c r="CP75" s="667"/>
      <c r="CQ75" s="683"/>
      <c r="CR75" s="665"/>
      <c r="CS75" s="667"/>
      <c r="CT75" s="667"/>
      <c r="CU75" s="667"/>
      <c r="CV75" s="683"/>
      <c r="CW75" s="665"/>
      <c r="CX75" s="667"/>
      <c r="CY75" s="667"/>
      <c r="CZ75" s="667"/>
      <c r="DA75" s="683"/>
      <c r="DB75" s="665"/>
      <c r="DC75" s="667"/>
      <c r="DD75" s="667"/>
      <c r="DE75" s="667"/>
      <c r="DF75" s="683"/>
      <c r="DG75" s="665"/>
      <c r="DH75" s="667"/>
      <c r="DI75" s="667"/>
      <c r="DJ75" s="667"/>
      <c r="DK75" s="683"/>
      <c r="DL75" s="665"/>
      <c r="DM75" s="667"/>
      <c r="DN75" s="667"/>
      <c r="DO75" s="667"/>
      <c r="DP75" s="683"/>
      <c r="DQ75" s="665"/>
      <c r="DR75" s="667"/>
      <c r="DS75" s="667"/>
      <c r="DT75" s="667"/>
      <c r="DU75" s="683"/>
      <c r="DV75" s="646"/>
      <c r="DW75" s="647"/>
      <c r="DX75" s="647"/>
      <c r="DY75" s="647"/>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6"/>
      <c r="BA76" s="566"/>
      <c r="BB76" s="566"/>
      <c r="BC76" s="566"/>
      <c r="BD76" s="589"/>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7"/>
      <c r="CJ76" s="667"/>
      <c r="CK76" s="667"/>
      <c r="CL76" s="683"/>
      <c r="CM76" s="665"/>
      <c r="CN76" s="667"/>
      <c r="CO76" s="667"/>
      <c r="CP76" s="667"/>
      <c r="CQ76" s="683"/>
      <c r="CR76" s="665"/>
      <c r="CS76" s="667"/>
      <c r="CT76" s="667"/>
      <c r="CU76" s="667"/>
      <c r="CV76" s="683"/>
      <c r="CW76" s="665"/>
      <c r="CX76" s="667"/>
      <c r="CY76" s="667"/>
      <c r="CZ76" s="667"/>
      <c r="DA76" s="683"/>
      <c r="DB76" s="665"/>
      <c r="DC76" s="667"/>
      <c r="DD76" s="667"/>
      <c r="DE76" s="667"/>
      <c r="DF76" s="683"/>
      <c r="DG76" s="665"/>
      <c r="DH76" s="667"/>
      <c r="DI76" s="667"/>
      <c r="DJ76" s="667"/>
      <c r="DK76" s="683"/>
      <c r="DL76" s="665"/>
      <c r="DM76" s="667"/>
      <c r="DN76" s="667"/>
      <c r="DO76" s="667"/>
      <c r="DP76" s="683"/>
      <c r="DQ76" s="665"/>
      <c r="DR76" s="667"/>
      <c r="DS76" s="667"/>
      <c r="DT76" s="667"/>
      <c r="DU76" s="683"/>
      <c r="DV76" s="646"/>
      <c r="DW76" s="647"/>
      <c r="DX76" s="647"/>
      <c r="DY76" s="647"/>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6"/>
      <c r="BA77" s="566"/>
      <c r="BB77" s="566"/>
      <c r="BC77" s="566"/>
      <c r="BD77" s="589"/>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7"/>
      <c r="CJ77" s="667"/>
      <c r="CK77" s="667"/>
      <c r="CL77" s="683"/>
      <c r="CM77" s="665"/>
      <c r="CN77" s="667"/>
      <c r="CO77" s="667"/>
      <c r="CP77" s="667"/>
      <c r="CQ77" s="683"/>
      <c r="CR77" s="665"/>
      <c r="CS77" s="667"/>
      <c r="CT77" s="667"/>
      <c r="CU77" s="667"/>
      <c r="CV77" s="683"/>
      <c r="CW77" s="665"/>
      <c r="CX77" s="667"/>
      <c r="CY77" s="667"/>
      <c r="CZ77" s="667"/>
      <c r="DA77" s="683"/>
      <c r="DB77" s="665"/>
      <c r="DC77" s="667"/>
      <c r="DD77" s="667"/>
      <c r="DE77" s="667"/>
      <c r="DF77" s="683"/>
      <c r="DG77" s="665"/>
      <c r="DH77" s="667"/>
      <c r="DI77" s="667"/>
      <c r="DJ77" s="667"/>
      <c r="DK77" s="683"/>
      <c r="DL77" s="665"/>
      <c r="DM77" s="667"/>
      <c r="DN77" s="667"/>
      <c r="DO77" s="667"/>
      <c r="DP77" s="683"/>
      <c r="DQ77" s="665"/>
      <c r="DR77" s="667"/>
      <c r="DS77" s="667"/>
      <c r="DT77" s="667"/>
      <c r="DU77" s="683"/>
      <c r="DV77" s="646"/>
      <c r="DW77" s="647"/>
      <c r="DX77" s="647"/>
      <c r="DY77" s="647"/>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6"/>
      <c r="BA78" s="566"/>
      <c r="BB78" s="566"/>
      <c r="BC78" s="566"/>
      <c r="BD78" s="589"/>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7"/>
      <c r="CJ78" s="667"/>
      <c r="CK78" s="667"/>
      <c r="CL78" s="683"/>
      <c r="CM78" s="665"/>
      <c r="CN78" s="667"/>
      <c r="CO78" s="667"/>
      <c r="CP78" s="667"/>
      <c r="CQ78" s="683"/>
      <c r="CR78" s="665"/>
      <c r="CS78" s="667"/>
      <c r="CT78" s="667"/>
      <c r="CU78" s="667"/>
      <c r="CV78" s="683"/>
      <c r="CW78" s="665"/>
      <c r="CX78" s="667"/>
      <c r="CY78" s="667"/>
      <c r="CZ78" s="667"/>
      <c r="DA78" s="683"/>
      <c r="DB78" s="665"/>
      <c r="DC78" s="667"/>
      <c r="DD78" s="667"/>
      <c r="DE78" s="667"/>
      <c r="DF78" s="683"/>
      <c r="DG78" s="665"/>
      <c r="DH78" s="667"/>
      <c r="DI78" s="667"/>
      <c r="DJ78" s="667"/>
      <c r="DK78" s="683"/>
      <c r="DL78" s="665"/>
      <c r="DM78" s="667"/>
      <c r="DN78" s="667"/>
      <c r="DO78" s="667"/>
      <c r="DP78" s="683"/>
      <c r="DQ78" s="665"/>
      <c r="DR78" s="667"/>
      <c r="DS78" s="667"/>
      <c r="DT78" s="667"/>
      <c r="DU78" s="683"/>
      <c r="DV78" s="646"/>
      <c r="DW78" s="647"/>
      <c r="DX78" s="647"/>
      <c r="DY78" s="647"/>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6"/>
      <c r="BA79" s="566"/>
      <c r="BB79" s="566"/>
      <c r="BC79" s="566"/>
      <c r="BD79" s="589"/>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7"/>
      <c r="CJ79" s="667"/>
      <c r="CK79" s="667"/>
      <c r="CL79" s="683"/>
      <c r="CM79" s="665"/>
      <c r="CN79" s="667"/>
      <c r="CO79" s="667"/>
      <c r="CP79" s="667"/>
      <c r="CQ79" s="683"/>
      <c r="CR79" s="665"/>
      <c r="CS79" s="667"/>
      <c r="CT79" s="667"/>
      <c r="CU79" s="667"/>
      <c r="CV79" s="683"/>
      <c r="CW79" s="665"/>
      <c r="CX79" s="667"/>
      <c r="CY79" s="667"/>
      <c r="CZ79" s="667"/>
      <c r="DA79" s="683"/>
      <c r="DB79" s="665"/>
      <c r="DC79" s="667"/>
      <c r="DD79" s="667"/>
      <c r="DE79" s="667"/>
      <c r="DF79" s="683"/>
      <c r="DG79" s="665"/>
      <c r="DH79" s="667"/>
      <c r="DI79" s="667"/>
      <c r="DJ79" s="667"/>
      <c r="DK79" s="683"/>
      <c r="DL79" s="665"/>
      <c r="DM79" s="667"/>
      <c r="DN79" s="667"/>
      <c r="DO79" s="667"/>
      <c r="DP79" s="683"/>
      <c r="DQ79" s="665"/>
      <c r="DR79" s="667"/>
      <c r="DS79" s="667"/>
      <c r="DT79" s="667"/>
      <c r="DU79" s="683"/>
      <c r="DV79" s="646"/>
      <c r="DW79" s="647"/>
      <c r="DX79" s="647"/>
      <c r="DY79" s="647"/>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6"/>
      <c r="BA80" s="566"/>
      <c r="BB80" s="566"/>
      <c r="BC80" s="566"/>
      <c r="BD80" s="589"/>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7"/>
      <c r="CJ80" s="667"/>
      <c r="CK80" s="667"/>
      <c r="CL80" s="683"/>
      <c r="CM80" s="665"/>
      <c r="CN80" s="667"/>
      <c r="CO80" s="667"/>
      <c r="CP80" s="667"/>
      <c r="CQ80" s="683"/>
      <c r="CR80" s="665"/>
      <c r="CS80" s="667"/>
      <c r="CT80" s="667"/>
      <c r="CU80" s="667"/>
      <c r="CV80" s="683"/>
      <c r="CW80" s="665"/>
      <c r="CX80" s="667"/>
      <c r="CY80" s="667"/>
      <c r="CZ80" s="667"/>
      <c r="DA80" s="683"/>
      <c r="DB80" s="665"/>
      <c r="DC80" s="667"/>
      <c r="DD80" s="667"/>
      <c r="DE80" s="667"/>
      <c r="DF80" s="683"/>
      <c r="DG80" s="665"/>
      <c r="DH80" s="667"/>
      <c r="DI80" s="667"/>
      <c r="DJ80" s="667"/>
      <c r="DK80" s="683"/>
      <c r="DL80" s="665"/>
      <c r="DM80" s="667"/>
      <c r="DN80" s="667"/>
      <c r="DO80" s="667"/>
      <c r="DP80" s="683"/>
      <c r="DQ80" s="665"/>
      <c r="DR80" s="667"/>
      <c r="DS80" s="667"/>
      <c r="DT80" s="667"/>
      <c r="DU80" s="683"/>
      <c r="DV80" s="646"/>
      <c r="DW80" s="647"/>
      <c r="DX80" s="647"/>
      <c r="DY80" s="647"/>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6"/>
      <c r="BA81" s="566"/>
      <c r="BB81" s="566"/>
      <c r="BC81" s="566"/>
      <c r="BD81" s="589"/>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7"/>
      <c r="CJ81" s="667"/>
      <c r="CK81" s="667"/>
      <c r="CL81" s="683"/>
      <c r="CM81" s="665"/>
      <c r="CN81" s="667"/>
      <c r="CO81" s="667"/>
      <c r="CP81" s="667"/>
      <c r="CQ81" s="683"/>
      <c r="CR81" s="665"/>
      <c r="CS81" s="667"/>
      <c r="CT81" s="667"/>
      <c r="CU81" s="667"/>
      <c r="CV81" s="683"/>
      <c r="CW81" s="665"/>
      <c r="CX81" s="667"/>
      <c r="CY81" s="667"/>
      <c r="CZ81" s="667"/>
      <c r="DA81" s="683"/>
      <c r="DB81" s="665"/>
      <c r="DC81" s="667"/>
      <c r="DD81" s="667"/>
      <c r="DE81" s="667"/>
      <c r="DF81" s="683"/>
      <c r="DG81" s="665"/>
      <c r="DH81" s="667"/>
      <c r="DI81" s="667"/>
      <c r="DJ81" s="667"/>
      <c r="DK81" s="683"/>
      <c r="DL81" s="665"/>
      <c r="DM81" s="667"/>
      <c r="DN81" s="667"/>
      <c r="DO81" s="667"/>
      <c r="DP81" s="683"/>
      <c r="DQ81" s="665"/>
      <c r="DR81" s="667"/>
      <c r="DS81" s="667"/>
      <c r="DT81" s="667"/>
      <c r="DU81" s="683"/>
      <c r="DV81" s="646"/>
      <c r="DW81" s="647"/>
      <c r="DX81" s="647"/>
      <c r="DY81" s="647"/>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6"/>
      <c r="BA82" s="566"/>
      <c r="BB82" s="566"/>
      <c r="BC82" s="566"/>
      <c r="BD82" s="589"/>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7"/>
      <c r="CJ82" s="667"/>
      <c r="CK82" s="667"/>
      <c r="CL82" s="683"/>
      <c r="CM82" s="665"/>
      <c r="CN82" s="667"/>
      <c r="CO82" s="667"/>
      <c r="CP82" s="667"/>
      <c r="CQ82" s="683"/>
      <c r="CR82" s="665"/>
      <c r="CS82" s="667"/>
      <c r="CT82" s="667"/>
      <c r="CU82" s="667"/>
      <c r="CV82" s="683"/>
      <c r="CW82" s="665"/>
      <c r="CX82" s="667"/>
      <c r="CY82" s="667"/>
      <c r="CZ82" s="667"/>
      <c r="DA82" s="683"/>
      <c r="DB82" s="665"/>
      <c r="DC82" s="667"/>
      <c r="DD82" s="667"/>
      <c r="DE82" s="667"/>
      <c r="DF82" s="683"/>
      <c r="DG82" s="665"/>
      <c r="DH82" s="667"/>
      <c r="DI82" s="667"/>
      <c r="DJ82" s="667"/>
      <c r="DK82" s="683"/>
      <c r="DL82" s="665"/>
      <c r="DM82" s="667"/>
      <c r="DN82" s="667"/>
      <c r="DO82" s="667"/>
      <c r="DP82" s="683"/>
      <c r="DQ82" s="665"/>
      <c r="DR82" s="667"/>
      <c r="DS82" s="667"/>
      <c r="DT82" s="667"/>
      <c r="DU82" s="683"/>
      <c r="DV82" s="646"/>
      <c r="DW82" s="647"/>
      <c r="DX82" s="647"/>
      <c r="DY82" s="647"/>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6"/>
      <c r="BA83" s="566"/>
      <c r="BB83" s="566"/>
      <c r="BC83" s="566"/>
      <c r="BD83" s="589"/>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7"/>
      <c r="CJ83" s="667"/>
      <c r="CK83" s="667"/>
      <c r="CL83" s="683"/>
      <c r="CM83" s="665"/>
      <c r="CN83" s="667"/>
      <c r="CO83" s="667"/>
      <c r="CP83" s="667"/>
      <c r="CQ83" s="683"/>
      <c r="CR83" s="665"/>
      <c r="CS83" s="667"/>
      <c r="CT83" s="667"/>
      <c r="CU83" s="667"/>
      <c r="CV83" s="683"/>
      <c r="CW83" s="665"/>
      <c r="CX83" s="667"/>
      <c r="CY83" s="667"/>
      <c r="CZ83" s="667"/>
      <c r="DA83" s="683"/>
      <c r="DB83" s="665"/>
      <c r="DC83" s="667"/>
      <c r="DD83" s="667"/>
      <c r="DE83" s="667"/>
      <c r="DF83" s="683"/>
      <c r="DG83" s="665"/>
      <c r="DH83" s="667"/>
      <c r="DI83" s="667"/>
      <c r="DJ83" s="667"/>
      <c r="DK83" s="683"/>
      <c r="DL83" s="665"/>
      <c r="DM83" s="667"/>
      <c r="DN83" s="667"/>
      <c r="DO83" s="667"/>
      <c r="DP83" s="683"/>
      <c r="DQ83" s="665"/>
      <c r="DR83" s="667"/>
      <c r="DS83" s="667"/>
      <c r="DT83" s="667"/>
      <c r="DU83" s="683"/>
      <c r="DV83" s="646"/>
      <c r="DW83" s="647"/>
      <c r="DX83" s="647"/>
      <c r="DY83" s="647"/>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6"/>
      <c r="BA84" s="566"/>
      <c r="BB84" s="566"/>
      <c r="BC84" s="566"/>
      <c r="BD84" s="589"/>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7"/>
      <c r="CJ84" s="667"/>
      <c r="CK84" s="667"/>
      <c r="CL84" s="683"/>
      <c r="CM84" s="665"/>
      <c r="CN84" s="667"/>
      <c r="CO84" s="667"/>
      <c r="CP84" s="667"/>
      <c r="CQ84" s="683"/>
      <c r="CR84" s="665"/>
      <c r="CS84" s="667"/>
      <c r="CT84" s="667"/>
      <c r="CU84" s="667"/>
      <c r="CV84" s="683"/>
      <c r="CW84" s="665"/>
      <c r="CX84" s="667"/>
      <c r="CY84" s="667"/>
      <c r="CZ84" s="667"/>
      <c r="DA84" s="683"/>
      <c r="DB84" s="665"/>
      <c r="DC84" s="667"/>
      <c r="DD84" s="667"/>
      <c r="DE84" s="667"/>
      <c r="DF84" s="683"/>
      <c r="DG84" s="665"/>
      <c r="DH84" s="667"/>
      <c r="DI84" s="667"/>
      <c r="DJ84" s="667"/>
      <c r="DK84" s="683"/>
      <c r="DL84" s="665"/>
      <c r="DM84" s="667"/>
      <c r="DN84" s="667"/>
      <c r="DO84" s="667"/>
      <c r="DP84" s="683"/>
      <c r="DQ84" s="665"/>
      <c r="DR84" s="667"/>
      <c r="DS84" s="667"/>
      <c r="DT84" s="667"/>
      <c r="DU84" s="683"/>
      <c r="DV84" s="646"/>
      <c r="DW84" s="647"/>
      <c r="DX84" s="647"/>
      <c r="DY84" s="647"/>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6"/>
      <c r="BA85" s="566"/>
      <c r="BB85" s="566"/>
      <c r="BC85" s="566"/>
      <c r="BD85" s="589"/>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7"/>
      <c r="CJ85" s="667"/>
      <c r="CK85" s="667"/>
      <c r="CL85" s="683"/>
      <c r="CM85" s="665"/>
      <c r="CN85" s="667"/>
      <c r="CO85" s="667"/>
      <c r="CP85" s="667"/>
      <c r="CQ85" s="683"/>
      <c r="CR85" s="665"/>
      <c r="CS85" s="667"/>
      <c r="CT85" s="667"/>
      <c r="CU85" s="667"/>
      <c r="CV85" s="683"/>
      <c r="CW85" s="665"/>
      <c r="CX85" s="667"/>
      <c r="CY85" s="667"/>
      <c r="CZ85" s="667"/>
      <c r="DA85" s="683"/>
      <c r="DB85" s="665"/>
      <c r="DC85" s="667"/>
      <c r="DD85" s="667"/>
      <c r="DE85" s="667"/>
      <c r="DF85" s="683"/>
      <c r="DG85" s="665"/>
      <c r="DH85" s="667"/>
      <c r="DI85" s="667"/>
      <c r="DJ85" s="667"/>
      <c r="DK85" s="683"/>
      <c r="DL85" s="665"/>
      <c r="DM85" s="667"/>
      <c r="DN85" s="667"/>
      <c r="DO85" s="667"/>
      <c r="DP85" s="683"/>
      <c r="DQ85" s="665"/>
      <c r="DR85" s="667"/>
      <c r="DS85" s="667"/>
      <c r="DT85" s="667"/>
      <c r="DU85" s="683"/>
      <c r="DV85" s="646"/>
      <c r="DW85" s="647"/>
      <c r="DX85" s="647"/>
      <c r="DY85" s="647"/>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6"/>
      <c r="BA86" s="566"/>
      <c r="BB86" s="566"/>
      <c r="BC86" s="566"/>
      <c r="BD86" s="589"/>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7"/>
      <c r="CJ86" s="667"/>
      <c r="CK86" s="667"/>
      <c r="CL86" s="683"/>
      <c r="CM86" s="665"/>
      <c r="CN86" s="667"/>
      <c r="CO86" s="667"/>
      <c r="CP86" s="667"/>
      <c r="CQ86" s="683"/>
      <c r="CR86" s="665"/>
      <c r="CS86" s="667"/>
      <c r="CT86" s="667"/>
      <c r="CU86" s="667"/>
      <c r="CV86" s="683"/>
      <c r="CW86" s="665"/>
      <c r="CX86" s="667"/>
      <c r="CY86" s="667"/>
      <c r="CZ86" s="667"/>
      <c r="DA86" s="683"/>
      <c r="DB86" s="665"/>
      <c r="DC86" s="667"/>
      <c r="DD86" s="667"/>
      <c r="DE86" s="667"/>
      <c r="DF86" s="683"/>
      <c r="DG86" s="665"/>
      <c r="DH86" s="667"/>
      <c r="DI86" s="667"/>
      <c r="DJ86" s="667"/>
      <c r="DK86" s="683"/>
      <c r="DL86" s="665"/>
      <c r="DM86" s="667"/>
      <c r="DN86" s="667"/>
      <c r="DO86" s="667"/>
      <c r="DP86" s="683"/>
      <c r="DQ86" s="665"/>
      <c r="DR86" s="667"/>
      <c r="DS86" s="667"/>
      <c r="DT86" s="667"/>
      <c r="DU86" s="683"/>
      <c r="DV86" s="646"/>
      <c r="DW86" s="647"/>
      <c r="DX86" s="647"/>
      <c r="DY86" s="647"/>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7"/>
      <c r="CJ87" s="667"/>
      <c r="CK87" s="667"/>
      <c r="CL87" s="683"/>
      <c r="CM87" s="665"/>
      <c r="CN87" s="667"/>
      <c r="CO87" s="667"/>
      <c r="CP87" s="667"/>
      <c r="CQ87" s="683"/>
      <c r="CR87" s="665"/>
      <c r="CS87" s="667"/>
      <c r="CT87" s="667"/>
      <c r="CU87" s="667"/>
      <c r="CV87" s="683"/>
      <c r="CW87" s="665"/>
      <c r="CX87" s="667"/>
      <c r="CY87" s="667"/>
      <c r="CZ87" s="667"/>
      <c r="DA87" s="683"/>
      <c r="DB87" s="665"/>
      <c r="DC87" s="667"/>
      <c r="DD87" s="667"/>
      <c r="DE87" s="667"/>
      <c r="DF87" s="683"/>
      <c r="DG87" s="665"/>
      <c r="DH87" s="667"/>
      <c r="DI87" s="667"/>
      <c r="DJ87" s="667"/>
      <c r="DK87" s="683"/>
      <c r="DL87" s="665"/>
      <c r="DM87" s="667"/>
      <c r="DN87" s="667"/>
      <c r="DO87" s="667"/>
      <c r="DP87" s="683"/>
      <c r="DQ87" s="665"/>
      <c r="DR87" s="667"/>
      <c r="DS87" s="667"/>
      <c r="DT87" s="667"/>
      <c r="DU87" s="683"/>
      <c r="DV87" s="646"/>
      <c r="DW87" s="647"/>
      <c r="DX87" s="647"/>
      <c r="DY87" s="647"/>
      <c r="DZ87" s="719"/>
      <c r="EA87" s="365"/>
    </row>
    <row r="88" spans="1:131" ht="26.25" customHeight="1">
      <c r="A88" s="374" t="s">
        <v>247</v>
      </c>
      <c r="B88" s="401" t="s">
        <v>178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2411</v>
      </c>
      <c r="AG88" s="452"/>
      <c r="AH88" s="452"/>
      <c r="AI88" s="452"/>
      <c r="AJ88" s="452"/>
      <c r="AK88" s="455"/>
      <c r="AL88" s="455"/>
      <c r="AM88" s="455"/>
      <c r="AN88" s="455"/>
      <c r="AO88" s="455"/>
      <c r="AP88" s="452">
        <v>183</v>
      </c>
      <c r="AQ88" s="452"/>
      <c r="AR88" s="452"/>
      <c r="AS88" s="452"/>
      <c r="AT88" s="452"/>
      <c r="AU88" s="452">
        <v>93</v>
      </c>
      <c r="AV88" s="452"/>
      <c r="AW88" s="452"/>
      <c r="AX88" s="452"/>
      <c r="AY88" s="452"/>
      <c r="AZ88" s="568"/>
      <c r="BA88" s="568"/>
      <c r="BB88" s="568"/>
      <c r="BC88" s="568"/>
      <c r="BD88" s="591"/>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7"/>
      <c r="CJ88" s="667"/>
      <c r="CK88" s="667"/>
      <c r="CL88" s="683"/>
      <c r="CM88" s="665"/>
      <c r="CN88" s="667"/>
      <c r="CO88" s="667"/>
      <c r="CP88" s="667"/>
      <c r="CQ88" s="683"/>
      <c r="CR88" s="665"/>
      <c r="CS88" s="667"/>
      <c r="CT88" s="667"/>
      <c r="CU88" s="667"/>
      <c r="CV88" s="683"/>
      <c r="CW88" s="665"/>
      <c r="CX88" s="667"/>
      <c r="CY88" s="667"/>
      <c r="CZ88" s="667"/>
      <c r="DA88" s="683"/>
      <c r="DB88" s="665"/>
      <c r="DC88" s="667"/>
      <c r="DD88" s="667"/>
      <c r="DE88" s="667"/>
      <c r="DF88" s="683"/>
      <c r="DG88" s="665"/>
      <c r="DH88" s="667"/>
      <c r="DI88" s="667"/>
      <c r="DJ88" s="667"/>
      <c r="DK88" s="683"/>
      <c r="DL88" s="665"/>
      <c r="DM88" s="667"/>
      <c r="DN88" s="667"/>
      <c r="DO88" s="667"/>
      <c r="DP88" s="683"/>
      <c r="DQ88" s="665"/>
      <c r="DR88" s="667"/>
      <c r="DS88" s="667"/>
      <c r="DT88" s="667"/>
      <c r="DU88" s="683"/>
      <c r="DV88" s="646"/>
      <c r="DW88" s="647"/>
      <c r="DX88" s="647"/>
      <c r="DY88" s="647"/>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7"/>
      <c r="CJ89" s="667"/>
      <c r="CK89" s="667"/>
      <c r="CL89" s="683"/>
      <c r="CM89" s="665"/>
      <c r="CN89" s="667"/>
      <c r="CO89" s="667"/>
      <c r="CP89" s="667"/>
      <c r="CQ89" s="683"/>
      <c r="CR89" s="665"/>
      <c r="CS89" s="667"/>
      <c r="CT89" s="667"/>
      <c r="CU89" s="667"/>
      <c r="CV89" s="683"/>
      <c r="CW89" s="665"/>
      <c r="CX89" s="667"/>
      <c r="CY89" s="667"/>
      <c r="CZ89" s="667"/>
      <c r="DA89" s="683"/>
      <c r="DB89" s="665"/>
      <c r="DC89" s="667"/>
      <c r="DD89" s="667"/>
      <c r="DE89" s="667"/>
      <c r="DF89" s="683"/>
      <c r="DG89" s="665"/>
      <c r="DH89" s="667"/>
      <c r="DI89" s="667"/>
      <c r="DJ89" s="667"/>
      <c r="DK89" s="683"/>
      <c r="DL89" s="665"/>
      <c r="DM89" s="667"/>
      <c r="DN89" s="667"/>
      <c r="DO89" s="667"/>
      <c r="DP89" s="683"/>
      <c r="DQ89" s="665"/>
      <c r="DR89" s="667"/>
      <c r="DS89" s="667"/>
      <c r="DT89" s="667"/>
      <c r="DU89" s="683"/>
      <c r="DV89" s="646"/>
      <c r="DW89" s="647"/>
      <c r="DX89" s="647"/>
      <c r="DY89" s="647"/>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7"/>
      <c r="CJ90" s="667"/>
      <c r="CK90" s="667"/>
      <c r="CL90" s="683"/>
      <c r="CM90" s="665"/>
      <c r="CN90" s="667"/>
      <c r="CO90" s="667"/>
      <c r="CP90" s="667"/>
      <c r="CQ90" s="683"/>
      <c r="CR90" s="665"/>
      <c r="CS90" s="667"/>
      <c r="CT90" s="667"/>
      <c r="CU90" s="667"/>
      <c r="CV90" s="683"/>
      <c r="CW90" s="665"/>
      <c r="CX90" s="667"/>
      <c r="CY90" s="667"/>
      <c r="CZ90" s="667"/>
      <c r="DA90" s="683"/>
      <c r="DB90" s="665"/>
      <c r="DC90" s="667"/>
      <c r="DD90" s="667"/>
      <c r="DE90" s="667"/>
      <c r="DF90" s="683"/>
      <c r="DG90" s="665"/>
      <c r="DH90" s="667"/>
      <c r="DI90" s="667"/>
      <c r="DJ90" s="667"/>
      <c r="DK90" s="683"/>
      <c r="DL90" s="665"/>
      <c r="DM90" s="667"/>
      <c r="DN90" s="667"/>
      <c r="DO90" s="667"/>
      <c r="DP90" s="683"/>
      <c r="DQ90" s="665"/>
      <c r="DR90" s="667"/>
      <c r="DS90" s="667"/>
      <c r="DT90" s="667"/>
      <c r="DU90" s="683"/>
      <c r="DV90" s="646"/>
      <c r="DW90" s="647"/>
      <c r="DX90" s="647"/>
      <c r="DY90" s="647"/>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7"/>
      <c r="CJ91" s="667"/>
      <c r="CK91" s="667"/>
      <c r="CL91" s="683"/>
      <c r="CM91" s="665"/>
      <c r="CN91" s="667"/>
      <c r="CO91" s="667"/>
      <c r="CP91" s="667"/>
      <c r="CQ91" s="683"/>
      <c r="CR91" s="665"/>
      <c r="CS91" s="667"/>
      <c r="CT91" s="667"/>
      <c r="CU91" s="667"/>
      <c r="CV91" s="683"/>
      <c r="CW91" s="665"/>
      <c r="CX91" s="667"/>
      <c r="CY91" s="667"/>
      <c r="CZ91" s="667"/>
      <c r="DA91" s="683"/>
      <c r="DB91" s="665"/>
      <c r="DC91" s="667"/>
      <c r="DD91" s="667"/>
      <c r="DE91" s="667"/>
      <c r="DF91" s="683"/>
      <c r="DG91" s="665"/>
      <c r="DH91" s="667"/>
      <c r="DI91" s="667"/>
      <c r="DJ91" s="667"/>
      <c r="DK91" s="683"/>
      <c r="DL91" s="665"/>
      <c r="DM91" s="667"/>
      <c r="DN91" s="667"/>
      <c r="DO91" s="667"/>
      <c r="DP91" s="683"/>
      <c r="DQ91" s="665"/>
      <c r="DR91" s="667"/>
      <c r="DS91" s="667"/>
      <c r="DT91" s="667"/>
      <c r="DU91" s="683"/>
      <c r="DV91" s="646"/>
      <c r="DW91" s="647"/>
      <c r="DX91" s="647"/>
      <c r="DY91" s="647"/>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7"/>
      <c r="CJ92" s="667"/>
      <c r="CK92" s="667"/>
      <c r="CL92" s="683"/>
      <c r="CM92" s="665"/>
      <c r="CN92" s="667"/>
      <c r="CO92" s="667"/>
      <c r="CP92" s="667"/>
      <c r="CQ92" s="683"/>
      <c r="CR92" s="665"/>
      <c r="CS92" s="667"/>
      <c r="CT92" s="667"/>
      <c r="CU92" s="667"/>
      <c r="CV92" s="683"/>
      <c r="CW92" s="665"/>
      <c r="CX92" s="667"/>
      <c r="CY92" s="667"/>
      <c r="CZ92" s="667"/>
      <c r="DA92" s="683"/>
      <c r="DB92" s="665"/>
      <c r="DC92" s="667"/>
      <c r="DD92" s="667"/>
      <c r="DE92" s="667"/>
      <c r="DF92" s="683"/>
      <c r="DG92" s="665"/>
      <c r="DH92" s="667"/>
      <c r="DI92" s="667"/>
      <c r="DJ92" s="667"/>
      <c r="DK92" s="683"/>
      <c r="DL92" s="665"/>
      <c r="DM92" s="667"/>
      <c r="DN92" s="667"/>
      <c r="DO92" s="667"/>
      <c r="DP92" s="683"/>
      <c r="DQ92" s="665"/>
      <c r="DR92" s="667"/>
      <c r="DS92" s="667"/>
      <c r="DT92" s="667"/>
      <c r="DU92" s="683"/>
      <c r="DV92" s="646"/>
      <c r="DW92" s="647"/>
      <c r="DX92" s="647"/>
      <c r="DY92" s="647"/>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7"/>
      <c r="CJ93" s="667"/>
      <c r="CK93" s="667"/>
      <c r="CL93" s="683"/>
      <c r="CM93" s="665"/>
      <c r="CN93" s="667"/>
      <c r="CO93" s="667"/>
      <c r="CP93" s="667"/>
      <c r="CQ93" s="683"/>
      <c r="CR93" s="665"/>
      <c r="CS93" s="667"/>
      <c r="CT93" s="667"/>
      <c r="CU93" s="667"/>
      <c r="CV93" s="683"/>
      <c r="CW93" s="665"/>
      <c r="CX93" s="667"/>
      <c r="CY93" s="667"/>
      <c r="CZ93" s="667"/>
      <c r="DA93" s="683"/>
      <c r="DB93" s="665"/>
      <c r="DC93" s="667"/>
      <c r="DD93" s="667"/>
      <c r="DE93" s="667"/>
      <c r="DF93" s="683"/>
      <c r="DG93" s="665"/>
      <c r="DH93" s="667"/>
      <c r="DI93" s="667"/>
      <c r="DJ93" s="667"/>
      <c r="DK93" s="683"/>
      <c r="DL93" s="665"/>
      <c r="DM93" s="667"/>
      <c r="DN93" s="667"/>
      <c r="DO93" s="667"/>
      <c r="DP93" s="683"/>
      <c r="DQ93" s="665"/>
      <c r="DR93" s="667"/>
      <c r="DS93" s="667"/>
      <c r="DT93" s="667"/>
      <c r="DU93" s="683"/>
      <c r="DV93" s="646"/>
      <c r="DW93" s="647"/>
      <c r="DX93" s="647"/>
      <c r="DY93" s="647"/>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7"/>
      <c r="CJ94" s="667"/>
      <c r="CK94" s="667"/>
      <c r="CL94" s="683"/>
      <c r="CM94" s="665"/>
      <c r="CN94" s="667"/>
      <c r="CO94" s="667"/>
      <c r="CP94" s="667"/>
      <c r="CQ94" s="683"/>
      <c r="CR94" s="665"/>
      <c r="CS94" s="667"/>
      <c r="CT94" s="667"/>
      <c r="CU94" s="667"/>
      <c r="CV94" s="683"/>
      <c r="CW94" s="665"/>
      <c r="CX94" s="667"/>
      <c r="CY94" s="667"/>
      <c r="CZ94" s="667"/>
      <c r="DA94" s="683"/>
      <c r="DB94" s="665"/>
      <c r="DC94" s="667"/>
      <c r="DD94" s="667"/>
      <c r="DE94" s="667"/>
      <c r="DF94" s="683"/>
      <c r="DG94" s="665"/>
      <c r="DH94" s="667"/>
      <c r="DI94" s="667"/>
      <c r="DJ94" s="667"/>
      <c r="DK94" s="683"/>
      <c r="DL94" s="665"/>
      <c r="DM94" s="667"/>
      <c r="DN94" s="667"/>
      <c r="DO94" s="667"/>
      <c r="DP94" s="683"/>
      <c r="DQ94" s="665"/>
      <c r="DR94" s="667"/>
      <c r="DS94" s="667"/>
      <c r="DT94" s="667"/>
      <c r="DU94" s="683"/>
      <c r="DV94" s="646"/>
      <c r="DW94" s="647"/>
      <c r="DX94" s="647"/>
      <c r="DY94" s="647"/>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7"/>
      <c r="CJ95" s="667"/>
      <c r="CK95" s="667"/>
      <c r="CL95" s="683"/>
      <c r="CM95" s="665"/>
      <c r="CN95" s="667"/>
      <c r="CO95" s="667"/>
      <c r="CP95" s="667"/>
      <c r="CQ95" s="683"/>
      <c r="CR95" s="665"/>
      <c r="CS95" s="667"/>
      <c r="CT95" s="667"/>
      <c r="CU95" s="667"/>
      <c r="CV95" s="683"/>
      <c r="CW95" s="665"/>
      <c r="CX95" s="667"/>
      <c r="CY95" s="667"/>
      <c r="CZ95" s="667"/>
      <c r="DA95" s="683"/>
      <c r="DB95" s="665"/>
      <c r="DC95" s="667"/>
      <c r="DD95" s="667"/>
      <c r="DE95" s="667"/>
      <c r="DF95" s="683"/>
      <c r="DG95" s="665"/>
      <c r="DH95" s="667"/>
      <c r="DI95" s="667"/>
      <c r="DJ95" s="667"/>
      <c r="DK95" s="683"/>
      <c r="DL95" s="665"/>
      <c r="DM95" s="667"/>
      <c r="DN95" s="667"/>
      <c r="DO95" s="667"/>
      <c r="DP95" s="683"/>
      <c r="DQ95" s="665"/>
      <c r="DR95" s="667"/>
      <c r="DS95" s="667"/>
      <c r="DT95" s="667"/>
      <c r="DU95" s="683"/>
      <c r="DV95" s="646"/>
      <c r="DW95" s="647"/>
      <c r="DX95" s="647"/>
      <c r="DY95" s="647"/>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7"/>
      <c r="CJ96" s="667"/>
      <c r="CK96" s="667"/>
      <c r="CL96" s="683"/>
      <c r="CM96" s="665"/>
      <c r="CN96" s="667"/>
      <c r="CO96" s="667"/>
      <c r="CP96" s="667"/>
      <c r="CQ96" s="683"/>
      <c r="CR96" s="665"/>
      <c r="CS96" s="667"/>
      <c r="CT96" s="667"/>
      <c r="CU96" s="667"/>
      <c r="CV96" s="683"/>
      <c r="CW96" s="665"/>
      <c r="CX96" s="667"/>
      <c r="CY96" s="667"/>
      <c r="CZ96" s="667"/>
      <c r="DA96" s="683"/>
      <c r="DB96" s="665"/>
      <c r="DC96" s="667"/>
      <c r="DD96" s="667"/>
      <c r="DE96" s="667"/>
      <c r="DF96" s="683"/>
      <c r="DG96" s="665"/>
      <c r="DH96" s="667"/>
      <c r="DI96" s="667"/>
      <c r="DJ96" s="667"/>
      <c r="DK96" s="683"/>
      <c r="DL96" s="665"/>
      <c r="DM96" s="667"/>
      <c r="DN96" s="667"/>
      <c r="DO96" s="667"/>
      <c r="DP96" s="683"/>
      <c r="DQ96" s="665"/>
      <c r="DR96" s="667"/>
      <c r="DS96" s="667"/>
      <c r="DT96" s="667"/>
      <c r="DU96" s="683"/>
      <c r="DV96" s="646"/>
      <c r="DW96" s="647"/>
      <c r="DX96" s="647"/>
      <c r="DY96" s="647"/>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7"/>
      <c r="CJ97" s="667"/>
      <c r="CK97" s="667"/>
      <c r="CL97" s="683"/>
      <c r="CM97" s="665"/>
      <c r="CN97" s="667"/>
      <c r="CO97" s="667"/>
      <c r="CP97" s="667"/>
      <c r="CQ97" s="683"/>
      <c r="CR97" s="665"/>
      <c r="CS97" s="667"/>
      <c r="CT97" s="667"/>
      <c r="CU97" s="667"/>
      <c r="CV97" s="683"/>
      <c r="CW97" s="665"/>
      <c r="CX97" s="667"/>
      <c r="CY97" s="667"/>
      <c r="CZ97" s="667"/>
      <c r="DA97" s="683"/>
      <c r="DB97" s="665"/>
      <c r="DC97" s="667"/>
      <c r="DD97" s="667"/>
      <c r="DE97" s="667"/>
      <c r="DF97" s="683"/>
      <c r="DG97" s="665"/>
      <c r="DH97" s="667"/>
      <c r="DI97" s="667"/>
      <c r="DJ97" s="667"/>
      <c r="DK97" s="683"/>
      <c r="DL97" s="665"/>
      <c r="DM97" s="667"/>
      <c r="DN97" s="667"/>
      <c r="DO97" s="667"/>
      <c r="DP97" s="683"/>
      <c r="DQ97" s="665"/>
      <c r="DR97" s="667"/>
      <c r="DS97" s="667"/>
      <c r="DT97" s="667"/>
      <c r="DU97" s="683"/>
      <c r="DV97" s="646"/>
      <c r="DW97" s="647"/>
      <c r="DX97" s="647"/>
      <c r="DY97" s="647"/>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7"/>
      <c r="CJ98" s="667"/>
      <c r="CK98" s="667"/>
      <c r="CL98" s="683"/>
      <c r="CM98" s="665"/>
      <c r="CN98" s="667"/>
      <c r="CO98" s="667"/>
      <c r="CP98" s="667"/>
      <c r="CQ98" s="683"/>
      <c r="CR98" s="665"/>
      <c r="CS98" s="667"/>
      <c r="CT98" s="667"/>
      <c r="CU98" s="667"/>
      <c r="CV98" s="683"/>
      <c r="CW98" s="665"/>
      <c r="CX98" s="667"/>
      <c r="CY98" s="667"/>
      <c r="CZ98" s="667"/>
      <c r="DA98" s="683"/>
      <c r="DB98" s="665"/>
      <c r="DC98" s="667"/>
      <c r="DD98" s="667"/>
      <c r="DE98" s="667"/>
      <c r="DF98" s="683"/>
      <c r="DG98" s="665"/>
      <c r="DH98" s="667"/>
      <c r="DI98" s="667"/>
      <c r="DJ98" s="667"/>
      <c r="DK98" s="683"/>
      <c r="DL98" s="665"/>
      <c r="DM98" s="667"/>
      <c r="DN98" s="667"/>
      <c r="DO98" s="667"/>
      <c r="DP98" s="683"/>
      <c r="DQ98" s="665"/>
      <c r="DR98" s="667"/>
      <c r="DS98" s="667"/>
      <c r="DT98" s="667"/>
      <c r="DU98" s="683"/>
      <c r="DV98" s="646"/>
      <c r="DW98" s="647"/>
      <c r="DX98" s="647"/>
      <c r="DY98" s="647"/>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7"/>
      <c r="CJ99" s="667"/>
      <c r="CK99" s="667"/>
      <c r="CL99" s="683"/>
      <c r="CM99" s="665"/>
      <c r="CN99" s="667"/>
      <c r="CO99" s="667"/>
      <c r="CP99" s="667"/>
      <c r="CQ99" s="683"/>
      <c r="CR99" s="665"/>
      <c r="CS99" s="667"/>
      <c r="CT99" s="667"/>
      <c r="CU99" s="667"/>
      <c r="CV99" s="683"/>
      <c r="CW99" s="665"/>
      <c r="CX99" s="667"/>
      <c r="CY99" s="667"/>
      <c r="CZ99" s="667"/>
      <c r="DA99" s="683"/>
      <c r="DB99" s="665"/>
      <c r="DC99" s="667"/>
      <c r="DD99" s="667"/>
      <c r="DE99" s="667"/>
      <c r="DF99" s="683"/>
      <c r="DG99" s="665"/>
      <c r="DH99" s="667"/>
      <c r="DI99" s="667"/>
      <c r="DJ99" s="667"/>
      <c r="DK99" s="683"/>
      <c r="DL99" s="665"/>
      <c r="DM99" s="667"/>
      <c r="DN99" s="667"/>
      <c r="DO99" s="667"/>
      <c r="DP99" s="683"/>
      <c r="DQ99" s="665"/>
      <c r="DR99" s="667"/>
      <c r="DS99" s="667"/>
      <c r="DT99" s="667"/>
      <c r="DU99" s="683"/>
      <c r="DV99" s="646"/>
      <c r="DW99" s="647"/>
      <c r="DX99" s="647"/>
      <c r="DY99" s="647"/>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7"/>
      <c r="CJ100" s="667"/>
      <c r="CK100" s="667"/>
      <c r="CL100" s="683"/>
      <c r="CM100" s="665"/>
      <c r="CN100" s="667"/>
      <c r="CO100" s="667"/>
      <c r="CP100" s="667"/>
      <c r="CQ100" s="683"/>
      <c r="CR100" s="665"/>
      <c r="CS100" s="667"/>
      <c r="CT100" s="667"/>
      <c r="CU100" s="667"/>
      <c r="CV100" s="683"/>
      <c r="CW100" s="665"/>
      <c r="CX100" s="667"/>
      <c r="CY100" s="667"/>
      <c r="CZ100" s="667"/>
      <c r="DA100" s="683"/>
      <c r="DB100" s="665"/>
      <c r="DC100" s="667"/>
      <c r="DD100" s="667"/>
      <c r="DE100" s="667"/>
      <c r="DF100" s="683"/>
      <c r="DG100" s="665"/>
      <c r="DH100" s="667"/>
      <c r="DI100" s="667"/>
      <c r="DJ100" s="667"/>
      <c r="DK100" s="683"/>
      <c r="DL100" s="665"/>
      <c r="DM100" s="667"/>
      <c r="DN100" s="667"/>
      <c r="DO100" s="667"/>
      <c r="DP100" s="683"/>
      <c r="DQ100" s="665"/>
      <c r="DR100" s="667"/>
      <c r="DS100" s="667"/>
      <c r="DT100" s="667"/>
      <c r="DU100" s="683"/>
      <c r="DV100" s="646"/>
      <c r="DW100" s="647"/>
      <c r="DX100" s="647"/>
      <c r="DY100" s="647"/>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7"/>
      <c r="CJ101" s="667"/>
      <c r="CK101" s="667"/>
      <c r="CL101" s="683"/>
      <c r="CM101" s="665"/>
      <c r="CN101" s="667"/>
      <c r="CO101" s="667"/>
      <c r="CP101" s="667"/>
      <c r="CQ101" s="683"/>
      <c r="CR101" s="665"/>
      <c r="CS101" s="667"/>
      <c r="CT101" s="667"/>
      <c r="CU101" s="667"/>
      <c r="CV101" s="683"/>
      <c r="CW101" s="665"/>
      <c r="CX101" s="667"/>
      <c r="CY101" s="667"/>
      <c r="CZ101" s="667"/>
      <c r="DA101" s="683"/>
      <c r="DB101" s="665"/>
      <c r="DC101" s="667"/>
      <c r="DD101" s="667"/>
      <c r="DE101" s="667"/>
      <c r="DF101" s="683"/>
      <c r="DG101" s="665"/>
      <c r="DH101" s="667"/>
      <c r="DI101" s="667"/>
      <c r="DJ101" s="667"/>
      <c r="DK101" s="683"/>
      <c r="DL101" s="665"/>
      <c r="DM101" s="667"/>
      <c r="DN101" s="667"/>
      <c r="DO101" s="667"/>
      <c r="DP101" s="683"/>
      <c r="DQ101" s="665"/>
      <c r="DR101" s="667"/>
      <c r="DS101" s="667"/>
      <c r="DT101" s="667"/>
      <c r="DU101" s="683"/>
      <c r="DV101" s="646"/>
      <c r="DW101" s="647"/>
      <c r="DX101" s="647"/>
      <c r="DY101" s="647"/>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247</v>
      </c>
      <c r="BR102" s="401" t="s">
        <v>447</v>
      </c>
      <c r="BS102" s="421"/>
      <c r="BT102" s="421"/>
      <c r="BU102" s="421"/>
      <c r="BV102" s="421"/>
      <c r="BW102" s="421"/>
      <c r="BX102" s="421"/>
      <c r="BY102" s="421"/>
      <c r="BZ102" s="421"/>
      <c r="CA102" s="421"/>
      <c r="CB102" s="421"/>
      <c r="CC102" s="421"/>
      <c r="CD102" s="421"/>
      <c r="CE102" s="421"/>
      <c r="CF102" s="421"/>
      <c r="CG102" s="433"/>
      <c r="CH102" s="666"/>
      <c r="CI102" s="668"/>
      <c r="CJ102" s="668"/>
      <c r="CK102" s="668"/>
      <c r="CL102" s="684"/>
      <c r="CM102" s="666"/>
      <c r="CN102" s="668"/>
      <c r="CO102" s="668"/>
      <c r="CP102" s="668"/>
      <c r="CQ102" s="684"/>
      <c r="CR102" s="696">
        <v>61</v>
      </c>
      <c r="CS102" s="605"/>
      <c r="CT102" s="605"/>
      <c r="CU102" s="605"/>
      <c r="CV102" s="697"/>
      <c r="CW102" s="696"/>
      <c r="CX102" s="605"/>
      <c r="CY102" s="605"/>
      <c r="CZ102" s="605"/>
      <c r="DA102" s="697"/>
      <c r="DB102" s="696"/>
      <c r="DC102" s="605"/>
      <c r="DD102" s="605"/>
      <c r="DE102" s="605"/>
      <c r="DF102" s="697"/>
      <c r="DG102" s="696"/>
      <c r="DH102" s="605"/>
      <c r="DI102" s="605"/>
      <c r="DJ102" s="605"/>
      <c r="DK102" s="697"/>
      <c r="DL102" s="696"/>
      <c r="DM102" s="605"/>
      <c r="DN102" s="605"/>
      <c r="DO102" s="605"/>
      <c r="DP102" s="697"/>
      <c r="DQ102" s="696"/>
      <c r="DR102" s="605"/>
      <c r="DS102" s="605"/>
      <c r="DT102" s="605"/>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2" t="s">
        <v>468</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451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5"/>
      <c r="AU108" s="382" t="s">
        <v>197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5"/>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387</v>
      </c>
      <c r="AL109" s="406"/>
      <c r="AM109" s="406"/>
      <c r="AN109" s="406"/>
      <c r="AO109" s="469"/>
      <c r="AP109" s="480" t="s">
        <v>474</v>
      </c>
      <c r="AQ109" s="406"/>
      <c r="AR109" s="406"/>
      <c r="AS109" s="406"/>
      <c r="AT109" s="556"/>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387</v>
      </c>
      <c r="CB109" s="406"/>
      <c r="CC109" s="406"/>
      <c r="CD109" s="406"/>
      <c r="CE109" s="469"/>
      <c r="CF109" s="656" t="s">
        <v>474</v>
      </c>
      <c r="CG109" s="656"/>
      <c r="CH109" s="656"/>
      <c r="CI109" s="656"/>
      <c r="CJ109" s="656"/>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387</v>
      </c>
      <c r="DR109" s="406"/>
      <c r="DS109" s="406"/>
      <c r="DT109" s="406"/>
      <c r="DU109" s="469"/>
      <c r="DV109" s="480" t="s">
        <v>474</v>
      </c>
      <c r="DW109" s="406"/>
      <c r="DX109" s="406"/>
      <c r="DY109" s="406"/>
      <c r="DZ109" s="556"/>
    </row>
    <row r="110" spans="1:131" s="365" customFormat="1" ht="26.25" customHeight="1">
      <c r="A110" s="384" t="s">
        <v>323</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1661456</v>
      </c>
      <c r="AB110" s="487"/>
      <c r="AC110" s="487"/>
      <c r="AD110" s="487"/>
      <c r="AE110" s="498"/>
      <c r="AF110" s="514">
        <v>1582827</v>
      </c>
      <c r="AG110" s="487"/>
      <c r="AH110" s="487"/>
      <c r="AI110" s="487"/>
      <c r="AJ110" s="498"/>
      <c r="AK110" s="514">
        <v>1516980</v>
      </c>
      <c r="AL110" s="487"/>
      <c r="AM110" s="487"/>
      <c r="AN110" s="487"/>
      <c r="AO110" s="498"/>
      <c r="AP110" s="538">
        <v>17.5</v>
      </c>
      <c r="AQ110" s="547"/>
      <c r="AR110" s="547"/>
      <c r="AS110" s="547"/>
      <c r="AT110" s="557"/>
      <c r="AU110" s="569" t="s">
        <v>107</v>
      </c>
      <c r="AV110" s="578"/>
      <c r="AW110" s="578"/>
      <c r="AX110" s="578"/>
      <c r="AY110" s="578"/>
      <c r="AZ110" s="424" t="s">
        <v>475</v>
      </c>
      <c r="BA110" s="407"/>
      <c r="BB110" s="407"/>
      <c r="BC110" s="407"/>
      <c r="BD110" s="407"/>
      <c r="BE110" s="407"/>
      <c r="BF110" s="407"/>
      <c r="BG110" s="407"/>
      <c r="BH110" s="407"/>
      <c r="BI110" s="407"/>
      <c r="BJ110" s="407"/>
      <c r="BK110" s="407"/>
      <c r="BL110" s="407"/>
      <c r="BM110" s="407"/>
      <c r="BN110" s="407"/>
      <c r="BO110" s="407"/>
      <c r="BP110" s="470"/>
      <c r="BQ110" s="633">
        <v>13604799</v>
      </c>
      <c r="BR110" s="641"/>
      <c r="BS110" s="641"/>
      <c r="BT110" s="641"/>
      <c r="BU110" s="641"/>
      <c r="BV110" s="641">
        <v>12904512</v>
      </c>
      <c r="BW110" s="641"/>
      <c r="BX110" s="641"/>
      <c r="BY110" s="641"/>
      <c r="BZ110" s="641"/>
      <c r="CA110" s="641">
        <v>12727096</v>
      </c>
      <c r="CB110" s="641"/>
      <c r="CC110" s="641"/>
      <c r="CD110" s="641"/>
      <c r="CE110" s="641"/>
      <c r="CF110" s="657">
        <v>147.19999999999999</v>
      </c>
      <c r="CG110" s="661"/>
      <c r="CH110" s="661"/>
      <c r="CI110" s="661"/>
      <c r="CJ110" s="661"/>
      <c r="CK110" s="672" t="s">
        <v>382</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3" t="s">
        <v>196</v>
      </c>
      <c r="DH110" s="641"/>
      <c r="DI110" s="641"/>
      <c r="DJ110" s="641"/>
      <c r="DK110" s="641"/>
      <c r="DL110" s="641" t="s">
        <v>196</v>
      </c>
      <c r="DM110" s="641"/>
      <c r="DN110" s="641"/>
      <c r="DO110" s="641"/>
      <c r="DP110" s="641"/>
      <c r="DQ110" s="641" t="s">
        <v>196</v>
      </c>
      <c r="DR110" s="641"/>
      <c r="DS110" s="641"/>
      <c r="DT110" s="641"/>
      <c r="DU110" s="641"/>
      <c r="DV110" s="712" t="s">
        <v>196</v>
      </c>
      <c r="DW110" s="712"/>
      <c r="DX110" s="712"/>
      <c r="DY110" s="712"/>
      <c r="DZ110" s="721"/>
    </row>
    <row r="111" spans="1:131" s="365" customFormat="1" ht="26.25" customHeight="1">
      <c r="A111" s="385" t="s">
        <v>454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196</v>
      </c>
      <c r="AB111" s="446"/>
      <c r="AC111" s="446"/>
      <c r="AD111" s="446"/>
      <c r="AE111" s="499"/>
      <c r="AF111" s="515" t="s">
        <v>196</v>
      </c>
      <c r="AG111" s="446"/>
      <c r="AH111" s="446"/>
      <c r="AI111" s="446"/>
      <c r="AJ111" s="499"/>
      <c r="AK111" s="515" t="s">
        <v>196</v>
      </c>
      <c r="AL111" s="446"/>
      <c r="AM111" s="446"/>
      <c r="AN111" s="446"/>
      <c r="AO111" s="499"/>
      <c r="AP111" s="539" t="s">
        <v>196</v>
      </c>
      <c r="AQ111" s="548"/>
      <c r="AR111" s="548"/>
      <c r="AS111" s="548"/>
      <c r="AT111" s="558"/>
      <c r="AU111" s="570"/>
      <c r="AV111" s="579"/>
      <c r="AW111" s="579"/>
      <c r="AX111" s="579"/>
      <c r="AY111" s="579"/>
      <c r="AZ111" s="425" t="s">
        <v>476</v>
      </c>
      <c r="BA111" s="378"/>
      <c r="BB111" s="378"/>
      <c r="BC111" s="378"/>
      <c r="BD111" s="378"/>
      <c r="BE111" s="378"/>
      <c r="BF111" s="378"/>
      <c r="BG111" s="378"/>
      <c r="BH111" s="378"/>
      <c r="BI111" s="378"/>
      <c r="BJ111" s="378"/>
      <c r="BK111" s="378"/>
      <c r="BL111" s="378"/>
      <c r="BM111" s="378"/>
      <c r="BN111" s="378"/>
      <c r="BO111" s="378"/>
      <c r="BP111" s="472"/>
      <c r="BQ111" s="634">
        <v>114925</v>
      </c>
      <c r="BR111" s="642"/>
      <c r="BS111" s="642"/>
      <c r="BT111" s="642"/>
      <c r="BU111" s="642"/>
      <c r="BV111" s="642">
        <v>95655</v>
      </c>
      <c r="BW111" s="642"/>
      <c r="BX111" s="642"/>
      <c r="BY111" s="642"/>
      <c r="BZ111" s="642"/>
      <c r="CA111" s="642">
        <v>76370</v>
      </c>
      <c r="CB111" s="642"/>
      <c r="CC111" s="642"/>
      <c r="CD111" s="642"/>
      <c r="CE111" s="642"/>
      <c r="CF111" s="658">
        <v>0.9</v>
      </c>
      <c r="CG111" s="662"/>
      <c r="CH111" s="662"/>
      <c r="CI111" s="662"/>
      <c r="CJ111" s="662"/>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4" t="s">
        <v>196</v>
      </c>
      <c r="DH111" s="642"/>
      <c r="DI111" s="642"/>
      <c r="DJ111" s="642"/>
      <c r="DK111" s="642"/>
      <c r="DL111" s="642" t="s">
        <v>196</v>
      </c>
      <c r="DM111" s="642"/>
      <c r="DN111" s="642"/>
      <c r="DO111" s="642"/>
      <c r="DP111" s="642"/>
      <c r="DQ111" s="642" t="s">
        <v>196</v>
      </c>
      <c r="DR111" s="642"/>
      <c r="DS111" s="642"/>
      <c r="DT111" s="642"/>
      <c r="DU111" s="642"/>
      <c r="DV111" s="713" t="s">
        <v>196</v>
      </c>
      <c r="DW111" s="713"/>
      <c r="DX111" s="713"/>
      <c r="DY111" s="713"/>
      <c r="DZ111" s="722"/>
    </row>
    <row r="112" spans="1:131" s="365" customFormat="1" ht="26.25" customHeight="1">
      <c r="A112" s="386" t="s">
        <v>150</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196</v>
      </c>
      <c r="AB112" s="446"/>
      <c r="AC112" s="446"/>
      <c r="AD112" s="446"/>
      <c r="AE112" s="499"/>
      <c r="AF112" s="515" t="s">
        <v>196</v>
      </c>
      <c r="AG112" s="446"/>
      <c r="AH112" s="446"/>
      <c r="AI112" s="446"/>
      <c r="AJ112" s="499"/>
      <c r="AK112" s="515" t="s">
        <v>196</v>
      </c>
      <c r="AL112" s="446"/>
      <c r="AM112" s="446"/>
      <c r="AN112" s="446"/>
      <c r="AO112" s="499"/>
      <c r="AP112" s="539" t="s">
        <v>196</v>
      </c>
      <c r="AQ112" s="548"/>
      <c r="AR112" s="548"/>
      <c r="AS112" s="548"/>
      <c r="AT112" s="558"/>
      <c r="AU112" s="570"/>
      <c r="AV112" s="579"/>
      <c r="AW112" s="579"/>
      <c r="AX112" s="579"/>
      <c r="AY112" s="579"/>
      <c r="AZ112" s="425" t="s">
        <v>265</v>
      </c>
      <c r="BA112" s="378"/>
      <c r="BB112" s="378"/>
      <c r="BC112" s="378"/>
      <c r="BD112" s="378"/>
      <c r="BE112" s="378"/>
      <c r="BF112" s="378"/>
      <c r="BG112" s="378"/>
      <c r="BH112" s="378"/>
      <c r="BI112" s="378"/>
      <c r="BJ112" s="378"/>
      <c r="BK112" s="378"/>
      <c r="BL112" s="378"/>
      <c r="BM112" s="378"/>
      <c r="BN112" s="378"/>
      <c r="BO112" s="378"/>
      <c r="BP112" s="472"/>
      <c r="BQ112" s="634">
        <v>8150716</v>
      </c>
      <c r="BR112" s="642"/>
      <c r="BS112" s="642"/>
      <c r="BT112" s="642"/>
      <c r="BU112" s="642"/>
      <c r="BV112" s="642">
        <v>7687520</v>
      </c>
      <c r="BW112" s="642"/>
      <c r="BX112" s="642"/>
      <c r="BY112" s="642"/>
      <c r="BZ112" s="642"/>
      <c r="CA112" s="642">
        <v>7214806</v>
      </c>
      <c r="CB112" s="642"/>
      <c r="CC112" s="642"/>
      <c r="CD112" s="642"/>
      <c r="CE112" s="642"/>
      <c r="CF112" s="658">
        <v>83.4</v>
      </c>
      <c r="CG112" s="662"/>
      <c r="CH112" s="662"/>
      <c r="CI112" s="662"/>
      <c r="CJ112" s="662"/>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4" t="s">
        <v>196</v>
      </c>
      <c r="DH112" s="642"/>
      <c r="DI112" s="642"/>
      <c r="DJ112" s="642"/>
      <c r="DK112" s="642"/>
      <c r="DL112" s="642" t="s">
        <v>196</v>
      </c>
      <c r="DM112" s="642"/>
      <c r="DN112" s="642"/>
      <c r="DO112" s="642"/>
      <c r="DP112" s="642"/>
      <c r="DQ112" s="642" t="s">
        <v>196</v>
      </c>
      <c r="DR112" s="642"/>
      <c r="DS112" s="642"/>
      <c r="DT112" s="642"/>
      <c r="DU112" s="642"/>
      <c r="DV112" s="713" t="s">
        <v>196</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767891</v>
      </c>
      <c r="AB113" s="446"/>
      <c r="AC113" s="446"/>
      <c r="AD113" s="446"/>
      <c r="AE113" s="499"/>
      <c r="AF113" s="515">
        <v>758719</v>
      </c>
      <c r="AG113" s="446"/>
      <c r="AH113" s="446"/>
      <c r="AI113" s="446"/>
      <c r="AJ113" s="499"/>
      <c r="AK113" s="515">
        <v>745691</v>
      </c>
      <c r="AL113" s="446"/>
      <c r="AM113" s="446"/>
      <c r="AN113" s="446"/>
      <c r="AO113" s="499"/>
      <c r="AP113" s="539">
        <v>8.6</v>
      </c>
      <c r="AQ113" s="548"/>
      <c r="AR113" s="548"/>
      <c r="AS113" s="548"/>
      <c r="AT113" s="558"/>
      <c r="AU113" s="570"/>
      <c r="AV113" s="579"/>
      <c r="AW113" s="579"/>
      <c r="AX113" s="579"/>
      <c r="AY113" s="579"/>
      <c r="AZ113" s="425" t="s">
        <v>200</v>
      </c>
      <c r="BA113" s="378"/>
      <c r="BB113" s="378"/>
      <c r="BC113" s="378"/>
      <c r="BD113" s="378"/>
      <c r="BE113" s="378"/>
      <c r="BF113" s="378"/>
      <c r="BG113" s="378"/>
      <c r="BH113" s="378"/>
      <c r="BI113" s="378"/>
      <c r="BJ113" s="378"/>
      <c r="BK113" s="378"/>
      <c r="BL113" s="378"/>
      <c r="BM113" s="378"/>
      <c r="BN113" s="378"/>
      <c r="BO113" s="378"/>
      <c r="BP113" s="472"/>
      <c r="BQ113" s="634">
        <v>266925</v>
      </c>
      <c r="BR113" s="642"/>
      <c r="BS113" s="642"/>
      <c r="BT113" s="642"/>
      <c r="BU113" s="642"/>
      <c r="BV113" s="642">
        <v>138767</v>
      </c>
      <c r="BW113" s="642"/>
      <c r="BX113" s="642"/>
      <c r="BY113" s="642"/>
      <c r="BZ113" s="642"/>
      <c r="CA113" s="642">
        <v>93143</v>
      </c>
      <c r="CB113" s="642"/>
      <c r="CC113" s="642"/>
      <c r="CD113" s="642"/>
      <c r="CE113" s="642"/>
      <c r="CF113" s="658">
        <v>1.1000000000000001</v>
      </c>
      <c r="CG113" s="662"/>
      <c r="CH113" s="662"/>
      <c r="CI113" s="662"/>
      <c r="CJ113" s="662"/>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196</v>
      </c>
      <c r="DH113" s="446"/>
      <c r="DI113" s="446"/>
      <c r="DJ113" s="446"/>
      <c r="DK113" s="499"/>
      <c r="DL113" s="515" t="s">
        <v>196</v>
      </c>
      <c r="DM113" s="446"/>
      <c r="DN113" s="446"/>
      <c r="DO113" s="446"/>
      <c r="DP113" s="499"/>
      <c r="DQ113" s="515" t="s">
        <v>196</v>
      </c>
      <c r="DR113" s="446"/>
      <c r="DS113" s="446"/>
      <c r="DT113" s="446"/>
      <c r="DU113" s="499"/>
      <c r="DV113" s="539" t="s">
        <v>196</v>
      </c>
      <c r="DW113" s="548"/>
      <c r="DX113" s="548"/>
      <c r="DY113" s="548"/>
      <c r="DZ113" s="558"/>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187163</v>
      </c>
      <c r="AB114" s="446"/>
      <c r="AC114" s="446"/>
      <c r="AD114" s="446"/>
      <c r="AE114" s="499"/>
      <c r="AF114" s="515">
        <v>177882</v>
      </c>
      <c r="AG114" s="446"/>
      <c r="AH114" s="446"/>
      <c r="AI114" s="446"/>
      <c r="AJ114" s="499"/>
      <c r="AK114" s="515">
        <v>57841</v>
      </c>
      <c r="AL114" s="446"/>
      <c r="AM114" s="446"/>
      <c r="AN114" s="446"/>
      <c r="AO114" s="499"/>
      <c r="AP114" s="539">
        <v>0.7</v>
      </c>
      <c r="AQ114" s="548"/>
      <c r="AR114" s="548"/>
      <c r="AS114" s="548"/>
      <c r="AT114" s="558"/>
      <c r="AU114" s="570"/>
      <c r="AV114" s="579"/>
      <c r="AW114" s="579"/>
      <c r="AX114" s="579"/>
      <c r="AY114" s="579"/>
      <c r="AZ114" s="425" t="s">
        <v>482</v>
      </c>
      <c r="BA114" s="378"/>
      <c r="BB114" s="378"/>
      <c r="BC114" s="378"/>
      <c r="BD114" s="378"/>
      <c r="BE114" s="378"/>
      <c r="BF114" s="378"/>
      <c r="BG114" s="378"/>
      <c r="BH114" s="378"/>
      <c r="BI114" s="378"/>
      <c r="BJ114" s="378"/>
      <c r="BK114" s="378"/>
      <c r="BL114" s="378"/>
      <c r="BM114" s="378"/>
      <c r="BN114" s="378"/>
      <c r="BO114" s="378"/>
      <c r="BP114" s="472"/>
      <c r="BQ114" s="634">
        <v>1477879</v>
      </c>
      <c r="BR114" s="642"/>
      <c r="BS114" s="642"/>
      <c r="BT114" s="642"/>
      <c r="BU114" s="642"/>
      <c r="BV114" s="642">
        <v>1618782</v>
      </c>
      <c r="BW114" s="642"/>
      <c r="BX114" s="642"/>
      <c r="BY114" s="642"/>
      <c r="BZ114" s="642"/>
      <c r="CA114" s="642">
        <v>1640728</v>
      </c>
      <c r="CB114" s="642"/>
      <c r="CC114" s="642"/>
      <c r="CD114" s="642"/>
      <c r="CE114" s="642"/>
      <c r="CF114" s="658">
        <v>19</v>
      </c>
      <c r="CG114" s="662"/>
      <c r="CH114" s="662"/>
      <c r="CI114" s="662"/>
      <c r="CJ114" s="662"/>
      <c r="CK114" s="673"/>
      <c r="CL114" s="413"/>
      <c r="CM114" s="425" t="s">
        <v>147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196</v>
      </c>
      <c r="DH114" s="446"/>
      <c r="DI114" s="446"/>
      <c r="DJ114" s="446"/>
      <c r="DK114" s="499"/>
      <c r="DL114" s="515" t="s">
        <v>196</v>
      </c>
      <c r="DM114" s="446"/>
      <c r="DN114" s="446"/>
      <c r="DO114" s="446"/>
      <c r="DP114" s="499"/>
      <c r="DQ114" s="515" t="s">
        <v>196</v>
      </c>
      <c r="DR114" s="446"/>
      <c r="DS114" s="446"/>
      <c r="DT114" s="446"/>
      <c r="DU114" s="499"/>
      <c r="DV114" s="539" t="s">
        <v>196</v>
      </c>
      <c r="DW114" s="548"/>
      <c r="DX114" s="548"/>
      <c r="DY114" s="548"/>
      <c r="DZ114" s="558"/>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32707</v>
      </c>
      <c r="AB115" s="446"/>
      <c r="AC115" s="446"/>
      <c r="AD115" s="446"/>
      <c r="AE115" s="499"/>
      <c r="AF115" s="515">
        <v>22320</v>
      </c>
      <c r="AG115" s="446"/>
      <c r="AH115" s="446"/>
      <c r="AI115" s="446"/>
      <c r="AJ115" s="499"/>
      <c r="AK115" s="515">
        <v>19380</v>
      </c>
      <c r="AL115" s="446"/>
      <c r="AM115" s="446"/>
      <c r="AN115" s="446"/>
      <c r="AO115" s="499"/>
      <c r="AP115" s="539">
        <v>0.2</v>
      </c>
      <c r="AQ115" s="548"/>
      <c r="AR115" s="548"/>
      <c r="AS115" s="548"/>
      <c r="AT115" s="558"/>
      <c r="AU115" s="570"/>
      <c r="AV115" s="579"/>
      <c r="AW115" s="579"/>
      <c r="AX115" s="579"/>
      <c r="AY115" s="579"/>
      <c r="AZ115" s="425" t="s">
        <v>340</v>
      </c>
      <c r="BA115" s="378"/>
      <c r="BB115" s="378"/>
      <c r="BC115" s="378"/>
      <c r="BD115" s="378"/>
      <c r="BE115" s="378"/>
      <c r="BF115" s="378"/>
      <c r="BG115" s="378"/>
      <c r="BH115" s="378"/>
      <c r="BI115" s="378"/>
      <c r="BJ115" s="378"/>
      <c r="BK115" s="378"/>
      <c r="BL115" s="378"/>
      <c r="BM115" s="378"/>
      <c r="BN115" s="378"/>
      <c r="BO115" s="378"/>
      <c r="BP115" s="472"/>
      <c r="BQ115" s="634" t="s">
        <v>196</v>
      </c>
      <c r="BR115" s="642"/>
      <c r="BS115" s="642"/>
      <c r="BT115" s="642"/>
      <c r="BU115" s="642"/>
      <c r="BV115" s="642" t="s">
        <v>196</v>
      </c>
      <c r="BW115" s="642"/>
      <c r="BX115" s="642"/>
      <c r="BY115" s="642"/>
      <c r="BZ115" s="642"/>
      <c r="CA115" s="642" t="s">
        <v>196</v>
      </c>
      <c r="CB115" s="642"/>
      <c r="CC115" s="642"/>
      <c r="CD115" s="642"/>
      <c r="CE115" s="642"/>
      <c r="CF115" s="658" t="s">
        <v>196</v>
      </c>
      <c r="CG115" s="662"/>
      <c r="CH115" s="662"/>
      <c r="CI115" s="662"/>
      <c r="CJ115" s="662"/>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196</v>
      </c>
      <c r="DH115" s="446"/>
      <c r="DI115" s="446"/>
      <c r="DJ115" s="446"/>
      <c r="DK115" s="499"/>
      <c r="DL115" s="515" t="s">
        <v>196</v>
      </c>
      <c r="DM115" s="446"/>
      <c r="DN115" s="446"/>
      <c r="DO115" s="446"/>
      <c r="DP115" s="499"/>
      <c r="DQ115" s="515" t="s">
        <v>196</v>
      </c>
      <c r="DR115" s="446"/>
      <c r="DS115" s="446"/>
      <c r="DT115" s="446"/>
      <c r="DU115" s="499"/>
      <c r="DV115" s="539" t="s">
        <v>196</v>
      </c>
      <c r="DW115" s="548"/>
      <c r="DX115" s="548"/>
      <c r="DY115" s="548"/>
      <c r="DZ115" s="558"/>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196</v>
      </c>
      <c r="AB116" s="446"/>
      <c r="AC116" s="446"/>
      <c r="AD116" s="446"/>
      <c r="AE116" s="499"/>
      <c r="AF116" s="515" t="s">
        <v>196</v>
      </c>
      <c r="AG116" s="446"/>
      <c r="AH116" s="446"/>
      <c r="AI116" s="446"/>
      <c r="AJ116" s="499"/>
      <c r="AK116" s="515" t="s">
        <v>196</v>
      </c>
      <c r="AL116" s="446"/>
      <c r="AM116" s="446"/>
      <c r="AN116" s="446"/>
      <c r="AO116" s="499"/>
      <c r="AP116" s="539" t="s">
        <v>196</v>
      </c>
      <c r="AQ116" s="548"/>
      <c r="AR116" s="548"/>
      <c r="AS116" s="548"/>
      <c r="AT116" s="558"/>
      <c r="AU116" s="570"/>
      <c r="AV116" s="579"/>
      <c r="AW116" s="579"/>
      <c r="AX116" s="579"/>
      <c r="AY116" s="579"/>
      <c r="AZ116" s="603" t="s">
        <v>220</v>
      </c>
      <c r="BA116" s="606"/>
      <c r="BB116" s="606"/>
      <c r="BC116" s="606"/>
      <c r="BD116" s="606"/>
      <c r="BE116" s="606"/>
      <c r="BF116" s="606"/>
      <c r="BG116" s="606"/>
      <c r="BH116" s="606"/>
      <c r="BI116" s="606"/>
      <c r="BJ116" s="606"/>
      <c r="BK116" s="606"/>
      <c r="BL116" s="606"/>
      <c r="BM116" s="606"/>
      <c r="BN116" s="606"/>
      <c r="BO116" s="606"/>
      <c r="BP116" s="629"/>
      <c r="BQ116" s="634" t="s">
        <v>196</v>
      </c>
      <c r="BR116" s="642"/>
      <c r="BS116" s="642"/>
      <c r="BT116" s="642"/>
      <c r="BU116" s="642"/>
      <c r="BV116" s="642" t="s">
        <v>196</v>
      </c>
      <c r="BW116" s="642"/>
      <c r="BX116" s="642"/>
      <c r="BY116" s="642"/>
      <c r="BZ116" s="642"/>
      <c r="CA116" s="642" t="s">
        <v>196</v>
      </c>
      <c r="CB116" s="642"/>
      <c r="CC116" s="642"/>
      <c r="CD116" s="642"/>
      <c r="CE116" s="642"/>
      <c r="CF116" s="658" t="s">
        <v>196</v>
      </c>
      <c r="CG116" s="662"/>
      <c r="CH116" s="662"/>
      <c r="CI116" s="662"/>
      <c r="CJ116" s="662"/>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196</v>
      </c>
      <c r="DH116" s="446"/>
      <c r="DI116" s="446"/>
      <c r="DJ116" s="446"/>
      <c r="DK116" s="499"/>
      <c r="DL116" s="515" t="s">
        <v>196</v>
      </c>
      <c r="DM116" s="446"/>
      <c r="DN116" s="446"/>
      <c r="DO116" s="446"/>
      <c r="DP116" s="499"/>
      <c r="DQ116" s="515" t="s">
        <v>196</v>
      </c>
      <c r="DR116" s="446"/>
      <c r="DS116" s="446"/>
      <c r="DT116" s="446"/>
      <c r="DU116" s="499"/>
      <c r="DV116" s="539" t="s">
        <v>196</v>
      </c>
      <c r="DW116" s="548"/>
      <c r="DX116" s="548"/>
      <c r="DY116" s="548"/>
      <c r="DZ116" s="558"/>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318</v>
      </c>
      <c r="Z117" s="469"/>
      <c r="AA117" s="483">
        <v>2649217</v>
      </c>
      <c r="AB117" s="488"/>
      <c r="AC117" s="488"/>
      <c r="AD117" s="488"/>
      <c r="AE117" s="500"/>
      <c r="AF117" s="516">
        <v>2541748</v>
      </c>
      <c r="AG117" s="488"/>
      <c r="AH117" s="488"/>
      <c r="AI117" s="488"/>
      <c r="AJ117" s="500"/>
      <c r="AK117" s="516">
        <v>2339892</v>
      </c>
      <c r="AL117" s="488"/>
      <c r="AM117" s="488"/>
      <c r="AN117" s="488"/>
      <c r="AO117" s="500"/>
      <c r="AP117" s="540"/>
      <c r="AQ117" s="549"/>
      <c r="AR117" s="549"/>
      <c r="AS117" s="549"/>
      <c r="AT117" s="559"/>
      <c r="AU117" s="570"/>
      <c r="AV117" s="579"/>
      <c r="AW117" s="579"/>
      <c r="AX117" s="579"/>
      <c r="AY117" s="579"/>
      <c r="AZ117" s="426" t="s">
        <v>357</v>
      </c>
      <c r="BA117" s="428"/>
      <c r="BB117" s="428"/>
      <c r="BC117" s="428"/>
      <c r="BD117" s="428"/>
      <c r="BE117" s="428"/>
      <c r="BF117" s="428"/>
      <c r="BG117" s="428"/>
      <c r="BH117" s="428"/>
      <c r="BI117" s="428"/>
      <c r="BJ117" s="428"/>
      <c r="BK117" s="428"/>
      <c r="BL117" s="428"/>
      <c r="BM117" s="428"/>
      <c r="BN117" s="428"/>
      <c r="BO117" s="428"/>
      <c r="BP117" s="474"/>
      <c r="BQ117" s="634" t="s">
        <v>196</v>
      </c>
      <c r="BR117" s="642"/>
      <c r="BS117" s="642"/>
      <c r="BT117" s="642"/>
      <c r="BU117" s="642"/>
      <c r="BV117" s="642" t="s">
        <v>196</v>
      </c>
      <c r="BW117" s="642"/>
      <c r="BX117" s="642"/>
      <c r="BY117" s="642"/>
      <c r="BZ117" s="642"/>
      <c r="CA117" s="642" t="s">
        <v>196</v>
      </c>
      <c r="CB117" s="642"/>
      <c r="CC117" s="642"/>
      <c r="CD117" s="642"/>
      <c r="CE117" s="642"/>
      <c r="CF117" s="658" t="s">
        <v>196</v>
      </c>
      <c r="CG117" s="662"/>
      <c r="CH117" s="662"/>
      <c r="CI117" s="662"/>
      <c r="CJ117" s="662"/>
      <c r="CK117" s="673"/>
      <c r="CL117" s="413"/>
      <c r="CM117" s="425" t="s">
        <v>333</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196</v>
      </c>
      <c r="DH117" s="446"/>
      <c r="DI117" s="446"/>
      <c r="DJ117" s="446"/>
      <c r="DK117" s="499"/>
      <c r="DL117" s="515" t="s">
        <v>196</v>
      </c>
      <c r="DM117" s="446"/>
      <c r="DN117" s="446"/>
      <c r="DO117" s="446"/>
      <c r="DP117" s="499"/>
      <c r="DQ117" s="515" t="s">
        <v>196</v>
      </c>
      <c r="DR117" s="446"/>
      <c r="DS117" s="446"/>
      <c r="DT117" s="446"/>
      <c r="DU117" s="499"/>
      <c r="DV117" s="539" t="s">
        <v>196</v>
      </c>
      <c r="DW117" s="548"/>
      <c r="DX117" s="548"/>
      <c r="DY117" s="548"/>
      <c r="DZ117" s="558"/>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387</v>
      </c>
      <c r="AL118" s="406"/>
      <c r="AM118" s="406"/>
      <c r="AN118" s="406"/>
      <c r="AO118" s="469"/>
      <c r="AP118" s="480" t="s">
        <v>474</v>
      </c>
      <c r="AQ118" s="406"/>
      <c r="AR118" s="406"/>
      <c r="AS118" s="406"/>
      <c r="AT118" s="556"/>
      <c r="AU118" s="570"/>
      <c r="AV118" s="579"/>
      <c r="AW118" s="579"/>
      <c r="AX118" s="579"/>
      <c r="AY118" s="579"/>
      <c r="AZ118" s="427" t="s">
        <v>483</v>
      </c>
      <c r="BA118" s="423"/>
      <c r="BB118" s="423"/>
      <c r="BC118" s="423"/>
      <c r="BD118" s="423"/>
      <c r="BE118" s="423"/>
      <c r="BF118" s="423"/>
      <c r="BG118" s="423"/>
      <c r="BH118" s="423"/>
      <c r="BI118" s="423"/>
      <c r="BJ118" s="423"/>
      <c r="BK118" s="423"/>
      <c r="BL118" s="423"/>
      <c r="BM118" s="423"/>
      <c r="BN118" s="423"/>
      <c r="BO118" s="423"/>
      <c r="BP118" s="473"/>
      <c r="BQ118" s="635" t="s">
        <v>196</v>
      </c>
      <c r="BR118" s="643"/>
      <c r="BS118" s="643"/>
      <c r="BT118" s="643"/>
      <c r="BU118" s="643"/>
      <c r="BV118" s="643" t="s">
        <v>196</v>
      </c>
      <c r="BW118" s="643"/>
      <c r="BX118" s="643"/>
      <c r="BY118" s="643"/>
      <c r="BZ118" s="643"/>
      <c r="CA118" s="643" t="s">
        <v>196</v>
      </c>
      <c r="CB118" s="643"/>
      <c r="CC118" s="643"/>
      <c r="CD118" s="643"/>
      <c r="CE118" s="643"/>
      <c r="CF118" s="658" t="s">
        <v>196</v>
      </c>
      <c r="CG118" s="662"/>
      <c r="CH118" s="662"/>
      <c r="CI118" s="662"/>
      <c r="CJ118" s="662"/>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196</v>
      </c>
      <c r="DH118" s="446"/>
      <c r="DI118" s="446"/>
      <c r="DJ118" s="446"/>
      <c r="DK118" s="499"/>
      <c r="DL118" s="515" t="s">
        <v>196</v>
      </c>
      <c r="DM118" s="446"/>
      <c r="DN118" s="446"/>
      <c r="DO118" s="446"/>
      <c r="DP118" s="499"/>
      <c r="DQ118" s="515" t="s">
        <v>196</v>
      </c>
      <c r="DR118" s="446"/>
      <c r="DS118" s="446"/>
      <c r="DT118" s="446"/>
      <c r="DU118" s="499"/>
      <c r="DV118" s="539" t="s">
        <v>196</v>
      </c>
      <c r="DW118" s="548"/>
      <c r="DX118" s="548"/>
      <c r="DY118" s="548"/>
      <c r="DZ118" s="558"/>
    </row>
    <row r="119" spans="1:130" s="365" customFormat="1" ht="26.25" customHeight="1">
      <c r="A119" s="389" t="s">
        <v>382</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196</v>
      </c>
      <c r="AB119" s="487"/>
      <c r="AC119" s="487"/>
      <c r="AD119" s="487"/>
      <c r="AE119" s="498"/>
      <c r="AF119" s="514" t="s">
        <v>196</v>
      </c>
      <c r="AG119" s="487"/>
      <c r="AH119" s="487"/>
      <c r="AI119" s="487"/>
      <c r="AJ119" s="498"/>
      <c r="AK119" s="514" t="s">
        <v>196</v>
      </c>
      <c r="AL119" s="487"/>
      <c r="AM119" s="487"/>
      <c r="AN119" s="487"/>
      <c r="AO119" s="498"/>
      <c r="AP119" s="538" t="s">
        <v>196</v>
      </c>
      <c r="AQ119" s="547"/>
      <c r="AR119" s="547"/>
      <c r="AS119" s="547"/>
      <c r="AT119" s="557"/>
      <c r="AU119" s="571"/>
      <c r="AV119" s="580"/>
      <c r="AW119" s="580"/>
      <c r="AX119" s="580"/>
      <c r="AY119" s="580"/>
      <c r="AZ119" s="604" t="s">
        <v>270</v>
      </c>
      <c r="BA119" s="604"/>
      <c r="BB119" s="604"/>
      <c r="BC119" s="604"/>
      <c r="BD119" s="604"/>
      <c r="BE119" s="604"/>
      <c r="BF119" s="604"/>
      <c r="BG119" s="604"/>
      <c r="BH119" s="604"/>
      <c r="BI119" s="604"/>
      <c r="BJ119" s="604"/>
      <c r="BK119" s="604"/>
      <c r="BL119" s="604"/>
      <c r="BM119" s="604"/>
      <c r="BN119" s="604"/>
      <c r="BO119" s="468" t="s">
        <v>164</v>
      </c>
      <c r="BP119" s="630"/>
      <c r="BQ119" s="635">
        <v>23615244</v>
      </c>
      <c r="BR119" s="643"/>
      <c r="BS119" s="643"/>
      <c r="BT119" s="643"/>
      <c r="BU119" s="643"/>
      <c r="BV119" s="643">
        <v>22445236</v>
      </c>
      <c r="BW119" s="643"/>
      <c r="BX119" s="643"/>
      <c r="BY119" s="643"/>
      <c r="BZ119" s="643"/>
      <c r="CA119" s="643">
        <v>21752143</v>
      </c>
      <c r="CB119" s="643"/>
      <c r="CC119" s="643"/>
      <c r="CD119" s="643"/>
      <c r="CE119" s="643"/>
      <c r="CF119" s="544"/>
      <c r="CG119" s="553"/>
      <c r="CH119" s="553"/>
      <c r="CI119" s="553"/>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114925</v>
      </c>
      <c r="DH119" s="489"/>
      <c r="DI119" s="489"/>
      <c r="DJ119" s="489"/>
      <c r="DK119" s="501"/>
      <c r="DL119" s="517">
        <v>95655</v>
      </c>
      <c r="DM119" s="489"/>
      <c r="DN119" s="489"/>
      <c r="DO119" s="489"/>
      <c r="DP119" s="501"/>
      <c r="DQ119" s="517">
        <v>76370</v>
      </c>
      <c r="DR119" s="489"/>
      <c r="DS119" s="489"/>
      <c r="DT119" s="489"/>
      <c r="DU119" s="501"/>
      <c r="DV119" s="714">
        <v>0.9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196</v>
      </c>
      <c r="AB120" s="446"/>
      <c r="AC120" s="446"/>
      <c r="AD120" s="446"/>
      <c r="AE120" s="499"/>
      <c r="AF120" s="515" t="s">
        <v>196</v>
      </c>
      <c r="AG120" s="446"/>
      <c r="AH120" s="446"/>
      <c r="AI120" s="446"/>
      <c r="AJ120" s="499"/>
      <c r="AK120" s="515" t="s">
        <v>196</v>
      </c>
      <c r="AL120" s="446"/>
      <c r="AM120" s="446"/>
      <c r="AN120" s="446"/>
      <c r="AO120" s="499"/>
      <c r="AP120" s="539" t="s">
        <v>196</v>
      </c>
      <c r="AQ120" s="548"/>
      <c r="AR120" s="548"/>
      <c r="AS120" s="548"/>
      <c r="AT120" s="558"/>
      <c r="AU120" s="572" t="s">
        <v>477</v>
      </c>
      <c r="AV120" s="581"/>
      <c r="AW120" s="581"/>
      <c r="AX120" s="581"/>
      <c r="AY120" s="592"/>
      <c r="AZ120" s="424" t="s">
        <v>212</v>
      </c>
      <c r="BA120" s="407"/>
      <c r="BB120" s="407"/>
      <c r="BC120" s="407"/>
      <c r="BD120" s="407"/>
      <c r="BE120" s="407"/>
      <c r="BF120" s="407"/>
      <c r="BG120" s="407"/>
      <c r="BH120" s="407"/>
      <c r="BI120" s="407"/>
      <c r="BJ120" s="407"/>
      <c r="BK120" s="407"/>
      <c r="BL120" s="407"/>
      <c r="BM120" s="407"/>
      <c r="BN120" s="407"/>
      <c r="BO120" s="407"/>
      <c r="BP120" s="470"/>
      <c r="BQ120" s="633">
        <v>3684165</v>
      </c>
      <c r="BR120" s="641"/>
      <c r="BS120" s="641"/>
      <c r="BT120" s="641"/>
      <c r="BU120" s="641"/>
      <c r="BV120" s="641">
        <v>4041353</v>
      </c>
      <c r="BW120" s="641"/>
      <c r="BX120" s="641"/>
      <c r="BY120" s="641"/>
      <c r="BZ120" s="641"/>
      <c r="CA120" s="641">
        <v>4224510</v>
      </c>
      <c r="CB120" s="641"/>
      <c r="CC120" s="641"/>
      <c r="CD120" s="641"/>
      <c r="CE120" s="641"/>
      <c r="CF120" s="657">
        <v>48.8</v>
      </c>
      <c r="CG120" s="661"/>
      <c r="CH120" s="661"/>
      <c r="CI120" s="661"/>
      <c r="CJ120" s="661"/>
      <c r="CK120" s="675" t="s">
        <v>266</v>
      </c>
      <c r="CL120" s="685"/>
      <c r="CM120" s="685"/>
      <c r="CN120" s="685"/>
      <c r="CO120" s="688"/>
      <c r="CP120" s="692" t="s">
        <v>346</v>
      </c>
      <c r="CQ120" s="695"/>
      <c r="CR120" s="695"/>
      <c r="CS120" s="695"/>
      <c r="CT120" s="695"/>
      <c r="CU120" s="695"/>
      <c r="CV120" s="695"/>
      <c r="CW120" s="695"/>
      <c r="CX120" s="695"/>
      <c r="CY120" s="695"/>
      <c r="CZ120" s="695"/>
      <c r="DA120" s="695"/>
      <c r="DB120" s="695"/>
      <c r="DC120" s="695"/>
      <c r="DD120" s="695"/>
      <c r="DE120" s="695"/>
      <c r="DF120" s="698"/>
      <c r="DG120" s="633">
        <v>6235806</v>
      </c>
      <c r="DH120" s="641"/>
      <c r="DI120" s="641"/>
      <c r="DJ120" s="641"/>
      <c r="DK120" s="641"/>
      <c r="DL120" s="641">
        <v>5901654</v>
      </c>
      <c r="DM120" s="641"/>
      <c r="DN120" s="641"/>
      <c r="DO120" s="641"/>
      <c r="DP120" s="641"/>
      <c r="DQ120" s="641">
        <v>6008506</v>
      </c>
      <c r="DR120" s="641"/>
      <c r="DS120" s="641"/>
      <c r="DT120" s="641"/>
      <c r="DU120" s="641"/>
      <c r="DV120" s="712">
        <v>69.5</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196</v>
      </c>
      <c r="AB121" s="446"/>
      <c r="AC121" s="446"/>
      <c r="AD121" s="446"/>
      <c r="AE121" s="499"/>
      <c r="AF121" s="515" t="s">
        <v>196</v>
      </c>
      <c r="AG121" s="446"/>
      <c r="AH121" s="446"/>
      <c r="AI121" s="446"/>
      <c r="AJ121" s="499"/>
      <c r="AK121" s="515" t="s">
        <v>196</v>
      </c>
      <c r="AL121" s="446"/>
      <c r="AM121" s="446"/>
      <c r="AN121" s="446"/>
      <c r="AO121" s="499"/>
      <c r="AP121" s="539" t="s">
        <v>196</v>
      </c>
      <c r="AQ121" s="548"/>
      <c r="AR121" s="548"/>
      <c r="AS121" s="548"/>
      <c r="AT121" s="558"/>
      <c r="AU121" s="573"/>
      <c r="AV121" s="582"/>
      <c r="AW121" s="582"/>
      <c r="AX121" s="582"/>
      <c r="AY121" s="593"/>
      <c r="AZ121" s="425" t="s">
        <v>386</v>
      </c>
      <c r="BA121" s="378"/>
      <c r="BB121" s="378"/>
      <c r="BC121" s="378"/>
      <c r="BD121" s="378"/>
      <c r="BE121" s="378"/>
      <c r="BF121" s="378"/>
      <c r="BG121" s="378"/>
      <c r="BH121" s="378"/>
      <c r="BI121" s="378"/>
      <c r="BJ121" s="378"/>
      <c r="BK121" s="378"/>
      <c r="BL121" s="378"/>
      <c r="BM121" s="378"/>
      <c r="BN121" s="378"/>
      <c r="BO121" s="378"/>
      <c r="BP121" s="472"/>
      <c r="BQ121" s="634">
        <v>281815</v>
      </c>
      <c r="BR121" s="642"/>
      <c r="BS121" s="642"/>
      <c r="BT121" s="642"/>
      <c r="BU121" s="642"/>
      <c r="BV121" s="642">
        <v>247132</v>
      </c>
      <c r="BW121" s="642"/>
      <c r="BX121" s="642"/>
      <c r="BY121" s="642"/>
      <c r="BZ121" s="642"/>
      <c r="CA121" s="642">
        <v>218243</v>
      </c>
      <c r="CB121" s="642"/>
      <c r="CC121" s="642"/>
      <c r="CD121" s="642"/>
      <c r="CE121" s="642"/>
      <c r="CF121" s="658">
        <v>2.5</v>
      </c>
      <c r="CG121" s="662"/>
      <c r="CH121" s="662"/>
      <c r="CI121" s="662"/>
      <c r="CJ121" s="662"/>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4">
        <v>1082929</v>
      </c>
      <c r="DH121" s="642"/>
      <c r="DI121" s="642"/>
      <c r="DJ121" s="642"/>
      <c r="DK121" s="642"/>
      <c r="DL121" s="642">
        <v>1047795</v>
      </c>
      <c r="DM121" s="642"/>
      <c r="DN121" s="642"/>
      <c r="DO121" s="642"/>
      <c r="DP121" s="642"/>
      <c r="DQ121" s="642">
        <v>955442</v>
      </c>
      <c r="DR121" s="642"/>
      <c r="DS121" s="642"/>
      <c r="DT121" s="642"/>
      <c r="DU121" s="642"/>
      <c r="DV121" s="713">
        <v>11</v>
      </c>
      <c r="DW121" s="713"/>
      <c r="DX121" s="713"/>
      <c r="DY121" s="713"/>
      <c r="DZ121" s="722"/>
    </row>
    <row r="122" spans="1:130" s="365" customFormat="1" ht="26.25" customHeight="1">
      <c r="A122" s="390"/>
      <c r="B122" s="413"/>
      <c r="C122" s="425" t="s">
        <v>147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196</v>
      </c>
      <c r="AB122" s="446"/>
      <c r="AC122" s="446"/>
      <c r="AD122" s="446"/>
      <c r="AE122" s="499"/>
      <c r="AF122" s="515" t="s">
        <v>196</v>
      </c>
      <c r="AG122" s="446"/>
      <c r="AH122" s="446"/>
      <c r="AI122" s="446"/>
      <c r="AJ122" s="499"/>
      <c r="AK122" s="515" t="s">
        <v>196</v>
      </c>
      <c r="AL122" s="446"/>
      <c r="AM122" s="446"/>
      <c r="AN122" s="446"/>
      <c r="AO122" s="499"/>
      <c r="AP122" s="539" t="s">
        <v>196</v>
      </c>
      <c r="AQ122" s="548"/>
      <c r="AR122" s="548"/>
      <c r="AS122" s="548"/>
      <c r="AT122" s="558"/>
      <c r="AU122" s="573"/>
      <c r="AV122" s="582"/>
      <c r="AW122" s="582"/>
      <c r="AX122" s="582"/>
      <c r="AY122" s="593"/>
      <c r="AZ122" s="427" t="s">
        <v>487</v>
      </c>
      <c r="BA122" s="423"/>
      <c r="BB122" s="423"/>
      <c r="BC122" s="423"/>
      <c r="BD122" s="423"/>
      <c r="BE122" s="423"/>
      <c r="BF122" s="423"/>
      <c r="BG122" s="423"/>
      <c r="BH122" s="423"/>
      <c r="BI122" s="423"/>
      <c r="BJ122" s="423"/>
      <c r="BK122" s="423"/>
      <c r="BL122" s="423"/>
      <c r="BM122" s="423"/>
      <c r="BN122" s="423"/>
      <c r="BO122" s="423"/>
      <c r="BP122" s="473"/>
      <c r="BQ122" s="635">
        <v>16335465</v>
      </c>
      <c r="BR122" s="643"/>
      <c r="BS122" s="643"/>
      <c r="BT122" s="643"/>
      <c r="BU122" s="643"/>
      <c r="BV122" s="643">
        <v>15578956</v>
      </c>
      <c r="BW122" s="643"/>
      <c r="BX122" s="643"/>
      <c r="BY122" s="643"/>
      <c r="BZ122" s="643"/>
      <c r="CA122" s="643">
        <v>15082903</v>
      </c>
      <c r="CB122" s="643"/>
      <c r="CC122" s="643"/>
      <c r="CD122" s="643"/>
      <c r="CE122" s="643"/>
      <c r="CF122" s="659">
        <v>174.4</v>
      </c>
      <c r="CG122" s="663"/>
      <c r="CH122" s="663"/>
      <c r="CI122" s="663"/>
      <c r="CJ122" s="663"/>
      <c r="CK122" s="676"/>
      <c r="CL122" s="686"/>
      <c r="CM122" s="686"/>
      <c r="CN122" s="686"/>
      <c r="CO122" s="689"/>
      <c r="CP122" s="693" t="s">
        <v>230</v>
      </c>
      <c r="CQ122" s="403"/>
      <c r="CR122" s="403"/>
      <c r="CS122" s="403"/>
      <c r="CT122" s="403"/>
      <c r="CU122" s="403"/>
      <c r="CV122" s="403"/>
      <c r="CW122" s="403"/>
      <c r="CX122" s="403"/>
      <c r="CY122" s="403"/>
      <c r="CZ122" s="403"/>
      <c r="DA122" s="403"/>
      <c r="DB122" s="403"/>
      <c r="DC122" s="403"/>
      <c r="DD122" s="403"/>
      <c r="DE122" s="403"/>
      <c r="DF122" s="699"/>
      <c r="DG122" s="634">
        <v>256190</v>
      </c>
      <c r="DH122" s="642"/>
      <c r="DI122" s="642"/>
      <c r="DJ122" s="642"/>
      <c r="DK122" s="642"/>
      <c r="DL122" s="642">
        <v>230793</v>
      </c>
      <c r="DM122" s="642"/>
      <c r="DN122" s="642"/>
      <c r="DO122" s="642"/>
      <c r="DP122" s="642"/>
      <c r="DQ122" s="642">
        <v>250858</v>
      </c>
      <c r="DR122" s="642"/>
      <c r="DS122" s="642"/>
      <c r="DT122" s="642"/>
      <c r="DU122" s="642"/>
      <c r="DV122" s="713">
        <v>2.9</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196</v>
      </c>
      <c r="AB123" s="446"/>
      <c r="AC123" s="446"/>
      <c r="AD123" s="446"/>
      <c r="AE123" s="499"/>
      <c r="AF123" s="515" t="s">
        <v>196</v>
      </c>
      <c r="AG123" s="446"/>
      <c r="AH123" s="446"/>
      <c r="AI123" s="446"/>
      <c r="AJ123" s="499"/>
      <c r="AK123" s="515" t="s">
        <v>196</v>
      </c>
      <c r="AL123" s="446"/>
      <c r="AM123" s="446"/>
      <c r="AN123" s="446"/>
      <c r="AO123" s="499"/>
      <c r="AP123" s="539" t="s">
        <v>196</v>
      </c>
      <c r="AQ123" s="548"/>
      <c r="AR123" s="548"/>
      <c r="AS123" s="548"/>
      <c r="AT123" s="558"/>
      <c r="AU123" s="574"/>
      <c r="AV123" s="583"/>
      <c r="AW123" s="583"/>
      <c r="AX123" s="583"/>
      <c r="AY123" s="583"/>
      <c r="AZ123" s="604" t="s">
        <v>270</v>
      </c>
      <c r="BA123" s="604"/>
      <c r="BB123" s="604"/>
      <c r="BC123" s="604"/>
      <c r="BD123" s="604"/>
      <c r="BE123" s="604"/>
      <c r="BF123" s="604"/>
      <c r="BG123" s="604"/>
      <c r="BH123" s="604"/>
      <c r="BI123" s="604"/>
      <c r="BJ123" s="604"/>
      <c r="BK123" s="604"/>
      <c r="BL123" s="604"/>
      <c r="BM123" s="604"/>
      <c r="BN123" s="604"/>
      <c r="BO123" s="468" t="s">
        <v>218</v>
      </c>
      <c r="BP123" s="630"/>
      <c r="BQ123" s="636">
        <v>20301445</v>
      </c>
      <c r="BR123" s="644"/>
      <c r="BS123" s="644"/>
      <c r="BT123" s="644"/>
      <c r="BU123" s="644"/>
      <c r="BV123" s="644">
        <v>19867441</v>
      </c>
      <c r="BW123" s="644"/>
      <c r="BX123" s="644"/>
      <c r="BY123" s="644"/>
      <c r="BZ123" s="644"/>
      <c r="CA123" s="644">
        <v>19525656</v>
      </c>
      <c r="CB123" s="644"/>
      <c r="CC123" s="644"/>
      <c r="CD123" s="644"/>
      <c r="CE123" s="644"/>
      <c r="CF123" s="544"/>
      <c r="CG123" s="553"/>
      <c r="CH123" s="553"/>
      <c r="CI123" s="553"/>
      <c r="CJ123" s="669"/>
      <c r="CK123" s="676"/>
      <c r="CL123" s="686"/>
      <c r="CM123" s="686"/>
      <c r="CN123" s="686"/>
      <c r="CO123" s="689"/>
      <c r="CP123" s="693" t="s">
        <v>465</v>
      </c>
      <c r="CQ123" s="403"/>
      <c r="CR123" s="403"/>
      <c r="CS123" s="403"/>
      <c r="CT123" s="403"/>
      <c r="CU123" s="403"/>
      <c r="CV123" s="403"/>
      <c r="CW123" s="403"/>
      <c r="CX123" s="403"/>
      <c r="CY123" s="403"/>
      <c r="CZ123" s="403"/>
      <c r="DA123" s="403"/>
      <c r="DB123" s="403"/>
      <c r="DC123" s="403"/>
      <c r="DD123" s="403"/>
      <c r="DE123" s="403"/>
      <c r="DF123" s="699"/>
      <c r="DG123" s="482" t="s">
        <v>196</v>
      </c>
      <c r="DH123" s="446"/>
      <c r="DI123" s="446"/>
      <c r="DJ123" s="446"/>
      <c r="DK123" s="499"/>
      <c r="DL123" s="515" t="s">
        <v>196</v>
      </c>
      <c r="DM123" s="446"/>
      <c r="DN123" s="446"/>
      <c r="DO123" s="446"/>
      <c r="DP123" s="499"/>
      <c r="DQ123" s="515" t="s">
        <v>196</v>
      </c>
      <c r="DR123" s="446"/>
      <c r="DS123" s="446"/>
      <c r="DT123" s="446"/>
      <c r="DU123" s="499"/>
      <c r="DV123" s="539" t="s">
        <v>196</v>
      </c>
      <c r="DW123" s="548"/>
      <c r="DX123" s="548"/>
      <c r="DY123" s="548"/>
      <c r="DZ123" s="558"/>
    </row>
    <row r="124" spans="1:130" s="365" customFormat="1" ht="26.25" customHeight="1">
      <c r="A124" s="390"/>
      <c r="B124" s="413"/>
      <c r="C124" s="425" t="s">
        <v>333</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196</v>
      </c>
      <c r="AB124" s="446"/>
      <c r="AC124" s="446"/>
      <c r="AD124" s="446"/>
      <c r="AE124" s="499"/>
      <c r="AF124" s="515" t="s">
        <v>196</v>
      </c>
      <c r="AG124" s="446"/>
      <c r="AH124" s="446"/>
      <c r="AI124" s="446"/>
      <c r="AJ124" s="499"/>
      <c r="AK124" s="515" t="s">
        <v>196</v>
      </c>
      <c r="AL124" s="446"/>
      <c r="AM124" s="446"/>
      <c r="AN124" s="446"/>
      <c r="AO124" s="499"/>
      <c r="AP124" s="539" t="s">
        <v>196</v>
      </c>
      <c r="AQ124" s="548"/>
      <c r="AR124" s="548"/>
      <c r="AS124" s="548"/>
      <c r="AT124" s="558"/>
      <c r="AU124" s="575" t="s">
        <v>488</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36.6</v>
      </c>
      <c r="BR124" s="645"/>
      <c r="BS124" s="645"/>
      <c r="BT124" s="645"/>
      <c r="BU124" s="645"/>
      <c r="BV124" s="645">
        <v>29.7</v>
      </c>
      <c r="BW124" s="645"/>
      <c r="BX124" s="645"/>
      <c r="BY124" s="645"/>
      <c r="BZ124" s="645"/>
      <c r="CA124" s="645">
        <v>25.7</v>
      </c>
      <c r="CB124" s="645"/>
      <c r="CC124" s="645"/>
      <c r="CD124" s="645"/>
      <c r="CE124" s="645"/>
      <c r="CF124" s="545"/>
      <c r="CG124" s="554"/>
      <c r="CH124" s="554"/>
      <c r="CI124" s="554"/>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v>575791</v>
      </c>
      <c r="DH124" s="489"/>
      <c r="DI124" s="489"/>
      <c r="DJ124" s="489"/>
      <c r="DK124" s="501"/>
      <c r="DL124" s="517">
        <v>507278</v>
      </c>
      <c r="DM124" s="489"/>
      <c r="DN124" s="489"/>
      <c r="DO124" s="489"/>
      <c r="DP124" s="501"/>
      <c r="DQ124" s="517" t="s">
        <v>196</v>
      </c>
      <c r="DR124" s="489"/>
      <c r="DS124" s="489"/>
      <c r="DT124" s="489"/>
      <c r="DU124" s="501"/>
      <c r="DV124" s="714" t="s">
        <v>196</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196</v>
      </c>
      <c r="AB125" s="446"/>
      <c r="AC125" s="446"/>
      <c r="AD125" s="446"/>
      <c r="AE125" s="499"/>
      <c r="AF125" s="515" t="s">
        <v>196</v>
      </c>
      <c r="AG125" s="446"/>
      <c r="AH125" s="446"/>
      <c r="AI125" s="446"/>
      <c r="AJ125" s="499"/>
      <c r="AK125" s="515" t="s">
        <v>196</v>
      </c>
      <c r="AL125" s="446"/>
      <c r="AM125" s="446"/>
      <c r="AN125" s="446"/>
      <c r="AO125" s="499"/>
      <c r="AP125" s="539" t="s">
        <v>196</v>
      </c>
      <c r="AQ125" s="548"/>
      <c r="AR125" s="548"/>
      <c r="AS125" s="548"/>
      <c r="AT125" s="558"/>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138</v>
      </c>
      <c r="CQ125" s="407"/>
      <c r="CR125" s="407"/>
      <c r="CS125" s="407"/>
      <c r="CT125" s="407"/>
      <c r="CU125" s="407"/>
      <c r="CV125" s="407"/>
      <c r="CW125" s="407"/>
      <c r="CX125" s="407"/>
      <c r="CY125" s="407"/>
      <c r="CZ125" s="407"/>
      <c r="DA125" s="407"/>
      <c r="DB125" s="407"/>
      <c r="DC125" s="407"/>
      <c r="DD125" s="407"/>
      <c r="DE125" s="407"/>
      <c r="DF125" s="470"/>
      <c r="DG125" s="633" t="s">
        <v>196</v>
      </c>
      <c r="DH125" s="641"/>
      <c r="DI125" s="641"/>
      <c r="DJ125" s="641"/>
      <c r="DK125" s="641"/>
      <c r="DL125" s="641" t="s">
        <v>196</v>
      </c>
      <c r="DM125" s="641"/>
      <c r="DN125" s="641"/>
      <c r="DO125" s="641"/>
      <c r="DP125" s="641"/>
      <c r="DQ125" s="641" t="s">
        <v>196</v>
      </c>
      <c r="DR125" s="641"/>
      <c r="DS125" s="641"/>
      <c r="DT125" s="641"/>
      <c r="DU125" s="641"/>
      <c r="DV125" s="712" t="s">
        <v>196</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19275</v>
      </c>
      <c r="AB126" s="446"/>
      <c r="AC126" s="446"/>
      <c r="AD126" s="446"/>
      <c r="AE126" s="499"/>
      <c r="AF126" s="515">
        <v>19270</v>
      </c>
      <c r="AG126" s="446"/>
      <c r="AH126" s="446"/>
      <c r="AI126" s="446"/>
      <c r="AJ126" s="499"/>
      <c r="AK126" s="515">
        <v>19285</v>
      </c>
      <c r="AL126" s="446"/>
      <c r="AM126" s="446"/>
      <c r="AN126" s="446"/>
      <c r="AO126" s="499"/>
      <c r="AP126" s="539">
        <v>0.2</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4" t="s">
        <v>196</v>
      </c>
      <c r="DH126" s="642"/>
      <c r="DI126" s="642"/>
      <c r="DJ126" s="642"/>
      <c r="DK126" s="642"/>
      <c r="DL126" s="642" t="s">
        <v>196</v>
      </c>
      <c r="DM126" s="642"/>
      <c r="DN126" s="642"/>
      <c r="DO126" s="642"/>
      <c r="DP126" s="642"/>
      <c r="DQ126" s="642" t="s">
        <v>196</v>
      </c>
      <c r="DR126" s="642"/>
      <c r="DS126" s="642"/>
      <c r="DT126" s="642"/>
      <c r="DU126" s="642"/>
      <c r="DV126" s="713" t="s">
        <v>196</v>
      </c>
      <c r="DW126" s="713"/>
      <c r="DX126" s="713"/>
      <c r="DY126" s="713"/>
      <c r="DZ126" s="722"/>
    </row>
    <row r="127" spans="1:130" s="365" customFormat="1" ht="26.25" customHeight="1">
      <c r="A127" s="391"/>
      <c r="B127" s="414"/>
      <c r="C127" s="427" t="s">
        <v>78</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13432</v>
      </c>
      <c r="AB127" s="446"/>
      <c r="AC127" s="446"/>
      <c r="AD127" s="446"/>
      <c r="AE127" s="499"/>
      <c r="AF127" s="515">
        <v>3050</v>
      </c>
      <c r="AG127" s="446"/>
      <c r="AH127" s="446"/>
      <c r="AI127" s="446"/>
      <c r="AJ127" s="499"/>
      <c r="AK127" s="515">
        <v>95</v>
      </c>
      <c r="AL127" s="446"/>
      <c r="AM127" s="446"/>
      <c r="AN127" s="446"/>
      <c r="AO127" s="499"/>
      <c r="AP127" s="539">
        <v>0</v>
      </c>
      <c r="AQ127" s="548"/>
      <c r="AR127" s="548"/>
      <c r="AS127" s="548"/>
      <c r="AT127" s="558"/>
      <c r="AU127" s="378"/>
      <c r="AV127" s="378"/>
      <c r="AW127" s="378"/>
      <c r="AX127" s="585" t="s">
        <v>493</v>
      </c>
      <c r="AY127" s="594"/>
      <c r="AZ127" s="594"/>
      <c r="BA127" s="594"/>
      <c r="BB127" s="594"/>
      <c r="BC127" s="594"/>
      <c r="BD127" s="594"/>
      <c r="BE127" s="611"/>
      <c r="BF127" s="613" t="s">
        <v>442</v>
      </c>
      <c r="BG127" s="594"/>
      <c r="BH127" s="594"/>
      <c r="BI127" s="594"/>
      <c r="BJ127" s="594"/>
      <c r="BK127" s="594"/>
      <c r="BL127" s="611"/>
      <c r="BM127" s="613" t="s">
        <v>421</v>
      </c>
      <c r="BN127" s="594"/>
      <c r="BO127" s="594"/>
      <c r="BP127" s="594"/>
      <c r="BQ127" s="594"/>
      <c r="BR127" s="594"/>
      <c r="BS127" s="611"/>
      <c r="BT127" s="613" t="s">
        <v>407</v>
      </c>
      <c r="BU127" s="594"/>
      <c r="BV127" s="594"/>
      <c r="BW127" s="594"/>
      <c r="BX127" s="594"/>
      <c r="BY127" s="594"/>
      <c r="BZ127" s="650"/>
      <c r="CA127" s="378"/>
      <c r="CB127" s="378"/>
      <c r="CC127" s="378"/>
      <c r="CD127" s="655"/>
      <c r="CE127" s="655"/>
      <c r="CF127" s="655"/>
      <c r="CG127" s="378"/>
      <c r="CH127" s="378"/>
      <c r="CI127" s="378"/>
      <c r="CJ127" s="671"/>
      <c r="CK127" s="679"/>
      <c r="CL127" s="686"/>
      <c r="CM127" s="686"/>
      <c r="CN127" s="686"/>
      <c r="CO127" s="689"/>
      <c r="CP127" s="425" t="s">
        <v>412</v>
      </c>
      <c r="CQ127" s="378"/>
      <c r="CR127" s="378"/>
      <c r="CS127" s="378"/>
      <c r="CT127" s="378"/>
      <c r="CU127" s="378"/>
      <c r="CV127" s="378"/>
      <c r="CW127" s="378"/>
      <c r="CX127" s="378"/>
      <c r="CY127" s="378"/>
      <c r="CZ127" s="378"/>
      <c r="DA127" s="378"/>
      <c r="DB127" s="378"/>
      <c r="DC127" s="378"/>
      <c r="DD127" s="378"/>
      <c r="DE127" s="378"/>
      <c r="DF127" s="472"/>
      <c r="DG127" s="634" t="s">
        <v>196</v>
      </c>
      <c r="DH127" s="642"/>
      <c r="DI127" s="642"/>
      <c r="DJ127" s="642"/>
      <c r="DK127" s="642"/>
      <c r="DL127" s="642" t="s">
        <v>196</v>
      </c>
      <c r="DM127" s="642"/>
      <c r="DN127" s="642"/>
      <c r="DO127" s="642"/>
      <c r="DP127" s="642"/>
      <c r="DQ127" s="642" t="s">
        <v>196</v>
      </c>
      <c r="DR127" s="642"/>
      <c r="DS127" s="642"/>
      <c r="DT127" s="642"/>
      <c r="DU127" s="642"/>
      <c r="DV127" s="713" t="s">
        <v>196</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42552</v>
      </c>
      <c r="AB128" s="487"/>
      <c r="AC128" s="487"/>
      <c r="AD128" s="487"/>
      <c r="AE128" s="498"/>
      <c r="AF128" s="514">
        <v>41584</v>
      </c>
      <c r="AG128" s="487"/>
      <c r="AH128" s="487"/>
      <c r="AI128" s="487"/>
      <c r="AJ128" s="498"/>
      <c r="AK128" s="514">
        <v>34628</v>
      </c>
      <c r="AL128" s="487"/>
      <c r="AM128" s="487"/>
      <c r="AN128" s="487"/>
      <c r="AO128" s="498"/>
      <c r="AP128" s="541"/>
      <c r="AQ128" s="550"/>
      <c r="AR128" s="550"/>
      <c r="AS128" s="550"/>
      <c r="AT128" s="560"/>
      <c r="AU128" s="378"/>
      <c r="AV128" s="378"/>
      <c r="AW128" s="378"/>
      <c r="AX128" s="384" t="s">
        <v>302</v>
      </c>
      <c r="AY128" s="407"/>
      <c r="AZ128" s="407"/>
      <c r="BA128" s="407"/>
      <c r="BB128" s="407"/>
      <c r="BC128" s="407"/>
      <c r="BD128" s="407"/>
      <c r="BE128" s="470"/>
      <c r="BF128" s="614" t="s">
        <v>196</v>
      </c>
      <c r="BG128" s="618"/>
      <c r="BH128" s="618"/>
      <c r="BI128" s="618"/>
      <c r="BJ128" s="618"/>
      <c r="BK128" s="618"/>
      <c r="BL128" s="624"/>
      <c r="BM128" s="614">
        <v>13.29</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2"/>
      <c r="DG128" s="702" t="s">
        <v>196</v>
      </c>
      <c r="DH128" s="705"/>
      <c r="DI128" s="705"/>
      <c r="DJ128" s="705"/>
      <c r="DK128" s="705"/>
      <c r="DL128" s="705" t="s">
        <v>196</v>
      </c>
      <c r="DM128" s="705"/>
      <c r="DN128" s="705"/>
      <c r="DO128" s="705"/>
      <c r="DP128" s="705"/>
      <c r="DQ128" s="705" t="s">
        <v>196</v>
      </c>
      <c r="DR128" s="705"/>
      <c r="DS128" s="705"/>
      <c r="DT128" s="705"/>
      <c r="DU128" s="705"/>
      <c r="DV128" s="715" t="s">
        <v>196</v>
      </c>
      <c r="DW128" s="715"/>
      <c r="DX128" s="715"/>
      <c r="DY128" s="715"/>
      <c r="DZ128" s="724"/>
    </row>
    <row r="129" spans="1:131" s="365" customFormat="1" ht="26.25" customHeight="1">
      <c r="A129" s="385" t="s">
        <v>169</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10810996</v>
      </c>
      <c r="AB129" s="446"/>
      <c r="AC129" s="446"/>
      <c r="AD129" s="446"/>
      <c r="AE129" s="499"/>
      <c r="AF129" s="515">
        <v>10343907</v>
      </c>
      <c r="AG129" s="446"/>
      <c r="AH129" s="446"/>
      <c r="AI129" s="446"/>
      <c r="AJ129" s="499"/>
      <c r="AK129" s="515">
        <v>10250340</v>
      </c>
      <c r="AL129" s="446"/>
      <c r="AM129" s="446"/>
      <c r="AN129" s="446"/>
      <c r="AO129" s="499"/>
      <c r="AP129" s="542"/>
      <c r="AQ129" s="551"/>
      <c r="AR129" s="551"/>
      <c r="AS129" s="551"/>
      <c r="AT129" s="561"/>
      <c r="AU129" s="577"/>
      <c r="AV129" s="577"/>
      <c r="AW129" s="577"/>
      <c r="AX129" s="586" t="s">
        <v>120</v>
      </c>
      <c r="AY129" s="378"/>
      <c r="AZ129" s="378"/>
      <c r="BA129" s="378"/>
      <c r="BB129" s="378"/>
      <c r="BC129" s="378"/>
      <c r="BD129" s="378"/>
      <c r="BE129" s="472"/>
      <c r="BF129" s="615" t="s">
        <v>196</v>
      </c>
      <c r="BG129" s="619"/>
      <c r="BH129" s="619"/>
      <c r="BI129" s="619"/>
      <c r="BJ129" s="619"/>
      <c r="BK129" s="619"/>
      <c r="BL129" s="625"/>
      <c r="BM129" s="615">
        <v>18.29</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1770517</v>
      </c>
      <c r="AB130" s="446"/>
      <c r="AC130" s="446"/>
      <c r="AD130" s="446"/>
      <c r="AE130" s="499"/>
      <c r="AF130" s="515">
        <v>1693388</v>
      </c>
      <c r="AG130" s="446"/>
      <c r="AH130" s="446"/>
      <c r="AI130" s="446"/>
      <c r="AJ130" s="499"/>
      <c r="AK130" s="515">
        <v>1602211</v>
      </c>
      <c r="AL130" s="446"/>
      <c r="AM130" s="446"/>
      <c r="AN130" s="446"/>
      <c r="AO130" s="499"/>
      <c r="AP130" s="542"/>
      <c r="AQ130" s="551"/>
      <c r="AR130" s="551"/>
      <c r="AS130" s="551"/>
      <c r="AT130" s="561"/>
      <c r="AU130" s="577"/>
      <c r="AV130" s="577"/>
      <c r="AW130" s="577"/>
      <c r="AX130" s="586" t="s">
        <v>432</v>
      </c>
      <c r="AY130" s="378"/>
      <c r="AZ130" s="378"/>
      <c r="BA130" s="378"/>
      <c r="BB130" s="378"/>
      <c r="BC130" s="378"/>
      <c r="BD130" s="378"/>
      <c r="BE130" s="472"/>
      <c r="BF130" s="616">
        <v>8.9</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9040479</v>
      </c>
      <c r="AB131" s="489"/>
      <c r="AC131" s="489"/>
      <c r="AD131" s="489"/>
      <c r="AE131" s="501"/>
      <c r="AF131" s="517">
        <v>8650519</v>
      </c>
      <c r="AG131" s="489"/>
      <c r="AH131" s="489"/>
      <c r="AI131" s="489"/>
      <c r="AJ131" s="501"/>
      <c r="AK131" s="517">
        <v>8648129</v>
      </c>
      <c r="AL131" s="489"/>
      <c r="AM131" s="489"/>
      <c r="AN131" s="489"/>
      <c r="AO131" s="501"/>
      <c r="AP131" s="543"/>
      <c r="AQ131" s="552"/>
      <c r="AR131" s="552"/>
      <c r="AS131" s="552"/>
      <c r="AT131" s="562"/>
      <c r="AU131" s="577"/>
      <c r="AV131" s="577"/>
      <c r="AW131" s="577"/>
      <c r="AX131" s="587" t="s">
        <v>62</v>
      </c>
      <c r="AY131" s="381"/>
      <c r="AZ131" s="381"/>
      <c r="BA131" s="381"/>
      <c r="BB131" s="381"/>
      <c r="BC131" s="381"/>
      <c r="BD131" s="381"/>
      <c r="BE131" s="612"/>
      <c r="BF131" s="617">
        <v>25.7</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5" customFormat="1" ht="26.25" customHeight="1">
      <c r="A132" s="394" t="s">
        <v>27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9.2489347080000002</v>
      </c>
      <c r="AB132" s="490"/>
      <c r="AC132" s="490"/>
      <c r="AD132" s="490"/>
      <c r="AE132" s="502"/>
      <c r="AF132" s="518">
        <v>9.3263305939999999</v>
      </c>
      <c r="AG132" s="490"/>
      <c r="AH132" s="490"/>
      <c r="AI132" s="490"/>
      <c r="AJ132" s="502"/>
      <c r="AK132" s="518">
        <v>8.129538771</v>
      </c>
      <c r="AL132" s="490"/>
      <c r="AM132" s="490"/>
      <c r="AN132" s="490"/>
      <c r="AO132" s="502"/>
      <c r="AP132" s="544"/>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9.4</v>
      </c>
      <c r="AB133" s="491"/>
      <c r="AC133" s="491"/>
      <c r="AD133" s="491"/>
      <c r="AE133" s="503"/>
      <c r="AF133" s="486">
        <v>9.3000000000000007</v>
      </c>
      <c r="AG133" s="491"/>
      <c r="AH133" s="491"/>
      <c r="AI133" s="491"/>
      <c r="AJ133" s="503"/>
      <c r="AK133" s="486">
        <v>8.9</v>
      </c>
      <c r="AL133" s="491"/>
      <c r="AM133" s="491"/>
      <c r="AN133" s="491"/>
      <c r="AO133" s="503"/>
      <c r="AP133" s="545"/>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VZA8gfGcvpevNNV2tvPP94u4/4Q6lw5aLXGEnZvbF5gY9haZwmOM1Da0daRjqcdLSsj88xsS68rnfVWrv/gGA==" saltValue="s4xK27+ARujrFafS55mY5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99</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Ze7HBOMf1tNd0ddMeCs4QYo3MHHYaWX3OfIg50I94Qam156ySz8eOixK78ZGLIbxcsXjP3YSdYB6s0zG80Pluw==" saltValue="TuaDbq5OJixvgmFKZJxO8A==" spinCount="100000" sheet="1" objects="1" scenarios="1"/>
  <phoneticPr fontId="5"/>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gydgiZvBm0eag+1HARij8ELhIa7ymJsYFfawIE6MMZfhp15UZZHnenV4XDGky0v9Hent1W7ccUZsynV6zQoJA==" saltValue="w45H+BaU+wDdEJqx2hSbW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326</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499</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500</v>
      </c>
      <c r="AQ8" s="809" t="s">
        <v>501</v>
      </c>
      <c r="AR8" s="823" t="s">
        <v>502</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2296810</v>
      </c>
      <c r="AP9" s="787">
        <v>95645</v>
      </c>
      <c r="AQ9" s="810">
        <v>107616</v>
      </c>
      <c r="AR9" s="824">
        <v>-11.1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611989</v>
      </c>
      <c r="AP10" s="788">
        <v>25485</v>
      </c>
      <c r="AQ10" s="811">
        <v>10095</v>
      </c>
      <c r="AR10" s="825">
        <v>152.5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v>95262</v>
      </c>
      <c r="AP11" s="788">
        <v>3967</v>
      </c>
      <c r="AQ11" s="811">
        <v>1704</v>
      </c>
      <c r="AR11" s="825">
        <v>132.80000000000001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196</v>
      </c>
      <c r="AP12" s="788" t="s">
        <v>196</v>
      </c>
      <c r="AQ12" s="811">
        <v>7</v>
      </c>
      <c r="AR12" s="825" t="s">
        <v>196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146854</v>
      </c>
      <c r="AP13" s="788">
        <v>6115</v>
      </c>
      <c r="AQ13" s="811">
        <v>4110</v>
      </c>
      <c r="AR13" s="825">
        <v>48.8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505</v>
      </c>
      <c r="AL14" s="757"/>
      <c r="AM14" s="757"/>
      <c r="AN14" s="774"/>
      <c r="AO14" s="788">
        <v>42800</v>
      </c>
      <c r="AP14" s="788">
        <v>1782</v>
      </c>
      <c r="AQ14" s="811">
        <v>2451</v>
      </c>
      <c r="AR14" s="825">
        <v>-27.3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-87036</v>
      </c>
      <c r="AP15" s="788">
        <v>-3624</v>
      </c>
      <c r="AQ15" s="811">
        <v>-6399</v>
      </c>
      <c r="AR15" s="825">
        <v>-43.4</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3106679</v>
      </c>
      <c r="AP16" s="788">
        <v>129369</v>
      </c>
      <c r="AQ16" s="811">
        <v>119584</v>
      </c>
      <c r="AR16" s="825">
        <v>8.1999999999999993</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182</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330</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10.29</v>
      </c>
      <c r="AP21" s="800">
        <v>10.86</v>
      </c>
      <c r="AQ21" s="813">
        <v>-0.56999999999999995</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96.3</v>
      </c>
      <c r="AP22" s="801">
        <v>97.3</v>
      </c>
      <c r="AQ22" s="814">
        <v>-1</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499</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500</v>
      </c>
      <c r="AQ31" s="809" t="s">
        <v>501</v>
      </c>
      <c r="AR31" s="823" t="s">
        <v>502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1516980</v>
      </c>
      <c r="AP32" s="788">
        <v>63171</v>
      </c>
      <c r="AQ32" s="815">
        <v>75090</v>
      </c>
      <c r="AR32" s="825">
        <v>-15.9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196</v>
      </c>
      <c r="AP33" s="788" t="s">
        <v>196</v>
      </c>
      <c r="AQ33" s="815" t="s">
        <v>196</v>
      </c>
      <c r="AR33" s="825" t="s">
        <v>196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196</v>
      </c>
      <c r="AP34" s="788" t="s">
        <v>196</v>
      </c>
      <c r="AQ34" s="815">
        <v>1</v>
      </c>
      <c r="AR34" s="825" t="s">
        <v>196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745691</v>
      </c>
      <c r="AP35" s="788">
        <v>31052</v>
      </c>
      <c r="AQ35" s="815">
        <v>17211</v>
      </c>
      <c r="AR35" s="825">
        <v>80.400000000000006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57841</v>
      </c>
      <c r="AP36" s="788">
        <v>2409</v>
      </c>
      <c r="AQ36" s="815">
        <v>2478</v>
      </c>
      <c r="AR36" s="825">
        <v>-2.8</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343</v>
      </c>
      <c r="AL37" s="761"/>
      <c r="AM37" s="761"/>
      <c r="AN37" s="778"/>
      <c r="AO37" s="788">
        <v>19380</v>
      </c>
      <c r="AP37" s="788">
        <v>807</v>
      </c>
      <c r="AQ37" s="815">
        <v>654</v>
      </c>
      <c r="AR37" s="825">
        <v>23.4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196</v>
      </c>
      <c r="AP38" s="792" t="s">
        <v>196</v>
      </c>
      <c r="AQ38" s="816">
        <v>4</v>
      </c>
      <c r="AR38" s="814" t="s">
        <v>196</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-34628</v>
      </c>
      <c r="AP39" s="788">
        <v>-1442</v>
      </c>
      <c r="AQ39" s="815">
        <v>-3502</v>
      </c>
      <c r="AR39" s="825">
        <v>-58.8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-1602211</v>
      </c>
      <c r="AP40" s="788">
        <v>-66720</v>
      </c>
      <c r="AQ40" s="815">
        <v>-63750</v>
      </c>
      <c r="AR40" s="825">
        <v>4.7</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703053</v>
      </c>
      <c r="AP41" s="788">
        <v>29277</v>
      </c>
      <c r="AQ41" s="815">
        <v>28185</v>
      </c>
      <c r="AR41" s="825">
        <v>3.9</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443</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519</v>
      </c>
      <c r="AQ50" s="818" t="s">
        <v>379</v>
      </c>
      <c r="AR50" s="828" t="s">
        <v>520</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765486</v>
      </c>
      <c r="AN51" s="783">
        <v>28472</v>
      </c>
      <c r="AO51" s="795">
        <v>-45</v>
      </c>
      <c r="AP51" s="806">
        <v>94081</v>
      </c>
      <c r="AQ51" s="819">
        <v>10.5</v>
      </c>
      <c r="AR51" s="829">
        <v>-55.5</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459806</v>
      </c>
      <c r="AN52" s="784">
        <v>17102</v>
      </c>
      <c r="AO52" s="796">
        <v>-16.899999999999999</v>
      </c>
      <c r="AP52" s="807">
        <v>48949</v>
      </c>
      <c r="AQ52" s="820">
        <v>11.5</v>
      </c>
      <c r="AR52" s="830">
        <v>-28.4</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480</v>
      </c>
      <c r="AL53" s="764"/>
      <c r="AM53" s="770">
        <v>1219794</v>
      </c>
      <c r="AN53" s="783">
        <v>46475</v>
      </c>
      <c r="AO53" s="795">
        <v>63.2</v>
      </c>
      <c r="AP53" s="806">
        <v>92632</v>
      </c>
      <c r="AQ53" s="819">
        <v>-1.5</v>
      </c>
      <c r="AR53" s="829">
        <v>64.7</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716422</v>
      </c>
      <c r="AN54" s="784">
        <v>27296</v>
      </c>
      <c r="AO54" s="796">
        <v>59.6</v>
      </c>
      <c r="AP54" s="807">
        <v>47978</v>
      </c>
      <c r="AQ54" s="820">
        <v>-2</v>
      </c>
      <c r="AR54" s="830">
        <v>61.6</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1621025</v>
      </c>
      <c r="AN55" s="783">
        <v>63492</v>
      </c>
      <c r="AO55" s="795">
        <v>36.6</v>
      </c>
      <c r="AP55" s="806">
        <v>96469</v>
      </c>
      <c r="AQ55" s="819">
        <v>4.0999999999999996</v>
      </c>
      <c r="AR55" s="829">
        <v>32.5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1366279</v>
      </c>
      <c r="AN56" s="784">
        <v>53515</v>
      </c>
      <c r="AO56" s="796">
        <v>96.1</v>
      </c>
      <c r="AP56" s="807">
        <v>49775</v>
      </c>
      <c r="AQ56" s="820">
        <v>3.7</v>
      </c>
      <c r="AR56" s="830">
        <v>92.4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1369364</v>
      </c>
      <c r="AN57" s="783">
        <v>55252</v>
      </c>
      <c r="AO57" s="795">
        <v>-13</v>
      </c>
      <c r="AP57" s="806">
        <v>85743</v>
      </c>
      <c r="AQ57" s="819">
        <v>-11.1</v>
      </c>
      <c r="AR57" s="829">
        <v>-1.9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1020604</v>
      </c>
      <c r="AN58" s="784">
        <v>41180</v>
      </c>
      <c r="AO58" s="796">
        <v>-23</v>
      </c>
      <c r="AP58" s="807">
        <v>45231</v>
      </c>
      <c r="AQ58" s="820">
        <v>-9.1</v>
      </c>
      <c r="AR58" s="830">
        <v>-13.9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1885608</v>
      </c>
      <c r="AN59" s="783">
        <v>78521</v>
      </c>
      <c r="AO59" s="795">
        <v>42.1</v>
      </c>
      <c r="AP59" s="806">
        <v>92509</v>
      </c>
      <c r="AQ59" s="819">
        <v>7.9</v>
      </c>
      <c r="AR59" s="829">
        <v>34.200000000000003</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1279154</v>
      </c>
      <c r="AN60" s="784">
        <v>53267</v>
      </c>
      <c r="AO60" s="796">
        <v>29.4</v>
      </c>
      <c r="AP60" s="807">
        <v>52274</v>
      </c>
      <c r="AQ60" s="820">
        <v>15.6</v>
      </c>
      <c r="AR60" s="830">
        <v>13.8</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1372255</v>
      </c>
      <c r="AN61" s="783">
        <v>54442</v>
      </c>
      <c r="AO61" s="795">
        <v>16.8</v>
      </c>
      <c r="AP61" s="806">
        <v>92287</v>
      </c>
      <c r="AQ61" s="821">
        <v>2</v>
      </c>
      <c r="AR61" s="829">
        <v>14.8</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968453</v>
      </c>
      <c r="AN62" s="784">
        <v>38472</v>
      </c>
      <c r="AO62" s="796">
        <v>29</v>
      </c>
      <c r="AP62" s="807">
        <v>48841</v>
      </c>
      <c r="AQ62" s="820">
        <v>3.9</v>
      </c>
      <c r="AR62" s="830">
        <v>25.1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txVHu5YmJ+Uk08p+qYVIdnl4B192jU/nNF/ShNrb+1HCpCTLeHgCmpMwybOPs/vqZH9w/w9O/KQ5574Gc+7S1w==" saltValue="F6OwWsc1miGrXopTgRJTS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1" spans="125:125" ht="13.5" hidden="1" customHeight="1">
      <c r="DU121" s="726"/>
    </row>
  </sheetData>
  <sheetProtection algorithmName="SHA-512" hashValue="HnWyTjhSkWqvem7rGp65TX/PnIyDzWiMzxQAT8X2p0tfFH/q47JZAEYOs45L8wbDHKluo7uz12yHnoddmFfBuQ==" saltValue="0jSqY5WyG+m72LZ2B9ygM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RAHBSXBekZ69XZ1jMlCfW8J39BceVF87C6Lvp0hUL1VkogmnpFyYNdfd8ijx5SStrk5ElbvMSVdKXrOCZrwOQg==" saltValue="DIm6IlD1ZiQwp4N+sTk0y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525</v>
      </c>
      <c r="G46" s="853" t="s">
        <v>526</v>
      </c>
      <c r="H46" s="853" t="s">
        <v>527</v>
      </c>
      <c r="I46" s="853" t="s">
        <v>528</v>
      </c>
      <c r="J46" s="858" t="s">
        <v>252</v>
      </c>
    </row>
    <row r="47" spans="2:10" ht="57.75" customHeight="1">
      <c r="B47" s="838"/>
      <c r="C47" s="842" t="s">
        <v>3</v>
      </c>
      <c r="D47" s="842"/>
      <c r="E47" s="846"/>
      <c r="F47" s="850">
        <v>13.31</v>
      </c>
      <c r="G47" s="854">
        <v>17.829999999999998</v>
      </c>
      <c r="H47" s="854">
        <v>23.48</v>
      </c>
      <c r="I47" s="854">
        <v>22.75</v>
      </c>
      <c r="J47" s="859">
        <v>24.29</v>
      </c>
    </row>
    <row r="48" spans="2:10" ht="57.75" customHeight="1">
      <c r="B48" s="839"/>
      <c r="C48" s="843" t="s">
        <v>4</v>
      </c>
      <c r="D48" s="843"/>
      <c r="E48" s="847"/>
      <c r="F48" s="851">
        <v>3.87</v>
      </c>
      <c r="G48" s="855">
        <v>5.23</v>
      </c>
      <c r="H48" s="855">
        <v>4.0599999999999996</v>
      </c>
      <c r="I48" s="855">
        <v>4.3899999999999997</v>
      </c>
      <c r="J48" s="860">
        <v>4.67</v>
      </c>
    </row>
    <row r="49" spans="2:10" ht="57.75" customHeight="1">
      <c r="B49" s="840"/>
      <c r="C49" s="844" t="s">
        <v>16</v>
      </c>
      <c r="D49" s="844"/>
      <c r="E49" s="848"/>
      <c r="F49" s="852">
        <v>2.3199999999999998</v>
      </c>
      <c r="G49" s="856">
        <v>4.3600000000000003</v>
      </c>
      <c r="H49" s="856">
        <v>2.86</v>
      </c>
      <c r="I49" s="856" t="s">
        <v>529</v>
      </c>
      <c r="J49" s="861" t="s">
        <v>530</v>
      </c>
    </row>
    <row r="50" spans="2:10" ht="13"/>
  </sheetData>
  <sheetProtection algorithmName="SHA-512" hashValue="NdIX+eMFeL7KCDgCkulxD4w5sexREi6VPXh6l4DiEQrGXE5JjYWytGorbI9gmHXd/QAmLs8Q66hPlpnKLIIMcQ==" saltValue="P7QdHoQwnzszviuKTv2Wl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525</v>
      </c>
      <c r="G33" s="883" t="s">
        <v>526</v>
      </c>
      <c r="H33" s="883" t="s">
        <v>527</v>
      </c>
      <c r="I33" s="883" t="s">
        <v>528</v>
      </c>
      <c r="J33" s="887" t="s">
        <v>252</v>
      </c>
      <c r="K33" s="862"/>
      <c r="L33" s="862"/>
      <c r="M33" s="862"/>
      <c r="N33" s="862"/>
      <c r="O33" s="862"/>
      <c r="P33" s="862"/>
    </row>
    <row r="34" spans="1:16" ht="39" customHeight="1">
      <c r="A34" s="862"/>
      <c r="B34" s="864"/>
      <c r="C34" s="870" t="s">
        <v>449</v>
      </c>
      <c r="D34" s="870"/>
      <c r="E34" s="875"/>
      <c r="F34" s="879">
        <v>3.87</v>
      </c>
      <c r="G34" s="884">
        <v>5.22</v>
      </c>
      <c r="H34" s="884">
        <v>4.0599999999999996</v>
      </c>
      <c r="I34" s="884">
        <v>4.3899999999999997</v>
      </c>
      <c r="J34" s="888">
        <v>4.66</v>
      </c>
      <c r="K34" s="862"/>
      <c r="L34" s="862"/>
      <c r="M34" s="862"/>
      <c r="N34" s="862"/>
      <c r="O34" s="862"/>
      <c r="P34" s="862"/>
    </row>
    <row r="35" spans="1:16" ht="39" customHeight="1">
      <c r="A35" s="862"/>
      <c r="B35" s="865"/>
      <c r="C35" s="871" t="s">
        <v>465</v>
      </c>
      <c r="D35" s="871"/>
      <c r="E35" s="876"/>
      <c r="F35" s="880">
        <v>2.27</v>
      </c>
      <c r="G35" s="885">
        <v>2.2200000000000002</v>
      </c>
      <c r="H35" s="885">
        <v>2.35</v>
      </c>
      <c r="I35" s="885">
        <v>2.88</v>
      </c>
      <c r="J35" s="889">
        <v>2.5</v>
      </c>
      <c r="K35" s="862"/>
      <c r="L35" s="862"/>
      <c r="M35" s="862"/>
      <c r="N35" s="862"/>
      <c r="O35" s="862"/>
      <c r="P35" s="862"/>
    </row>
    <row r="36" spans="1:16" ht="39" customHeight="1">
      <c r="A36" s="862"/>
      <c r="B36" s="865"/>
      <c r="C36" s="871" t="s">
        <v>463</v>
      </c>
      <c r="D36" s="871"/>
      <c r="E36" s="876"/>
      <c r="F36" s="880" t="s">
        <v>408</v>
      </c>
      <c r="G36" s="885">
        <v>0.28999999999999998</v>
      </c>
      <c r="H36" s="885">
        <v>0.83</v>
      </c>
      <c r="I36" s="885">
        <v>2.41</v>
      </c>
      <c r="J36" s="889">
        <v>2.2000000000000002</v>
      </c>
      <c r="K36" s="862"/>
      <c r="L36" s="862"/>
      <c r="M36" s="862"/>
      <c r="N36" s="862"/>
      <c r="O36" s="862"/>
      <c r="P36" s="862"/>
    </row>
    <row r="37" spans="1:16" ht="39" customHeight="1">
      <c r="A37" s="862"/>
      <c r="B37" s="865"/>
      <c r="C37" s="871" t="s">
        <v>202</v>
      </c>
      <c r="D37" s="871"/>
      <c r="E37" s="876"/>
      <c r="F37" s="880">
        <v>0.55000000000000004</v>
      </c>
      <c r="G37" s="885">
        <v>0.93</v>
      </c>
      <c r="H37" s="885">
        <v>1.33</v>
      </c>
      <c r="I37" s="885">
        <v>0.7</v>
      </c>
      <c r="J37" s="889">
        <v>1.97</v>
      </c>
      <c r="K37" s="862"/>
      <c r="L37" s="862"/>
      <c r="M37" s="862"/>
      <c r="N37" s="862"/>
      <c r="O37" s="862"/>
      <c r="P37" s="862"/>
    </row>
    <row r="38" spans="1:16" ht="39" customHeight="1">
      <c r="A38" s="862"/>
      <c r="B38" s="865"/>
      <c r="C38" s="871" t="s">
        <v>230</v>
      </c>
      <c r="D38" s="871"/>
      <c r="E38" s="876"/>
      <c r="F38" s="880">
        <v>3.24</v>
      </c>
      <c r="G38" s="885">
        <v>3.02</v>
      </c>
      <c r="H38" s="885">
        <v>2.57</v>
      </c>
      <c r="I38" s="885">
        <v>2.65</v>
      </c>
      <c r="J38" s="889">
        <v>1.26</v>
      </c>
      <c r="K38" s="862"/>
      <c r="L38" s="862"/>
      <c r="M38" s="862"/>
      <c r="N38" s="862"/>
      <c r="O38" s="862"/>
      <c r="P38" s="862"/>
    </row>
    <row r="39" spans="1:16" ht="39" customHeight="1">
      <c r="A39" s="862"/>
      <c r="B39" s="865"/>
      <c r="C39" s="871" t="s">
        <v>346</v>
      </c>
      <c r="D39" s="871"/>
      <c r="E39" s="876"/>
      <c r="F39" s="880">
        <v>0.18</v>
      </c>
      <c r="G39" s="885">
        <v>0.27</v>
      </c>
      <c r="H39" s="885">
        <v>0.26</v>
      </c>
      <c r="I39" s="885">
        <v>0.36</v>
      </c>
      <c r="J39" s="889">
        <v>0.42</v>
      </c>
      <c r="K39" s="862"/>
      <c r="L39" s="862"/>
      <c r="M39" s="862"/>
      <c r="N39" s="862"/>
      <c r="O39" s="862"/>
      <c r="P39" s="862"/>
    </row>
    <row r="40" spans="1:16" ht="39" customHeight="1">
      <c r="A40" s="862"/>
      <c r="B40" s="865"/>
      <c r="C40" s="871" t="s">
        <v>460</v>
      </c>
      <c r="D40" s="871"/>
      <c r="E40" s="876"/>
      <c r="F40" s="880">
        <v>0.8</v>
      </c>
      <c r="G40" s="885">
        <v>0.78</v>
      </c>
      <c r="H40" s="885">
        <v>0.64</v>
      </c>
      <c r="I40" s="885">
        <v>0.35</v>
      </c>
      <c r="J40" s="889">
        <v>3.e-002</v>
      </c>
      <c r="K40" s="862"/>
      <c r="L40" s="862"/>
      <c r="M40" s="862"/>
      <c r="N40" s="862"/>
      <c r="O40" s="862"/>
      <c r="P40" s="862"/>
    </row>
    <row r="41" spans="1:16" ht="39" customHeight="1">
      <c r="A41" s="862"/>
      <c r="B41" s="865"/>
      <c r="C41" s="871" t="s">
        <v>222</v>
      </c>
      <c r="D41" s="871"/>
      <c r="E41" s="876"/>
      <c r="F41" s="880">
        <v>1.e-002</v>
      </c>
      <c r="G41" s="885">
        <v>1.e-002</v>
      </c>
      <c r="H41" s="885">
        <v>2.e-002</v>
      </c>
      <c r="I41" s="885">
        <v>0</v>
      </c>
      <c r="J41" s="889">
        <v>1.e-002</v>
      </c>
      <c r="K41" s="862"/>
      <c r="L41" s="862"/>
      <c r="M41" s="862"/>
      <c r="N41" s="862"/>
      <c r="O41" s="862"/>
      <c r="P41" s="862"/>
    </row>
    <row r="42" spans="1:16" ht="39" customHeight="1">
      <c r="A42" s="862"/>
      <c r="B42" s="866"/>
      <c r="C42" s="871" t="s">
        <v>227</v>
      </c>
      <c r="D42" s="871"/>
      <c r="E42" s="876"/>
      <c r="F42" s="880" t="s">
        <v>196</v>
      </c>
      <c r="G42" s="885" t="s">
        <v>196</v>
      </c>
      <c r="H42" s="885" t="s">
        <v>196</v>
      </c>
      <c r="I42" s="885" t="s">
        <v>196</v>
      </c>
      <c r="J42" s="889" t="s">
        <v>196</v>
      </c>
      <c r="K42" s="862"/>
      <c r="L42" s="862"/>
      <c r="M42" s="862"/>
      <c r="N42" s="862"/>
      <c r="O42" s="862"/>
      <c r="P42" s="862"/>
    </row>
    <row r="43" spans="1:16" ht="39" customHeight="1">
      <c r="A43" s="862"/>
      <c r="B43" s="867"/>
      <c r="C43" s="872" t="s">
        <v>486</v>
      </c>
      <c r="D43" s="872"/>
      <c r="E43" s="877"/>
      <c r="F43" s="881">
        <v>0.21</v>
      </c>
      <c r="G43" s="886">
        <v>0.17</v>
      </c>
      <c r="H43" s="886">
        <v>0.21</v>
      </c>
      <c r="I43" s="886">
        <v>0.16</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wYSKFFcJr6u0VXJq1OzVawJJ2+KKVkoiH1QziIYyaUCOjkBZqGjc6qEPOkhrHDvy7wQhVVSre2J2eZo7VuMlKw==" saltValue="ZWSOqzTzKBWKOpbtNy5L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525</v>
      </c>
      <c r="L44" s="950" t="s">
        <v>526</v>
      </c>
      <c r="M44" s="950" t="s">
        <v>527</v>
      </c>
      <c r="N44" s="950" t="s">
        <v>528</v>
      </c>
      <c r="O44" s="959" t="s">
        <v>252</v>
      </c>
      <c r="P44" s="734"/>
      <c r="Q44" s="734"/>
      <c r="R44" s="734"/>
      <c r="S44" s="734"/>
      <c r="T44" s="734"/>
      <c r="U44" s="734"/>
    </row>
    <row r="45" spans="1:21" ht="30.75" customHeight="1">
      <c r="A45" s="734"/>
      <c r="B45" s="892" t="s">
        <v>25</v>
      </c>
      <c r="C45" s="906"/>
      <c r="D45" s="916"/>
      <c r="E45" s="925" t="s">
        <v>22</v>
      </c>
      <c r="F45" s="925"/>
      <c r="G45" s="925"/>
      <c r="H45" s="925"/>
      <c r="I45" s="925"/>
      <c r="J45" s="934"/>
      <c r="K45" s="942">
        <v>1603</v>
      </c>
      <c r="L45" s="951">
        <v>1627</v>
      </c>
      <c r="M45" s="951">
        <v>1661</v>
      </c>
      <c r="N45" s="951">
        <v>1583</v>
      </c>
      <c r="O45" s="960">
        <v>1517</v>
      </c>
      <c r="P45" s="734"/>
      <c r="Q45" s="734"/>
      <c r="R45" s="734"/>
      <c r="S45" s="734"/>
      <c r="T45" s="734"/>
      <c r="U45" s="734"/>
    </row>
    <row r="46" spans="1:21" ht="30.75" customHeight="1">
      <c r="A46" s="734"/>
      <c r="B46" s="893"/>
      <c r="C46" s="907"/>
      <c r="D46" s="917"/>
      <c r="E46" s="926" t="s">
        <v>28</v>
      </c>
      <c r="F46" s="926"/>
      <c r="G46" s="926"/>
      <c r="H46" s="926"/>
      <c r="I46" s="926"/>
      <c r="J46" s="935"/>
      <c r="K46" s="943" t="s">
        <v>196</v>
      </c>
      <c r="L46" s="952" t="s">
        <v>196</v>
      </c>
      <c r="M46" s="952" t="s">
        <v>196</v>
      </c>
      <c r="N46" s="952" t="s">
        <v>196</v>
      </c>
      <c r="O46" s="961" t="s">
        <v>196</v>
      </c>
      <c r="P46" s="734"/>
      <c r="Q46" s="734"/>
      <c r="R46" s="734"/>
      <c r="S46" s="734"/>
      <c r="T46" s="734"/>
      <c r="U46" s="734"/>
    </row>
    <row r="47" spans="1:21" ht="30.75" customHeight="1">
      <c r="A47" s="734"/>
      <c r="B47" s="893"/>
      <c r="C47" s="907"/>
      <c r="D47" s="917"/>
      <c r="E47" s="926" t="s">
        <v>31</v>
      </c>
      <c r="F47" s="926"/>
      <c r="G47" s="926"/>
      <c r="H47" s="926"/>
      <c r="I47" s="926"/>
      <c r="J47" s="935"/>
      <c r="K47" s="943" t="s">
        <v>196</v>
      </c>
      <c r="L47" s="952" t="s">
        <v>196</v>
      </c>
      <c r="M47" s="952" t="s">
        <v>196</v>
      </c>
      <c r="N47" s="952" t="s">
        <v>196</v>
      </c>
      <c r="O47" s="961" t="s">
        <v>196</v>
      </c>
      <c r="P47" s="734"/>
      <c r="Q47" s="734"/>
      <c r="R47" s="734"/>
      <c r="S47" s="734"/>
      <c r="T47" s="734"/>
      <c r="U47" s="734"/>
    </row>
    <row r="48" spans="1:21" ht="30.75" customHeight="1">
      <c r="A48" s="734"/>
      <c r="B48" s="893"/>
      <c r="C48" s="907"/>
      <c r="D48" s="917"/>
      <c r="E48" s="926" t="s">
        <v>37</v>
      </c>
      <c r="F48" s="926"/>
      <c r="G48" s="926"/>
      <c r="H48" s="926"/>
      <c r="I48" s="926"/>
      <c r="J48" s="935"/>
      <c r="K48" s="943">
        <v>775</v>
      </c>
      <c r="L48" s="952">
        <v>778</v>
      </c>
      <c r="M48" s="952">
        <v>768</v>
      </c>
      <c r="N48" s="952">
        <v>759</v>
      </c>
      <c r="O48" s="961">
        <v>746</v>
      </c>
      <c r="P48" s="734"/>
      <c r="Q48" s="734"/>
      <c r="R48" s="734"/>
      <c r="S48" s="734"/>
      <c r="T48" s="734"/>
      <c r="U48" s="734"/>
    </row>
    <row r="49" spans="1:21" ht="30.75" customHeight="1">
      <c r="A49" s="734"/>
      <c r="B49" s="893"/>
      <c r="C49" s="907"/>
      <c r="D49" s="917"/>
      <c r="E49" s="926" t="s">
        <v>0</v>
      </c>
      <c r="F49" s="926"/>
      <c r="G49" s="926"/>
      <c r="H49" s="926"/>
      <c r="I49" s="926"/>
      <c r="J49" s="935"/>
      <c r="K49" s="943">
        <v>182</v>
      </c>
      <c r="L49" s="952">
        <v>189</v>
      </c>
      <c r="M49" s="952">
        <v>187</v>
      </c>
      <c r="N49" s="952">
        <v>178</v>
      </c>
      <c r="O49" s="961">
        <v>58</v>
      </c>
      <c r="P49" s="734"/>
      <c r="Q49" s="734"/>
      <c r="R49" s="734"/>
      <c r="S49" s="734"/>
      <c r="T49" s="734"/>
      <c r="U49" s="734"/>
    </row>
    <row r="50" spans="1:21" ht="30.75" customHeight="1">
      <c r="A50" s="734"/>
      <c r="B50" s="893"/>
      <c r="C50" s="907"/>
      <c r="D50" s="917"/>
      <c r="E50" s="926" t="s">
        <v>39</v>
      </c>
      <c r="F50" s="926"/>
      <c r="G50" s="926"/>
      <c r="H50" s="926"/>
      <c r="I50" s="926"/>
      <c r="J50" s="935"/>
      <c r="K50" s="943">
        <v>35</v>
      </c>
      <c r="L50" s="952">
        <v>29</v>
      </c>
      <c r="M50" s="952">
        <v>33</v>
      </c>
      <c r="N50" s="952">
        <v>22</v>
      </c>
      <c r="O50" s="961">
        <v>19</v>
      </c>
      <c r="P50" s="734"/>
      <c r="Q50" s="734"/>
      <c r="R50" s="734"/>
      <c r="S50" s="734"/>
      <c r="T50" s="734"/>
      <c r="U50" s="734"/>
    </row>
    <row r="51" spans="1:21" ht="30.75" customHeight="1">
      <c r="A51" s="734"/>
      <c r="B51" s="894"/>
      <c r="C51" s="908"/>
      <c r="D51" s="918"/>
      <c r="E51" s="926" t="s">
        <v>43</v>
      </c>
      <c r="F51" s="926"/>
      <c r="G51" s="926"/>
      <c r="H51" s="926"/>
      <c r="I51" s="926"/>
      <c r="J51" s="935"/>
      <c r="K51" s="943" t="s">
        <v>196</v>
      </c>
      <c r="L51" s="952" t="s">
        <v>196</v>
      </c>
      <c r="M51" s="952" t="s">
        <v>196</v>
      </c>
      <c r="N51" s="952" t="s">
        <v>196</v>
      </c>
      <c r="O51" s="961" t="s">
        <v>196</v>
      </c>
      <c r="P51" s="734"/>
      <c r="Q51" s="734"/>
      <c r="R51" s="734"/>
      <c r="S51" s="734"/>
      <c r="T51" s="734"/>
      <c r="U51" s="734"/>
    </row>
    <row r="52" spans="1:21" ht="30.75" customHeight="1">
      <c r="A52" s="734"/>
      <c r="B52" s="895" t="s">
        <v>45</v>
      </c>
      <c r="C52" s="909"/>
      <c r="D52" s="918"/>
      <c r="E52" s="926" t="s">
        <v>46</v>
      </c>
      <c r="F52" s="926"/>
      <c r="G52" s="926"/>
      <c r="H52" s="926"/>
      <c r="I52" s="926"/>
      <c r="J52" s="935"/>
      <c r="K52" s="943">
        <v>1790</v>
      </c>
      <c r="L52" s="952">
        <v>1794</v>
      </c>
      <c r="M52" s="952">
        <v>1815</v>
      </c>
      <c r="N52" s="952">
        <v>1735</v>
      </c>
      <c r="O52" s="961">
        <v>1637</v>
      </c>
      <c r="P52" s="734"/>
      <c r="Q52" s="734"/>
      <c r="R52" s="734"/>
      <c r="S52" s="734"/>
      <c r="T52" s="734"/>
      <c r="U52" s="734"/>
    </row>
    <row r="53" spans="1:21" ht="30.75" customHeight="1">
      <c r="A53" s="734"/>
      <c r="B53" s="896" t="s">
        <v>47</v>
      </c>
      <c r="C53" s="910"/>
      <c r="D53" s="919"/>
      <c r="E53" s="927" t="s">
        <v>50</v>
      </c>
      <c r="F53" s="927"/>
      <c r="G53" s="927"/>
      <c r="H53" s="927"/>
      <c r="I53" s="927"/>
      <c r="J53" s="936"/>
      <c r="K53" s="944">
        <v>805</v>
      </c>
      <c r="L53" s="953">
        <v>829</v>
      </c>
      <c r="M53" s="953">
        <v>834</v>
      </c>
      <c r="N53" s="953">
        <v>807</v>
      </c>
      <c r="O53" s="962">
        <v>703</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525</v>
      </c>
      <c r="L57" s="954" t="s">
        <v>526</v>
      </c>
      <c r="M57" s="954" t="s">
        <v>527</v>
      </c>
      <c r="N57" s="954" t="s">
        <v>528</v>
      </c>
      <c r="O57" s="964" t="s">
        <v>252</v>
      </c>
      <c r="P57" s="734"/>
      <c r="Q57" s="734"/>
      <c r="R57" s="734"/>
      <c r="S57" s="734"/>
      <c r="T57" s="734"/>
      <c r="U57" s="734"/>
    </row>
    <row r="58" spans="1:21" ht="31.5" customHeight="1">
      <c r="B58" s="900" t="s">
        <v>61</v>
      </c>
      <c r="C58" s="913"/>
      <c r="D58" s="920" t="s">
        <v>64</v>
      </c>
      <c r="E58" s="929"/>
      <c r="F58" s="929"/>
      <c r="G58" s="929"/>
      <c r="H58" s="929"/>
      <c r="I58" s="929"/>
      <c r="J58" s="938"/>
      <c r="K58" s="947" t="s">
        <v>196</v>
      </c>
      <c r="L58" s="955" t="s">
        <v>196</v>
      </c>
      <c r="M58" s="955" t="s">
        <v>196</v>
      </c>
      <c r="N58" s="955" t="s">
        <v>196</v>
      </c>
      <c r="O58" s="965" t="s">
        <v>196</v>
      </c>
    </row>
    <row r="59" spans="1:21" ht="31.5" customHeight="1">
      <c r="B59" s="901"/>
      <c r="C59" s="914"/>
      <c r="D59" s="921" t="s">
        <v>12</v>
      </c>
      <c r="E59" s="930"/>
      <c r="F59" s="930"/>
      <c r="G59" s="930"/>
      <c r="H59" s="930"/>
      <c r="I59" s="930"/>
      <c r="J59" s="939"/>
      <c r="K59" s="948" t="s">
        <v>196</v>
      </c>
      <c r="L59" s="956" t="s">
        <v>196</v>
      </c>
      <c r="M59" s="956" t="s">
        <v>196</v>
      </c>
      <c r="N59" s="956" t="s">
        <v>196</v>
      </c>
      <c r="O59" s="966" t="s">
        <v>196</v>
      </c>
    </row>
    <row r="60" spans="1:21" ht="31.5" customHeight="1">
      <c r="B60" s="902"/>
      <c r="C60" s="915"/>
      <c r="D60" s="922" t="s">
        <v>66</v>
      </c>
      <c r="E60" s="931"/>
      <c r="F60" s="931"/>
      <c r="G60" s="931"/>
      <c r="H60" s="931"/>
      <c r="I60" s="931"/>
      <c r="J60" s="940"/>
      <c r="K60" s="949" t="s">
        <v>196</v>
      </c>
      <c r="L60" s="957" t="s">
        <v>196</v>
      </c>
      <c r="M60" s="957" t="s">
        <v>196</v>
      </c>
      <c r="N60" s="957" t="s">
        <v>196</v>
      </c>
      <c r="O60" s="967" t="s">
        <v>196</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arudJMJX+4L7vH6LObWPL4CPIfjBMPHeD13JR12m3opz21gxDQXr92t8k23E3liJajTLCEFY7SBASTqd5ocxQ==" saltValue="67+h7P7RvE6j9pzVbngPC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525</v>
      </c>
      <c r="J40" s="950" t="s">
        <v>526</v>
      </c>
      <c r="K40" s="950" t="s">
        <v>527</v>
      </c>
      <c r="L40" s="950" t="s">
        <v>528</v>
      </c>
      <c r="M40" s="990" t="s">
        <v>252</v>
      </c>
    </row>
    <row r="41" spans="2:13" ht="27.75" customHeight="1">
      <c r="B41" s="892" t="s">
        <v>33</v>
      </c>
      <c r="C41" s="906"/>
      <c r="D41" s="916"/>
      <c r="E41" s="973" t="s">
        <v>52</v>
      </c>
      <c r="F41" s="973"/>
      <c r="G41" s="973"/>
      <c r="H41" s="979"/>
      <c r="I41" s="983">
        <v>14371</v>
      </c>
      <c r="J41" s="987">
        <v>13757</v>
      </c>
      <c r="K41" s="987">
        <v>13605</v>
      </c>
      <c r="L41" s="987">
        <v>12905</v>
      </c>
      <c r="M41" s="991">
        <v>12727</v>
      </c>
    </row>
    <row r="42" spans="2:13" ht="27.75" customHeight="1">
      <c r="B42" s="893"/>
      <c r="C42" s="907"/>
      <c r="D42" s="917"/>
      <c r="E42" s="974" t="s">
        <v>72</v>
      </c>
      <c r="F42" s="974"/>
      <c r="G42" s="974"/>
      <c r="H42" s="980"/>
      <c r="I42" s="984">
        <v>316</v>
      </c>
      <c r="J42" s="988">
        <v>287</v>
      </c>
      <c r="K42" s="988">
        <v>115</v>
      </c>
      <c r="L42" s="988">
        <v>96</v>
      </c>
      <c r="M42" s="992">
        <v>76</v>
      </c>
    </row>
    <row r="43" spans="2:13" ht="27.75" customHeight="1">
      <c r="B43" s="893"/>
      <c r="C43" s="907"/>
      <c r="D43" s="917"/>
      <c r="E43" s="974" t="s">
        <v>73</v>
      </c>
      <c r="F43" s="974"/>
      <c r="G43" s="974"/>
      <c r="H43" s="980"/>
      <c r="I43" s="984">
        <v>9226</v>
      </c>
      <c r="J43" s="988">
        <v>8694</v>
      </c>
      <c r="K43" s="988">
        <v>8151</v>
      </c>
      <c r="L43" s="988">
        <v>7688</v>
      </c>
      <c r="M43" s="992">
        <v>7215</v>
      </c>
    </row>
    <row r="44" spans="2:13" ht="27.75" customHeight="1">
      <c r="B44" s="893"/>
      <c r="C44" s="907"/>
      <c r="D44" s="917"/>
      <c r="E44" s="974" t="s">
        <v>75</v>
      </c>
      <c r="F44" s="974"/>
      <c r="G44" s="974"/>
      <c r="H44" s="980"/>
      <c r="I44" s="984">
        <v>573</v>
      </c>
      <c r="J44" s="988">
        <v>425</v>
      </c>
      <c r="K44" s="988">
        <v>267</v>
      </c>
      <c r="L44" s="988">
        <v>139</v>
      </c>
      <c r="M44" s="992">
        <v>93</v>
      </c>
    </row>
    <row r="45" spans="2:13" ht="27.75" customHeight="1">
      <c r="B45" s="893"/>
      <c r="C45" s="907"/>
      <c r="D45" s="917"/>
      <c r="E45" s="974" t="s">
        <v>77</v>
      </c>
      <c r="F45" s="974"/>
      <c r="G45" s="974"/>
      <c r="H45" s="980"/>
      <c r="I45" s="984">
        <v>1486</v>
      </c>
      <c r="J45" s="988">
        <v>1502</v>
      </c>
      <c r="K45" s="988">
        <v>1478</v>
      </c>
      <c r="L45" s="988">
        <v>1619</v>
      </c>
      <c r="M45" s="992">
        <v>1641</v>
      </c>
    </row>
    <row r="46" spans="2:13" ht="27.75" customHeight="1">
      <c r="B46" s="893"/>
      <c r="C46" s="907"/>
      <c r="D46" s="918"/>
      <c r="E46" s="974" t="s">
        <v>76</v>
      </c>
      <c r="F46" s="974"/>
      <c r="G46" s="974"/>
      <c r="H46" s="980"/>
      <c r="I46" s="984" t="s">
        <v>196</v>
      </c>
      <c r="J46" s="988" t="s">
        <v>196</v>
      </c>
      <c r="K46" s="988" t="s">
        <v>196</v>
      </c>
      <c r="L46" s="988" t="s">
        <v>196</v>
      </c>
      <c r="M46" s="992" t="s">
        <v>196</v>
      </c>
    </row>
    <row r="47" spans="2:13" ht="27.75" customHeight="1">
      <c r="B47" s="893"/>
      <c r="C47" s="907"/>
      <c r="D47" s="971"/>
      <c r="E47" s="975" t="s">
        <v>79</v>
      </c>
      <c r="F47" s="978"/>
      <c r="G47" s="978"/>
      <c r="H47" s="981"/>
      <c r="I47" s="984" t="s">
        <v>196</v>
      </c>
      <c r="J47" s="988" t="s">
        <v>196</v>
      </c>
      <c r="K47" s="988" t="s">
        <v>196</v>
      </c>
      <c r="L47" s="988" t="s">
        <v>196</v>
      </c>
      <c r="M47" s="992" t="s">
        <v>196</v>
      </c>
    </row>
    <row r="48" spans="2:13" ht="27.75" customHeight="1">
      <c r="B48" s="893"/>
      <c r="C48" s="907"/>
      <c r="D48" s="917"/>
      <c r="E48" s="974" t="s">
        <v>83</v>
      </c>
      <c r="F48" s="974"/>
      <c r="G48" s="974"/>
      <c r="H48" s="980"/>
      <c r="I48" s="984" t="s">
        <v>196</v>
      </c>
      <c r="J48" s="988" t="s">
        <v>196</v>
      </c>
      <c r="K48" s="988" t="s">
        <v>196</v>
      </c>
      <c r="L48" s="988" t="s">
        <v>196</v>
      </c>
      <c r="M48" s="992" t="s">
        <v>196</v>
      </c>
    </row>
    <row r="49" spans="2:13" ht="27.75" customHeight="1">
      <c r="B49" s="894"/>
      <c r="C49" s="908"/>
      <c r="D49" s="917"/>
      <c r="E49" s="974" t="s">
        <v>89</v>
      </c>
      <c r="F49" s="974"/>
      <c r="G49" s="974"/>
      <c r="H49" s="980"/>
      <c r="I49" s="984" t="s">
        <v>196</v>
      </c>
      <c r="J49" s="988" t="s">
        <v>196</v>
      </c>
      <c r="K49" s="988" t="s">
        <v>196</v>
      </c>
      <c r="L49" s="988" t="s">
        <v>196</v>
      </c>
      <c r="M49" s="992" t="s">
        <v>196</v>
      </c>
    </row>
    <row r="50" spans="2:13" ht="27.75" customHeight="1">
      <c r="B50" s="968" t="s">
        <v>91</v>
      </c>
      <c r="C50" s="970"/>
      <c r="D50" s="972"/>
      <c r="E50" s="974" t="s">
        <v>93</v>
      </c>
      <c r="F50" s="974"/>
      <c r="G50" s="974"/>
      <c r="H50" s="980"/>
      <c r="I50" s="984">
        <v>2042</v>
      </c>
      <c r="J50" s="988">
        <v>2657</v>
      </c>
      <c r="K50" s="988">
        <v>3684</v>
      </c>
      <c r="L50" s="988">
        <v>4041</v>
      </c>
      <c r="M50" s="992">
        <v>4225</v>
      </c>
    </row>
    <row r="51" spans="2:13" ht="27.75" customHeight="1">
      <c r="B51" s="893"/>
      <c r="C51" s="907"/>
      <c r="D51" s="917"/>
      <c r="E51" s="974" t="s">
        <v>96</v>
      </c>
      <c r="F51" s="974"/>
      <c r="G51" s="974"/>
      <c r="H51" s="980"/>
      <c r="I51" s="984">
        <v>331</v>
      </c>
      <c r="J51" s="988">
        <v>313</v>
      </c>
      <c r="K51" s="988">
        <v>282</v>
      </c>
      <c r="L51" s="988">
        <v>247</v>
      </c>
      <c r="M51" s="992">
        <v>218</v>
      </c>
    </row>
    <row r="52" spans="2:13" ht="27.75" customHeight="1">
      <c r="B52" s="894"/>
      <c r="C52" s="908"/>
      <c r="D52" s="917"/>
      <c r="E52" s="974" t="s">
        <v>41</v>
      </c>
      <c r="F52" s="974"/>
      <c r="G52" s="974"/>
      <c r="H52" s="980"/>
      <c r="I52" s="984">
        <v>17704</v>
      </c>
      <c r="J52" s="988">
        <v>17156</v>
      </c>
      <c r="K52" s="988">
        <v>16335</v>
      </c>
      <c r="L52" s="988">
        <v>15579</v>
      </c>
      <c r="M52" s="992">
        <v>15083</v>
      </c>
    </row>
    <row r="53" spans="2:13" ht="27.75" customHeight="1">
      <c r="B53" s="896" t="s">
        <v>47</v>
      </c>
      <c r="C53" s="910"/>
      <c r="D53" s="919"/>
      <c r="E53" s="976" t="s">
        <v>98</v>
      </c>
      <c r="F53" s="976"/>
      <c r="G53" s="976"/>
      <c r="H53" s="982"/>
      <c r="I53" s="985">
        <v>5895</v>
      </c>
      <c r="J53" s="989">
        <v>4539</v>
      </c>
      <c r="K53" s="989">
        <v>3314</v>
      </c>
      <c r="L53" s="989">
        <v>2578</v>
      </c>
      <c r="M53" s="993">
        <v>2226</v>
      </c>
    </row>
    <row r="54" spans="2:13" ht="27.75" customHeight="1">
      <c r="B54" s="969"/>
      <c r="C54" s="868"/>
      <c r="D54" s="868"/>
      <c r="E54" s="977"/>
      <c r="F54" s="977"/>
      <c r="G54" s="977"/>
      <c r="H54" s="977"/>
      <c r="I54" s="986"/>
      <c r="J54" s="986"/>
      <c r="K54" s="986"/>
      <c r="L54" s="986"/>
      <c r="M54" s="986"/>
    </row>
    <row r="55" spans="2:13" ht="13"/>
  </sheetData>
  <sheetProtection algorithmName="SHA-512" hashValue="9Ts4e96qaLnhLkhyRLCL5eBrAvBHCNYDqJIRqShSz4JvmY7Y1JvlrRyGXZ/vniBMVjQR5v4s7AkJGwduV3kEyg==" saltValue="A72AorM8H40BNWWzHuI58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8</v>
      </c>
      <c r="C54" s="1000"/>
      <c r="D54" s="1000"/>
      <c r="E54" s="1009" t="s">
        <v>17</v>
      </c>
      <c r="F54" s="1016" t="s">
        <v>527</v>
      </c>
      <c r="G54" s="1016" t="s">
        <v>528</v>
      </c>
      <c r="H54" s="1024" t="s">
        <v>252</v>
      </c>
    </row>
    <row r="55" spans="2:8" ht="52.5" customHeight="1">
      <c r="B55" s="995"/>
      <c r="C55" s="1001" t="s">
        <v>102</v>
      </c>
      <c r="D55" s="1001"/>
      <c r="E55" s="1010"/>
      <c r="F55" s="1017">
        <v>2538</v>
      </c>
      <c r="G55" s="1017">
        <v>2354</v>
      </c>
      <c r="H55" s="1025">
        <v>2490</v>
      </c>
    </row>
    <row r="56" spans="2:8" ht="52.5" customHeight="1">
      <c r="B56" s="996"/>
      <c r="C56" s="1002" t="s">
        <v>105</v>
      </c>
      <c r="D56" s="1002"/>
      <c r="E56" s="1011"/>
      <c r="F56" s="1018">
        <v>125</v>
      </c>
      <c r="G56" s="1018">
        <v>525</v>
      </c>
      <c r="H56" s="1026">
        <v>569</v>
      </c>
    </row>
    <row r="57" spans="2:8" ht="53.25" customHeight="1">
      <c r="B57" s="996"/>
      <c r="C57" s="1003" t="s">
        <v>69</v>
      </c>
      <c r="D57" s="1003"/>
      <c r="E57" s="1012"/>
      <c r="F57" s="1019">
        <v>1561</v>
      </c>
      <c r="G57" s="1019">
        <v>1814</v>
      </c>
      <c r="H57" s="1027">
        <v>1893</v>
      </c>
    </row>
    <row r="58" spans="2:8" ht="45.75" customHeight="1">
      <c r="B58" s="997"/>
      <c r="C58" s="1004" t="s">
        <v>394</v>
      </c>
      <c r="D58" s="1007"/>
      <c r="E58" s="1013"/>
      <c r="F58" s="1020">
        <v>929</v>
      </c>
      <c r="G58" s="1020">
        <v>929</v>
      </c>
      <c r="H58" s="1028">
        <v>930</v>
      </c>
    </row>
    <row r="59" spans="2:8" ht="45.75" customHeight="1">
      <c r="B59" s="997"/>
      <c r="C59" s="1004" t="s">
        <v>537</v>
      </c>
      <c r="D59" s="1007"/>
      <c r="E59" s="1013"/>
      <c r="F59" s="1020">
        <v>396</v>
      </c>
      <c r="G59" s="1020">
        <v>441</v>
      </c>
      <c r="H59" s="1028">
        <v>472</v>
      </c>
    </row>
    <row r="60" spans="2:8" ht="45.75" customHeight="1">
      <c r="B60" s="997"/>
      <c r="C60" s="1004" t="s">
        <v>538</v>
      </c>
      <c r="D60" s="1007"/>
      <c r="E60" s="1013"/>
      <c r="F60" s="1020">
        <v>203</v>
      </c>
      <c r="G60" s="1020">
        <v>403</v>
      </c>
      <c r="H60" s="1028">
        <v>445</v>
      </c>
    </row>
    <row r="61" spans="2:8" ht="45.75" customHeight="1">
      <c r="B61" s="997"/>
      <c r="C61" s="1004" t="s">
        <v>539</v>
      </c>
      <c r="D61" s="1007"/>
      <c r="E61" s="1013"/>
      <c r="F61" s="1020">
        <v>10</v>
      </c>
      <c r="G61" s="1020">
        <v>12</v>
      </c>
      <c r="H61" s="1028">
        <v>31</v>
      </c>
    </row>
    <row r="62" spans="2:8" ht="45.75" customHeight="1">
      <c r="B62" s="998"/>
      <c r="C62" s="1005" t="s">
        <v>121</v>
      </c>
      <c r="D62" s="1008"/>
      <c r="E62" s="1014"/>
      <c r="F62" s="1021">
        <v>23</v>
      </c>
      <c r="G62" s="1021">
        <v>29</v>
      </c>
      <c r="H62" s="1029">
        <v>15</v>
      </c>
    </row>
    <row r="63" spans="2:8" ht="52.5" customHeight="1">
      <c r="B63" s="999"/>
      <c r="C63" s="1006" t="s">
        <v>111</v>
      </c>
      <c r="D63" s="1006"/>
      <c r="E63" s="1015"/>
      <c r="F63" s="1022">
        <v>4225</v>
      </c>
      <c r="G63" s="1022">
        <v>4693</v>
      </c>
      <c r="H63" s="1030">
        <v>4952</v>
      </c>
    </row>
    <row r="64" spans="2:8" ht="13"/>
  </sheetData>
  <sheetProtection algorithmName="SHA-512" hashValue="/abbkUFdjZTCOCAGRbcUL5ktwjUaDSgyKnueZmnm5uVpaJ8ONdzOc2dUw3R/z2DoW2AOSCeuOAO1RDP9QrtngA==" saltValue="+QkdjSJ9prpekLeLJ8CtW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81</v>
      </c>
      <c r="E2" s="794"/>
      <c r="F2" s="1046" t="s">
        <v>524</v>
      </c>
      <c r="G2" s="818"/>
      <c r="H2" s="828"/>
    </row>
    <row r="3" spans="1:8">
      <c r="A3" s="782" t="s">
        <v>521</v>
      </c>
      <c r="B3" s="767"/>
      <c r="C3" s="1039"/>
      <c r="D3" s="1042">
        <v>28472</v>
      </c>
      <c r="E3" s="1044"/>
      <c r="F3" s="1047">
        <v>94081</v>
      </c>
      <c r="G3" s="1049"/>
      <c r="H3" s="1052"/>
    </row>
    <row r="4" spans="1:8">
      <c r="A4" s="754"/>
      <c r="B4" s="766"/>
      <c r="C4" s="1040"/>
      <c r="D4" s="1043">
        <v>17102</v>
      </c>
      <c r="E4" s="1045"/>
      <c r="F4" s="1048">
        <v>48949</v>
      </c>
      <c r="G4" s="1050"/>
      <c r="H4" s="1053"/>
    </row>
    <row r="5" spans="1:8">
      <c r="A5" s="782" t="s">
        <v>480</v>
      </c>
      <c r="B5" s="767"/>
      <c r="C5" s="1039"/>
      <c r="D5" s="1042">
        <v>46475</v>
      </c>
      <c r="E5" s="1044"/>
      <c r="F5" s="1047">
        <v>92632</v>
      </c>
      <c r="G5" s="1049"/>
      <c r="H5" s="1052"/>
    </row>
    <row r="6" spans="1:8">
      <c r="A6" s="754"/>
      <c r="B6" s="766"/>
      <c r="C6" s="1040"/>
      <c r="D6" s="1043">
        <v>27296</v>
      </c>
      <c r="E6" s="1045"/>
      <c r="F6" s="1048">
        <v>47978</v>
      </c>
      <c r="G6" s="1050"/>
      <c r="H6" s="1053"/>
    </row>
    <row r="7" spans="1:8">
      <c r="A7" s="782" t="s">
        <v>312</v>
      </c>
      <c r="B7" s="767"/>
      <c r="C7" s="1039"/>
      <c r="D7" s="1042">
        <v>63492</v>
      </c>
      <c r="E7" s="1044"/>
      <c r="F7" s="1047">
        <v>96469</v>
      </c>
      <c r="G7" s="1049"/>
      <c r="H7" s="1052"/>
    </row>
    <row r="8" spans="1:8">
      <c r="A8" s="754"/>
      <c r="B8" s="766"/>
      <c r="C8" s="1040"/>
      <c r="D8" s="1043">
        <v>53515</v>
      </c>
      <c r="E8" s="1045"/>
      <c r="F8" s="1048">
        <v>49775</v>
      </c>
      <c r="G8" s="1050"/>
      <c r="H8" s="1053"/>
    </row>
    <row r="9" spans="1:8">
      <c r="A9" s="782" t="s">
        <v>136</v>
      </c>
      <c r="B9" s="767"/>
      <c r="C9" s="1039"/>
      <c r="D9" s="1042">
        <v>55252</v>
      </c>
      <c r="E9" s="1044"/>
      <c r="F9" s="1047">
        <v>85743</v>
      </c>
      <c r="G9" s="1049"/>
      <c r="H9" s="1052"/>
    </row>
    <row r="10" spans="1:8">
      <c r="A10" s="754"/>
      <c r="B10" s="766"/>
      <c r="C10" s="1040"/>
      <c r="D10" s="1043">
        <v>41180</v>
      </c>
      <c r="E10" s="1045"/>
      <c r="F10" s="1048">
        <v>45231</v>
      </c>
      <c r="G10" s="1050"/>
      <c r="H10" s="1053"/>
    </row>
    <row r="11" spans="1:8">
      <c r="A11" s="782" t="s">
        <v>522</v>
      </c>
      <c r="B11" s="767"/>
      <c r="C11" s="1039"/>
      <c r="D11" s="1042">
        <v>78521</v>
      </c>
      <c r="E11" s="1044"/>
      <c r="F11" s="1047">
        <v>92509</v>
      </c>
      <c r="G11" s="1049"/>
      <c r="H11" s="1052"/>
    </row>
    <row r="12" spans="1:8">
      <c r="A12" s="754"/>
      <c r="B12" s="766"/>
      <c r="C12" s="1041"/>
      <c r="D12" s="1043">
        <v>53267</v>
      </c>
      <c r="E12" s="1045"/>
      <c r="F12" s="1048">
        <v>52274</v>
      </c>
      <c r="G12" s="1050"/>
      <c r="H12" s="1053"/>
    </row>
    <row r="13" spans="1:8">
      <c r="A13" s="782"/>
      <c r="B13" s="767"/>
      <c r="C13" s="1039"/>
      <c r="D13" s="1042">
        <v>54442</v>
      </c>
      <c r="E13" s="1044"/>
      <c r="F13" s="1047">
        <v>92287</v>
      </c>
      <c r="G13" s="1051"/>
      <c r="H13" s="1052"/>
    </row>
    <row r="14" spans="1:8">
      <c r="A14" s="754"/>
      <c r="B14" s="766"/>
      <c r="C14" s="1040"/>
      <c r="D14" s="1043">
        <v>38472</v>
      </c>
      <c r="E14" s="1045"/>
      <c r="F14" s="1048">
        <v>48841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3.87</v>
      </c>
      <c r="C19" s="1032">
        <f>ROUND(VALUE(SUBSTITUTE(実質収支比率等に係る経年分析!G$48,"▲","-")),2)</f>
        <v>5.23</v>
      </c>
      <c r="D19" s="1032">
        <f>ROUND(VALUE(SUBSTITUTE(実質収支比率等に係る経年分析!H$48,"▲","-")),2)</f>
        <v>4.0599999999999996</v>
      </c>
      <c r="E19" s="1032">
        <f>ROUND(VALUE(SUBSTITUTE(実質収支比率等に係る経年分析!I$48,"▲","-")),2)</f>
        <v>4.3899999999999997</v>
      </c>
      <c r="F19" s="1032">
        <f>ROUND(VALUE(SUBSTITUTE(実質収支比率等に係る経年分析!J$48,"▲","-")),2)</f>
        <v>4.67</v>
      </c>
    </row>
    <row r="20" spans="1:11">
      <c r="A20" s="1032" t="s">
        <v>32</v>
      </c>
      <c r="B20" s="1032">
        <f>ROUND(VALUE(SUBSTITUTE(実質収支比率等に係る経年分析!F$47,"▲","-")),2)</f>
        <v>13.31</v>
      </c>
      <c r="C20" s="1032">
        <f>ROUND(VALUE(SUBSTITUTE(実質収支比率等に係る経年分析!G$47,"▲","-")),2)</f>
        <v>17.829999999999998</v>
      </c>
      <c r="D20" s="1032">
        <f>ROUND(VALUE(SUBSTITUTE(実質収支比率等に係る経年分析!H$47,"▲","-")),2)</f>
        <v>23.48</v>
      </c>
      <c r="E20" s="1032">
        <f>ROUND(VALUE(SUBSTITUTE(実質収支比率等に係る経年分析!I$47,"▲","-")),2)</f>
        <v>22.75</v>
      </c>
      <c r="F20" s="1032">
        <f>ROUND(VALUE(SUBSTITUTE(実質収支比率等に係る経年分析!J$47,"▲","-")),2)</f>
        <v>24.29</v>
      </c>
    </row>
    <row r="21" spans="1:11">
      <c r="A21" s="1032" t="s">
        <v>115</v>
      </c>
      <c r="B21" s="1032">
        <f>IF(ISNUMBER(VALUE(SUBSTITUTE(実質収支比率等に係る経年分析!F$49,"▲","-"))),ROUND(VALUE(SUBSTITUTE(実質収支比率等に係る経年分析!F$49,"▲","-")),2),NA())</f>
        <v>2.3199999999999998</v>
      </c>
      <c r="C21" s="1032">
        <f>IF(ISNUMBER(VALUE(SUBSTITUTE(実質収支比率等に係る経年分析!G$49,"▲","-"))),ROUND(VALUE(SUBSTITUTE(実質収支比率等に係る経年分析!G$49,"▲","-")),2),NA())</f>
        <v>4.3600000000000003</v>
      </c>
      <c r="D21" s="1032">
        <f>IF(ISNUMBER(VALUE(SUBSTITUTE(実質収支比率等に係る経年分析!H$49,"▲","-"))),ROUND(VALUE(SUBSTITUTE(実質収支比率等に係る経年分析!H$49,"▲","-")),2),NA())</f>
        <v>2.86</v>
      </c>
      <c r="E21" s="1032">
        <f>IF(ISNUMBER(VALUE(SUBSTITUTE(実質収支比率等に係る経年分析!I$49,"▲","-"))),ROUND(VALUE(SUBSTITUTE(実質収支比率等に係る経年分析!I$49,"▲","-")),2),NA())</f>
        <v>-3.49</v>
      </c>
      <c r="F21" s="1032">
        <f>IF(ISNUMBER(VALUE(SUBSTITUTE(実質収支比率等に係る経年分析!J$49,"▲","-"))),ROUND(VALUE(SUBSTITUTE(実質収支比率等に係る経年分析!J$49,"▲","-")),2),NA())</f>
        <v>-0.68</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116</v>
      </c>
      <c r="C26" s="1033" t="s">
        <v>67</v>
      </c>
      <c r="D26" s="1033" t="s">
        <v>116</v>
      </c>
      <c r="E26" s="1033" t="s">
        <v>67</v>
      </c>
      <c r="F26" s="1033" t="s">
        <v>116</v>
      </c>
      <c r="G26" s="1033" t="s">
        <v>67</v>
      </c>
      <c r="H26" s="1033" t="s">
        <v>116</v>
      </c>
      <c r="I26" s="1033" t="s">
        <v>67</v>
      </c>
      <c r="J26" s="1033" t="s">
        <v>116</v>
      </c>
      <c r="K26" s="1033" t="s">
        <v>67</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0.17</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0.21</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0.16</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2.e-002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国民健康保険特別会計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0.8</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0.78</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0.64</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0.35</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下水道事業会計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0.18</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0.27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0.26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0.36</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0.42</v>
      </c>
    </row>
    <row r="32" spans="1:11">
      <c r="A32" s="1033" t="str">
        <f>IF('連結実質赤字比率に係る赤字・黒字の構成分析'!C$38="",NA(),'連結実質赤字比率に係る赤字・黒字の構成分析'!C$38)</f>
        <v>上水道事業会計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3.24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3.02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2.57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2.65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1.26</v>
      </c>
    </row>
    <row r="33" spans="1:16">
      <c r="A33" s="1033" t="str">
        <f>IF('連結実質赤字比率に係る赤字・黒字の構成分析'!C$37="",NA(),'連結実質赤字比率に係る赤字・黒字の構成分析'!C$37)</f>
        <v>介護保険特別会計（保険事業勘定）</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0.55000000000000004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0.93</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1.33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0.7</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1.97</v>
      </c>
    </row>
    <row r="34" spans="1:16">
      <c r="A34" s="1033" t="str">
        <f>IF('連結実質赤字比率に係る赤字・黒字の構成分析'!C$36="",NA(),'連結実質赤字比率に係る赤字・黒字の構成分析'!C$36)</f>
        <v>男鹿みなと市民病院事業会計</v>
      </c>
      <c r="B34" s="1033">
        <f>IF(ROUND(VALUE(SUBSTITUTE('連結実質赤字比率に係る赤字・黒字の構成分析'!F$36,"▲","-")),2)&lt;0,ABS(ROUND(VALUE(SUBSTITUTE('連結実質赤字比率に係る赤字・黒字の構成分析'!F$36,"▲","-")),2)),NA())</f>
        <v>5.e-002</v>
      </c>
      <c r="C34" s="1033" t="e">
        <f>IF(ROUND(VALUE(SUBSTITUTE('連結実質赤字比率に係る赤字・黒字の構成分析'!F$36,"▲","-")),2)&gt;=0,ABS(ROUND(VALUE(SUBSTITUTE('連結実質赤字比率に係る赤字・黒字の構成分析'!F$36,"▲","-")),2)),NA())</f>
        <v>#N/A</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0.28999999999999998</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0.83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2.41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2.2000000000000002</v>
      </c>
    </row>
    <row r="35" spans="1:16">
      <c r="A35" s="1033" t="str">
        <f>IF('連結実質赤字比率に係る赤字・黒字の構成分析'!C$35="",NA(),'連結実質赤字比率に係る赤字・黒字の構成分析'!C$35)</f>
        <v>ガス事業会計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2.27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2.2200000000000002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2.35</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2.88</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2.5</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3.87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5.22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4.0599999999999996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4.3899999999999997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4.66</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117</v>
      </c>
      <c r="C41" s="1034"/>
      <c r="D41" s="1034" t="s">
        <v>119</v>
      </c>
      <c r="E41" s="1034" t="s">
        <v>117</v>
      </c>
      <c r="F41" s="1034"/>
      <c r="G41" s="1034" t="s">
        <v>119</v>
      </c>
      <c r="H41" s="1034" t="s">
        <v>117</v>
      </c>
      <c r="I41" s="1034"/>
      <c r="J41" s="1034" t="s">
        <v>119</v>
      </c>
      <c r="K41" s="1034" t="s">
        <v>117</v>
      </c>
      <c r="L41" s="1034"/>
      <c r="M41" s="1034" t="s">
        <v>119</v>
      </c>
      <c r="N41" s="1034" t="s">
        <v>117</v>
      </c>
      <c r="O41" s="1034"/>
      <c r="P41" s="1034" t="s">
        <v>119</v>
      </c>
    </row>
    <row r="42" spans="1:16">
      <c r="A42" s="1034" t="s">
        <v>122</v>
      </c>
      <c r="B42" s="1034"/>
      <c r="C42" s="1034"/>
      <c r="D42" s="1034">
        <f>'実質公債費比率（分子）の構造'!K$52</f>
        <v>1790</v>
      </c>
      <c r="E42" s="1034"/>
      <c r="F42" s="1034"/>
      <c r="G42" s="1034">
        <f>'実質公債費比率（分子）の構造'!L$52</f>
        <v>1794</v>
      </c>
      <c r="H42" s="1034"/>
      <c r="I42" s="1034"/>
      <c r="J42" s="1034">
        <f>'実質公債費比率（分子）の構造'!M$52</f>
        <v>1815</v>
      </c>
      <c r="K42" s="1034"/>
      <c r="L42" s="1034"/>
      <c r="M42" s="1034">
        <f>'実質公債費比率（分子）の構造'!N$52</f>
        <v>1735</v>
      </c>
      <c r="N42" s="1034"/>
      <c r="O42" s="1034"/>
      <c r="P42" s="1034">
        <f>'実質公債費比率（分子）の構造'!O$52</f>
        <v>1637</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39</v>
      </c>
      <c r="B44" s="1034">
        <f>'実質公債費比率（分子）の構造'!K$50</f>
        <v>35</v>
      </c>
      <c r="C44" s="1034"/>
      <c r="D44" s="1034"/>
      <c r="E44" s="1034">
        <f>'実質公債費比率（分子）の構造'!L$50</f>
        <v>29</v>
      </c>
      <c r="F44" s="1034"/>
      <c r="G44" s="1034"/>
      <c r="H44" s="1034">
        <f>'実質公債費比率（分子）の構造'!M$50</f>
        <v>33</v>
      </c>
      <c r="I44" s="1034"/>
      <c r="J44" s="1034"/>
      <c r="K44" s="1034">
        <f>'実質公債費比率（分子）の構造'!N$50</f>
        <v>22</v>
      </c>
      <c r="L44" s="1034"/>
      <c r="M44" s="1034"/>
      <c r="N44" s="1034">
        <f>'実質公債費比率（分子）の構造'!O$50</f>
        <v>19</v>
      </c>
      <c r="O44" s="1034"/>
      <c r="P44" s="1034"/>
    </row>
    <row r="45" spans="1:16">
      <c r="A45" s="1034" t="s">
        <v>0</v>
      </c>
      <c r="B45" s="1034">
        <f>'実質公債費比率（分子）の構造'!K$49</f>
        <v>182</v>
      </c>
      <c r="C45" s="1034"/>
      <c r="D45" s="1034"/>
      <c r="E45" s="1034">
        <f>'実質公債費比率（分子）の構造'!L$49</f>
        <v>189</v>
      </c>
      <c r="F45" s="1034"/>
      <c r="G45" s="1034"/>
      <c r="H45" s="1034">
        <f>'実質公債費比率（分子）の構造'!M$49</f>
        <v>187</v>
      </c>
      <c r="I45" s="1034"/>
      <c r="J45" s="1034"/>
      <c r="K45" s="1034">
        <f>'実質公債費比率（分子）の構造'!N$49</f>
        <v>178</v>
      </c>
      <c r="L45" s="1034"/>
      <c r="M45" s="1034"/>
      <c r="N45" s="1034">
        <f>'実質公債費比率（分子）の構造'!O$49</f>
        <v>58</v>
      </c>
      <c r="O45" s="1034"/>
      <c r="P45" s="1034"/>
    </row>
    <row r="46" spans="1:16">
      <c r="A46" s="1034" t="s">
        <v>37</v>
      </c>
      <c r="B46" s="1034">
        <f>'実質公債費比率（分子）の構造'!K$48</f>
        <v>775</v>
      </c>
      <c r="C46" s="1034"/>
      <c r="D46" s="1034"/>
      <c r="E46" s="1034">
        <f>'実質公債費比率（分子）の構造'!L$48</f>
        <v>778</v>
      </c>
      <c r="F46" s="1034"/>
      <c r="G46" s="1034"/>
      <c r="H46" s="1034">
        <f>'実質公債費比率（分子）の構造'!M$48</f>
        <v>768</v>
      </c>
      <c r="I46" s="1034"/>
      <c r="J46" s="1034"/>
      <c r="K46" s="1034">
        <f>'実質公債費比率（分子）の構造'!N$48</f>
        <v>759</v>
      </c>
      <c r="L46" s="1034"/>
      <c r="M46" s="1034"/>
      <c r="N46" s="1034">
        <f>'実質公債費比率（分子）の構造'!O$48</f>
        <v>746</v>
      </c>
      <c r="O46" s="1034"/>
      <c r="P46" s="1034"/>
    </row>
    <row r="47" spans="1:16">
      <c r="A47" s="1034" t="s">
        <v>31</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1603</v>
      </c>
      <c r="C49" s="1034"/>
      <c r="D49" s="1034"/>
      <c r="E49" s="1034">
        <f>'実質公債費比率（分子）の構造'!L$45</f>
        <v>1627</v>
      </c>
      <c r="F49" s="1034"/>
      <c r="G49" s="1034"/>
      <c r="H49" s="1034">
        <f>'実質公債費比率（分子）の構造'!M$45</f>
        <v>1661</v>
      </c>
      <c r="I49" s="1034"/>
      <c r="J49" s="1034"/>
      <c r="K49" s="1034">
        <f>'実質公債費比率（分子）の構造'!N$45</f>
        <v>1583</v>
      </c>
      <c r="L49" s="1034"/>
      <c r="M49" s="1034"/>
      <c r="N49" s="1034">
        <f>'実質公債費比率（分子）の構造'!O$45</f>
        <v>1517</v>
      </c>
      <c r="O49" s="1034"/>
      <c r="P49" s="1034"/>
    </row>
    <row r="50" spans="1:16">
      <c r="A50" s="1034" t="s">
        <v>50</v>
      </c>
      <c r="B50" s="1034" t="e">
        <f>NA()</f>
        <v>#N/A</v>
      </c>
      <c r="C50" s="1034">
        <f>IF(ISNUMBER('実質公債費比率（分子）の構造'!K$53),'実質公債費比率（分子）の構造'!K$53,NA())</f>
        <v>805</v>
      </c>
      <c r="D50" s="1034" t="e">
        <f>NA()</f>
        <v>#N/A</v>
      </c>
      <c r="E50" s="1034" t="e">
        <f>NA()</f>
        <v>#N/A</v>
      </c>
      <c r="F50" s="1034">
        <f>IF(ISNUMBER('実質公債費比率（分子）の構造'!L$53),'実質公債費比率（分子）の構造'!L$53,NA())</f>
        <v>829</v>
      </c>
      <c r="G50" s="1034" t="e">
        <f>NA()</f>
        <v>#N/A</v>
      </c>
      <c r="H50" s="1034" t="e">
        <f>NA()</f>
        <v>#N/A</v>
      </c>
      <c r="I50" s="1034">
        <f>IF(ISNUMBER('実質公債費比率（分子）の構造'!M$53),'実質公債費比率（分子）の構造'!M$53,NA())</f>
        <v>834</v>
      </c>
      <c r="J50" s="1034" t="e">
        <f>NA()</f>
        <v>#N/A</v>
      </c>
      <c r="K50" s="1034" t="e">
        <f>NA()</f>
        <v>#N/A</v>
      </c>
      <c r="L50" s="1034">
        <f>IF(ISNUMBER('実質公債費比率（分子）の構造'!N$53),'実質公債費比率（分子）の構造'!N$53,NA())</f>
        <v>807</v>
      </c>
      <c r="M50" s="1034" t="e">
        <f>NA()</f>
        <v>#N/A</v>
      </c>
      <c r="N50" s="1034" t="e">
        <f>NA()</f>
        <v>#N/A</v>
      </c>
      <c r="O50" s="1034">
        <f>IF(ISNUMBER('実質公債費比率（分子）の構造'!O$53),'実質公債費比率（分子）の構造'!O$53,NA())</f>
        <v>703</v>
      </c>
      <c r="P50" s="1034" t="e">
        <f>NA()</f>
        <v>#N/A</v>
      </c>
    </row>
    <row r="53" spans="1:16">
      <c r="A53" s="1031" t="s">
        <v>56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107</v>
      </c>
      <c r="C55" s="1033"/>
      <c r="D55" s="1033" t="s">
        <v>123</v>
      </c>
      <c r="E55" s="1033" t="s">
        <v>107</v>
      </c>
      <c r="F55" s="1033"/>
      <c r="G55" s="1033" t="s">
        <v>123</v>
      </c>
      <c r="H55" s="1033" t="s">
        <v>107</v>
      </c>
      <c r="I55" s="1033"/>
      <c r="J55" s="1033" t="s">
        <v>123</v>
      </c>
      <c r="K55" s="1033" t="s">
        <v>107</v>
      </c>
      <c r="L55" s="1033"/>
      <c r="M55" s="1033" t="s">
        <v>123</v>
      </c>
      <c r="N55" s="1033" t="s">
        <v>107</v>
      </c>
      <c r="O55" s="1033"/>
      <c r="P55" s="1033" t="s">
        <v>123</v>
      </c>
    </row>
    <row r="56" spans="1:16">
      <c r="A56" s="1033" t="s">
        <v>41</v>
      </c>
      <c r="B56" s="1033"/>
      <c r="C56" s="1033"/>
      <c r="D56" s="1033">
        <f>'将来負担比率（分子）の構造'!I$52</f>
        <v>17704</v>
      </c>
      <c r="E56" s="1033"/>
      <c r="F56" s="1033"/>
      <c r="G56" s="1033">
        <f>'将来負担比率（分子）の構造'!J$52</f>
        <v>17156</v>
      </c>
      <c r="H56" s="1033"/>
      <c r="I56" s="1033"/>
      <c r="J56" s="1033">
        <f>'将来負担比率（分子）の構造'!K$52</f>
        <v>16335</v>
      </c>
      <c r="K56" s="1033"/>
      <c r="L56" s="1033"/>
      <c r="M56" s="1033">
        <f>'将来負担比率（分子）の構造'!L$52</f>
        <v>15579</v>
      </c>
      <c r="N56" s="1033"/>
      <c r="O56" s="1033"/>
      <c r="P56" s="1033">
        <f>'将来負担比率（分子）の構造'!M$52</f>
        <v>15083</v>
      </c>
    </row>
    <row r="57" spans="1:16">
      <c r="A57" s="1033" t="s">
        <v>96</v>
      </c>
      <c r="B57" s="1033"/>
      <c r="C57" s="1033"/>
      <c r="D57" s="1033">
        <f>'将来負担比率（分子）の構造'!I$51</f>
        <v>331</v>
      </c>
      <c r="E57" s="1033"/>
      <c r="F57" s="1033"/>
      <c r="G57" s="1033">
        <f>'将来負担比率（分子）の構造'!J$51</f>
        <v>313</v>
      </c>
      <c r="H57" s="1033"/>
      <c r="I57" s="1033"/>
      <c r="J57" s="1033">
        <f>'将来負担比率（分子）の構造'!K$51</f>
        <v>282</v>
      </c>
      <c r="K57" s="1033"/>
      <c r="L57" s="1033"/>
      <c r="M57" s="1033">
        <f>'将来負担比率（分子）の構造'!L$51</f>
        <v>247</v>
      </c>
      <c r="N57" s="1033"/>
      <c r="O57" s="1033"/>
      <c r="P57" s="1033">
        <f>'将来負担比率（分子）の構造'!M$51</f>
        <v>218</v>
      </c>
    </row>
    <row r="58" spans="1:16">
      <c r="A58" s="1033" t="s">
        <v>93</v>
      </c>
      <c r="B58" s="1033"/>
      <c r="C58" s="1033"/>
      <c r="D58" s="1033">
        <f>'将来負担比率（分子）の構造'!I$50</f>
        <v>2042</v>
      </c>
      <c r="E58" s="1033"/>
      <c r="F58" s="1033"/>
      <c r="G58" s="1033">
        <f>'将来負担比率（分子）の構造'!J$50</f>
        <v>2657</v>
      </c>
      <c r="H58" s="1033"/>
      <c r="I58" s="1033"/>
      <c r="J58" s="1033">
        <f>'将来負担比率（分子）の構造'!K$50</f>
        <v>3684</v>
      </c>
      <c r="K58" s="1033"/>
      <c r="L58" s="1033"/>
      <c r="M58" s="1033">
        <f>'将来負担比率（分子）の構造'!L$50</f>
        <v>4041</v>
      </c>
      <c r="N58" s="1033"/>
      <c r="O58" s="1033"/>
      <c r="P58" s="1033">
        <f>'将来負担比率（分子）の構造'!M$50</f>
        <v>4225</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76</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77</v>
      </c>
      <c r="B62" s="1033">
        <f>'将来負担比率（分子）の構造'!I$45</f>
        <v>1486</v>
      </c>
      <c r="C62" s="1033"/>
      <c r="D62" s="1033"/>
      <c r="E62" s="1033">
        <f>'将来負担比率（分子）の構造'!J$45</f>
        <v>1502</v>
      </c>
      <c r="F62" s="1033"/>
      <c r="G62" s="1033"/>
      <c r="H62" s="1033">
        <f>'将来負担比率（分子）の構造'!K$45</f>
        <v>1478</v>
      </c>
      <c r="I62" s="1033"/>
      <c r="J62" s="1033"/>
      <c r="K62" s="1033">
        <f>'将来負担比率（分子）の構造'!L$45</f>
        <v>1619</v>
      </c>
      <c r="L62" s="1033"/>
      <c r="M62" s="1033"/>
      <c r="N62" s="1033">
        <f>'将来負担比率（分子）の構造'!M$45</f>
        <v>1641</v>
      </c>
      <c r="O62" s="1033"/>
      <c r="P62" s="1033"/>
    </row>
    <row r="63" spans="1:16">
      <c r="A63" s="1033" t="s">
        <v>75</v>
      </c>
      <c r="B63" s="1033">
        <f>'将来負担比率（分子）の構造'!I$44</f>
        <v>573</v>
      </c>
      <c r="C63" s="1033"/>
      <c r="D63" s="1033"/>
      <c r="E63" s="1033">
        <f>'将来負担比率（分子）の構造'!J$44</f>
        <v>425</v>
      </c>
      <c r="F63" s="1033"/>
      <c r="G63" s="1033"/>
      <c r="H63" s="1033">
        <f>'将来負担比率（分子）の構造'!K$44</f>
        <v>267</v>
      </c>
      <c r="I63" s="1033"/>
      <c r="J63" s="1033"/>
      <c r="K63" s="1033">
        <f>'将来負担比率（分子）の構造'!L$44</f>
        <v>139</v>
      </c>
      <c r="L63" s="1033"/>
      <c r="M63" s="1033"/>
      <c r="N63" s="1033">
        <f>'将来負担比率（分子）の構造'!M$44</f>
        <v>93</v>
      </c>
      <c r="O63" s="1033"/>
      <c r="P63" s="1033"/>
    </row>
    <row r="64" spans="1:16">
      <c r="A64" s="1033" t="s">
        <v>73</v>
      </c>
      <c r="B64" s="1033">
        <f>'将来負担比率（分子）の構造'!I$43</f>
        <v>9226</v>
      </c>
      <c r="C64" s="1033"/>
      <c r="D64" s="1033"/>
      <c r="E64" s="1033">
        <f>'将来負担比率（分子）の構造'!J$43</f>
        <v>8694</v>
      </c>
      <c r="F64" s="1033"/>
      <c r="G64" s="1033"/>
      <c r="H64" s="1033">
        <f>'将来負担比率（分子）の構造'!K$43</f>
        <v>8151</v>
      </c>
      <c r="I64" s="1033"/>
      <c r="J64" s="1033"/>
      <c r="K64" s="1033">
        <f>'将来負担比率（分子）の構造'!L$43</f>
        <v>7688</v>
      </c>
      <c r="L64" s="1033"/>
      <c r="M64" s="1033"/>
      <c r="N64" s="1033">
        <f>'将来負担比率（分子）の構造'!M$43</f>
        <v>7215</v>
      </c>
      <c r="O64" s="1033"/>
      <c r="P64" s="1033"/>
    </row>
    <row r="65" spans="1:16">
      <c r="A65" s="1033" t="s">
        <v>72</v>
      </c>
      <c r="B65" s="1033">
        <f>'将来負担比率（分子）の構造'!I$42</f>
        <v>316</v>
      </c>
      <c r="C65" s="1033"/>
      <c r="D65" s="1033"/>
      <c r="E65" s="1033">
        <f>'将来負担比率（分子）の構造'!J$42</f>
        <v>287</v>
      </c>
      <c r="F65" s="1033"/>
      <c r="G65" s="1033"/>
      <c r="H65" s="1033">
        <f>'将来負担比率（分子）の構造'!K$42</f>
        <v>115</v>
      </c>
      <c r="I65" s="1033"/>
      <c r="J65" s="1033"/>
      <c r="K65" s="1033">
        <f>'将来負担比率（分子）の構造'!L$42</f>
        <v>96</v>
      </c>
      <c r="L65" s="1033"/>
      <c r="M65" s="1033"/>
      <c r="N65" s="1033">
        <f>'将来負担比率（分子）の構造'!M$42</f>
        <v>76</v>
      </c>
      <c r="O65" s="1033"/>
      <c r="P65" s="1033"/>
    </row>
    <row r="66" spans="1:16">
      <c r="A66" s="1033" t="s">
        <v>52</v>
      </c>
      <c r="B66" s="1033">
        <f>'将来負担比率（分子）の構造'!I$41</f>
        <v>14371</v>
      </c>
      <c r="C66" s="1033"/>
      <c r="D66" s="1033"/>
      <c r="E66" s="1033">
        <f>'将来負担比率（分子）の構造'!J$41</f>
        <v>13757</v>
      </c>
      <c r="F66" s="1033"/>
      <c r="G66" s="1033"/>
      <c r="H66" s="1033">
        <f>'将来負担比率（分子）の構造'!K$41</f>
        <v>13605</v>
      </c>
      <c r="I66" s="1033"/>
      <c r="J66" s="1033"/>
      <c r="K66" s="1033">
        <f>'将来負担比率（分子）の構造'!L$41</f>
        <v>12905</v>
      </c>
      <c r="L66" s="1033"/>
      <c r="M66" s="1033"/>
      <c r="N66" s="1033">
        <f>'将来負担比率（分子）の構造'!M$41</f>
        <v>12727</v>
      </c>
      <c r="O66" s="1033"/>
      <c r="P66" s="1033"/>
    </row>
    <row r="67" spans="1:16">
      <c r="A67" s="1033" t="s">
        <v>98</v>
      </c>
      <c r="B67" s="1033" t="e">
        <f>NA()</f>
        <v>#N/A</v>
      </c>
      <c r="C67" s="1033">
        <f>IF(ISNUMBER('将来負担比率（分子）の構造'!I$53),IF('将来負担比率（分子）の構造'!I$53&lt;0,0,'将来負担比率（分子）の構造'!I$53),NA())</f>
        <v>5895</v>
      </c>
      <c r="D67" s="1033" t="e">
        <f>NA()</f>
        <v>#N/A</v>
      </c>
      <c r="E67" s="1033" t="e">
        <f>NA()</f>
        <v>#N/A</v>
      </c>
      <c r="F67" s="1033">
        <f>IF(ISNUMBER('将来負担比率（分子）の構造'!J$53),IF('将来負担比率（分子）の構造'!J$53&lt;0,0,'将来負担比率（分子）の構造'!J$53),NA())</f>
        <v>4539</v>
      </c>
      <c r="G67" s="1033" t="e">
        <f>NA()</f>
        <v>#N/A</v>
      </c>
      <c r="H67" s="1033" t="e">
        <f>NA()</f>
        <v>#N/A</v>
      </c>
      <c r="I67" s="1033">
        <f>IF(ISNUMBER('将来負担比率（分子）の構造'!K$53),IF('将来負担比率（分子）の構造'!K$53&lt;0,0,'将来負担比率（分子）の構造'!K$53),NA())</f>
        <v>3314</v>
      </c>
      <c r="J67" s="1033" t="e">
        <f>NA()</f>
        <v>#N/A</v>
      </c>
      <c r="K67" s="1033" t="e">
        <f>NA()</f>
        <v>#N/A</v>
      </c>
      <c r="L67" s="1033">
        <f>IF(ISNUMBER('将来負担比率（分子）の構造'!L$53),IF('将来負担比率（分子）の構造'!L$53&lt;0,0,'将来負担比率（分子）の構造'!L$53),NA())</f>
        <v>2578</v>
      </c>
      <c r="M67" s="1033" t="e">
        <f>NA()</f>
        <v>#N/A</v>
      </c>
      <c r="N67" s="1033" t="e">
        <f>NA()</f>
        <v>#N/A</v>
      </c>
      <c r="O67" s="1033">
        <f>IF(ISNUMBER('将来負担比率（分子）の構造'!M$53),IF('将来負担比率（分子）の構造'!M$53&lt;0,0,'将来負担比率（分子）の構造'!M$53),NA())</f>
        <v>2226</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2538</v>
      </c>
      <c r="C72" s="1037">
        <f>基金残高に係る経年分析!G55</f>
        <v>2354</v>
      </c>
      <c r="D72" s="1037">
        <f>基金残高に係る経年分析!H55</f>
        <v>2490</v>
      </c>
    </row>
    <row r="73" spans="1:16">
      <c r="A73" s="1035" t="s">
        <v>126</v>
      </c>
      <c r="B73" s="1037">
        <f>基金残高に係る経年分析!F56</f>
        <v>125</v>
      </c>
      <c r="C73" s="1037">
        <f>基金残高に係る経年分析!G56</f>
        <v>525</v>
      </c>
      <c r="D73" s="1037">
        <f>基金残高に係る経年分析!H56</f>
        <v>569</v>
      </c>
    </row>
    <row r="74" spans="1:16">
      <c r="A74" s="1035" t="s">
        <v>128</v>
      </c>
      <c r="B74" s="1037">
        <f>基金残高に係る経年分析!F57</f>
        <v>1561</v>
      </c>
      <c r="C74" s="1037">
        <f>基金残高に係る経年分析!G57</f>
        <v>1814</v>
      </c>
      <c r="D74" s="1037">
        <f>基金残高に係る経年分析!H57</f>
        <v>1893</v>
      </c>
    </row>
  </sheetData>
  <sheetProtection algorithmName="SHA-512" hashValue="g4/m9iu8xd6KEa4xhVJQUohG4bs/853Yoe+0CZgmRlm7L/M9Fd//5g75FOClDg6W+wZMzxB1wfY9BjUOxVuQiA==" saltValue="J40pZNx4B+fLmShpgrdxj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2025-03-14T05:36:07Z</cp:lastPrinted>
  <dcterms:created xsi:type="dcterms:W3CDTF">2025-02-19T00:44:38Z</dcterms:created>
  <dcterms:modified xsi:type="dcterms:W3CDTF">2025-03-28T02:02:27Z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2025-03-28T02:02:27Z</vt:filetime>
  </property>
</Properties>
</file>