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7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<sst xmlns="http://schemas.openxmlformats.org/spreadsheetml/2006/main" xmlns:r="http://schemas.openxmlformats.org/officeDocument/2006/relationships" count="554" uniqueCount="554">
  <si>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</si>
  <si>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</si>
  <si>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</si>
  <si>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</si>
  <si>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</si>
  <si>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</si>
  <si>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</si>
  <si>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</si>
  <si>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</si>
  <si>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</si>
  <si>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</si>
  <si>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</si>
  <si>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</si>
  <si>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</si>
  <si>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</si>
  <si>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</si>
  <si>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</si>
  <si>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</si>
  <si>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</si>
  <si>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</si>
  <si>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</si>
  <si>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</si>
  <si>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</si>
  <si>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</si>
  <si>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</si>
  <si>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</si>
  <si>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</si>
  <si>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</si>
  <si>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</si>
  <si>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</si>
  <si>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</si>
  <si>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</si>
  <si>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</si>
  <si>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</si>
  <si>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</si>
  <si>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</si>
  <si>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</si>
  <si>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</si>
  <si>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</si>
  <si>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</si>
  <si>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</si>
  <si>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</si>
  <si>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</si>
  <si>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</si>
  <si>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</si>
  <si>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</si>
  <si>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</si>
  <si>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</si>
  <si>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</si>
  <si>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</si>
  <si>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</si>
  <si>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</si>
  <si>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</si>
  <si>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</si>
  <si>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</si>
  <si>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</si>
  <si>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</si>
  <si>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</si>
  <si>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</si>
  <si>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</si>
  <si>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</si>
  <si>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</si>
  <si>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</si>
  <si>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</si>
  <si>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</si>
  <si>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</si>
  <si>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</si>
  <si>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</si>
  <si>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</si>
  <si>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</si>
  <si>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</si>
  <si>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</si>
  <si>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</si>
  <si>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</si>
  <si>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</si>
  <si>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</si>
  <si>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</si>
  <si>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</si>
  <si>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</si>
  <si>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</si>
  <si>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</si>
  <si>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</si>
  <si>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</si>
  <si>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</si>
  <si>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</si>
  <si>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</si>
  <si>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</si>
  <si>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</si>
  <si>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</si>
  <si>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</si>
  <si>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</si>
  <si>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</si>
  <si>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</si>
  <si>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</si>
  <si>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</si>
  <si>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</si>
  <si>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</si>
  <si>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</si>
  <si>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</si>
  <si>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</si>
  <si>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</si>
  <si>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</si>
  <si>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</si>
  <si>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</si>
  <si>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</si>
  <si>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</si>
  <si>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</si>
  <si>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介護保険事業会計</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</si>
  <si>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</si>
  <si>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</si>
  <si>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</si>
  <si>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</si>
  <si>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</si>
  <si>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</si>
  <si>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</si>
  <si>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</si>
  <si>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</si>
  <si>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地方独立行政法人市立秋田総合病院</t>
  </si>
  <si>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</si>
  <si>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</si>
  <si>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</si>
  <si>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</si>
  <si>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</si>
  <si>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</si>
  <si>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</si>
  <si>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</si>
  <si>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</si>
  <si>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</si>
  <si>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</si>
  <si>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</si>
  <si>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</si>
  <si>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</si>
  <si>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</si>
  <si>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</si>
  <si>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</si>
  <si>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</si>
  <si>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</si>
  <si>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</si>
  <si>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</si>
  <si>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</si>
  <si>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</si>
  <si>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軽自動車税</t>
  </si>
  <si>
    <t>中核市</t>
  </si>
  <si>
    <t>実質単年度収支</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</si>
  <si>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</si>
  <si>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</si>
  <si>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</si>
  <si>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</si>
  <si>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</si>
  <si>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</si>
  <si>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</si>
  <si>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</si>
  <si>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</si>
  <si>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</si>
  <si>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</si>
  <si>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</si>
  <si>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</si>
  <si>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</si>
  <si>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</si>
  <si>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</si>
  <si>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</si>
  <si>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秋田市</t>
  </si>
  <si>
    <t>歳出</t>
  </si>
  <si>
    <t>地方交付税種地</t>
    <rPh sb="0" eb="2">
      <t>チホウ</t>
    </rPh>
    <rPh sb="2" eb="5">
      <t>コウフゼイ</t>
    </rPh>
    <rPh sb="5" eb="6">
      <t>シュ</t>
    </rPh>
    <rPh sb="6" eb="7">
      <t>チ</t>
    </rPh>
    <phoneticPr fontId="33"/>
  </si>
  <si>
    <t>1-5</t>
  </si>
  <si>
    <t>会計名</t>
    <rPh sb="0" eb="2">
      <t>カイケイ</t>
    </rPh>
    <rPh sb="2" eb="3">
      <t>メイ</t>
    </rPh>
    <phoneticPr fontId="33"/>
  </si>
  <si>
    <t>(Ｅ)</t>
  </si>
  <si>
    <t>歳入歳出差引</t>
  </si>
  <si>
    <t>市場</t>
  </si>
  <si>
    <t>　　(※1)</t>
  </si>
  <si>
    <t>首都</t>
    <rPh sb="0" eb="2">
      <t>シュト</t>
    </rPh>
    <phoneticPr fontId="33"/>
  </si>
  <si>
    <t>秋田市廃棄物発電会計</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</si>
  <si>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</si>
  <si>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</si>
  <si>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</si>
  <si>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</si>
  <si>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</si>
  <si>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</si>
  <si>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</si>
  <si>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</si>
  <si>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</si>
  <si>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</si>
  <si>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</si>
  <si>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</si>
  <si>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</si>
  <si>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</si>
  <si>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</si>
  <si>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</si>
  <si>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</si>
  <si>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</si>
  <si>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</si>
  <si>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</si>
  <si>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-2.6</t>
  </si>
  <si>
    <t>山振</t>
    <rPh sb="0" eb="1">
      <t>ヤマ</t>
    </rPh>
    <rPh sb="1" eb="2">
      <t>フ</t>
    </rPh>
    <phoneticPr fontId="33"/>
  </si>
  <si>
    <t>参考</t>
    <rPh sb="0" eb="2">
      <t>サンコウ</t>
    </rPh>
    <phoneticPr fontId="33"/>
  </si>
  <si>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</si>
  <si>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</si>
  <si>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</si>
  <si>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</si>
  <si>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</si>
  <si>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</si>
  <si>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</si>
  <si>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</si>
  <si>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</si>
  <si>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</si>
  <si>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</si>
  <si>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</si>
  <si>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</si>
  <si>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</si>
  <si>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</si>
  <si>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</si>
  <si>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</si>
  <si>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</si>
  <si>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</si>
  <si>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</si>
  <si>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</si>
  <si>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</si>
  <si>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</si>
  <si>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</si>
  <si>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</si>
  <si>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</si>
  <si>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</si>
  <si>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</si>
  <si>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</si>
  <si>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</si>
  <si>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-1.0</t>
  </si>
  <si>
    <t>他会計等
からの
繰入金</t>
    <rPh sb="9" eb="11">
      <t>クリイレ</t>
    </rPh>
    <rPh sb="11" eb="12">
      <t>キン</t>
    </rPh>
    <phoneticPr fontId="32"/>
  </si>
  <si>
    <t>-1.1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</si>
  <si>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</si>
  <si>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</si>
  <si>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</si>
  <si>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</si>
  <si>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</si>
  <si>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</si>
  <si>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</si>
  <si>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</si>
  <si>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</si>
  <si>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</si>
  <si>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</si>
  <si>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</si>
  <si>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</si>
  <si>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</si>
  <si>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</si>
  <si>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</si>
  <si>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</si>
  <si>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</si>
  <si>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</si>
  <si>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</si>
  <si>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</si>
  <si>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</si>
  <si>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</si>
  <si>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</si>
  <si>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</si>
  <si>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</si>
  <si>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</si>
  <si>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</si>
  <si>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</si>
  <si>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</si>
  <si>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</si>
  <si>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</si>
  <si>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</si>
  <si>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</si>
  <si>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</si>
  <si>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</si>
  <si>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</si>
  <si>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</si>
  <si>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</si>
  <si>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</si>
  <si>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後期高齢者医療事業会計</t>
  </si>
  <si>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</si>
  <si>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</si>
  <si>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</si>
  <si>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</si>
  <si>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</si>
  <si>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</si>
  <si>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</si>
  <si>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</si>
  <si>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</si>
  <si>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</si>
  <si>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</si>
  <si>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</si>
  <si>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</si>
  <si>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</si>
  <si>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</si>
  <si>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</si>
  <si>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</si>
  <si>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</si>
  <si>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</si>
  <si>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</si>
  <si>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</si>
  <si>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</si>
  <si>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</si>
  <si>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</si>
  <si>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</si>
  <si>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</si>
  <si>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市営墓地会計</t>
  </si>
  <si>
    <t>令和5年度</t>
  </si>
  <si>
    <t>　※地方公共団体が①25%以上出資している法人又は②財政支援を行っている法人を記載している。</t>
  </si>
  <si>
    <t>秋田県秋田市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</si>
  <si>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</si>
  <si>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</si>
  <si>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</si>
  <si>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</si>
  <si>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</si>
  <si>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</si>
  <si>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</si>
  <si>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</si>
  <si>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</si>
  <si>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</si>
  <si>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</si>
  <si>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</si>
  <si>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</si>
  <si>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</si>
  <si>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</si>
  <si>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</si>
  <si>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</si>
  <si>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</si>
  <si>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</si>
  <si>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</si>
  <si>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</si>
  <si>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</si>
  <si>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</si>
  <si>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</si>
  <si>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土地区画整理会計</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</si>
  <si>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</si>
  <si>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</si>
  <si>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</si>
  <si>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</si>
  <si>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</si>
  <si>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</si>
  <si>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公益財団法人秋田市総合振興公社</t>
    <rPh sb="0" eb="2">
      <t>コウエキ</t>
    </rPh>
    <rPh sb="2" eb="6">
      <t>ザイダンホウジン</t>
    </rPh>
    <rPh sb="6" eb="9">
      <t>アキタシ</t>
    </rPh>
    <rPh sb="9" eb="11">
      <t>ソウゴウ</t>
    </rPh>
    <rPh sb="11" eb="13">
      <t>シンコウ</t>
    </rPh>
    <rPh sb="13" eb="15">
      <t>コウシャ</t>
    </rPh>
    <phoneticPr fontId="38"/>
  </si>
  <si>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</si>
  <si>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</si>
  <si>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</si>
  <si>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</si>
  <si>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</si>
  <si>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</si>
  <si>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</si>
  <si>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</si>
  <si>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</si>
  <si>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</si>
  <si>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</si>
  <si>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</si>
  <si>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</si>
  <si>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</si>
  <si>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</si>
  <si>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</si>
  <si>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</si>
  <si>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</si>
  <si>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</si>
  <si>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</si>
  <si>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秋田市大森山動物園会計</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</si>
  <si>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</si>
  <si>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</si>
  <si>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</si>
  <si>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</si>
  <si>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</si>
  <si>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</si>
  <si>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</si>
  <si>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</si>
  <si>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</si>
  <si>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</si>
  <si>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</si>
  <si>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</si>
  <si>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</si>
  <si>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</si>
  <si>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</si>
  <si>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</si>
  <si>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</si>
  <si>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</si>
  <si>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</si>
  <si>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</si>
  <si>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</si>
  <si>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</si>
  <si>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</si>
  <si>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</si>
  <si>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</si>
  <si>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</si>
  <si>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</si>
  <si>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8"/>
  </si>
  <si>
    <t>　震災復興特別交付税</t>
  </si>
  <si>
    <t>　　水利地益税等</t>
  </si>
  <si>
    <t>▲ 0.22</t>
  </si>
  <si>
    <t>増減率(%)(B)</t>
    <rPh sb="0" eb="3">
      <t>ゾウゲンリツ</t>
    </rPh>
    <phoneticPr fontId="33"/>
  </si>
  <si>
    <t>義務的経費計</t>
    <rPh sb="0" eb="3">
      <t>ギムテキ</t>
    </rPh>
    <rPh sb="3" eb="5">
      <t>ケイヒ</t>
    </rPh>
    <rPh sb="5" eb="6">
      <t>ケイ</t>
    </rPh>
    <phoneticPr fontId="33"/>
  </si>
  <si>
    <t>　公債費</t>
  </si>
  <si>
    <t>公立大学法人支援基金</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</si>
  <si>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</si>
  <si>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</si>
  <si>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</si>
  <si>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</si>
  <si>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</si>
  <si>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</si>
  <si>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</si>
  <si>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</si>
  <si>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</si>
  <si>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</si>
  <si>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</si>
  <si>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</si>
  <si>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株式会社雄和振興公社</t>
    <rPh sb="0" eb="4">
      <t>カブシキガイシャ</t>
    </rPh>
    <rPh sb="4" eb="6">
      <t>ユウワ</t>
    </rPh>
    <rPh sb="6" eb="8">
      <t>シンコウ</t>
    </rPh>
    <rPh sb="8" eb="10">
      <t>コウシャ</t>
    </rPh>
    <phoneticPr fontId="38"/>
  </si>
  <si>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</si>
  <si>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</si>
  <si>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</si>
  <si>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</si>
  <si>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</si>
  <si>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</si>
  <si>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</si>
  <si>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</si>
  <si>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</si>
  <si>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</si>
  <si>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</si>
  <si>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</si>
  <si>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</si>
  <si>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</si>
  <si>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</si>
  <si>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</si>
  <si>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</si>
  <si>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観光施設</t>
  </si>
  <si>
    <t>公債費負担の状況</t>
    <rPh sb="0" eb="3">
      <t>コウサイヒ</t>
    </rPh>
    <rPh sb="3" eb="5">
      <t>フタン</t>
    </rPh>
    <rPh sb="6" eb="8">
      <t>ジョウキョウ</t>
    </rPh>
    <phoneticPr fontId="33"/>
  </si>
  <si>
    <t>加入世帯数(世帯)</t>
  </si>
  <si>
    <t>病院事業債管理会計</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</si>
  <si>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</si>
  <si>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</si>
  <si>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</si>
  <si>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</si>
  <si>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</si>
  <si>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</si>
  <si>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</si>
  <si>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</si>
  <si>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</si>
  <si>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</si>
  <si>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</si>
  <si>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</si>
  <si>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</si>
  <si>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</si>
  <si>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</si>
  <si>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</si>
  <si>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</si>
  <si>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</si>
  <si>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</si>
  <si>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</si>
  <si>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</si>
  <si>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</si>
  <si>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</si>
  <si>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</si>
  <si>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</si>
  <si>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</si>
  <si>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</si>
  <si>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</si>
  <si>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</si>
  <si>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</si>
  <si>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</si>
  <si>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</si>
  <si>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</si>
  <si>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</si>
  <si>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</si>
  <si>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</si>
  <si>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市有林会計</t>
  </si>
  <si>
    <t>学校給食費会計</t>
  </si>
  <si>
    <t>当該団体</t>
    <rPh sb="0" eb="2">
      <t>トウガイ</t>
    </rPh>
    <rPh sb="2" eb="4">
      <t>ダンタイ</t>
    </rPh>
    <phoneticPr fontId="33"/>
  </si>
  <si>
    <t>母子父子寡婦福祉資金貸付事業会計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</si>
  <si>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</si>
  <si>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</si>
  <si>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</si>
  <si>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</si>
  <si>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</si>
  <si>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公立大学法人秋田公立美術大学</t>
  </si>
  <si>
    <t>左のうち
一般会計等
繰入見込額</t>
  </si>
  <si>
    <t>資金不足
比率</t>
    <rPh sb="0" eb="2">
      <t>シキン</t>
    </rPh>
    <rPh sb="2" eb="4">
      <t>フソク</t>
    </rPh>
    <rPh sb="5" eb="7">
      <t>ヒリツ</t>
    </rPh>
    <phoneticPr fontId="33"/>
  </si>
  <si>
    <t>国民健康保険事業会計</t>
  </si>
  <si>
    <t>水道事業会計</t>
  </si>
  <si>
    <t>公立大学法人国際教養大学</t>
    <rPh sb="0" eb="2">
      <t>コウリツ</t>
    </rPh>
    <rPh sb="2" eb="4">
      <t>ダイガク</t>
    </rPh>
    <rPh sb="4" eb="6">
      <t>ホウジン</t>
    </rPh>
    <rPh sb="6" eb="8">
      <t>コクサイ</t>
    </rPh>
    <rPh sb="8" eb="10">
      <t>キョウヨウ</t>
    </rPh>
    <rPh sb="10" eb="12">
      <t>ダイガク</t>
    </rPh>
    <phoneticPr fontId="38"/>
  </si>
  <si>
    <t>法適用企業</t>
  </si>
  <si>
    <t>当該団体(円)</t>
    <rPh sb="0" eb="2">
      <t>トウガイ</t>
    </rPh>
    <rPh sb="2" eb="4">
      <t>ダンタイ</t>
    </rPh>
    <rPh sb="5" eb="6">
      <t>エン</t>
    </rPh>
    <phoneticPr fontId="33"/>
  </si>
  <si>
    <t>増減率(%)(A)</t>
    <rPh sb="0" eb="3">
      <t>ゾウゲンリツ</t>
    </rPh>
    <phoneticPr fontId="33"/>
  </si>
  <si>
    <t>農業集落排水事業会計</t>
  </si>
  <si>
    <t>秋田市公設地方卸売市場会計</t>
  </si>
  <si>
    <t>公社・
三セク等</t>
    <rPh sb="0" eb="2">
      <t>コウシャ</t>
    </rPh>
    <rPh sb="4" eb="5">
      <t>サン</t>
    </rPh>
    <rPh sb="7" eb="8">
      <t>トウ</t>
    </rPh>
    <phoneticPr fontId="33"/>
  </si>
  <si>
    <t>秋田市中央卸売市場会計</t>
  </si>
  <si>
    <t>連結実質赤字額</t>
    <rPh sb="0" eb="2">
      <t>レンケツ</t>
    </rPh>
    <rPh sb="2" eb="4">
      <t>ジッシツ</t>
    </rPh>
    <rPh sb="4" eb="7">
      <t>アカジガク</t>
    </rPh>
    <phoneticPr fontId="33"/>
  </si>
  <si>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</si>
  <si>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</si>
  <si>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</si>
  <si>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</si>
  <si>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</si>
  <si>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</si>
  <si>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</si>
  <si>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</si>
  <si>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</si>
  <si>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</si>
  <si>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</si>
  <si>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</si>
  <si>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</si>
  <si>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</si>
  <si>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</si>
  <si>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</si>
  <si>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</si>
  <si>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</si>
  <si>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</si>
  <si>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</si>
  <si>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</si>
  <si>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</si>
  <si>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</si>
  <si>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</si>
  <si>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一般廃棄物処理施設整備基金</t>
  </si>
  <si>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</si>
  <si>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</si>
  <si>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</si>
  <si>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</si>
  <si>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</si>
  <si>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</si>
  <si>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</si>
  <si>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</si>
  <si>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</si>
  <si>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</si>
  <si>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</si>
  <si>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</si>
  <si>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</si>
  <si>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</si>
  <si>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</si>
  <si>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</si>
  <si>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</si>
  <si>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</si>
  <si>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</si>
  <si>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</si>
  <si>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</si>
  <si>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</si>
  <si>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</si>
  <si>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</si>
  <si>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0.35</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</si>
  <si>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</si>
  <si>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</si>
  <si>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</si>
  <si>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</si>
  <si>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</si>
  <si>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</si>
  <si>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</si>
  <si>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</si>
  <si>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</si>
  <si>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0.58</t>
  </si>
  <si>
    <t>▲ 1.50</t>
  </si>
  <si>
    <t>その他会計（赤字）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</si>
  <si>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</si>
  <si>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8"/>
  </si>
  <si>
    <t>秋田県後期高齢者医療広域連合（後期高齢者医療特別会計）</t>
    <rPh sb="15" eb="17">
      <t>コウキ</t>
    </rPh>
    <rPh sb="17" eb="20">
      <t>コウレイシャ</t>
    </rPh>
    <rPh sb="20" eb="22">
      <t>イリョウ</t>
    </rPh>
    <rPh sb="22" eb="24">
      <t>トクベツ</t>
    </rPh>
    <phoneticPr fontId="38"/>
  </si>
  <si>
    <t>一般財団法人秋田市駐車場公社</t>
    <rPh sb="0" eb="2">
      <t>イッパン</t>
    </rPh>
    <rPh sb="2" eb="6">
      <t>ザイダンホウジン</t>
    </rPh>
    <rPh sb="6" eb="9">
      <t>アキタシ</t>
    </rPh>
    <rPh sb="9" eb="12">
      <t>チュウシャジョウ</t>
    </rPh>
    <rPh sb="12" eb="14">
      <t>コウシャ</t>
    </rPh>
    <phoneticPr fontId="38"/>
  </si>
  <si>
    <t>太平山観光開発株式会社</t>
    <rPh sb="0" eb="3">
      <t>タイヘイザン</t>
    </rPh>
    <rPh sb="3" eb="5">
      <t>カンコウ</t>
    </rPh>
    <rPh sb="5" eb="7">
      <t>カイハツ</t>
    </rPh>
    <rPh sb="7" eb="11">
      <t>カブシキガイシャ</t>
    </rPh>
    <phoneticPr fontId="38"/>
  </si>
  <si>
    <t>一般財団法人秋田市勤労者福祉振興協会</t>
    <rPh sb="0" eb="2">
      <t>イッパン</t>
    </rPh>
    <rPh sb="2" eb="6">
      <t>ザイダンホウジン</t>
    </rPh>
    <rPh sb="6" eb="9">
      <t>アキタシ</t>
    </rPh>
    <rPh sb="9" eb="12">
      <t>キンロウシャ</t>
    </rPh>
    <rPh sb="12" eb="14">
      <t>フクシ</t>
    </rPh>
    <rPh sb="14" eb="16">
      <t>シンコウ</t>
    </rPh>
    <rPh sb="16" eb="18">
      <t>キョウカイ</t>
    </rPh>
    <phoneticPr fontId="38"/>
  </si>
  <si>
    <t>公益財団法人秋田観光コンベンション協会</t>
    <rPh sb="0" eb="2">
      <t>コウエキ</t>
    </rPh>
    <rPh sb="2" eb="6">
      <t>ザイダンホウジン</t>
    </rPh>
    <rPh sb="6" eb="8">
      <t>アキタ</t>
    </rPh>
    <rPh sb="8" eb="10">
      <t>カンコウ</t>
    </rPh>
    <rPh sb="17" eb="19">
      <t>キョウカイ</t>
    </rPh>
    <phoneticPr fontId="38"/>
  </si>
  <si>
    <t>河辺地域振興株式会社</t>
    <rPh sb="0" eb="2">
      <t>カワベ</t>
    </rPh>
    <rPh sb="2" eb="4">
      <t>チイキ</t>
    </rPh>
    <rPh sb="4" eb="6">
      <t>シンコウ</t>
    </rPh>
    <rPh sb="6" eb="10">
      <t>カブシキガイシャ</t>
    </rPh>
    <phoneticPr fontId="38"/>
  </si>
  <si>
    <t>新型コロナウイルス感染症対策特別金融支援基金</t>
  </si>
  <si>
    <t>公共施設等整備基金</t>
  </si>
  <si>
    <t>職員退職手当基金</t>
  </si>
  <si>
    <t>－</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</si>
</sst>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b/>
      <sz val="9"/>
      <color indexed="8"/>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44481</c:v>
                </c:pt>
                <c:pt idx="1">
                  <c:v>70148</c:v>
                </c:pt>
                <c:pt idx="2">
                  <c:v>74812</c:v>
                </c:pt>
                <c:pt idx="3">
                  <c:v>54851</c:v>
                </c:pt>
                <c:pt idx="4">
                  <c:v>59714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c:v>
                </c:pt>
                <c:pt idx="1">
                  <c:v>2.52</c:v>
                </c:pt>
                <c:pt idx="2">
                  <c:v>2.56</c:v>
                </c:pt>
                <c:pt idx="3">
                  <c:v>2.5099999999999998</c:v>
                </c:pt>
                <c:pt idx="4">
                  <c:v>2.56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5.71</c:v>
                </c:pt>
                <c:pt idx="1">
                  <c:v>4.83</c:v>
                </c:pt>
                <c:pt idx="2">
                  <c:v>5.69</c:v>
                </c:pt>
                <c:pt idx="3">
                  <c:v>5.65</c:v>
                </c:pt>
                <c:pt idx="4">
                  <c:v>3.99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-0.35</c:v>
                </c:pt>
                <c:pt idx="1">
                  <c:v>-0.57999999999999996</c:v>
                </c:pt>
                <c:pt idx="2">
                  <c:v>1.04</c:v>
                </c:pt>
                <c:pt idx="3">
                  <c:v>-0.22</c:v>
                </c:pt>
                <c:pt idx="4">
                  <c:v>-1.5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9.e-002</c:v>
                </c:pt>
                <c:pt idx="2">
                  <c:v>#N/A</c:v>
                </c:pt>
                <c:pt idx="3">
                  <c:v>0.11</c:v>
                </c:pt>
                <c:pt idx="4">
                  <c:v>#N/A</c:v>
                </c:pt>
                <c:pt idx="5">
                  <c:v>0.16</c:v>
                </c:pt>
                <c:pt idx="6">
                  <c:v>#N/A</c:v>
                </c:pt>
                <c:pt idx="7">
                  <c:v>0.1</c:v>
                </c:pt>
                <c:pt idx="8">
                  <c:v>#N/A</c:v>
                </c:pt>
                <c:pt idx="9">
                  <c:v>7.0000000000000007e-002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5.e-002</c:v>
                </c:pt>
                <c:pt idx="2">
                  <c:v>#N/A</c:v>
                </c:pt>
                <c:pt idx="3">
                  <c:v>6.e-002</c:v>
                </c:pt>
                <c:pt idx="4">
                  <c:v>#N/A</c:v>
                </c:pt>
                <c:pt idx="5">
                  <c:v>7.0000000000000007e-002</c:v>
                </c:pt>
                <c:pt idx="6">
                  <c:v>#N/A</c:v>
                </c:pt>
                <c:pt idx="7">
                  <c:v>0.16</c:v>
                </c:pt>
                <c:pt idx="8">
                  <c:v>#N/A</c:v>
                </c:pt>
                <c:pt idx="9">
                  <c:v>4.e-002</c:v>
                </c:pt>
              </c:numCache>
            </c:numRef>
          </c:val>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0.36</c:v>
                </c:pt>
                <c:pt idx="4">
                  <c:v>#N/A</c:v>
                </c:pt>
                <c:pt idx="5">
                  <c:v>0.93</c:v>
                </c:pt>
                <c:pt idx="6">
                  <c:v>#N/A</c:v>
                </c:pt>
                <c:pt idx="7">
                  <c:v>0.28999999999999998</c:v>
                </c:pt>
                <c:pt idx="8">
                  <c:v>#N/A</c:v>
                </c:pt>
                <c:pt idx="9">
                  <c:v>0.24</c:v>
                </c:pt>
              </c:numCache>
            </c:numRef>
          </c:val>
        </c:ser>
        <c:ser>
          <c:idx val="4"/>
          <c:order val="4"/>
          <c:tx>
            <c:strRef>
              <c:f>データシート!$A$31</c:f>
              <c:strCache>
                <c:ptCount val="1"/>
                <c:pt idx="0">
                  <c:v>土地区画整理会計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0.5</c:v>
                </c:pt>
                <c:pt idx="4">
                  <c:v>#N/A</c:v>
                </c:pt>
                <c:pt idx="5">
                  <c:v>0.42</c:v>
                </c:pt>
                <c:pt idx="6">
                  <c:v>#N/A</c:v>
                </c:pt>
                <c:pt idx="7">
                  <c:v>0.41</c:v>
                </c:pt>
                <c:pt idx="8">
                  <c:v>#N/A</c:v>
                </c:pt>
                <c:pt idx="9">
                  <c:v>0.55000000000000004</c:v>
                </c:pt>
              </c:numCache>
            </c:numRef>
          </c:val>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0.89</c:v>
                </c:pt>
                <c:pt idx="2">
                  <c:v>#N/A</c:v>
                </c:pt>
                <c:pt idx="3">
                  <c:v>0.9</c:v>
                </c:pt>
                <c:pt idx="4">
                  <c:v>#N/A</c:v>
                </c:pt>
                <c:pt idx="5">
                  <c:v>0.87</c:v>
                </c:pt>
                <c:pt idx="6">
                  <c:v>#N/A</c:v>
                </c:pt>
                <c:pt idx="7">
                  <c:v>0.89</c:v>
                </c:pt>
                <c:pt idx="8">
                  <c:v>#N/A</c:v>
                </c:pt>
                <c:pt idx="9">
                  <c:v>0.9</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c:v>
                </c:pt>
                <c:pt idx="2">
                  <c:v>#N/A</c:v>
                </c:pt>
                <c:pt idx="3">
                  <c:v>1.21</c:v>
                </c:pt>
                <c:pt idx="4">
                  <c:v>#N/A</c:v>
                </c:pt>
                <c:pt idx="5">
                  <c:v>1.38</c:v>
                </c:pt>
                <c:pt idx="6">
                  <c:v>#N/A</c:v>
                </c:pt>
                <c:pt idx="7">
                  <c:v>1.8199999999999998</c:v>
                </c:pt>
                <c:pt idx="8">
                  <c:v>#N/A</c:v>
                </c:pt>
                <c:pt idx="9">
                  <c:v>1.8199999999999998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1.77</c:v>
                </c:pt>
                <c:pt idx="2">
                  <c:v>#N/A</c:v>
                </c:pt>
                <c:pt idx="3">
                  <c:v>1.95</c:v>
                </c:pt>
                <c:pt idx="4">
                  <c:v>#N/A</c:v>
                </c:pt>
                <c:pt idx="5">
                  <c:v>2</c:v>
                </c:pt>
                <c:pt idx="6">
                  <c:v>#N/A</c:v>
                </c:pt>
                <c:pt idx="7">
                  <c:v>1.99</c:v>
                </c:pt>
                <c:pt idx="8">
                  <c:v>#N/A</c:v>
                </c:pt>
                <c:pt idx="9">
                  <c:v>1.95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6.36</c:v>
                </c:pt>
                <c:pt idx="2">
                  <c:v>#N/A</c:v>
                </c:pt>
                <c:pt idx="3">
                  <c:v>5.82</c:v>
                </c:pt>
                <c:pt idx="4">
                  <c:v>#N/A</c:v>
                </c:pt>
                <c:pt idx="5">
                  <c:v>5.63</c:v>
                </c:pt>
                <c:pt idx="6">
                  <c:v>#N/A</c:v>
                </c:pt>
                <c:pt idx="7">
                  <c:v>5.95</c:v>
                </c:pt>
                <c:pt idx="8">
                  <c:v>#N/A</c:v>
                </c:pt>
                <c:pt idx="9">
                  <c:v>5.43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16.28</c:v>
                </c:pt>
                <c:pt idx="2">
                  <c:v>#N/A</c:v>
                </c:pt>
                <c:pt idx="3">
                  <c:v>16.68</c:v>
                </c:pt>
                <c:pt idx="4">
                  <c:v>#N/A</c:v>
                </c:pt>
                <c:pt idx="5">
                  <c:v>17.57</c:v>
                </c:pt>
                <c:pt idx="6">
                  <c:v>#N/A</c:v>
                </c:pt>
                <c:pt idx="7">
                  <c:v>18.309999999999999</c:v>
                </c:pt>
                <c:pt idx="8">
                  <c:v>#N/A</c:v>
                </c:pt>
                <c:pt idx="9">
                  <c:v>17.38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12243</c:v>
                </c:pt>
                <c:pt idx="5">
                  <c:v>11919</c:v>
                </c:pt>
                <c:pt idx="8">
                  <c:v>11184</c:v>
                </c:pt>
                <c:pt idx="11">
                  <c:v>11224</c:v>
                </c:pt>
                <c:pt idx="14">
                  <c:v>11013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5</c:v>
                </c:pt>
                <c:pt idx="9">
                  <c:v>10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3414</c:v>
                </c:pt>
                <c:pt idx="3">
                  <c:v>3277</c:v>
                </c:pt>
                <c:pt idx="6">
                  <c:v>3199</c:v>
                </c:pt>
                <c:pt idx="9">
                  <c:v>3157</c:v>
                </c:pt>
                <c:pt idx="12">
                  <c:v>3490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14549</c:v>
                </c:pt>
                <c:pt idx="3">
                  <c:v>13898</c:v>
                </c:pt>
                <c:pt idx="6">
                  <c:v>13395</c:v>
                </c:pt>
                <c:pt idx="9">
                  <c:v>13533</c:v>
                </c:pt>
                <c:pt idx="12">
                  <c:v>13432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5727</c:v>
                </c:pt>
                <c:pt idx="2">
                  <c:v>#N/A</c:v>
                </c:pt>
                <c:pt idx="3">
                  <c:v>#N/A</c:v>
                </c:pt>
                <c:pt idx="4">
                  <c:v>5262</c:v>
                </c:pt>
                <c:pt idx="5">
                  <c:v>#N/A</c:v>
                </c:pt>
                <c:pt idx="6">
                  <c:v>#N/A</c:v>
                </c:pt>
                <c:pt idx="7">
                  <c:v>5415</c:v>
                </c:pt>
                <c:pt idx="8">
                  <c:v>#N/A</c:v>
                </c:pt>
                <c:pt idx="9">
                  <c:v>#N/A</c:v>
                </c:pt>
                <c:pt idx="10">
                  <c:v>5476</c:v>
                </c:pt>
                <c:pt idx="11">
                  <c:v>#N/A</c:v>
                </c:pt>
                <c:pt idx="12">
                  <c:v>#N/A</c:v>
                </c:pt>
                <c:pt idx="13">
                  <c:v>5909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127319</c:v>
                </c:pt>
                <c:pt idx="5">
                  <c:v>127289</c:v>
                </c:pt>
                <c:pt idx="8">
                  <c:v>128527</c:v>
                </c:pt>
                <c:pt idx="11">
                  <c:v>128697</c:v>
                </c:pt>
                <c:pt idx="14">
                  <c:v>126098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5004</c:v>
                </c:pt>
                <c:pt idx="5">
                  <c:v>5610</c:v>
                </c:pt>
                <c:pt idx="8">
                  <c:v>7980</c:v>
                </c:pt>
                <c:pt idx="11">
                  <c:v>14037</c:v>
                </c:pt>
                <c:pt idx="14">
                  <c:v>14216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20160</c:v>
                </c:pt>
                <c:pt idx="5">
                  <c:v>18034</c:v>
                </c:pt>
                <c:pt idx="8">
                  <c:v>19191</c:v>
                </c:pt>
                <c:pt idx="11">
                  <c:v>17657</c:v>
                </c:pt>
                <c:pt idx="14">
                  <c:v>16087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851</c:v>
                </c:pt>
                <c:pt idx="12">
                  <c:v>6339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17116</c:v>
                </c:pt>
                <c:pt idx="3">
                  <c:v>16415</c:v>
                </c:pt>
                <c:pt idx="6">
                  <c:v>16385</c:v>
                </c:pt>
                <c:pt idx="9">
                  <c:v>16183</c:v>
                </c:pt>
                <c:pt idx="12">
                  <c:v>16734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40255</c:v>
                </c:pt>
                <c:pt idx="3">
                  <c:v>37822</c:v>
                </c:pt>
                <c:pt idx="6">
                  <c:v>36565</c:v>
                </c:pt>
                <c:pt idx="9">
                  <c:v>35406</c:v>
                </c:pt>
                <c:pt idx="12">
                  <c:v>36708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94</c:v>
                </c:pt>
                <c:pt idx="3">
                  <c:v>83</c:v>
                </c:pt>
                <c:pt idx="6">
                  <c:v>71</c:v>
                </c:pt>
                <c:pt idx="9">
                  <c:v>59</c:v>
                </c:pt>
                <c:pt idx="12">
                  <c:v>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138363</c:v>
                </c:pt>
                <c:pt idx="3">
                  <c:v>144428</c:v>
                </c:pt>
                <c:pt idx="6">
                  <c:v>154476</c:v>
                </c:pt>
                <c:pt idx="9">
                  <c:v>167043</c:v>
                </c:pt>
                <c:pt idx="12">
                  <c:v>168242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43346</c:v>
                </c:pt>
                <c:pt idx="2">
                  <c:v>#N/A</c:v>
                </c:pt>
                <c:pt idx="3">
                  <c:v>#N/A</c:v>
                </c:pt>
                <c:pt idx="4">
                  <c:v>47815</c:v>
                </c:pt>
                <c:pt idx="5">
                  <c:v>#N/A</c:v>
                </c:pt>
                <c:pt idx="6">
                  <c:v>#N/A</c:v>
                </c:pt>
                <c:pt idx="7">
                  <c:v>51799</c:v>
                </c:pt>
                <c:pt idx="8">
                  <c:v>#N/A</c:v>
                </c:pt>
                <c:pt idx="9">
                  <c:v>#N/A</c:v>
                </c:pt>
                <c:pt idx="10">
                  <c:v>59149</c:v>
                </c:pt>
                <c:pt idx="11">
                  <c:v>#N/A</c:v>
                </c:pt>
                <c:pt idx="12">
                  <c:v>#N/A</c:v>
                </c:pt>
                <c:pt idx="13">
                  <c:v>71668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4225</c:v>
                </c:pt>
                <c:pt idx="1">
                  <c:v>4127</c:v>
                </c:pt>
                <c:pt idx="2">
                  <c:v>2955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2307</c:v>
                </c:pt>
                <c:pt idx="1">
                  <c:v>1311</c:v>
                </c:pt>
                <c:pt idx="2">
                  <c:v>1209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8527</c:v>
                </c:pt>
                <c:pt idx="1">
                  <c:v>7015</c:v>
                </c:pt>
                <c:pt idx="2">
                  <c:v>5765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秋田県秋田市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297,316
295,502
906.07
156,660,789
153,749,425
1,895,896
73,990,155
145,783,165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112.9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財政力指数は前年度に</a:t>
          </a:r>
          <a:r>
            <a:rPr kumimoji="1" lang="ja-JP" altLang="en-US" sz="1100">
              <a:solidFill>
                <a:schemeClr val="dk1"/>
              </a:solidFill>
              <a:effectLst/>
              <a:latin typeface="ＭＳ Ｐゴシック"/>
              <a:ea typeface="ＭＳ Ｐゴシック"/>
              <a:cs typeface="+mn-cs"/>
            </a:rPr>
            <a:t>と比較して</a:t>
          </a:r>
          <a:r>
            <a:rPr kumimoji="1" lang="en-US" altLang="ja-JP" sz="1100">
              <a:solidFill>
                <a:schemeClr val="dk1"/>
              </a:solidFill>
              <a:effectLst/>
              <a:latin typeface="ＭＳ Ｐゴシック"/>
              <a:ea typeface="ＭＳ Ｐゴシック"/>
              <a:cs typeface="+mn-cs"/>
            </a:rPr>
            <a:t>0.01</a:t>
          </a:r>
          <a:r>
            <a:rPr kumimoji="1" lang="ja-JP" altLang="en-US" sz="1100">
              <a:solidFill>
                <a:schemeClr val="dk1"/>
              </a:solidFill>
              <a:effectLst/>
              <a:latin typeface="ＭＳ Ｐゴシック"/>
              <a:ea typeface="ＭＳ Ｐゴシック"/>
              <a:cs typeface="+mn-cs"/>
            </a:rPr>
            <a:t>ポイント悪化した。</a:t>
          </a:r>
          <a:r>
            <a:rPr kumimoji="1" lang="ja-JP" altLang="ja-JP" sz="1100">
              <a:solidFill>
                <a:schemeClr val="dk1"/>
              </a:solidFill>
              <a:effectLst/>
              <a:latin typeface="ＭＳ Ｐゴシック"/>
              <a:ea typeface="ＭＳ Ｐゴシック"/>
              <a:cs typeface="+mn-cs"/>
            </a:rPr>
            <a:t>直近５年間</a:t>
          </a:r>
          <a:r>
            <a:rPr kumimoji="1" lang="ja-JP" altLang="en-US" sz="1100">
              <a:solidFill>
                <a:schemeClr val="dk1"/>
              </a:solidFill>
              <a:effectLst/>
              <a:latin typeface="ＭＳ Ｐゴシック"/>
              <a:ea typeface="ＭＳ Ｐゴシック"/>
              <a:cs typeface="+mn-cs"/>
            </a:rPr>
            <a:t>で</a:t>
          </a:r>
          <a:r>
            <a:rPr kumimoji="1" lang="ja-JP" altLang="ja-JP" sz="1100">
              <a:solidFill>
                <a:schemeClr val="dk1"/>
              </a:solidFill>
              <a:effectLst/>
              <a:latin typeface="ＭＳ Ｐゴシック"/>
              <a:ea typeface="ＭＳ Ｐゴシック"/>
              <a:cs typeface="+mn-cs"/>
            </a:rPr>
            <a:t>は横ばいであるものの、類似団体平均を下回る状況が続いている。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臨時財政対策債振替相当額の増などにより、</a:t>
          </a:r>
          <a:r>
            <a:rPr kumimoji="1" lang="ja-JP" altLang="ja-JP" sz="1100">
              <a:solidFill>
                <a:schemeClr val="dk1"/>
              </a:solidFill>
              <a:effectLst/>
              <a:latin typeface="ＭＳ Ｐゴシック"/>
              <a:ea typeface="ＭＳ Ｐゴシック"/>
              <a:cs typeface="+mn-cs"/>
            </a:rPr>
            <a:t>分母となる基準財政需要額</a:t>
          </a:r>
          <a:r>
            <a:rPr kumimoji="1" lang="ja-JP" altLang="en-US" sz="1100">
              <a:solidFill>
                <a:schemeClr val="dk1"/>
              </a:solidFill>
              <a:effectLst/>
              <a:latin typeface="ＭＳ Ｐゴシック"/>
              <a:ea typeface="ＭＳ Ｐゴシック"/>
              <a:cs typeface="+mn-cs"/>
            </a:rPr>
            <a:t>が分子となる基準財政収入額</a:t>
          </a:r>
          <a:r>
            <a:rPr kumimoji="1" lang="ja-JP" altLang="ja-JP" sz="1100">
              <a:solidFill>
                <a:schemeClr val="dk1"/>
              </a:solidFill>
              <a:effectLst/>
              <a:latin typeface="ＭＳ Ｐゴシック"/>
              <a:ea typeface="ＭＳ Ｐゴシック"/>
              <a:cs typeface="+mn-cs"/>
            </a:rPr>
            <a:t>よりも増加率が大きかったため、単年度の指数</a:t>
          </a:r>
          <a:r>
            <a:rPr kumimoji="1" lang="ja-JP" altLang="en-US" sz="1100">
              <a:solidFill>
                <a:schemeClr val="dk1"/>
              </a:solidFill>
              <a:effectLst/>
              <a:latin typeface="ＭＳ Ｐゴシック"/>
              <a:ea typeface="ＭＳ Ｐゴシック"/>
              <a:cs typeface="+mn-cs"/>
            </a:rPr>
            <a:t>が</a:t>
          </a:r>
          <a:r>
            <a:rPr kumimoji="1" lang="en-US" altLang="ja-JP" sz="1100">
              <a:solidFill>
                <a:schemeClr val="dk1"/>
              </a:solidFill>
              <a:effectLst/>
              <a:latin typeface="ＭＳ Ｐゴシック"/>
              <a:ea typeface="ＭＳ Ｐゴシック"/>
              <a:cs typeface="+mn-cs"/>
            </a:rPr>
            <a:t>0.649</a:t>
          </a:r>
          <a:r>
            <a:rPr kumimoji="1" lang="ja-JP" altLang="en-US" sz="1100">
              <a:solidFill>
                <a:schemeClr val="dk1"/>
              </a:solidFill>
              <a:effectLst/>
              <a:latin typeface="ＭＳ Ｐゴシック"/>
              <a:ea typeface="ＭＳ Ｐゴシック"/>
              <a:cs typeface="+mn-cs"/>
            </a:rPr>
            <a:t>となり、前年度から悪化した。</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今後も厳しい財政状況が続く見通しであることから、新規財源の確保や地方債残高の縮減はもとより、すべての経費にわたり事業効果や執行状況等を踏まえた検証を徹底した上で、歳出抑制に努めるなど、安定的で持続可能な財政運営に努め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1" name="直線コネクタ 50"/>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2" name="テキスト ボックス 51"/>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3" name="直線コネクタ 52"/>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4" name="テキスト ボックス 53"/>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5" name="直線コネクタ 54"/>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6" name="テキスト ボックス 55"/>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7" name="直線コネクタ 56"/>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8" name="テキスト ボックス 57"/>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9" name="直線コネクタ 58"/>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60" name="テキスト ボックス 59"/>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1" name="直線コネクタ 60"/>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2" name="テキスト ボックス 61"/>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3" name="直線コネクタ 62"/>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4" name="テキスト ボックス 63"/>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5"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52705</xdr:rowOff>
    </xdr:from>
    <xdr:to xmlns:xdr="http://schemas.openxmlformats.org/drawingml/2006/spreadsheetDrawing">
      <xdr:col>23</xdr:col>
      <xdr:colOff>133350</xdr:colOff>
      <xdr:row>44</xdr:row>
      <xdr:rowOff>159385</xdr:rowOff>
    </xdr:to>
    <xdr:cxnSp macro="">
      <xdr:nvCxnSpPr>
        <xdr:cNvPr id="66" name="直線コネクタ 65"/>
        <xdr:cNvCxnSpPr/>
      </xdr:nvCxnSpPr>
      <xdr:spPr>
        <a:xfrm flipV="1">
          <a:off x="4544060" y="599630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132080</xdr:rowOff>
    </xdr:from>
    <xdr:ext cx="762000" cy="249555"/>
    <xdr:sp macro="" textlink="">
      <xdr:nvSpPr>
        <xdr:cNvPr id="67" name="財政力最小値テキスト"/>
        <xdr:cNvSpPr txBox="1"/>
      </xdr:nvSpPr>
      <xdr:spPr>
        <a:xfrm>
          <a:off x="4615180" y="7396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159385</xdr:rowOff>
    </xdr:from>
    <xdr:to xmlns:xdr="http://schemas.openxmlformats.org/drawingml/2006/spreadsheetDrawing">
      <xdr:col>24</xdr:col>
      <xdr:colOff>12700</xdr:colOff>
      <xdr:row>44</xdr:row>
      <xdr:rowOff>159385</xdr:rowOff>
    </xdr:to>
    <xdr:cxnSp macro="">
      <xdr:nvCxnSpPr>
        <xdr:cNvPr id="68" name="直線コネクタ 67"/>
        <xdr:cNvCxnSpPr/>
      </xdr:nvCxnSpPr>
      <xdr:spPr>
        <a:xfrm>
          <a:off x="4455160" y="74237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135890</xdr:rowOff>
    </xdr:from>
    <xdr:ext cx="762000" cy="249555"/>
    <xdr:sp macro="" textlink="">
      <xdr:nvSpPr>
        <xdr:cNvPr id="69" name="財政力最大値テキスト"/>
        <xdr:cNvSpPr txBox="1"/>
      </xdr:nvSpPr>
      <xdr:spPr>
        <a:xfrm>
          <a:off x="4615180" y="5749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52705</xdr:rowOff>
    </xdr:from>
    <xdr:to xmlns:xdr="http://schemas.openxmlformats.org/drawingml/2006/spreadsheetDrawing">
      <xdr:col>24</xdr:col>
      <xdr:colOff>12700</xdr:colOff>
      <xdr:row>36</xdr:row>
      <xdr:rowOff>52705</xdr:rowOff>
    </xdr:to>
    <xdr:cxnSp macro="">
      <xdr:nvCxnSpPr>
        <xdr:cNvPr id="70" name="直線コネクタ 69"/>
        <xdr:cNvCxnSpPr/>
      </xdr:nvCxnSpPr>
      <xdr:spPr>
        <a:xfrm>
          <a:off x="4455160" y="5996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25400</xdr:rowOff>
    </xdr:from>
    <xdr:to xmlns:xdr="http://schemas.openxmlformats.org/drawingml/2006/spreadsheetDrawing">
      <xdr:col>23</xdr:col>
      <xdr:colOff>133350</xdr:colOff>
      <xdr:row>43</xdr:row>
      <xdr:rowOff>41910</xdr:rowOff>
    </xdr:to>
    <xdr:cxnSp macro="">
      <xdr:nvCxnSpPr>
        <xdr:cNvPr id="71" name="直線コネクタ 70"/>
        <xdr:cNvCxnSpPr/>
      </xdr:nvCxnSpPr>
      <xdr:spPr>
        <a:xfrm>
          <a:off x="3776980" y="7124700"/>
          <a:ext cx="7670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156845</xdr:rowOff>
    </xdr:from>
    <xdr:ext cx="762000" cy="248920"/>
    <xdr:sp macro="" textlink="">
      <xdr:nvSpPr>
        <xdr:cNvPr id="72" name="財政力平均値テキスト"/>
        <xdr:cNvSpPr txBox="1"/>
      </xdr:nvSpPr>
      <xdr:spPr>
        <a:xfrm>
          <a:off x="4615180" y="676084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140335</xdr:rowOff>
    </xdr:from>
    <xdr:to xmlns:xdr="http://schemas.openxmlformats.org/drawingml/2006/spreadsheetDrawing">
      <xdr:col>23</xdr:col>
      <xdr:colOff>184150</xdr:colOff>
      <xdr:row>42</xdr:row>
      <xdr:rowOff>73025</xdr:rowOff>
    </xdr:to>
    <xdr:sp macro="" textlink="">
      <xdr:nvSpPr>
        <xdr:cNvPr id="73" name="フローチャート: 判断 72"/>
        <xdr:cNvSpPr/>
      </xdr:nvSpPr>
      <xdr:spPr>
        <a:xfrm>
          <a:off x="4493260" y="690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25400</xdr:rowOff>
    </xdr:from>
    <xdr:to xmlns:xdr="http://schemas.openxmlformats.org/drawingml/2006/spreadsheetDrawing">
      <xdr:col>19</xdr:col>
      <xdr:colOff>133350</xdr:colOff>
      <xdr:row>43</xdr:row>
      <xdr:rowOff>25400</xdr:rowOff>
    </xdr:to>
    <xdr:cxnSp macro="">
      <xdr:nvCxnSpPr>
        <xdr:cNvPr id="74" name="直線コネクタ 73"/>
        <xdr:cNvCxnSpPr/>
      </xdr:nvCxnSpPr>
      <xdr:spPr>
        <a:xfrm>
          <a:off x="2959100" y="71247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107315</xdr:rowOff>
    </xdr:from>
    <xdr:to xmlns:xdr="http://schemas.openxmlformats.org/drawingml/2006/spreadsheetDrawing">
      <xdr:col>19</xdr:col>
      <xdr:colOff>184150</xdr:colOff>
      <xdr:row>42</xdr:row>
      <xdr:rowOff>40005</xdr:rowOff>
    </xdr:to>
    <xdr:sp macro="" textlink="">
      <xdr:nvSpPr>
        <xdr:cNvPr id="75" name="フローチャート: 判断 74"/>
        <xdr:cNvSpPr/>
      </xdr:nvSpPr>
      <xdr:spPr>
        <a:xfrm>
          <a:off x="3726180" y="6876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50165</xdr:rowOff>
    </xdr:from>
    <xdr:ext cx="736600" cy="248920"/>
    <xdr:sp macro="" textlink="">
      <xdr:nvSpPr>
        <xdr:cNvPr id="76" name="テキスト ボックス 75"/>
        <xdr:cNvSpPr txBox="1"/>
      </xdr:nvSpPr>
      <xdr:spPr>
        <a:xfrm>
          <a:off x="3431540" y="66541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8255</xdr:rowOff>
    </xdr:from>
    <xdr:to xmlns:xdr="http://schemas.openxmlformats.org/drawingml/2006/spreadsheetDrawing">
      <xdr:col>15</xdr:col>
      <xdr:colOff>82550</xdr:colOff>
      <xdr:row>43</xdr:row>
      <xdr:rowOff>25400</xdr:rowOff>
    </xdr:to>
    <xdr:cxnSp macro="">
      <xdr:nvCxnSpPr>
        <xdr:cNvPr id="77" name="直線コネクタ 76"/>
        <xdr:cNvCxnSpPr/>
      </xdr:nvCxnSpPr>
      <xdr:spPr>
        <a:xfrm>
          <a:off x="2141220" y="7107555"/>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107315</xdr:rowOff>
    </xdr:from>
    <xdr:to xmlns:xdr="http://schemas.openxmlformats.org/drawingml/2006/spreadsheetDrawing">
      <xdr:col>15</xdr:col>
      <xdr:colOff>133350</xdr:colOff>
      <xdr:row>42</xdr:row>
      <xdr:rowOff>40005</xdr:rowOff>
    </xdr:to>
    <xdr:sp macro="" textlink="">
      <xdr:nvSpPr>
        <xdr:cNvPr id="78" name="フローチャート: 判断 77"/>
        <xdr:cNvSpPr/>
      </xdr:nvSpPr>
      <xdr:spPr>
        <a:xfrm>
          <a:off x="2908300" y="6876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50165</xdr:rowOff>
    </xdr:from>
    <xdr:ext cx="762000" cy="248920"/>
    <xdr:sp macro="" textlink="">
      <xdr:nvSpPr>
        <xdr:cNvPr id="79" name="テキスト ボックス 78"/>
        <xdr:cNvSpPr txBox="1"/>
      </xdr:nvSpPr>
      <xdr:spPr>
        <a:xfrm>
          <a:off x="2613660" y="66541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8255</xdr:rowOff>
    </xdr:from>
    <xdr:to xmlns:xdr="http://schemas.openxmlformats.org/drawingml/2006/spreadsheetDrawing">
      <xdr:col>11</xdr:col>
      <xdr:colOff>31750</xdr:colOff>
      <xdr:row>43</xdr:row>
      <xdr:rowOff>8255</xdr:rowOff>
    </xdr:to>
    <xdr:cxnSp macro="">
      <xdr:nvCxnSpPr>
        <xdr:cNvPr id="80" name="直線コネクタ 79"/>
        <xdr:cNvCxnSpPr/>
      </xdr:nvCxnSpPr>
      <xdr:spPr>
        <a:xfrm>
          <a:off x="1341120" y="71075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73660</xdr:rowOff>
    </xdr:from>
    <xdr:to xmlns:xdr="http://schemas.openxmlformats.org/drawingml/2006/spreadsheetDrawing">
      <xdr:col>11</xdr:col>
      <xdr:colOff>82550</xdr:colOff>
      <xdr:row>42</xdr:row>
      <xdr:rowOff>6350</xdr:rowOff>
    </xdr:to>
    <xdr:sp macro="" textlink="">
      <xdr:nvSpPr>
        <xdr:cNvPr id="81" name="フローチャート: 判断 80"/>
        <xdr:cNvSpPr/>
      </xdr:nvSpPr>
      <xdr:spPr>
        <a:xfrm>
          <a:off x="2108200" y="6842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17145</xdr:rowOff>
    </xdr:from>
    <xdr:ext cx="762000" cy="248920"/>
    <xdr:sp macro="" textlink="">
      <xdr:nvSpPr>
        <xdr:cNvPr id="82" name="テキスト ボックス 81"/>
        <xdr:cNvSpPr txBox="1"/>
      </xdr:nvSpPr>
      <xdr:spPr>
        <a:xfrm>
          <a:off x="1795780" y="66211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73660</xdr:rowOff>
    </xdr:from>
    <xdr:to xmlns:xdr="http://schemas.openxmlformats.org/drawingml/2006/spreadsheetDrawing">
      <xdr:col>7</xdr:col>
      <xdr:colOff>31750</xdr:colOff>
      <xdr:row>42</xdr:row>
      <xdr:rowOff>6350</xdr:rowOff>
    </xdr:to>
    <xdr:sp macro="" textlink="">
      <xdr:nvSpPr>
        <xdr:cNvPr id="83" name="フローチャート: 判断 82"/>
        <xdr:cNvSpPr/>
      </xdr:nvSpPr>
      <xdr:spPr>
        <a:xfrm>
          <a:off x="1290320" y="6842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17145</xdr:rowOff>
    </xdr:from>
    <xdr:ext cx="762000" cy="248920"/>
    <xdr:sp macro="" textlink="">
      <xdr:nvSpPr>
        <xdr:cNvPr id="84" name="テキスト ボックス 83"/>
        <xdr:cNvSpPr txBox="1"/>
      </xdr:nvSpPr>
      <xdr:spPr>
        <a:xfrm>
          <a:off x="977900" y="66211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5" name="テキスト ボックス 84"/>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6" name="テキスト ボックス 85"/>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7" name="テキスト ボックス 86"/>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8" name="テキスト ボックス 87"/>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9" name="テキスト ボックス 88"/>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91440</xdr:rowOff>
    </xdr:to>
    <xdr:sp macro="" textlink="">
      <xdr:nvSpPr>
        <xdr:cNvPr id="90" name="楕円 89"/>
        <xdr:cNvSpPr/>
      </xdr:nvSpPr>
      <xdr:spPr>
        <a:xfrm>
          <a:off x="4493260" y="7092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131445</xdr:rowOff>
    </xdr:from>
    <xdr:ext cx="762000" cy="248920"/>
    <xdr:sp macro="" textlink="">
      <xdr:nvSpPr>
        <xdr:cNvPr id="91" name="財政力該当値テキスト"/>
        <xdr:cNvSpPr txBox="1"/>
      </xdr:nvSpPr>
      <xdr:spPr>
        <a:xfrm>
          <a:off x="4615180" y="70656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140970</xdr:rowOff>
    </xdr:from>
    <xdr:to xmlns:xdr="http://schemas.openxmlformats.org/drawingml/2006/spreadsheetDrawing">
      <xdr:col>19</xdr:col>
      <xdr:colOff>184150</xdr:colOff>
      <xdr:row>43</xdr:row>
      <xdr:rowOff>73660</xdr:rowOff>
    </xdr:to>
    <xdr:sp macro="" textlink="">
      <xdr:nvSpPr>
        <xdr:cNvPr id="92" name="楕円 91"/>
        <xdr:cNvSpPr/>
      </xdr:nvSpPr>
      <xdr:spPr>
        <a:xfrm>
          <a:off x="3726180" y="707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59690</xdr:rowOff>
    </xdr:from>
    <xdr:ext cx="736600" cy="248920"/>
    <xdr:sp macro="" textlink="">
      <xdr:nvSpPr>
        <xdr:cNvPr id="93" name="テキスト ボックス 92"/>
        <xdr:cNvSpPr txBox="1"/>
      </xdr:nvSpPr>
      <xdr:spPr>
        <a:xfrm>
          <a:off x="3431540" y="71589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140970</xdr:rowOff>
    </xdr:from>
    <xdr:to xmlns:xdr="http://schemas.openxmlformats.org/drawingml/2006/spreadsheetDrawing">
      <xdr:col>15</xdr:col>
      <xdr:colOff>133350</xdr:colOff>
      <xdr:row>43</xdr:row>
      <xdr:rowOff>73660</xdr:rowOff>
    </xdr:to>
    <xdr:sp macro="" textlink="">
      <xdr:nvSpPr>
        <xdr:cNvPr id="94" name="楕円 93"/>
        <xdr:cNvSpPr/>
      </xdr:nvSpPr>
      <xdr:spPr>
        <a:xfrm>
          <a:off x="2908300" y="707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59690</xdr:rowOff>
    </xdr:from>
    <xdr:ext cx="762000" cy="248920"/>
    <xdr:sp macro="" textlink="">
      <xdr:nvSpPr>
        <xdr:cNvPr id="95" name="テキスト ボックス 94"/>
        <xdr:cNvSpPr txBox="1"/>
      </xdr:nvSpPr>
      <xdr:spPr>
        <a:xfrm>
          <a:off x="2613660" y="71589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125095</xdr:rowOff>
    </xdr:from>
    <xdr:to xmlns:xdr="http://schemas.openxmlformats.org/drawingml/2006/spreadsheetDrawing">
      <xdr:col>11</xdr:col>
      <xdr:colOff>82550</xdr:colOff>
      <xdr:row>43</xdr:row>
      <xdr:rowOff>57785</xdr:rowOff>
    </xdr:to>
    <xdr:sp macro="" textlink="">
      <xdr:nvSpPr>
        <xdr:cNvPr id="96" name="楕円 95"/>
        <xdr:cNvSpPr/>
      </xdr:nvSpPr>
      <xdr:spPr>
        <a:xfrm>
          <a:off x="2108200" y="70592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42545</xdr:rowOff>
    </xdr:from>
    <xdr:ext cx="762000" cy="249555"/>
    <xdr:sp macro="" textlink="">
      <xdr:nvSpPr>
        <xdr:cNvPr id="97" name="テキスト ボックス 96"/>
        <xdr:cNvSpPr txBox="1"/>
      </xdr:nvSpPr>
      <xdr:spPr>
        <a:xfrm>
          <a:off x="1795780" y="7141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125095</xdr:rowOff>
    </xdr:from>
    <xdr:to xmlns:xdr="http://schemas.openxmlformats.org/drawingml/2006/spreadsheetDrawing">
      <xdr:col>7</xdr:col>
      <xdr:colOff>31750</xdr:colOff>
      <xdr:row>43</xdr:row>
      <xdr:rowOff>57785</xdr:rowOff>
    </xdr:to>
    <xdr:sp macro="" textlink="">
      <xdr:nvSpPr>
        <xdr:cNvPr id="98" name="楕円 97"/>
        <xdr:cNvSpPr/>
      </xdr:nvSpPr>
      <xdr:spPr>
        <a:xfrm>
          <a:off x="1290320" y="70592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42545</xdr:rowOff>
    </xdr:from>
    <xdr:ext cx="762000" cy="249555"/>
    <xdr:sp macro="" textlink="">
      <xdr:nvSpPr>
        <xdr:cNvPr id="99" name="テキスト ボックス 98"/>
        <xdr:cNvSpPr txBox="1"/>
      </xdr:nvSpPr>
      <xdr:spPr>
        <a:xfrm>
          <a:off x="977900" y="7141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100" name="正方形/長方形 99"/>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1" name="テキスト ボックス 100"/>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2" name="テキスト ボックス 101"/>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3" name="正方形/長方形 102"/>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4" name="正方形/長方形 103"/>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5" name="正方形/長方形 104"/>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6" name="正方形/長方形 105"/>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7" name="正方形/長方形 106"/>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8" name="正方形/長方形 107"/>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1" name="正方形/長方形 110"/>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2" name="テキスト ボックス 111"/>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分子となる経常経費充当一般財源は、公定価格の増に伴う私立保育所等給付費の</a:t>
          </a:r>
          <a:r>
            <a:rPr kumimoji="1" lang="ja-JP" altLang="en-US" sz="1100">
              <a:solidFill>
                <a:schemeClr val="dk1"/>
              </a:solidFill>
              <a:effectLst/>
              <a:latin typeface="ＭＳ Ｐゴシック"/>
              <a:ea typeface="ＭＳ Ｐゴシック"/>
              <a:cs typeface="+mn-cs"/>
            </a:rPr>
            <a:t>増</a:t>
          </a:r>
          <a:r>
            <a:rPr kumimoji="1" lang="ja-JP" altLang="ja-JP" sz="1100">
              <a:solidFill>
                <a:schemeClr val="dk1"/>
              </a:solidFill>
              <a:effectLst/>
              <a:latin typeface="ＭＳ Ｐゴシック"/>
              <a:ea typeface="ＭＳ Ｐゴシック"/>
              <a:cs typeface="+mn-cs"/>
            </a:rPr>
            <a:t>、医療扶助の増</a:t>
          </a:r>
          <a:r>
            <a:rPr kumimoji="1" lang="ja-JP" altLang="en-US" sz="1100">
              <a:solidFill>
                <a:schemeClr val="dk1"/>
              </a:solidFill>
              <a:effectLst/>
              <a:latin typeface="ＭＳ Ｐゴシック"/>
              <a:ea typeface="ＭＳ Ｐゴシック"/>
              <a:cs typeface="+mn-cs"/>
            </a:rPr>
            <a:t>に伴う</a:t>
          </a:r>
          <a:r>
            <a:rPr kumimoji="1" lang="ja-JP" altLang="ja-JP" sz="1100">
              <a:solidFill>
                <a:schemeClr val="dk1"/>
              </a:solidFill>
              <a:effectLst/>
              <a:latin typeface="ＭＳ Ｐゴシック"/>
              <a:ea typeface="ＭＳ Ｐゴシック"/>
              <a:cs typeface="+mn-cs"/>
            </a:rPr>
            <a:t>生活保護費の増</a:t>
          </a:r>
          <a:r>
            <a:rPr kumimoji="1" lang="ja-JP" altLang="en-US" sz="1100">
              <a:solidFill>
                <a:schemeClr val="dk1"/>
              </a:solidFill>
              <a:effectLst/>
              <a:latin typeface="ＭＳ Ｐゴシック"/>
              <a:ea typeface="ＭＳ Ｐゴシック"/>
              <a:cs typeface="+mn-cs"/>
            </a:rPr>
            <a:t>により扶助費等が増加し、</a:t>
          </a:r>
          <a:r>
            <a:rPr kumimoji="1" lang="ja-JP" altLang="ja-JP"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1.7</a:t>
          </a:r>
          <a:r>
            <a:rPr kumimoji="1" lang="ja-JP" altLang="ja-JP" sz="1100">
              <a:solidFill>
                <a:schemeClr val="dk1"/>
              </a:solidFill>
              <a:effectLst/>
              <a:latin typeface="ＭＳ Ｐゴシック"/>
              <a:ea typeface="ＭＳ Ｐゴシック"/>
              <a:cs typeface="+mn-cs"/>
            </a:rPr>
            <a:t>ポイント増加した。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一方、分母となる経常一般財源等は、</a:t>
          </a:r>
          <a:r>
            <a:rPr kumimoji="1" lang="ja-JP" altLang="en-US" sz="1100">
              <a:solidFill>
                <a:schemeClr val="dk1"/>
              </a:solidFill>
              <a:effectLst/>
              <a:latin typeface="ＭＳ Ｐゴシック"/>
              <a:ea typeface="ＭＳ Ｐゴシック"/>
              <a:cs typeface="+mn-cs"/>
            </a:rPr>
            <a:t>臨時財政対策債や法人事業税交付金が減少したものの、</a:t>
          </a:r>
          <a:r>
            <a:rPr kumimoji="1" lang="ja-JP" altLang="ja-JP" sz="1100">
              <a:solidFill>
                <a:schemeClr val="dk1"/>
              </a:solidFill>
              <a:effectLst/>
              <a:latin typeface="ＭＳ Ｐゴシック"/>
              <a:ea typeface="ＭＳ Ｐゴシック"/>
              <a:cs typeface="+mn-cs"/>
            </a:rPr>
            <a:t>普通交付税等</a:t>
          </a:r>
          <a:r>
            <a:rPr kumimoji="1" lang="ja-JP" altLang="en-US" sz="1100">
              <a:solidFill>
                <a:schemeClr val="dk1"/>
              </a:solidFill>
              <a:effectLst/>
              <a:latin typeface="ＭＳ Ｐゴシック"/>
              <a:ea typeface="ＭＳ Ｐゴシック"/>
              <a:cs typeface="+mn-cs"/>
            </a:rPr>
            <a:t>の増加により</a:t>
          </a:r>
          <a:r>
            <a:rPr kumimoji="1" lang="ja-JP" altLang="ja-JP"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0.7</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増加したが、分子の増加率を下回ったことで</a:t>
          </a:r>
          <a:r>
            <a:rPr kumimoji="1" lang="ja-JP" altLang="ja-JP" sz="1100">
              <a:solidFill>
                <a:schemeClr val="dk1"/>
              </a:solidFill>
              <a:effectLst/>
              <a:latin typeface="ＭＳ Ｐゴシック"/>
              <a:ea typeface="ＭＳ Ｐゴシック"/>
              <a:cs typeface="+mn-cs"/>
            </a:rPr>
            <a:t>、経常収支比率は前年度から</a:t>
          </a:r>
          <a:r>
            <a:rPr kumimoji="1" lang="en-US" altLang="ja-JP" sz="1100">
              <a:solidFill>
                <a:schemeClr val="dk1"/>
              </a:solidFill>
              <a:effectLst/>
              <a:latin typeface="ＭＳ Ｐゴシック"/>
              <a:ea typeface="ＭＳ Ｐゴシック"/>
              <a:cs typeface="+mn-cs"/>
            </a:rPr>
            <a:t>0.9</a:t>
          </a:r>
          <a:r>
            <a:rPr kumimoji="1" lang="ja-JP" altLang="ja-JP" sz="1100">
              <a:solidFill>
                <a:schemeClr val="dk1"/>
              </a:solidFill>
              <a:effectLst/>
              <a:latin typeface="ＭＳ Ｐゴシック"/>
              <a:ea typeface="ＭＳ Ｐゴシック"/>
              <a:cs typeface="+mn-cs"/>
            </a:rPr>
            <a:t>ポイント悪化して</a:t>
          </a:r>
          <a:r>
            <a:rPr kumimoji="1" lang="en-US" altLang="ja-JP" sz="1100">
              <a:solidFill>
                <a:schemeClr val="dk1"/>
              </a:solidFill>
              <a:effectLst/>
              <a:latin typeface="ＭＳ Ｐゴシック"/>
              <a:ea typeface="ＭＳ Ｐゴシック"/>
              <a:cs typeface="+mn-cs"/>
            </a:rPr>
            <a:t>92.4</a:t>
          </a:r>
          <a:r>
            <a:rPr kumimoji="1" lang="ja-JP" altLang="ja-JP" sz="1100">
              <a:solidFill>
                <a:schemeClr val="dk1"/>
              </a:solidFill>
              <a:effectLst/>
              <a:latin typeface="ＭＳ Ｐゴシック"/>
              <a:ea typeface="ＭＳ Ｐゴシック"/>
              <a:cs typeface="+mn-cs"/>
            </a:rPr>
            <a:t>％となった。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類似団体平均を下回る状況が続いているが、以前として高い水準の数値であることから、</a:t>
          </a:r>
          <a:r>
            <a:rPr kumimoji="1" lang="ja-JP" altLang="ja-JP" sz="1100">
              <a:solidFill>
                <a:schemeClr val="dk1"/>
              </a:solidFill>
              <a:effectLst/>
              <a:latin typeface="ＭＳ Ｐゴシック"/>
              <a:ea typeface="ＭＳ Ｐゴシック"/>
              <a:cs typeface="+mn-cs"/>
            </a:rPr>
            <a:t>今後も、市税などの経常一般財源の確保に努めるとともに、義務的経費を含めたすべての経費について徹底した見直しを行い、比率の改善に努める。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3" name="テキスト ボックス 112"/>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5" name="テキスト ボックス 114"/>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6" name="直線コネクタ 115"/>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7" name="テキスト ボックス 116"/>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8" name="直線コネクタ 117"/>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9" name="テキスト ボックス 118"/>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20" name="直線コネクタ 119"/>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21" name="テキスト ボックス 120"/>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2" name="直線コネクタ 121"/>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3" name="テキスト ボックス 122"/>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29210</xdr:rowOff>
    </xdr:from>
    <xdr:to xmlns:xdr="http://schemas.openxmlformats.org/drawingml/2006/spreadsheetDrawing">
      <xdr:col>23</xdr:col>
      <xdr:colOff>133350</xdr:colOff>
      <xdr:row>67</xdr:row>
      <xdr:rowOff>59055</xdr:rowOff>
    </xdr:to>
    <xdr:cxnSp macro="">
      <xdr:nvCxnSpPr>
        <xdr:cNvPr id="127" name="直線コネクタ 126"/>
        <xdr:cNvCxnSpPr/>
      </xdr:nvCxnSpPr>
      <xdr:spPr>
        <a:xfrm flipV="1">
          <a:off x="4544060" y="9935210"/>
          <a:ext cx="0" cy="1185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31750</xdr:rowOff>
    </xdr:from>
    <xdr:ext cx="762000" cy="249555"/>
    <xdr:sp macro="" textlink="">
      <xdr:nvSpPr>
        <xdr:cNvPr id="128" name="財政構造の弾力性最小値テキスト"/>
        <xdr:cNvSpPr txBox="1"/>
      </xdr:nvSpPr>
      <xdr:spPr>
        <a:xfrm>
          <a:off x="4615180" y="11093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59055</xdr:rowOff>
    </xdr:from>
    <xdr:to xmlns:xdr="http://schemas.openxmlformats.org/drawingml/2006/spreadsheetDrawing">
      <xdr:col>24</xdr:col>
      <xdr:colOff>12700</xdr:colOff>
      <xdr:row>67</xdr:row>
      <xdr:rowOff>59055</xdr:rowOff>
    </xdr:to>
    <xdr:cxnSp macro="">
      <xdr:nvCxnSpPr>
        <xdr:cNvPr id="129" name="直線コネクタ 128"/>
        <xdr:cNvCxnSpPr/>
      </xdr:nvCxnSpPr>
      <xdr:spPr>
        <a:xfrm>
          <a:off x="4455160" y="11120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112395</xdr:rowOff>
    </xdr:from>
    <xdr:ext cx="762000" cy="249555"/>
    <xdr:sp macro="" textlink="">
      <xdr:nvSpPr>
        <xdr:cNvPr id="130" name="財政構造の弾力性最大値テキスト"/>
        <xdr:cNvSpPr txBox="1"/>
      </xdr:nvSpPr>
      <xdr:spPr>
        <a:xfrm>
          <a:off x="4615180" y="9688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29210</xdr:rowOff>
    </xdr:from>
    <xdr:to xmlns:xdr="http://schemas.openxmlformats.org/drawingml/2006/spreadsheetDrawing">
      <xdr:col>24</xdr:col>
      <xdr:colOff>12700</xdr:colOff>
      <xdr:row>60</xdr:row>
      <xdr:rowOff>29210</xdr:rowOff>
    </xdr:to>
    <xdr:cxnSp macro="">
      <xdr:nvCxnSpPr>
        <xdr:cNvPr id="131" name="直線コネクタ 130"/>
        <xdr:cNvCxnSpPr/>
      </xdr:nvCxnSpPr>
      <xdr:spPr>
        <a:xfrm>
          <a:off x="4455160" y="9935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130810</xdr:rowOff>
    </xdr:from>
    <xdr:to xmlns:xdr="http://schemas.openxmlformats.org/drawingml/2006/spreadsheetDrawing">
      <xdr:col>23</xdr:col>
      <xdr:colOff>133350</xdr:colOff>
      <xdr:row>65</xdr:row>
      <xdr:rowOff>6985</xdr:rowOff>
    </xdr:to>
    <xdr:cxnSp macro="">
      <xdr:nvCxnSpPr>
        <xdr:cNvPr id="132" name="直線コネクタ 131"/>
        <xdr:cNvCxnSpPr/>
      </xdr:nvCxnSpPr>
      <xdr:spPr>
        <a:xfrm>
          <a:off x="3776980" y="10697210"/>
          <a:ext cx="7670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125095</xdr:rowOff>
    </xdr:from>
    <xdr:ext cx="762000" cy="248920"/>
    <xdr:sp macro="" textlink="">
      <xdr:nvSpPr>
        <xdr:cNvPr id="133" name="財政構造の弾力性平均値テキスト"/>
        <xdr:cNvSpPr txBox="1"/>
      </xdr:nvSpPr>
      <xdr:spPr>
        <a:xfrm>
          <a:off x="4615180" y="1069149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151765</xdr:rowOff>
    </xdr:from>
    <xdr:to xmlns:xdr="http://schemas.openxmlformats.org/drawingml/2006/spreadsheetDrawing">
      <xdr:col>23</xdr:col>
      <xdr:colOff>184150</xdr:colOff>
      <xdr:row>65</xdr:row>
      <xdr:rowOff>84455</xdr:rowOff>
    </xdr:to>
    <xdr:sp macro="" textlink="">
      <xdr:nvSpPr>
        <xdr:cNvPr id="134" name="フローチャート: 判断 133"/>
        <xdr:cNvSpPr/>
      </xdr:nvSpPr>
      <xdr:spPr>
        <a:xfrm>
          <a:off x="4493260" y="10718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137795</xdr:rowOff>
    </xdr:from>
    <xdr:to xmlns:xdr="http://schemas.openxmlformats.org/drawingml/2006/spreadsheetDrawing">
      <xdr:col>19</xdr:col>
      <xdr:colOff>133350</xdr:colOff>
      <xdr:row>64</xdr:row>
      <xdr:rowOff>130810</xdr:rowOff>
    </xdr:to>
    <xdr:cxnSp macro="">
      <xdr:nvCxnSpPr>
        <xdr:cNvPr id="135" name="直線コネクタ 134"/>
        <xdr:cNvCxnSpPr/>
      </xdr:nvCxnSpPr>
      <xdr:spPr>
        <a:xfrm>
          <a:off x="2959100" y="10539095"/>
          <a:ext cx="81788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104775</xdr:rowOff>
    </xdr:from>
    <xdr:to xmlns:xdr="http://schemas.openxmlformats.org/drawingml/2006/spreadsheetDrawing">
      <xdr:col>19</xdr:col>
      <xdr:colOff>184150</xdr:colOff>
      <xdr:row>65</xdr:row>
      <xdr:rowOff>38100</xdr:rowOff>
    </xdr:to>
    <xdr:sp macro="" textlink="">
      <xdr:nvSpPr>
        <xdr:cNvPr id="136" name="フローチャート: 判断 135"/>
        <xdr:cNvSpPr/>
      </xdr:nvSpPr>
      <xdr:spPr>
        <a:xfrm>
          <a:off x="3726180" y="106711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23495</xdr:rowOff>
    </xdr:from>
    <xdr:ext cx="736600" cy="248920"/>
    <xdr:sp macro="" textlink="">
      <xdr:nvSpPr>
        <xdr:cNvPr id="137" name="テキスト ボックス 136"/>
        <xdr:cNvSpPr txBox="1"/>
      </xdr:nvSpPr>
      <xdr:spPr>
        <a:xfrm>
          <a:off x="3431540" y="1075499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137795</xdr:rowOff>
    </xdr:from>
    <xdr:to xmlns:xdr="http://schemas.openxmlformats.org/drawingml/2006/spreadsheetDrawing">
      <xdr:col>15</xdr:col>
      <xdr:colOff>82550</xdr:colOff>
      <xdr:row>64</xdr:row>
      <xdr:rowOff>130810</xdr:rowOff>
    </xdr:to>
    <xdr:cxnSp macro="">
      <xdr:nvCxnSpPr>
        <xdr:cNvPr id="138" name="直線コネクタ 137"/>
        <xdr:cNvCxnSpPr/>
      </xdr:nvCxnSpPr>
      <xdr:spPr>
        <a:xfrm flipV="1">
          <a:off x="2141220" y="10539095"/>
          <a:ext cx="81788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116840</xdr:rowOff>
    </xdr:from>
    <xdr:to xmlns:xdr="http://schemas.openxmlformats.org/drawingml/2006/spreadsheetDrawing">
      <xdr:col>15</xdr:col>
      <xdr:colOff>133350</xdr:colOff>
      <xdr:row>64</xdr:row>
      <xdr:rowOff>50165</xdr:rowOff>
    </xdr:to>
    <xdr:sp macro="" textlink="">
      <xdr:nvSpPr>
        <xdr:cNvPr id="139" name="フローチャート: 判断 138"/>
        <xdr:cNvSpPr/>
      </xdr:nvSpPr>
      <xdr:spPr>
        <a:xfrm>
          <a:off x="2908300" y="10518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34925</xdr:rowOff>
    </xdr:from>
    <xdr:ext cx="762000" cy="249555"/>
    <xdr:sp macro="" textlink="">
      <xdr:nvSpPr>
        <xdr:cNvPr id="140" name="テキスト ボックス 139"/>
        <xdr:cNvSpPr txBox="1"/>
      </xdr:nvSpPr>
      <xdr:spPr>
        <a:xfrm>
          <a:off x="2613660" y="106013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130810</xdr:rowOff>
    </xdr:from>
    <xdr:to xmlns:xdr="http://schemas.openxmlformats.org/drawingml/2006/spreadsheetDrawing">
      <xdr:col>11</xdr:col>
      <xdr:colOff>31750</xdr:colOff>
      <xdr:row>64</xdr:row>
      <xdr:rowOff>149225</xdr:rowOff>
    </xdr:to>
    <xdr:cxnSp macro="">
      <xdr:nvCxnSpPr>
        <xdr:cNvPr id="141" name="直線コネクタ 140"/>
        <xdr:cNvCxnSpPr/>
      </xdr:nvCxnSpPr>
      <xdr:spPr>
        <a:xfrm flipV="1">
          <a:off x="1341120" y="1069721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137795</xdr:rowOff>
    </xdr:from>
    <xdr:to xmlns:xdr="http://schemas.openxmlformats.org/drawingml/2006/spreadsheetDrawing">
      <xdr:col>11</xdr:col>
      <xdr:colOff>82550</xdr:colOff>
      <xdr:row>65</xdr:row>
      <xdr:rowOff>70485</xdr:rowOff>
    </xdr:to>
    <xdr:sp macro="" textlink="">
      <xdr:nvSpPr>
        <xdr:cNvPr id="142" name="フローチャート: 判断 141"/>
        <xdr:cNvSpPr/>
      </xdr:nvSpPr>
      <xdr:spPr>
        <a:xfrm>
          <a:off x="2108200" y="107041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55880</xdr:rowOff>
    </xdr:from>
    <xdr:ext cx="762000" cy="248920"/>
    <xdr:sp macro="" textlink="">
      <xdr:nvSpPr>
        <xdr:cNvPr id="143" name="テキスト ボックス 142"/>
        <xdr:cNvSpPr txBox="1"/>
      </xdr:nvSpPr>
      <xdr:spPr>
        <a:xfrm>
          <a:off x="1795780" y="10787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142240</xdr:rowOff>
    </xdr:from>
    <xdr:to xmlns:xdr="http://schemas.openxmlformats.org/drawingml/2006/spreadsheetDrawing">
      <xdr:col>7</xdr:col>
      <xdr:colOff>31750</xdr:colOff>
      <xdr:row>65</xdr:row>
      <xdr:rowOff>74930</xdr:rowOff>
    </xdr:to>
    <xdr:sp macro="" textlink="">
      <xdr:nvSpPr>
        <xdr:cNvPr id="144" name="フローチャート: 判断 143"/>
        <xdr:cNvSpPr/>
      </xdr:nvSpPr>
      <xdr:spPr>
        <a:xfrm>
          <a:off x="1290320" y="107086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60960</xdr:rowOff>
    </xdr:from>
    <xdr:ext cx="762000" cy="248920"/>
    <xdr:sp macro="" textlink="">
      <xdr:nvSpPr>
        <xdr:cNvPr id="145" name="テキスト ボックス 144"/>
        <xdr:cNvSpPr txBox="1"/>
      </xdr:nvSpPr>
      <xdr:spPr>
        <a:xfrm>
          <a:off x="977900" y="10792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6" name="テキスト ボックス 145"/>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7" name="テキスト ボックス 146"/>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8" name="テキスト ボックス 147"/>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9" name="テキスト ボックス 148"/>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0" name="テキスト ボックス 149"/>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123825</xdr:rowOff>
    </xdr:from>
    <xdr:to xmlns:xdr="http://schemas.openxmlformats.org/drawingml/2006/spreadsheetDrawing">
      <xdr:col>23</xdr:col>
      <xdr:colOff>184150</xdr:colOff>
      <xdr:row>65</xdr:row>
      <xdr:rowOff>56515</xdr:rowOff>
    </xdr:to>
    <xdr:sp macro="" textlink="">
      <xdr:nvSpPr>
        <xdr:cNvPr id="151" name="楕円 150"/>
        <xdr:cNvSpPr/>
      </xdr:nvSpPr>
      <xdr:spPr>
        <a:xfrm>
          <a:off x="4493260" y="10690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139065</xdr:rowOff>
    </xdr:from>
    <xdr:ext cx="762000" cy="249555"/>
    <xdr:sp macro="" textlink="">
      <xdr:nvSpPr>
        <xdr:cNvPr id="152" name="財政構造の弾力性該当値テキスト"/>
        <xdr:cNvSpPr txBox="1"/>
      </xdr:nvSpPr>
      <xdr:spPr>
        <a:xfrm>
          <a:off x="4615180" y="1054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81915</xdr:rowOff>
    </xdr:from>
    <xdr:to xmlns:xdr="http://schemas.openxmlformats.org/drawingml/2006/spreadsheetDrawing">
      <xdr:col>19</xdr:col>
      <xdr:colOff>184150</xdr:colOff>
      <xdr:row>65</xdr:row>
      <xdr:rowOff>14605</xdr:rowOff>
    </xdr:to>
    <xdr:sp macro="" textlink="">
      <xdr:nvSpPr>
        <xdr:cNvPr id="153" name="楕円 152"/>
        <xdr:cNvSpPr/>
      </xdr:nvSpPr>
      <xdr:spPr>
        <a:xfrm>
          <a:off x="3726180" y="10648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24765</xdr:rowOff>
    </xdr:from>
    <xdr:ext cx="736600" cy="248920"/>
    <xdr:sp macro="" textlink="">
      <xdr:nvSpPr>
        <xdr:cNvPr id="154" name="テキスト ボックス 153"/>
        <xdr:cNvSpPr txBox="1"/>
      </xdr:nvSpPr>
      <xdr:spPr>
        <a:xfrm>
          <a:off x="3431540" y="104260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89535</xdr:rowOff>
    </xdr:from>
    <xdr:to xmlns:xdr="http://schemas.openxmlformats.org/drawingml/2006/spreadsheetDrawing">
      <xdr:col>15</xdr:col>
      <xdr:colOff>133350</xdr:colOff>
      <xdr:row>64</xdr:row>
      <xdr:rowOff>22225</xdr:rowOff>
    </xdr:to>
    <xdr:sp macro="" textlink="">
      <xdr:nvSpPr>
        <xdr:cNvPr id="155" name="楕円 154"/>
        <xdr:cNvSpPr/>
      </xdr:nvSpPr>
      <xdr:spPr>
        <a:xfrm>
          <a:off x="2908300" y="10490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31750</xdr:rowOff>
    </xdr:from>
    <xdr:ext cx="762000" cy="249555"/>
    <xdr:sp macro="" textlink="">
      <xdr:nvSpPr>
        <xdr:cNvPr id="156" name="テキスト ボックス 155"/>
        <xdr:cNvSpPr txBox="1"/>
      </xdr:nvSpPr>
      <xdr:spPr>
        <a:xfrm>
          <a:off x="2613660" y="10267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81915</xdr:rowOff>
    </xdr:from>
    <xdr:to xmlns:xdr="http://schemas.openxmlformats.org/drawingml/2006/spreadsheetDrawing">
      <xdr:col>11</xdr:col>
      <xdr:colOff>82550</xdr:colOff>
      <xdr:row>65</xdr:row>
      <xdr:rowOff>14605</xdr:rowOff>
    </xdr:to>
    <xdr:sp macro="" textlink="">
      <xdr:nvSpPr>
        <xdr:cNvPr id="157" name="楕円 156"/>
        <xdr:cNvSpPr/>
      </xdr:nvSpPr>
      <xdr:spPr>
        <a:xfrm>
          <a:off x="2108200" y="106483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24765</xdr:rowOff>
    </xdr:from>
    <xdr:ext cx="762000" cy="248920"/>
    <xdr:sp macro="" textlink="">
      <xdr:nvSpPr>
        <xdr:cNvPr id="158" name="テキスト ボックス 157"/>
        <xdr:cNvSpPr txBox="1"/>
      </xdr:nvSpPr>
      <xdr:spPr>
        <a:xfrm>
          <a:off x="1795780" y="1042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100330</xdr:rowOff>
    </xdr:from>
    <xdr:to xmlns:xdr="http://schemas.openxmlformats.org/drawingml/2006/spreadsheetDrawing">
      <xdr:col>7</xdr:col>
      <xdr:colOff>31750</xdr:colOff>
      <xdr:row>65</xdr:row>
      <xdr:rowOff>33020</xdr:rowOff>
    </xdr:to>
    <xdr:sp macro="" textlink="">
      <xdr:nvSpPr>
        <xdr:cNvPr id="159" name="楕円 158"/>
        <xdr:cNvSpPr/>
      </xdr:nvSpPr>
      <xdr:spPr>
        <a:xfrm>
          <a:off x="1290320" y="106667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42545</xdr:rowOff>
    </xdr:from>
    <xdr:ext cx="762000" cy="249555"/>
    <xdr:sp macro="" textlink="">
      <xdr:nvSpPr>
        <xdr:cNvPr id="160" name="テキスト ボックス 159"/>
        <xdr:cNvSpPr txBox="1"/>
      </xdr:nvSpPr>
      <xdr:spPr>
        <a:xfrm>
          <a:off x="977900" y="10443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3" name="テキスト ボックス 162"/>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[144,383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人口１人当たり人件費・物件費等決算額は、類似団体平均を上回る</a:t>
          </a:r>
          <a:r>
            <a:rPr kumimoji="1" lang="ja-JP" altLang="en-US" sz="1100">
              <a:solidFill>
                <a:schemeClr val="dk1"/>
              </a:solidFill>
              <a:effectLst/>
              <a:latin typeface="ＭＳ Ｐゴシック"/>
              <a:ea typeface="ＭＳ Ｐゴシック"/>
              <a:cs typeface="+mn-cs"/>
            </a:rPr>
            <a:t>状況が続いているが、２年連続で前年度から減少しており、</a:t>
          </a:r>
          <a:r>
            <a:rPr kumimoji="1" lang="ja-JP" altLang="ja-JP" sz="1100">
              <a:solidFill>
                <a:schemeClr val="dk1"/>
              </a:solidFill>
              <a:effectLst/>
              <a:latin typeface="ＭＳ Ｐゴシック"/>
              <a:ea typeface="ＭＳ Ｐゴシック"/>
              <a:cs typeface="+mn-cs"/>
            </a:rPr>
            <a:t>前年度に比べ</a:t>
          </a:r>
          <a:r>
            <a:rPr kumimoji="1" lang="en-US" altLang="ja-JP" sz="1100">
              <a:solidFill>
                <a:schemeClr val="dk1"/>
              </a:solidFill>
              <a:effectLst/>
              <a:latin typeface="ＭＳ Ｐゴシック"/>
              <a:ea typeface="ＭＳ Ｐゴシック"/>
              <a:cs typeface="+mn-cs"/>
            </a:rPr>
            <a:t>1.4</a:t>
          </a:r>
          <a:r>
            <a:rPr kumimoji="1" lang="ja-JP" altLang="ja-JP" sz="1100">
              <a:solidFill>
                <a:schemeClr val="dk1"/>
              </a:solidFill>
              <a:effectLst/>
              <a:latin typeface="ＭＳ Ｐゴシック"/>
              <a:ea typeface="ＭＳ Ｐゴシック"/>
              <a:cs typeface="+mn-cs"/>
            </a:rPr>
            <a:t>％減少し</a:t>
          </a:r>
          <a:r>
            <a:rPr kumimoji="1" lang="ja-JP" altLang="en-US" sz="1100">
              <a:solidFill>
                <a:schemeClr val="dk1"/>
              </a:solidFill>
              <a:effectLst/>
              <a:latin typeface="ＭＳ Ｐゴシック"/>
              <a:ea typeface="ＭＳ Ｐゴシック"/>
              <a:cs typeface="+mn-cs"/>
            </a:rPr>
            <a:t>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人件費は、給与改定に伴う期末・勤勉手当の増があったものの、定年</a:t>
          </a:r>
          <a:r>
            <a:rPr kumimoji="1" lang="ja-JP" altLang="en-US" sz="1100">
              <a:solidFill>
                <a:schemeClr val="dk1"/>
              </a:solidFill>
              <a:effectLst/>
              <a:latin typeface="ＭＳ Ｐゴシック"/>
              <a:ea typeface="ＭＳ Ｐゴシック"/>
              <a:cs typeface="+mn-cs"/>
            </a:rPr>
            <a:t>引き</a:t>
          </a:r>
          <a:r>
            <a:rPr kumimoji="1" lang="ja-JP" altLang="ja-JP" sz="1100">
              <a:solidFill>
                <a:schemeClr val="dk1"/>
              </a:solidFill>
              <a:effectLst/>
              <a:latin typeface="ＭＳ Ｐゴシック"/>
              <a:ea typeface="ＭＳ Ｐゴシック"/>
              <a:cs typeface="+mn-cs"/>
            </a:rPr>
            <a:t>上げにより退職手当が減となるなど、前年度比で</a:t>
          </a:r>
          <a:r>
            <a:rPr kumimoji="1" lang="en-US" altLang="ja-JP" sz="1100">
              <a:solidFill>
                <a:schemeClr val="dk1"/>
              </a:solidFill>
              <a:effectLst/>
              <a:latin typeface="ＭＳ Ｐゴシック"/>
              <a:ea typeface="ＭＳ Ｐゴシック"/>
              <a:cs typeface="+mn-cs"/>
            </a:rPr>
            <a:t>0.8</a:t>
          </a:r>
          <a:r>
            <a:rPr kumimoji="1" lang="ja-JP" altLang="ja-JP" sz="1100">
              <a:solidFill>
                <a:schemeClr val="dk1"/>
              </a:solidFill>
              <a:effectLst/>
              <a:latin typeface="ＭＳ Ｐゴシック"/>
              <a:ea typeface="ＭＳ Ｐゴシック"/>
              <a:cs typeface="+mn-cs"/>
            </a:rPr>
            <a:t>％の減となった。物件費は、新型コロナ</a:t>
          </a:r>
          <a:r>
            <a:rPr kumimoji="1" lang="ja-JP" altLang="en-US" sz="1100">
              <a:solidFill>
                <a:schemeClr val="dk1"/>
              </a:solidFill>
              <a:effectLst/>
              <a:latin typeface="ＭＳ Ｐゴシック"/>
              <a:ea typeface="ＭＳ Ｐゴシック"/>
              <a:cs typeface="+mn-cs"/>
            </a:rPr>
            <a:t>ウイルスワクチン接種事業の終了など、</a:t>
          </a:r>
          <a:r>
            <a:rPr kumimoji="1" lang="ja-JP" altLang="ja-JP" sz="1100">
              <a:solidFill>
                <a:schemeClr val="dk1"/>
              </a:solidFill>
              <a:effectLst/>
              <a:latin typeface="ＭＳ Ｐゴシック"/>
              <a:ea typeface="ＭＳ Ｐゴシック"/>
              <a:cs typeface="+mn-cs"/>
            </a:rPr>
            <a:t>新型コロナウイルス感染症対策に係る経費</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減少</a:t>
          </a:r>
          <a:r>
            <a:rPr kumimoji="1" lang="ja-JP" altLang="en-US" sz="1100">
              <a:solidFill>
                <a:schemeClr val="dk1"/>
              </a:solidFill>
              <a:effectLst/>
              <a:latin typeface="ＭＳ Ｐゴシック"/>
              <a:ea typeface="ＭＳ Ｐゴシック"/>
              <a:cs typeface="+mn-cs"/>
            </a:rPr>
            <a:t>などにより、前年度比で</a:t>
          </a:r>
          <a:r>
            <a:rPr kumimoji="1" lang="en-US" altLang="ja-JP" sz="1100">
              <a:solidFill>
                <a:schemeClr val="dk1"/>
              </a:solidFill>
              <a:effectLst/>
              <a:latin typeface="ＭＳ Ｐゴシック"/>
              <a:ea typeface="ＭＳ Ｐゴシック"/>
              <a:cs typeface="+mn-cs"/>
            </a:rPr>
            <a:t>4.9</a:t>
          </a:r>
          <a:r>
            <a:rPr kumimoji="1" lang="ja-JP" altLang="en-US" sz="1100">
              <a:solidFill>
                <a:schemeClr val="dk1"/>
              </a:solidFill>
              <a:effectLst/>
              <a:latin typeface="ＭＳ Ｐゴシック"/>
              <a:ea typeface="ＭＳ Ｐゴシック"/>
              <a:cs typeface="+mn-cs"/>
            </a:rPr>
            <a:t>％の減となった</a:t>
          </a:r>
          <a:r>
            <a:rPr kumimoji="1" lang="ja-JP" altLang="ja-JP" sz="1100">
              <a:solidFill>
                <a:schemeClr val="dk1"/>
              </a:solidFill>
              <a:effectLst/>
              <a:latin typeface="ＭＳ Ｐゴシック"/>
              <a:ea typeface="ＭＳ Ｐゴシック"/>
              <a:cs typeface="+mn-cs"/>
            </a:rPr>
            <a:t>ものの、エネルギー価格・物価高騰による燃料費・光熱水費等の増によって高止まりしている。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引き続き、「第４期・県都</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あきた</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改革プラン」に位置づけた職員数の適正管理や公共施設等に係るコスト縮減などに取り組み、人件費・物件費の削減に努める。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4" name="テキスト ボックス 173"/>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7" name="直線コネクタ 176"/>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8" name="テキスト ボックス 177"/>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9" name="直線コネクタ 178"/>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80" name="テキスト ボックス 179"/>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1" name="直線コネクタ 180"/>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2" name="テキスト ボックス 181"/>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3" name="直線コネクタ 182"/>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4" name="テキスト ボックス 183"/>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5" name="直線コネクタ 184"/>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6" name="テキスト ボックス 185"/>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7" name="直線コネクタ 186"/>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8" name="テキスト ボックス 187"/>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9"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146050</xdr:rowOff>
    </xdr:from>
    <xdr:to xmlns:xdr="http://schemas.openxmlformats.org/drawingml/2006/spreadsheetDrawing">
      <xdr:col>23</xdr:col>
      <xdr:colOff>133350</xdr:colOff>
      <xdr:row>88</xdr:row>
      <xdr:rowOff>37465</xdr:rowOff>
    </xdr:to>
    <xdr:cxnSp macro="">
      <xdr:nvCxnSpPr>
        <xdr:cNvPr id="190" name="直線コネクタ 189"/>
        <xdr:cNvCxnSpPr/>
      </xdr:nvCxnSpPr>
      <xdr:spPr>
        <a:xfrm flipV="1">
          <a:off x="4544060" y="13188950"/>
          <a:ext cx="0" cy="1377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10160</xdr:rowOff>
    </xdr:from>
    <xdr:ext cx="762000" cy="248920"/>
    <xdr:sp macro="" textlink="">
      <xdr:nvSpPr>
        <xdr:cNvPr id="191" name="人件費・物件費等の状況最小値テキスト"/>
        <xdr:cNvSpPr txBox="1"/>
      </xdr:nvSpPr>
      <xdr:spPr>
        <a:xfrm>
          <a:off x="4615180" y="1453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37465</xdr:rowOff>
    </xdr:from>
    <xdr:to xmlns:xdr="http://schemas.openxmlformats.org/drawingml/2006/spreadsheetDrawing">
      <xdr:col>24</xdr:col>
      <xdr:colOff>12700</xdr:colOff>
      <xdr:row>88</xdr:row>
      <xdr:rowOff>37465</xdr:rowOff>
    </xdr:to>
    <xdr:cxnSp macro="">
      <xdr:nvCxnSpPr>
        <xdr:cNvPr id="192" name="直線コネクタ 191"/>
        <xdr:cNvCxnSpPr/>
      </xdr:nvCxnSpPr>
      <xdr:spPr>
        <a:xfrm>
          <a:off x="4455160" y="145662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64135</xdr:rowOff>
    </xdr:from>
    <xdr:ext cx="762000" cy="248920"/>
    <xdr:sp macro="" textlink="">
      <xdr:nvSpPr>
        <xdr:cNvPr id="193" name="人件費・物件費等の状況最大値テキスト"/>
        <xdr:cNvSpPr txBox="1"/>
      </xdr:nvSpPr>
      <xdr:spPr>
        <a:xfrm>
          <a:off x="4615180" y="129419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146050</xdr:rowOff>
    </xdr:from>
    <xdr:to xmlns:xdr="http://schemas.openxmlformats.org/drawingml/2006/spreadsheetDrawing">
      <xdr:col>24</xdr:col>
      <xdr:colOff>12700</xdr:colOff>
      <xdr:row>79</xdr:row>
      <xdr:rowOff>146050</xdr:rowOff>
    </xdr:to>
    <xdr:cxnSp macro="">
      <xdr:nvCxnSpPr>
        <xdr:cNvPr id="194" name="直線コネクタ 193"/>
        <xdr:cNvCxnSpPr/>
      </xdr:nvCxnSpPr>
      <xdr:spPr>
        <a:xfrm>
          <a:off x="4455160" y="131889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116205</xdr:rowOff>
    </xdr:from>
    <xdr:to xmlns:xdr="http://schemas.openxmlformats.org/drawingml/2006/spreadsheetDrawing">
      <xdr:col>23</xdr:col>
      <xdr:colOff>133350</xdr:colOff>
      <xdr:row>85</xdr:row>
      <xdr:rowOff>155575</xdr:rowOff>
    </xdr:to>
    <xdr:cxnSp macro="">
      <xdr:nvCxnSpPr>
        <xdr:cNvPr id="195" name="直線コネクタ 194"/>
        <xdr:cNvCxnSpPr/>
      </xdr:nvCxnSpPr>
      <xdr:spPr>
        <a:xfrm flipV="1">
          <a:off x="3776980" y="14149705"/>
          <a:ext cx="7670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97790</xdr:rowOff>
    </xdr:from>
    <xdr:ext cx="762000" cy="249555"/>
    <xdr:sp macro="" textlink="">
      <xdr:nvSpPr>
        <xdr:cNvPr id="196" name="人件費・物件費等の状況平均値テキスト"/>
        <xdr:cNvSpPr txBox="1"/>
      </xdr:nvSpPr>
      <xdr:spPr>
        <a:xfrm>
          <a:off x="4615180" y="1363599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81915</xdr:rowOff>
    </xdr:from>
    <xdr:to xmlns:xdr="http://schemas.openxmlformats.org/drawingml/2006/spreadsheetDrawing">
      <xdr:col>23</xdr:col>
      <xdr:colOff>184150</xdr:colOff>
      <xdr:row>84</xdr:row>
      <xdr:rowOff>14605</xdr:rowOff>
    </xdr:to>
    <xdr:sp macro="" textlink="">
      <xdr:nvSpPr>
        <xdr:cNvPr id="197" name="フローチャート: 判断 196"/>
        <xdr:cNvSpPr/>
      </xdr:nvSpPr>
      <xdr:spPr>
        <a:xfrm>
          <a:off x="4493260" y="1378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155575</xdr:rowOff>
    </xdr:from>
    <xdr:to xmlns:xdr="http://schemas.openxmlformats.org/drawingml/2006/spreadsheetDrawing">
      <xdr:col>19</xdr:col>
      <xdr:colOff>133350</xdr:colOff>
      <xdr:row>86</xdr:row>
      <xdr:rowOff>48895</xdr:rowOff>
    </xdr:to>
    <xdr:cxnSp macro="">
      <xdr:nvCxnSpPr>
        <xdr:cNvPr id="198" name="直線コネクタ 197"/>
        <xdr:cNvCxnSpPr/>
      </xdr:nvCxnSpPr>
      <xdr:spPr>
        <a:xfrm flipV="1">
          <a:off x="2959100" y="14189075"/>
          <a:ext cx="8178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158115</xdr:rowOff>
    </xdr:from>
    <xdr:to xmlns:xdr="http://schemas.openxmlformats.org/drawingml/2006/spreadsheetDrawing">
      <xdr:col>19</xdr:col>
      <xdr:colOff>184150</xdr:colOff>
      <xdr:row>84</xdr:row>
      <xdr:rowOff>90805</xdr:rowOff>
    </xdr:to>
    <xdr:sp macro="" textlink="">
      <xdr:nvSpPr>
        <xdr:cNvPr id="199" name="フローチャート: 判断 198"/>
        <xdr:cNvSpPr/>
      </xdr:nvSpPr>
      <xdr:spPr>
        <a:xfrm>
          <a:off x="3726180" y="1386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100330</xdr:rowOff>
    </xdr:from>
    <xdr:ext cx="736600" cy="249555"/>
    <xdr:sp macro="" textlink="">
      <xdr:nvSpPr>
        <xdr:cNvPr id="200" name="テキスト ボックス 199"/>
        <xdr:cNvSpPr txBox="1"/>
      </xdr:nvSpPr>
      <xdr:spPr>
        <a:xfrm>
          <a:off x="3431540" y="136385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153035</xdr:rowOff>
    </xdr:from>
    <xdr:to xmlns:xdr="http://schemas.openxmlformats.org/drawingml/2006/spreadsheetDrawing">
      <xdr:col>15</xdr:col>
      <xdr:colOff>82550</xdr:colOff>
      <xdr:row>86</xdr:row>
      <xdr:rowOff>48895</xdr:rowOff>
    </xdr:to>
    <xdr:cxnSp macro="">
      <xdr:nvCxnSpPr>
        <xdr:cNvPr id="201" name="直線コネクタ 200"/>
        <xdr:cNvCxnSpPr/>
      </xdr:nvCxnSpPr>
      <xdr:spPr>
        <a:xfrm>
          <a:off x="2141220" y="14021435"/>
          <a:ext cx="81788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67945</xdr:rowOff>
    </xdr:from>
    <xdr:to xmlns:xdr="http://schemas.openxmlformats.org/drawingml/2006/spreadsheetDrawing">
      <xdr:col>15</xdr:col>
      <xdr:colOff>133350</xdr:colOff>
      <xdr:row>84</xdr:row>
      <xdr:rowOff>635</xdr:rowOff>
    </xdr:to>
    <xdr:sp macro="" textlink="">
      <xdr:nvSpPr>
        <xdr:cNvPr id="202" name="フローチャート: 判断 201"/>
        <xdr:cNvSpPr/>
      </xdr:nvSpPr>
      <xdr:spPr>
        <a:xfrm>
          <a:off x="2908300" y="13771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10160</xdr:rowOff>
    </xdr:from>
    <xdr:ext cx="762000" cy="248920"/>
    <xdr:sp macro="" textlink="">
      <xdr:nvSpPr>
        <xdr:cNvPr id="203" name="テキスト ボックス 202"/>
        <xdr:cNvSpPr txBox="1"/>
      </xdr:nvSpPr>
      <xdr:spPr>
        <a:xfrm>
          <a:off x="2613660" y="13548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132715</xdr:rowOff>
    </xdr:from>
    <xdr:to xmlns:xdr="http://schemas.openxmlformats.org/drawingml/2006/spreadsheetDrawing">
      <xdr:col>11</xdr:col>
      <xdr:colOff>31750</xdr:colOff>
      <xdr:row>84</xdr:row>
      <xdr:rowOff>153035</xdr:rowOff>
    </xdr:to>
    <xdr:cxnSp macro="">
      <xdr:nvCxnSpPr>
        <xdr:cNvPr id="204" name="直線コネクタ 203"/>
        <xdr:cNvCxnSpPr/>
      </xdr:nvCxnSpPr>
      <xdr:spPr>
        <a:xfrm>
          <a:off x="1341120" y="13670915"/>
          <a:ext cx="8001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77470</xdr:rowOff>
    </xdr:from>
    <xdr:to xmlns:xdr="http://schemas.openxmlformats.org/drawingml/2006/spreadsheetDrawing">
      <xdr:col>11</xdr:col>
      <xdr:colOff>82550</xdr:colOff>
      <xdr:row>83</xdr:row>
      <xdr:rowOff>10160</xdr:rowOff>
    </xdr:to>
    <xdr:sp macro="" textlink="">
      <xdr:nvSpPr>
        <xdr:cNvPr id="205" name="フローチャート: 判断 204"/>
        <xdr:cNvSpPr/>
      </xdr:nvSpPr>
      <xdr:spPr>
        <a:xfrm>
          <a:off x="2108200" y="136156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20320</xdr:rowOff>
    </xdr:from>
    <xdr:ext cx="762000" cy="248920"/>
    <xdr:sp macro="" textlink="">
      <xdr:nvSpPr>
        <xdr:cNvPr id="206" name="テキスト ボックス 205"/>
        <xdr:cNvSpPr txBox="1"/>
      </xdr:nvSpPr>
      <xdr:spPr>
        <a:xfrm>
          <a:off x="1795780" y="13393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85725</xdr:rowOff>
    </xdr:from>
    <xdr:to xmlns:xdr="http://schemas.openxmlformats.org/drawingml/2006/spreadsheetDrawing">
      <xdr:col>7</xdr:col>
      <xdr:colOff>31750</xdr:colOff>
      <xdr:row>82</xdr:row>
      <xdr:rowOff>18415</xdr:rowOff>
    </xdr:to>
    <xdr:sp macro="" textlink="">
      <xdr:nvSpPr>
        <xdr:cNvPr id="207" name="フローチャート: 判断 206"/>
        <xdr:cNvSpPr/>
      </xdr:nvSpPr>
      <xdr:spPr>
        <a:xfrm>
          <a:off x="1290320" y="134588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27940</xdr:rowOff>
    </xdr:from>
    <xdr:ext cx="762000" cy="248920"/>
    <xdr:sp macro="" textlink="">
      <xdr:nvSpPr>
        <xdr:cNvPr id="208" name="テキスト ボックス 207"/>
        <xdr:cNvSpPr txBox="1"/>
      </xdr:nvSpPr>
      <xdr:spPr>
        <a:xfrm>
          <a:off x="977900" y="13235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9" name="テキスト ボックス 208"/>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0" name="テキスト ボックス 209"/>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1" name="テキスト ボックス 210"/>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2" name="テキスト ボックス 211"/>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3" name="テキスト ボックス 212"/>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66675</xdr:rowOff>
    </xdr:from>
    <xdr:to xmlns:xdr="http://schemas.openxmlformats.org/drawingml/2006/spreadsheetDrawing">
      <xdr:col>23</xdr:col>
      <xdr:colOff>184150</xdr:colOff>
      <xdr:row>85</xdr:row>
      <xdr:rowOff>164465</xdr:rowOff>
    </xdr:to>
    <xdr:sp macro="" textlink="">
      <xdr:nvSpPr>
        <xdr:cNvPr id="214" name="楕円 213"/>
        <xdr:cNvSpPr/>
      </xdr:nvSpPr>
      <xdr:spPr>
        <a:xfrm>
          <a:off x="4493260" y="14100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39370</xdr:rowOff>
    </xdr:from>
    <xdr:ext cx="762000" cy="249555"/>
    <xdr:sp macro="" textlink="">
      <xdr:nvSpPr>
        <xdr:cNvPr id="215" name="人件費・物件費等の状況該当値テキスト"/>
        <xdr:cNvSpPr txBox="1"/>
      </xdr:nvSpPr>
      <xdr:spPr>
        <a:xfrm>
          <a:off x="4615180" y="14072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106045</xdr:rowOff>
    </xdr:from>
    <xdr:to xmlns:xdr="http://schemas.openxmlformats.org/drawingml/2006/spreadsheetDrawing">
      <xdr:col>19</xdr:col>
      <xdr:colOff>184150</xdr:colOff>
      <xdr:row>86</xdr:row>
      <xdr:rowOff>38735</xdr:rowOff>
    </xdr:to>
    <xdr:sp macro="" textlink="">
      <xdr:nvSpPr>
        <xdr:cNvPr id="216" name="楕円 215"/>
        <xdr:cNvSpPr/>
      </xdr:nvSpPr>
      <xdr:spPr>
        <a:xfrm>
          <a:off x="3726180" y="1413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24765</xdr:rowOff>
    </xdr:from>
    <xdr:ext cx="736600" cy="248920"/>
    <xdr:sp macro="" textlink="">
      <xdr:nvSpPr>
        <xdr:cNvPr id="217" name="テキスト ボックス 216"/>
        <xdr:cNvSpPr txBox="1"/>
      </xdr:nvSpPr>
      <xdr:spPr>
        <a:xfrm>
          <a:off x="3431540" y="142233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0</xdr:rowOff>
    </xdr:from>
    <xdr:to xmlns:xdr="http://schemas.openxmlformats.org/drawingml/2006/spreadsheetDrawing">
      <xdr:col>15</xdr:col>
      <xdr:colOff>133350</xdr:colOff>
      <xdr:row>86</xdr:row>
      <xdr:rowOff>97790</xdr:rowOff>
    </xdr:to>
    <xdr:sp macro="" textlink="">
      <xdr:nvSpPr>
        <xdr:cNvPr id="218" name="楕円 217"/>
        <xdr:cNvSpPr/>
      </xdr:nvSpPr>
      <xdr:spPr>
        <a:xfrm>
          <a:off x="2908300" y="1419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83185</xdr:rowOff>
    </xdr:from>
    <xdr:ext cx="762000" cy="248920"/>
    <xdr:sp macro="" textlink="">
      <xdr:nvSpPr>
        <xdr:cNvPr id="219" name="テキスト ボックス 218"/>
        <xdr:cNvSpPr txBox="1"/>
      </xdr:nvSpPr>
      <xdr:spPr>
        <a:xfrm>
          <a:off x="2613660" y="142817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104140</xdr:rowOff>
    </xdr:from>
    <xdr:to xmlns:xdr="http://schemas.openxmlformats.org/drawingml/2006/spreadsheetDrawing">
      <xdr:col>11</xdr:col>
      <xdr:colOff>82550</xdr:colOff>
      <xdr:row>85</xdr:row>
      <xdr:rowOff>36830</xdr:rowOff>
    </xdr:to>
    <xdr:sp macro="" textlink="">
      <xdr:nvSpPr>
        <xdr:cNvPr id="220" name="楕円 219"/>
        <xdr:cNvSpPr/>
      </xdr:nvSpPr>
      <xdr:spPr>
        <a:xfrm>
          <a:off x="2108200" y="139725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22225</xdr:rowOff>
    </xdr:from>
    <xdr:ext cx="762000" cy="248920"/>
    <xdr:sp macro="" textlink="">
      <xdr:nvSpPr>
        <xdr:cNvPr id="221" name="テキスト ボックス 220"/>
        <xdr:cNvSpPr txBox="1"/>
      </xdr:nvSpPr>
      <xdr:spPr>
        <a:xfrm>
          <a:off x="1795780" y="140557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83820</xdr:rowOff>
    </xdr:from>
    <xdr:to xmlns:xdr="http://schemas.openxmlformats.org/drawingml/2006/spreadsheetDrawing">
      <xdr:col>7</xdr:col>
      <xdr:colOff>31750</xdr:colOff>
      <xdr:row>83</xdr:row>
      <xdr:rowOff>17145</xdr:rowOff>
    </xdr:to>
    <xdr:sp macro="" textlink="">
      <xdr:nvSpPr>
        <xdr:cNvPr id="222" name="楕円 221"/>
        <xdr:cNvSpPr/>
      </xdr:nvSpPr>
      <xdr:spPr>
        <a:xfrm>
          <a:off x="1290320" y="1362202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1905</xdr:rowOff>
    </xdr:from>
    <xdr:ext cx="762000" cy="249555"/>
    <xdr:sp macro="" textlink="">
      <xdr:nvSpPr>
        <xdr:cNvPr id="223" name="テキスト ボックス 222"/>
        <xdr:cNvSpPr txBox="1"/>
      </xdr:nvSpPr>
      <xdr:spPr>
        <a:xfrm>
          <a:off x="977900" y="13705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4" name="正方形/長方形 223"/>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5" name="テキスト ボックス 224"/>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6" name="テキスト ボックス 225"/>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7" name="正方形/長方形 226"/>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8" name="正方形/長方形 227"/>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9" name="正方形/長方形 228"/>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0" name="正方形/長方形 229"/>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1" name="正方形/長方形 230"/>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2" name="正方形/長方形 231"/>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3" name="正方形/長方形 232"/>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4" name="正方形/長方形 233"/>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5" name="正方形/長方形 234"/>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6" name="テキスト ボックス 235"/>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ラスパイレス指数は、５年度は４年度に比べて</a:t>
          </a:r>
          <a:r>
            <a:rPr kumimoji="1" lang="en-US" altLang="ja-JP" sz="1100">
              <a:solidFill>
                <a:schemeClr val="dk1"/>
              </a:solidFill>
              <a:effectLst/>
              <a:latin typeface="ＭＳ Ｐゴシック"/>
              <a:ea typeface="ＭＳ Ｐゴシック"/>
              <a:cs typeface="+mn-cs"/>
            </a:rPr>
            <a:t>0.2</a:t>
          </a:r>
          <a:r>
            <a:rPr kumimoji="1" lang="ja-JP" altLang="ja-JP" sz="1100">
              <a:solidFill>
                <a:schemeClr val="dk1"/>
              </a:solidFill>
              <a:effectLst/>
              <a:latin typeface="ＭＳ Ｐゴシック"/>
              <a:ea typeface="ＭＳ Ｐゴシック"/>
              <a:cs typeface="+mn-cs"/>
            </a:rPr>
            <a:t>ポイント増加しており、類似団体と比較すると、指数が低い順で上位に位置している。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今後も人事委員会勧告等を踏まえ、給与制度の適正化に努める。</a:t>
          </a:r>
          <a:endParaRPr lang="ja-JP" altLang="ja-JP" sz="11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7" name="直線コネクタ 236"/>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8" name="テキスト ボックス 237"/>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39" name="直線コネクタ 238"/>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40" name="テキスト ボックス 239"/>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1" name="直線コネクタ 240"/>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8920"/>
    <xdr:sp macro="" textlink="">
      <xdr:nvSpPr>
        <xdr:cNvPr id="242" name="テキスト ボックス 241"/>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3" name="直線コネクタ 242"/>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4" name="テキスト ボックス 243"/>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5" name="直線コネクタ 244"/>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6" name="テキスト ボックス 245"/>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7" name="直線コネクタ 246"/>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8" name="テキスト ボックス 247"/>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0" name="テキスト ボックス 249"/>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107315</xdr:rowOff>
    </xdr:from>
    <xdr:to xmlns:xdr="http://schemas.openxmlformats.org/drawingml/2006/spreadsheetDrawing">
      <xdr:col>81</xdr:col>
      <xdr:colOff>44450</xdr:colOff>
      <xdr:row>88</xdr:row>
      <xdr:rowOff>90805</xdr:rowOff>
    </xdr:to>
    <xdr:cxnSp macro="">
      <xdr:nvCxnSpPr>
        <xdr:cNvPr id="252" name="直線コネクタ 251"/>
        <xdr:cNvCxnSpPr/>
      </xdr:nvCxnSpPr>
      <xdr:spPr>
        <a:xfrm flipV="1">
          <a:off x="15577820" y="13315315"/>
          <a:ext cx="0" cy="1304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63500</xdr:rowOff>
    </xdr:from>
    <xdr:ext cx="761365" cy="248920"/>
    <xdr:sp macro="" textlink="">
      <xdr:nvSpPr>
        <xdr:cNvPr id="253" name="給与水準   （国との比較）最小値テキスト"/>
        <xdr:cNvSpPr txBox="1"/>
      </xdr:nvSpPr>
      <xdr:spPr>
        <a:xfrm>
          <a:off x="15666720" y="145923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90805</xdr:rowOff>
    </xdr:from>
    <xdr:to xmlns:xdr="http://schemas.openxmlformats.org/drawingml/2006/spreadsheetDrawing">
      <xdr:col>81</xdr:col>
      <xdr:colOff>133350</xdr:colOff>
      <xdr:row>88</xdr:row>
      <xdr:rowOff>90805</xdr:rowOff>
    </xdr:to>
    <xdr:cxnSp macro="">
      <xdr:nvCxnSpPr>
        <xdr:cNvPr id="254" name="直線コネクタ 253"/>
        <xdr:cNvCxnSpPr/>
      </xdr:nvCxnSpPr>
      <xdr:spPr>
        <a:xfrm>
          <a:off x="15506700" y="146196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26035</xdr:rowOff>
    </xdr:from>
    <xdr:ext cx="761365" cy="248920"/>
    <xdr:sp macro="" textlink="">
      <xdr:nvSpPr>
        <xdr:cNvPr id="255" name="給与水準   （国との比較）最大値テキスト"/>
        <xdr:cNvSpPr txBox="1"/>
      </xdr:nvSpPr>
      <xdr:spPr>
        <a:xfrm>
          <a:off x="15666720" y="130689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107315</xdr:rowOff>
    </xdr:from>
    <xdr:to xmlns:xdr="http://schemas.openxmlformats.org/drawingml/2006/spreadsheetDrawing">
      <xdr:col>81</xdr:col>
      <xdr:colOff>133350</xdr:colOff>
      <xdr:row>80</xdr:row>
      <xdr:rowOff>107315</xdr:rowOff>
    </xdr:to>
    <xdr:cxnSp macro="">
      <xdr:nvCxnSpPr>
        <xdr:cNvPr id="256" name="直線コネクタ 255"/>
        <xdr:cNvCxnSpPr/>
      </xdr:nvCxnSpPr>
      <xdr:spPr>
        <a:xfrm>
          <a:off x="15506700" y="133153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40640</xdr:rowOff>
    </xdr:from>
    <xdr:to xmlns:xdr="http://schemas.openxmlformats.org/drawingml/2006/spreadsheetDrawing">
      <xdr:col>81</xdr:col>
      <xdr:colOff>44450</xdr:colOff>
      <xdr:row>84</xdr:row>
      <xdr:rowOff>66675</xdr:rowOff>
    </xdr:to>
    <xdr:cxnSp macro="">
      <xdr:nvCxnSpPr>
        <xdr:cNvPr id="257" name="直線コネクタ 256"/>
        <xdr:cNvCxnSpPr/>
      </xdr:nvCxnSpPr>
      <xdr:spPr>
        <a:xfrm>
          <a:off x="14810740" y="13909040"/>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145415</xdr:rowOff>
    </xdr:from>
    <xdr:ext cx="761365" cy="249555"/>
    <xdr:sp macro="" textlink="">
      <xdr:nvSpPr>
        <xdr:cNvPr id="258" name="給与水準   （国との比較）平均値テキスト"/>
        <xdr:cNvSpPr txBox="1"/>
      </xdr:nvSpPr>
      <xdr:spPr>
        <a:xfrm>
          <a:off x="15666720" y="1401381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6985</xdr:rowOff>
    </xdr:from>
    <xdr:to xmlns:xdr="http://schemas.openxmlformats.org/drawingml/2006/spreadsheetDrawing">
      <xdr:col>81</xdr:col>
      <xdr:colOff>95250</xdr:colOff>
      <xdr:row>85</xdr:row>
      <xdr:rowOff>104775</xdr:rowOff>
    </xdr:to>
    <xdr:sp macro="" textlink="">
      <xdr:nvSpPr>
        <xdr:cNvPr id="259" name="フローチャート: 判断 258"/>
        <xdr:cNvSpPr/>
      </xdr:nvSpPr>
      <xdr:spPr>
        <a:xfrm>
          <a:off x="15533370" y="140404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84</xdr:row>
      <xdr:rowOff>40640</xdr:rowOff>
    </xdr:from>
    <xdr:to xmlns:xdr="http://schemas.openxmlformats.org/drawingml/2006/spreadsheetDrawing">
      <xdr:col>77</xdr:col>
      <xdr:colOff>44450</xdr:colOff>
      <xdr:row>84</xdr:row>
      <xdr:rowOff>53975</xdr:rowOff>
    </xdr:to>
    <xdr:cxnSp macro="">
      <xdr:nvCxnSpPr>
        <xdr:cNvPr id="260" name="直線コネクタ 259"/>
        <xdr:cNvCxnSpPr/>
      </xdr:nvCxnSpPr>
      <xdr:spPr>
        <a:xfrm flipV="1">
          <a:off x="13999210" y="13909040"/>
          <a:ext cx="8115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33020</xdr:rowOff>
    </xdr:from>
    <xdr:to xmlns:xdr="http://schemas.openxmlformats.org/drawingml/2006/spreadsheetDrawing">
      <xdr:col>77</xdr:col>
      <xdr:colOff>95250</xdr:colOff>
      <xdr:row>85</xdr:row>
      <xdr:rowOff>130810</xdr:rowOff>
    </xdr:to>
    <xdr:sp macro="" textlink="">
      <xdr:nvSpPr>
        <xdr:cNvPr id="261" name="フローチャート: 判断 260"/>
        <xdr:cNvSpPr/>
      </xdr:nvSpPr>
      <xdr:spPr>
        <a:xfrm>
          <a:off x="14766290" y="140665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116205</xdr:rowOff>
    </xdr:from>
    <xdr:ext cx="735965" cy="248920"/>
    <xdr:sp macro="" textlink="">
      <xdr:nvSpPr>
        <xdr:cNvPr id="262" name="テキスト ボックス 261"/>
        <xdr:cNvSpPr txBox="1"/>
      </xdr:nvSpPr>
      <xdr:spPr>
        <a:xfrm>
          <a:off x="14465300" y="1414970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53975</xdr:rowOff>
    </xdr:from>
    <xdr:to xmlns:xdr="http://schemas.openxmlformats.org/drawingml/2006/spreadsheetDrawing">
      <xdr:col>72</xdr:col>
      <xdr:colOff>191770</xdr:colOff>
      <xdr:row>84</xdr:row>
      <xdr:rowOff>66675</xdr:rowOff>
    </xdr:to>
    <xdr:cxnSp macro="">
      <xdr:nvCxnSpPr>
        <xdr:cNvPr id="263" name="直線コネクタ 262"/>
        <xdr:cNvCxnSpPr/>
      </xdr:nvCxnSpPr>
      <xdr:spPr>
        <a:xfrm flipV="1">
          <a:off x="13192760" y="1392237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71755</xdr:rowOff>
    </xdr:from>
    <xdr:to xmlns:xdr="http://schemas.openxmlformats.org/drawingml/2006/spreadsheetDrawing">
      <xdr:col>73</xdr:col>
      <xdr:colOff>44450</xdr:colOff>
      <xdr:row>86</xdr:row>
      <xdr:rowOff>5080</xdr:rowOff>
    </xdr:to>
    <xdr:sp macro="" textlink="">
      <xdr:nvSpPr>
        <xdr:cNvPr id="264" name="フローチャート: 判断 263"/>
        <xdr:cNvSpPr/>
      </xdr:nvSpPr>
      <xdr:spPr>
        <a:xfrm>
          <a:off x="13959840" y="1410525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155575</xdr:rowOff>
    </xdr:from>
    <xdr:ext cx="761365" cy="248920"/>
    <xdr:sp macro="" textlink="">
      <xdr:nvSpPr>
        <xdr:cNvPr id="265" name="テキスト ボックス 264"/>
        <xdr:cNvSpPr txBox="1"/>
      </xdr:nvSpPr>
      <xdr:spPr>
        <a:xfrm>
          <a:off x="13647420" y="141890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66675</xdr:rowOff>
    </xdr:from>
    <xdr:to xmlns:xdr="http://schemas.openxmlformats.org/drawingml/2006/spreadsheetDrawing">
      <xdr:col>68</xdr:col>
      <xdr:colOff>152400</xdr:colOff>
      <xdr:row>84</xdr:row>
      <xdr:rowOff>104775</xdr:rowOff>
    </xdr:to>
    <xdr:cxnSp macro="">
      <xdr:nvCxnSpPr>
        <xdr:cNvPr id="266" name="直線コネクタ 265"/>
        <xdr:cNvCxnSpPr/>
      </xdr:nvCxnSpPr>
      <xdr:spPr>
        <a:xfrm flipV="1">
          <a:off x="12374880" y="13935075"/>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97790</xdr:rowOff>
    </xdr:from>
    <xdr:to xmlns:xdr="http://schemas.openxmlformats.org/drawingml/2006/spreadsheetDrawing">
      <xdr:col>68</xdr:col>
      <xdr:colOff>191770</xdr:colOff>
      <xdr:row>86</xdr:row>
      <xdr:rowOff>30480</xdr:rowOff>
    </xdr:to>
    <xdr:sp macro="" textlink="">
      <xdr:nvSpPr>
        <xdr:cNvPr id="267" name="フローチャート: 判断 266"/>
        <xdr:cNvSpPr/>
      </xdr:nvSpPr>
      <xdr:spPr>
        <a:xfrm>
          <a:off x="13141960" y="141312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15875</xdr:rowOff>
    </xdr:from>
    <xdr:ext cx="761365" cy="249555"/>
    <xdr:sp macro="" textlink="">
      <xdr:nvSpPr>
        <xdr:cNvPr id="268" name="テキスト ボックス 267"/>
        <xdr:cNvSpPr txBox="1"/>
      </xdr:nvSpPr>
      <xdr:spPr>
        <a:xfrm>
          <a:off x="12847320" y="142144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110490</xdr:rowOff>
    </xdr:from>
    <xdr:to xmlns:xdr="http://schemas.openxmlformats.org/drawingml/2006/spreadsheetDrawing">
      <xdr:col>64</xdr:col>
      <xdr:colOff>152400</xdr:colOff>
      <xdr:row>86</xdr:row>
      <xdr:rowOff>43180</xdr:rowOff>
    </xdr:to>
    <xdr:sp macro="" textlink="">
      <xdr:nvSpPr>
        <xdr:cNvPr id="269" name="フローチャート: 判断 268"/>
        <xdr:cNvSpPr/>
      </xdr:nvSpPr>
      <xdr:spPr>
        <a:xfrm>
          <a:off x="12324080" y="14143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28575</xdr:rowOff>
    </xdr:from>
    <xdr:ext cx="761365" cy="248920"/>
    <xdr:sp macro="" textlink="">
      <xdr:nvSpPr>
        <xdr:cNvPr id="270" name="テキスト ボックス 269"/>
        <xdr:cNvSpPr txBox="1"/>
      </xdr:nvSpPr>
      <xdr:spPr>
        <a:xfrm>
          <a:off x="12029440" y="142271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1" name="テキスト ボックス 270"/>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2" name="テキスト ボックス 271"/>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4" name="テキスト ボックス 273"/>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5" name="テキスト ボックス 274"/>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17780</xdr:rowOff>
    </xdr:from>
    <xdr:to xmlns:xdr="http://schemas.openxmlformats.org/drawingml/2006/spreadsheetDrawing">
      <xdr:col>81</xdr:col>
      <xdr:colOff>95250</xdr:colOff>
      <xdr:row>84</xdr:row>
      <xdr:rowOff>116205</xdr:rowOff>
    </xdr:to>
    <xdr:sp macro="" textlink="">
      <xdr:nvSpPr>
        <xdr:cNvPr id="276" name="楕円 275"/>
        <xdr:cNvSpPr/>
      </xdr:nvSpPr>
      <xdr:spPr>
        <a:xfrm>
          <a:off x="15533370" y="138861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33655</xdr:rowOff>
    </xdr:from>
    <xdr:ext cx="761365" cy="249555"/>
    <xdr:sp macro="" textlink="">
      <xdr:nvSpPr>
        <xdr:cNvPr id="277" name="給与水準   （国との比較）該当値テキスト"/>
        <xdr:cNvSpPr txBox="1"/>
      </xdr:nvSpPr>
      <xdr:spPr>
        <a:xfrm>
          <a:off x="15666720" y="137369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83</xdr:row>
      <xdr:rowOff>157480</xdr:rowOff>
    </xdr:from>
    <xdr:to xmlns:xdr="http://schemas.openxmlformats.org/drawingml/2006/spreadsheetDrawing">
      <xdr:col>77</xdr:col>
      <xdr:colOff>95250</xdr:colOff>
      <xdr:row>84</xdr:row>
      <xdr:rowOff>90170</xdr:rowOff>
    </xdr:to>
    <xdr:sp macro="" textlink="">
      <xdr:nvSpPr>
        <xdr:cNvPr id="278" name="楕円 277"/>
        <xdr:cNvSpPr/>
      </xdr:nvSpPr>
      <xdr:spPr>
        <a:xfrm>
          <a:off x="14766290" y="138607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99695</xdr:rowOff>
    </xdr:from>
    <xdr:ext cx="735965" cy="249555"/>
    <xdr:sp macro="" textlink="">
      <xdr:nvSpPr>
        <xdr:cNvPr id="279" name="テキスト ボックス 278"/>
        <xdr:cNvSpPr txBox="1"/>
      </xdr:nvSpPr>
      <xdr:spPr>
        <a:xfrm>
          <a:off x="14465300" y="1363789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5080</xdr:rowOff>
    </xdr:from>
    <xdr:to xmlns:xdr="http://schemas.openxmlformats.org/drawingml/2006/spreadsheetDrawing">
      <xdr:col>73</xdr:col>
      <xdr:colOff>44450</xdr:colOff>
      <xdr:row>84</xdr:row>
      <xdr:rowOff>102870</xdr:rowOff>
    </xdr:to>
    <xdr:sp macro="" textlink="">
      <xdr:nvSpPr>
        <xdr:cNvPr id="280" name="楕円 279"/>
        <xdr:cNvSpPr/>
      </xdr:nvSpPr>
      <xdr:spPr>
        <a:xfrm>
          <a:off x="13959840" y="138734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112395</xdr:rowOff>
    </xdr:from>
    <xdr:ext cx="761365" cy="249555"/>
    <xdr:sp macro="" textlink="">
      <xdr:nvSpPr>
        <xdr:cNvPr id="281" name="テキスト ボックス 280"/>
        <xdr:cNvSpPr txBox="1"/>
      </xdr:nvSpPr>
      <xdr:spPr>
        <a:xfrm>
          <a:off x="13647420" y="136505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17780</xdr:rowOff>
    </xdr:from>
    <xdr:to xmlns:xdr="http://schemas.openxmlformats.org/drawingml/2006/spreadsheetDrawing">
      <xdr:col>68</xdr:col>
      <xdr:colOff>191770</xdr:colOff>
      <xdr:row>84</xdr:row>
      <xdr:rowOff>116205</xdr:rowOff>
    </xdr:to>
    <xdr:sp macro="" textlink="">
      <xdr:nvSpPr>
        <xdr:cNvPr id="282" name="楕円 281"/>
        <xdr:cNvSpPr/>
      </xdr:nvSpPr>
      <xdr:spPr>
        <a:xfrm>
          <a:off x="13141960" y="1388618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125730</xdr:rowOff>
    </xdr:from>
    <xdr:ext cx="761365" cy="248920"/>
    <xdr:sp macro="" textlink="">
      <xdr:nvSpPr>
        <xdr:cNvPr id="283" name="テキスト ボックス 282"/>
        <xdr:cNvSpPr txBox="1"/>
      </xdr:nvSpPr>
      <xdr:spPr>
        <a:xfrm>
          <a:off x="12847320" y="136639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56515</xdr:rowOff>
    </xdr:from>
    <xdr:to xmlns:xdr="http://schemas.openxmlformats.org/drawingml/2006/spreadsheetDrawing">
      <xdr:col>64</xdr:col>
      <xdr:colOff>152400</xdr:colOff>
      <xdr:row>84</xdr:row>
      <xdr:rowOff>154305</xdr:rowOff>
    </xdr:to>
    <xdr:sp macro="" textlink="">
      <xdr:nvSpPr>
        <xdr:cNvPr id="284" name="楕円 283"/>
        <xdr:cNvSpPr/>
      </xdr:nvSpPr>
      <xdr:spPr>
        <a:xfrm>
          <a:off x="12324080" y="13924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163830</xdr:rowOff>
    </xdr:from>
    <xdr:ext cx="761365" cy="249555"/>
    <xdr:sp macro="" textlink="">
      <xdr:nvSpPr>
        <xdr:cNvPr id="285" name="テキスト ボックス 284"/>
        <xdr:cNvSpPr txBox="1"/>
      </xdr:nvSpPr>
      <xdr:spPr>
        <a:xfrm>
          <a:off x="12029440" y="137020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7" name="テキスト ボックス 286"/>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8" name="テキスト ボックス 287"/>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行政改革の一環として、公営企業（ガス事業、交通事業）を廃止した際に当該企業職員を受け入れたことなどにより、類似団体の平均値との比較では上回っている。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前年度と比べ普通会計の職員は増加しているが、これまでも定員適正化の取組を進めてきたところであり、今後も事務事業執行体制の効率化を図る。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1" name="テキスト ボックス 300"/>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2" name="直線コネクタ 301"/>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3" name="テキスト ボックス 302"/>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4" name="直線コネクタ 303"/>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5" name="テキスト ボックス 304"/>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6" name="直線コネクタ 305"/>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7" name="テキスト ボックス 306"/>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8" name="直線コネクタ 307"/>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09" name="テキスト ボックス 308"/>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0" name="直線コネクタ 309"/>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1" name="テキスト ボックス 310"/>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2" name="直線コネクタ 311"/>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3" name="テキスト ボックス 312"/>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160020</xdr:rowOff>
    </xdr:from>
    <xdr:to xmlns:xdr="http://schemas.openxmlformats.org/drawingml/2006/spreadsheetDrawing">
      <xdr:col>81</xdr:col>
      <xdr:colOff>44450</xdr:colOff>
      <xdr:row>67</xdr:row>
      <xdr:rowOff>154940</xdr:rowOff>
    </xdr:to>
    <xdr:cxnSp macro="">
      <xdr:nvCxnSpPr>
        <xdr:cNvPr id="315" name="直線コネクタ 314"/>
        <xdr:cNvCxnSpPr/>
      </xdr:nvCxnSpPr>
      <xdr:spPr>
        <a:xfrm flipV="1">
          <a:off x="15577820" y="9570720"/>
          <a:ext cx="0" cy="1645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127635</xdr:rowOff>
    </xdr:from>
    <xdr:ext cx="761365" cy="248920"/>
    <xdr:sp macro="" textlink="">
      <xdr:nvSpPr>
        <xdr:cNvPr id="316" name="定員管理の状況最小値テキスト"/>
        <xdr:cNvSpPr txBox="1"/>
      </xdr:nvSpPr>
      <xdr:spPr>
        <a:xfrm>
          <a:off x="15666720" y="111893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154940</xdr:rowOff>
    </xdr:from>
    <xdr:to xmlns:xdr="http://schemas.openxmlformats.org/drawingml/2006/spreadsheetDrawing">
      <xdr:col>81</xdr:col>
      <xdr:colOff>133350</xdr:colOff>
      <xdr:row>67</xdr:row>
      <xdr:rowOff>154940</xdr:rowOff>
    </xdr:to>
    <xdr:cxnSp macro="">
      <xdr:nvCxnSpPr>
        <xdr:cNvPr id="317" name="直線コネクタ 316"/>
        <xdr:cNvCxnSpPr/>
      </xdr:nvCxnSpPr>
      <xdr:spPr>
        <a:xfrm>
          <a:off x="15506700" y="112166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77470</xdr:rowOff>
    </xdr:from>
    <xdr:ext cx="761365" cy="249555"/>
    <xdr:sp macro="" textlink="">
      <xdr:nvSpPr>
        <xdr:cNvPr id="318" name="定員管理の状況最大値テキスト"/>
        <xdr:cNvSpPr txBox="1"/>
      </xdr:nvSpPr>
      <xdr:spPr>
        <a:xfrm>
          <a:off x="15666720" y="93230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160020</xdr:rowOff>
    </xdr:from>
    <xdr:to xmlns:xdr="http://schemas.openxmlformats.org/drawingml/2006/spreadsheetDrawing">
      <xdr:col>81</xdr:col>
      <xdr:colOff>133350</xdr:colOff>
      <xdr:row>57</xdr:row>
      <xdr:rowOff>160020</xdr:rowOff>
    </xdr:to>
    <xdr:cxnSp macro="">
      <xdr:nvCxnSpPr>
        <xdr:cNvPr id="319" name="直線コネクタ 318"/>
        <xdr:cNvCxnSpPr/>
      </xdr:nvCxnSpPr>
      <xdr:spPr>
        <a:xfrm>
          <a:off x="15506700" y="95707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69215</xdr:rowOff>
    </xdr:from>
    <xdr:to xmlns:xdr="http://schemas.openxmlformats.org/drawingml/2006/spreadsheetDrawing">
      <xdr:col>81</xdr:col>
      <xdr:colOff>44450</xdr:colOff>
      <xdr:row>64</xdr:row>
      <xdr:rowOff>146050</xdr:rowOff>
    </xdr:to>
    <xdr:cxnSp macro="">
      <xdr:nvCxnSpPr>
        <xdr:cNvPr id="320" name="直線コネクタ 319"/>
        <xdr:cNvCxnSpPr/>
      </xdr:nvCxnSpPr>
      <xdr:spPr>
        <a:xfrm>
          <a:off x="14810740" y="10635615"/>
          <a:ext cx="76708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104775</xdr:rowOff>
    </xdr:from>
    <xdr:ext cx="761365" cy="249555"/>
    <xdr:sp macro="" textlink="">
      <xdr:nvSpPr>
        <xdr:cNvPr id="321" name="定員管理の状況平均値テキスト"/>
        <xdr:cNvSpPr txBox="1"/>
      </xdr:nvSpPr>
      <xdr:spPr>
        <a:xfrm>
          <a:off x="15666720" y="1001077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89535</xdr:rowOff>
    </xdr:from>
    <xdr:to xmlns:xdr="http://schemas.openxmlformats.org/drawingml/2006/spreadsheetDrawing">
      <xdr:col>81</xdr:col>
      <xdr:colOff>95250</xdr:colOff>
      <xdr:row>62</xdr:row>
      <xdr:rowOff>22225</xdr:rowOff>
    </xdr:to>
    <xdr:sp macro="" textlink="">
      <xdr:nvSpPr>
        <xdr:cNvPr id="322" name="フローチャート: 判断 321"/>
        <xdr:cNvSpPr/>
      </xdr:nvSpPr>
      <xdr:spPr>
        <a:xfrm>
          <a:off x="15533370" y="101606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64</xdr:row>
      <xdr:rowOff>38100</xdr:rowOff>
    </xdr:from>
    <xdr:to xmlns:xdr="http://schemas.openxmlformats.org/drawingml/2006/spreadsheetDrawing">
      <xdr:col>77</xdr:col>
      <xdr:colOff>44450</xdr:colOff>
      <xdr:row>64</xdr:row>
      <xdr:rowOff>69215</xdr:rowOff>
    </xdr:to>
    <xdr:cxnSp macro="">
      <xdr:nvCxnSpPr>
        <xdr:cNvPr id="323" name="直線コネクタ 322"/>
        <xdr:cNvCxnSpPr/>
      </xdr:nvCxnSpPr>
      <xdr:spPr>
        <a:xfrm>
          <a:off x="13999210" y="10604500"/>
          <a:ext cx="8115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66040</xdr:rowOff>
    </xdr:from>
    <xdr:to xmlns:xdr="http://schemas.openxmlformats.org/drawingml/2006/spreadsheetDrawing">
      <xdr:col>77</xdr:col>
      <xdr:colOff>95250</xdr:colOff>
      <xdr:row>61</xdr:row>
      <xdr:rowOff>163830</xdr:rowOff>
    </xdr:to>
    <xdr:sp macro="" textlink="">
      <xdr:nvSpPr>
        <xdr:cNvPr id="324" name="フローチャート: 判断 323"/>
        <xdr:cNvSpPr/>
      </xdr:nvSpPr>
      <xdr:spPr>
        <a:xfrm>
          <a:off x="14766290" y="101371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8255</xdr:rowOff>
    </xdr:from>
    <xdr:ext cx="735965" cy="249555"/>
    <xdr:sp macro="" textlink="">
      <xdr:nvSpPr>
        <xdr:cNvPr id="325" name="テキスト ボックス 324"/>
        <xdr:cNvSpPr txBox="1"/>
      </xdr:nvSpPr>
      <xdr:spPr>
        <a:xfrm>
          <a:off x="14465300" y="99142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18415</xdr:rowOff>
    </xdr:from>
    <xdr:to xmlns:xdr="http://schemas.openxmlformats.org/drawingml/2006/spreadsheetDrawing">
      <xdr:col>72</xdr:col>
      <xdr:colOff>191770</xdr:colOff>
      <xdr:row>64</xdr:row>
      <xdr:rowOff>38100</xdr:rowOff>
    </xdr:to>
    <xdr:cxnSp macro="">
      <xdr:nvCxnSpPr>
        <xdr:cNvPr id="326" name="直線コネクタ 325"/>
        <xdr:cNvCxnSpPr/>
      </xdr:nvCxnSpPr>
      <xdr:spPr>
        <a:xfrm>
          <a:off x="13192760" y="1058481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46355</xdr:rowOff>
    </xdr:from>
    <xdr:to xmlns:xdr="http://schemas.openxmlformats.org/drawingml/2006/spreadsheetDrawing">
      <xdr:col>73</xdr:col>
      <xdr:colOff>44450</xdr:colOff>
      <xdr:row>61</xdr:row>
      <xdr:rowOff>144145</xdr:rowOff>
    </xdr:to>
    <xdr:sp macro="" textlink="">
      <xdr:nvSpPr>
        <xdr:cNvPr id="327" name="フローチャート: 判断 326"/>
        <xdr:cNvSpPr/>
      </xdr:nvSpPr>
      <xdr:spPr>
        <a:xfrm>
          <a:off x="13959840" y="1011745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154305</xdr:rowOff>
    </xdr:from>
    <xdr:ext cx="761365" cy="248920"/>
    <xdr:sp macro="" textlink="">
      <xdr:nvSpPr>
        <xdr:cNvPr id="328" name="テキスト ボックス 327"/>
        <xdr:cNvSpPr txBox="1"/>
      </xdr:nvSpPr>
      <xdr:spPr>
        <a:xfrm>
          <a:off x="13647420" y="98952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164465</xdr:rowOff>
    </xdr:from>
    <xdr:to xmlns:xdr="http://schemas.openxmlformats.org/drawingml/2006/spreadsheetDrawing">
      <xdr:col>68</xdr:col>
      <xdr:colOff>152400</xdr:colOff>
      <xdr:row>64</xdr:row>
      <xdr:rowOff>18415</xdr:rowOff>
    </xdr:to>
    <xdr:cxnSp macro="">
      <xdr:nvCxnSpPr>
        <xdr:cNvPr id="329" name="直線コネクタ 328"/>
        <xdr:cNvCxnSpPr/>
      </xdr:nvCxnSpPr>
      <xdr:spPr>
        <a:xfrm>
          <a:off x="12374880" y="10565765"/>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31115</xdr:rowOff>
    </xdr:from>
    <xdr:to xmlns:xdr="http://schemas.openxmlformats.org/drawingml/2006/spreadsheetDrawing">
      <xdr:col>68</xdr:col>
      <xdr:colOff>191770</xdr:colOff>
      <xdr:row>61</xdr:row>
      <xdr:rowOff>128905</xdr:rowOff>
    </xdr:to>
    <xdr:sp macro="" textlink="">
      <xdr:nvSpPr>
        <xdr:cNvPr id="330" name="フローチャート: 判断 329"/>
        <xdr:cNvSpPr/>
      </xdr:nvSpPr>
      <xdr:spPr>
        <a:xfrm>
          <a:off x="13141960" y="1010221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138430</xdr:rowOff>
    </xdr:from>
    <xdr:ext cx="761365" cy="249555"/>
    <xdr:sp macro="" textlink="">
      <xdr:nvSpPr>
        <xdr:cNvPr id="331" name="テキスト ボックス 330"/>
        <xdr:cNvSpPr txBox="1"/>
      </xdr:nvSpPr>
      <xdr:spPr>
        <a:xfrm>
          <a:off x="12847320" y="98793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11430</xdr:rowOff>
    </xdr:from>
    <xdr:to xmlns:xdr="http://schemas.openxmlformats.org/drawingml/2006/spreadsheetDrawing">
      <xdr:col>64</xdr:col>
      <xdr:colOff>152400</xdr:colOff>
      <xdr:row>61</xdr:row>
      <xdr:rowOff>109220</xdr:rowOff>
    </xdr:to>
    <xdr:sp macro="" textlink="">
      <xdr:nvSpPr>
        <xdr:cNvPr id="332" name="フローチャート: 判断 331"/>
        <xdr:cNvSpPr/>
      </xdr:nvSpPr>
      <xdr:spPr>
        <a:xfrm>
          <a:off x="12324080" y="1008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119380</xdr:rowOff>
    </xdr:from>
    <xdr:ext cx="761365" cy="248920"/>
    <xdr:sp macro="" textlink="">
      <xdr:nvSpPr>
        <xdr:cNvPr id="333" name="テキスト ボックス 332"/>
        <xdr:cNvSpPr txBox="1"/>
      </xdr:nvSpPr>
      <xdr:spPr>
        <a:xfrm>
          <a:off x="12029440" y="98602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4" name="テキスト ボックス 333"/>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5" name="テキスト ボックス 334"/>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6" name="テキスト ボックス 335"/>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7" name="テキスト ボックス 336"/>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8" name="テキスト ボックス 337"/>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64</xdr:row>
      <xdr:rowOff>97155</xdr:rowOff>
    </xdr:from>
    <xdr:to xmlns:xdr="http://schemas.openxmlformats.org/drawingml/2006/spreadsheetDrawing">
      <xdr:col>81</xdr:col>
      <xdr:colOff>95250</xdr:colOff>
      <xdr:row>65</xdr:row>
      <xdr:rowOff>29845</xdr:rowOff>
    </xdr:to>
    <xdr:sp macro="" textlink="">
      <xdr:nvSpPr>
        <xdr:cNvPr id="339" name="楕円 338"/>
        <xdr:cNvSpPr/>
      </xdr:nvSpPr>
      <xdr:spPr>
        <a:xfrm>
          <a:off x="15533370" y="106635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70485</xdr:rowOff>
    </xdr:from>
    <xdr:ext cx="761365" cy="249555"/>
    <xdr:sp macro="" textlink="">
      <xdr:nvSpPr>
        <xdr:cNvPr id="340" name="定員管理の状況該当値テキスト"/>
        <xdr:cNvSpPr txBox="1"/>
      </xdr:nvSpPr>
      <xdr:spPr>
        <a:xfrm>
          <a:off x="15666720" y="106368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64</xdr:row>
      <xdr:rowOff>20320</xdr:rowOff>
    </xdr:from>
    <xdr:to xmlns:xdr="http://schemas.openxmlformats.org/drawingml/2006/spreadsheetDrawing">
      <xdr:col>77</xdr:col>
      <xdr:colOff>95250</xdr:colOff>
      <xdr:row>64</xdr:row>
      <xdr:rowOff>118110</xdr:rowOff>
    </xdr:to>
    <xdr:sp macro="" textlink="">
      <xdr:nvSpPr>
        <xdr:cNvPr id="341" name="楕円 340"/>
        <xdr:cNvSpPr/>
      </xdr:nvSpPr>
      <xdr:spPr>
        <a:xfrm>
          <a:off x="14766290" y="105867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103505</xdr:rowOff>
    </xdr:from>
    <xdr:ext cx="735965" cy="249555"/>
    <xdr:sp macro="" textlink="">
      <xdr:nvSpPr>
        <xdr:cNvPr id="342" name="テキスト ボックス 341"/>
        <xdr:cNvSpPr txBox="1"/>
      </xdr:nvSpPr>
      <xdr:spPr>
        <a:xfrm>
          <a:off x="14465300" y="1066990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154305</xdr:rowOff>
    </xdr:from>
    <xdr:to xmlns:xdr="http://schemas.openxmlformats.org/drawingml/2006/spreadsheetDrawing">
      <xdr:col>73</xdr:col>
      <xdr:colOff>44450</xdr:colOff>
      <xdr:row>64</xdr:row>
      <xdr:rowOff>86995</xdr:rowOff>
    </xdr:to>
    <xdr:sp macro="" textlink="">
      <xdr:nvSpPr>
        <xdr:cNvPr id="343" name="楕円 342"/>
        <xdr:cNvSpPr/>
      </xdr:nvSpPr>
      <xdr:spPr>
        <a:xfrm>
          <a:off x="13959840" y="105556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71755</xdr:rowOff>
    </xdr:from>
    <xdr:ext cx="761365" cy="249555"/>
    <xdr:sp macro="" textlink="">
      <xdr:nvSpPr>
        <xdr:cNvPr id="344" name="テキスト ボックス 343"/>
        <xdr:cNvSpPr txBox="1"/>
      </xdr:nvSpPr>
      <xdr:spPr>
        <a:xfrm>
          <a:off x="13647420" y="106381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134620</xdr:rowOff>
    </xdr:from>
    <xdr:to xmlns:xdr="http://schemas.openxmlformats.org/drawingml/2006/spreadsheetDrawing">
      <xdr:col>68</xdr:col>
      <xdr:colOff>191770</xdr:colOff>
      <xdr:row>64</xdr:row>
      <xdr:rowOff>67310</xdr:rowOff>
    </xdr:to>
    <xdr:sp macro="" textlink="">
      <xdr:nvSpPr>
        <xdr:cNvPr id="345" name="楕円 344"/>
        <xdr:cNvSpPr/>
      </xdr:nvSpPr>
      <xdr:spPr>
        <a:xfrm>
          <a:off x="13141960" y="105359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52705</xdr:rowOff>
    </xdr:from>
    <xdr:ext cx="761365" cy="248920"/>
    <xdr:sp macro="" textlink="">
      <xdr:nvSpPr>
        <xdr:cNvPr id="346" name="テキスト ボックス 345"/>
        <xdr:cNvSpPr txBox="1"/>
      </xdr:nvSpPr>
      <xdr:spPr>
        <a:xfrm>
          <a:off x="12847320" y="106191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116205</xdr:rowOff>
    </xdr:from>
    <xdr:to xmlns:xdr="http://schemas.openxmlformats.org/drawingml/2006/spreadsheetDrawing">
      <xdr:col>64</xdr:col>
      <xdr:colOff>152400</xdr:colOff>
      <xdr:row>64</xdr:row>
      <xdr:rowOff>48260</xdr:rowOff>
    </xdr:to>
    <xdr:sp macro="" textlink="">
      <xdr:nvSpPr>
        <xdr:cNvPr id="347" name="楕円 346"/>
        <xdr:cNvSpPr/>
      </xdr:nvSpPr>
      <xdr:spPr>
        <a:xfrm>
          <a:off x="12324080" y="105175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33655</xdr:rowOff>
    </xdr:from>
    <xdr:ext cx="761365" cy="249555"/>
    <xdr:sp macro="" textlink="">
      <xdr:nvSpPr>
        <xdr:cNvPr id="348" name="テキスト ボックス 347"/>
        <xdr:cNvSpPr txBox="1"/>
      </xdr:nvSpPr>
      <xdr:spPr>
        <a:xfrm>
          <a:off x="12029440" y="106000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9" name="正方形/長方形 348"/>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0" name="テキスト ボックス 349"/>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1" name="テキスト ボックス 350"/>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2" name="正方形/長方形 351"/>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3" name="正方形/長方形 352"/>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4" name="正方形/長方形 353"/>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5" name="正方形/長方形 354"/>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6" name="正方形/長方形 355"/>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7" name="正方形/長方形 356"/>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8" name="正方形/長方形 357"/>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9" name="正方形/長方形 358"/>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0" name="正方形/長方形 359"/>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1" name="テキスト ボックス 360"/>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実質公債費比率は、分母が普通交付税の増などにより増加した一方で、分子が公営企業への償還財源分繰入金の増などにより増加し、分子の増加率が分母の増加率を上回ったため、前年度との比較で単年度比率では</a:t>
          </a:r>
          <a:r>
            <a:rPr kumimoji="1" lang="en-US" altLang="ja-JP" sz="1100">
              <a:solidFill>
                <a:schemeClr val="dk1"/>
              </a:solidFill>
              <a:effectLst/>
              <a:latin typeface="ＭＳ Ｐゴシック"/>
              <a:ea typeface="ＭＳ Ｐゴシック"/>
              <a:cs typeface="+mn-cs"/>
            </a:rPr>
            <a:t>0.6</a:t>
          </a:r>
          <a:r>
            <a:rPr kumimoji="1" lang="ja-JP" altLang="ja-JP" sz="1100">
              <a:solidFill>
                <a:schemeClr val="dk1"/>
              </a:solidFill>
              <a:effectLst/>
              <a:latin typeface="ＭＳ Ｐゴシック"/>
              <a:ea typeface="ＭＳ Ｐゴシック"/>
              <a:cs typeface="+mn-cs"/>
            </a:rPr>
            <a:t>ポイント、３か年平均では</a:t>
          </a:r>
          <a:r>
            <a:rPr kumimoji="1" lang="en-US" altLang="ja-JP" sz="1100">
              <a:solidFill>
                <a:schemeClr val="dk1"/>
              </a:solidFill>
              <a:effectLst/>
              <a:latin typeface="ＭＳ Ｐゴシック"/>
              <a:ea typeface="ＭＳ Ｐゴシック"/>
              <a:cs typeface="+mn-cs"/>
            </a:rPr>
            <a:t>0.2</a:t>
          </a:r>
          <a:r>
            <a:rPr kumimoji="1" lang="ja-JP" altLang="ja-JP" sz="1100">
              <a:solidFill>
                <a:schemeClr val="dk1"/>
              </a:solidFill>
              <a:effectLst/>
              <a:latin typeface="ＭＳ Ｐゴシック"/>
              <a:ea typeface="ＭＳ Ｐゴシック"/>
              <a:cs typeface="+mn-cs"/>
            </a:rPr>
            <a:t>ポイント悪化した。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今後、あきた芸術劇場整備事業等に係る地方債の償還が本格化することで、９年度までは公債費が増加するが、大規模事業に係る地方債の償還が順次終了することにより、</a:t>
          </a:r>
          <a:r>
            <a:rPr kumimoji="1" lang="en-US" altLang="ja-JP" sz="1100">
              <a:solidFill>
                <a:schemeClr val="dk1"/>
              </a:solidFill>
              <a:effectLst/>
              <a:latin typeface="ＭＳ Ｐゴシック"/>
              <a:ea typeface="ＭＳ Ｐゴシック"/>
              <a:cs typeface="+mn-cs"/>
            </a:rPr>
            <a:t>10</a:t>
          </a:r>
          <a:r>
            <a:rPr kumimoji="1" lang="ja-JP" altLang="ja-JP" sz="1100">
              <a:solidFill>
                <a:schemeClr val="dk1"/>
              </a:solidFill>
              <a:effectLst/>
              <a:latin typeface="ＭＳ Ｐゴシック"/>
              <a:ea typeface="ＭＳ Ｐゴシック"/>
              <a:cs typeface="+mn-cs"/>
            </a:rPr>
            <a:t>年度以降は公債費が減少するものと見込んでおり、標準財政規模についても、市税の減少等による縮小を見込んでいることから、実質公債費比率は９年度までは増加し、</a:t>
          </a:r>
          <a:r>
            <a:rPr kumimoji="1" lang="en-US" altLang="ja-JP" sz="1100">
              <a:solidFill>
                <a:schemeClr val="dk1"/>
              </a:solidFill>
              <a:effectLst/>
              <a:latin typeface="ＭＳ Ｐゴシック"/>
              <a:ea typeface="ＭＳ Ｐゴシック"/>
              <a:cs typeface="+mn-cs"/>
            </a:rPr>
            <a:t>10</a:t>
          </a:r>
          <a:r>
            <a:rPr kumimoji="1" lang="ja-JP" altLang="ja-JP" sz="1100">
              <a:solidFill>
                <a:schemeClr val="dk1"/>
              </a:solidFill>
              <a:effectLst/>
              <a:latin typeface="ＭＳ Ｐゴシック"/>
              <a:ea typeface="ＭＳ Ｐゴシック"/>
              <a:cs typeface="+mn-cs"/>
            </a:rPr>
            <a:t>年度以降は減少に転じるものと想定している。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2" name="テキスト ボックス 361"/>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3" name="直線コネクタ 362"/>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4" name="テキスト ボックス 363"/>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5" name="直線コネクタ 364"/>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6" name="テキスト ボックス 365"/>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7" name="直線コネクタ 366"/>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8" name="テキスト ボックス 367"/>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9" name="直線コネクタ 368"/>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70" name="テキスト ボックス 369"/>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1" name="直線コネクタ 370"/>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2" name="テキスト ボックス 371"/>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3" name="直線コネクタ 372"/>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4" name="直線コネクタ 373"/>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5"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60325</xdr:rowOff>
    </xdr:from>
    <xdr:to xmlns:xdr="http://schemas.openxmlformats.org/drawingml/2006/spreadsheetDrawing">
      <xdr:col>81</xdr:col>
      <xdr:colOff>44450</xdr:colOff>
      <xdr:row>44</xdr:row>
      <xdr:rowOff>73660</xdr:rowOff>
    </xdr:to>
    <xdr:cxnSp macro="">
      <xdr:nvCxnSpPr>
        <xdr:cNvPr id="376" name="直線コネクタ 375"/>
        <xdr:cNvCxnSpPr/>
      </xdr:nvCxnSpPr>
      <xdr:spPr>
        <a:xfrm flipV="1">
          <a:off x="15577820" y="6169025"/>
          <a:ext cx="0" cy="1169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46990</xdr:rowOff>
    </xdr:from>
    <xdr:ext cx="761365" cy="249555"/>
    <xdr:sp macro="" textlink="">
      <xdr:nvSpPr>
        <xdr:cNvPr id="377" name="公債費負担の状況最小値テキスト"/>
        <xdr:cNvSpPr txBox="1"/>
      </xdr:nvSpPr>
      <xdr:spPr>
        <a:xfrm>
          <a:off x="15666720" y="73113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73660</xdr:rowOff>
    </xdr:from>
    <xdr:to xmlns:xdr="http://schemas.openxmlformats.org/drawingml/2006/spreadsheetDrawing">
      <xdr:col>81</xdr:col>
      <xdr:colOff>133350</xdr:colOff>
      <xdr:row>44</xdr:row>
      <xdr:rowOff>73660</xdr:rowOff>
    </xdr:to>
    <xdr:cxnSp macro="">
      <xdr:nvCxnSpPr>
        <xdr:cNvPr id="378" name="直線コネクタ 377"/>
        <xdr:cNvCxnSpPr/>
      </xdr:nvCxnSpPr>
      <xdr:spPr>
        <a:xfrm>
          <a:off x="15506700" y="73380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142875</xdr:rowOff>
    </xdr:from>
    <xdr:ext cx="761365" cy="249555"/>
    <xdr:sp macro="" textlink="">
      <xdr:nvSpPr>
        <xdr:cNvPr id="379" name="公債費負担の状況最大値テキスト"/>
        <xdr:cNvSpPr txBox="1"/>
      </xdr:nvSpPr>
      <xdr:spPr>
        <a:xfrm>
          <a:off x="15666720" y="59213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60325</xdr:rowOff>
    </xdr:from>
    <xdr:to xmlns:xdr="http://schemas.openxmlformats.org/drawingml/2006/spreadsheetDrawing">
      <xdr:col>81</xdr:col>
      <xdr:colOff>133350</xdr:colOff>
      <xdr:row>37</xdr:row>
      <xdr:rowOff>60325</xdr:rowOff>
    </xdr:to>
    <xdr:cxnSp macro="">
      <xdr:nvCxnSpPr>
        <xdr:cNvPr id="380" name="直線コネクタ 379"/>
        <xdr:cNvCxnSpPr/>
      </xdr:nvCxnSpPr>
      <xdr:spPr>
        <a:xfrm>
          <a:off x="15506700" y="6169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71120</xdr:rowOff>
    </xdr:from>
    <xdr:to xmlns:xdr="http://schemas.openxmlformats.org/drawingml/2006/spreadsheetDrawing">
      <xdr:col>81</xdr:col>
      <xdr:colOff>44450</xdr:colOff>
      <xdr:row>42</xdr:row>
      <xdr:rowOff>86360</xdr:rowOff>
    </xdr:to>
    <xdr:cxnSp macro="">
      <xdr:nvCxnSpPr>
        <xdr:cNvPr id="381" name="直線コネクタ 380"/>
        <xdr:cNvCxnSpPr/>
      </xdr:nvCxnSpPr>
      <xdr:spPr>
        <a:xfrm>
          <a:off x="14810740" y="7005320"/>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104775</xdr:rowOff>
    </xdr:from>
    <xdr:ext cx="761365" cy="249555"/>
    <xdr:sp macro="" textlink="">
      <xdr:nvSpPr>
        <xdr:cNvPr id="382" name="公債費負担の状況平均値テキスト"/>
        <xdr:cNvSpPr txBox="1"/>
      </xdr:nvSpPr>
      <xdr:spPr>
        <a:xfrm>
          <a:off x="15666720" y="654367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88900</xdr:rowOff>
    </xdr:from>
    <xdr:to xmlns:xdr="http://schemas.openxmlformats.org/drawingml/2006/spreadsheetDrawing">
      <xdr:col>81</xdr:col>
      <xdr:colOff>95250</xdr:colOff>
      <xdr:row>41</xdr:row>
      <xdr:rowOff>21590</xdr:rowOff>
    </xdr:to>
    <xdr:sp macro="" textlink="">
      <xdr:nvSpPr>
        <xdr:cNvPr id="383" name="フローチャート: 判断 382"/>
        <xdr:cNvSpPr/>
      </xdr:nvSpPr>
      <xdr:spPr>
        <a:xfrm>
          <a:off x="15533370" y="66929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71120</xdr:rowOff>
    </xdr:from>
    <xdr:to xmlns:xdr="http://schemas.openxmlformats.org/drawingml/2006/spreadsheetDrawing">
      <xdr:col>77</xdr:col>
      <xdr:colOff>44450</xdr:colOff>
      <xdr:row>42</xdr:row>
      <xdr:rowOff>86360</xdr:rowOff>
    </xdr:to>
    <xdr:cxnSp macro="">
      <xdr:nvCxnSpPr>
        <xdr:cNvPr id="384" name="直線コネクタ 383"/>
        <xdr:cNvCxnSpPr/>
      </xdr:nvCxnSpPr>
      <xdr:spPr>
        <a:xfrm flipV="1">
          <a:off x="13999210" y="7005320"/>
          <a:ext cx="8115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88900</xdr:rowOff>
    </xdr:from>
    <xdr:to xmlns:xdr="http://schemas.openxmlformats.org/drawingml/2006/spreadsheetDrawing">
      <xdr:col>77</xdr:col>
      <xdr:colOff>95250</xdr:colOff>
      <xdr:row>41</xdr:row>
      <xdr:rowOff>21590</xdr:rowOff>
    </xdr:to>
    <xdr:sp macro="" textlink="">
      <xdr:nvSpPr>
        <xdr:cNvPr id="385" name="フローチャート: 判断 384"/>
        <xdr:cNvSpPr/>
      </xdr:nvSpPr>
      <xdr:spPr>
        <a:xfrm>
          <a:off x="14766290" y="66929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31115</xdr:rowOff>
    </xdr:from>
    <xdr:ext cx="735965" cy="248920"/>
    <xdr:sp macro="" textlink="">
      <xdr:nvSpPr>
        <xdr:cNvPr id="386" name="テキスト ボックス 385"/>
        <xdr:cNvSpPr txBox="1"/>
      </xdr:nvSpPr>
      <xdr:spPr>
        <a:xfrm>
          <a:off x="14465300" y="647001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86360</xdr:rowOff>
    </xdr:from>
    <xdr:to xmlns:xdr="http://schemas.openxmlformats.org/drawingml/2006/spreadsheetDrawing">
      <xdr:col>72</xdr:col>
      <xdr:colOff>191770</xdr:colOff>
      <xdr:row>42</xdr:row>
      <xdr:rowOff>109220</xdr:rowOff>
    </xdr:to>
    <xdr:cxnSp macro="">
      <xdr:nvCxnSpPr>
        <xdr:cNvPr id="387" name="直線コネクタ 386"/>
        <xdr:cNvCxnSpPr/>
      </xdr:nvCxnSpPr>
      <xdr:spPr>
        <a:xfrm flipV="1">
          <a:off x="13192760" y="702056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88900</xdr:rowOff>
    </xdr:from>
    <xdr:to xmlns:xdr="http://schemas.openxmlformats.org/drawingml/2006/spreadsheetDrawing">
      <xdr:col>73</xdr:col>
      <xdr:colOff>44450</xdr:colOff>
      <xdr:row>41</xdr:row>
      <xdr:rowOff>21590</xdr:rowOff>
    </xdr:to>
    <xdr:sp macro="" textlink="">
      <xdr:nvSpPr>
        <xdr:cNvPr id="388" name="フローチャート: 判断 387"/>
        <xdr:cNvSpPr/>
      </xdr:nvSpPr>
      <xdr:spPr>
        <a:xfrm>
          <a:off x="13959840" y="66929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31115</xdr:rowOff>
    </xdr:from>
    <xdr:ext cx="761365" cy="248920"/>
    <xdr:sp macro="" textlink="">
      <xdr:nvSpPr>
        <xdr:cNvPr id="389" name="テキスト ボックス 388"/>
        <xdr:cNvSpPr txBox="1"/>
      </xdr:nvSpPr>
      <xdr:spPr>
        <a:xfrm>
          <a:off x="13647420" y="64700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109220</xdr:rowOff>
    </xdr:from>
    <xdr:to xmlns:xdr="http://schemas.openxmlformats.org/drawingml/2006/spreadsheetDrawing">
      <xdr:col>68</xdr:col>
      <xdr:colOff>152400</xdr:colOff>
      <xdr:row>42</xdr:row>
      <xdr:rowOff>125730</xdr:rowOff>
    </xdr:to>
    <xdr:cxnSp macro="">
      <xdr:nvCxnSpPr>
        <xdr:cNvPr id="390" name="直線コネクタ 389"/>
        <xdr:cNvCxnSpPr/>
      </xdr:nvCxnSpPr>
      <xdr:spPr>
        <a:xfrm flipV="1">
          <a:off x="12374880" y="7043420"/>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104775</xdr:rowOff>
    </xdr:from>
    <xdr:to xmlns:xdr="http://schemas.openxmlformats.org/drawingml/2006/spreadsheetDrawing">
      <xdr:col>68</xdr:col>
      <xdr:colOff>191770</xdr:colOff>
      <xdr:row>41</xdr:row>
      <xdr:rowOff>37465</xdr:rowOff>
    </xdr:to>
    <xdr:sp macro="" textlink="">
      <xdr:nvSpPr>
        <xdr:cNvPr id="391" name="フローチャート: 判断 390"/>
        <xdr:cNvSpPr/>
      </xdr:nvSpPr>
      <xdr:spPr>
        <a:xfrm>
          <a:off x="13141960" y="67087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46990</xdr:rowOff>
    </xdr:from>
    <xdr:ext cx="761365" cy="249555"/>
    <xdr:sp macro="" textlink="">
      <xdr:nvSpPr>
        <xdr:cNvPr id="392" name="テキスト ボックス 391"/>
        <xdr:cNvSpPr txBox="1"/>
      </xdr:nvSpPr>
      <xdr:spPr>
        <a:xfrm>
          <a:off x="12847320" y="64858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127635</xdr:rowOff>
    </xdr:from>
    <xdr:to xmlns:xdr="http://schemas.openxmlformats.org/drawingml/2006/spreadsheetDrawing">
      <xdr:col>64</xdr:col>
      <xdr:colOff>152400</xdr:colOff>
      <xdr:row>41</xdr:row>
      <xdr:rowOff>60960</xdr:rowOff>
    </xdr:to>
    <xdr:sp macro="" textlink="">
      <xdr:nvSpPr>
        <xdr:cNvPr id="393" name="フローチャート: 判断 392"/>
        <xdr:cNvSpPr/>
      </xdr:nvSpPr>
      <xdr:spPr>
        <a:xfrm>
          <a:off x="12324080" y="67316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70485</xdr:rowOff>
    </xdr:from>
    <xdr:ext cx="761365" cy="249555"/>
    <xdr:sp macro="" textlink="">
      <xdr:nvSpPr>
        <xdr:cNvPr id="394" name="テキスト ボックス 393"/>
        <xdr:cNvSpPr txBox="1"/>
      </xdr:nvSpPr>
      <xdr:spPr>
        <a:xfrm>
          <a:off x="12029440" y="65093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5" name="テキスト ボックス 394"/>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6" name="テキスト ボックス 395"/>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7" name="テキスト ボックス 396"/>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8" name="テキスト ボックス 397"/>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9" name="テキスト ボックス 398"/>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37465</xdr:rowOff>
    </xdr:from>
    <xdr:to xmlns:xdr="http://schemas.openxmlformats.org/drawingml/2006/spreadsheetDrawing">
      <xdr:col>81</xdr:col>
      <xdr:colOff>95250</xdr:colOff>
      <xdr:row>42</xdr:row>
      <xdr:rowOff>135255</xdr:rowOff>
    </xdr:to>
    <xdr:sp macro="" textlink="">
      <xdr:nvSpPr>
        <xdr:cNvPr id="400" name="楕円 399"/>
        <xdr:cNvSpPr/>
      </xdr:nvSpPr>
      <xdr:spPr>
        <a:xfrm>
          <a:off x="15533370" y="69716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10160</xdr:rowOff>
    </xdr:from>
    <xdr:ext cx="761365" cy="248920"/>
    <xdr:sp macro="" textlink="">
      <xdr:nvSpPr>
        <xdr:cNvPr id="401" name="公債費負担の状況該当値テキスト"/>
        <xdr:cNvSpPr txBox="1"/>
      </xdr:nvSpPr>
      <xdr:spPr>
        <a:xfrm>
          <a:off x="15666720" y="69443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42</xdr:row>
      <xdr:rowOff>22225</xdr:rowOff>
    </xdr:from>
    <xdr:to xmlns:xdr="http://schemas.openxmlformats.org/drawingml/2006/spreadsheetDrawing">
      <xdr:col>77</xdr:col>
      <xdr:colOff>95250</xdr:colOff>
      <xdr:row>42</xdr:row>
      <xdr:rowOff>120015</xdr:rowOff>
    </xdr:to>
    <xdr:sp macro="" textlink="">
      <xdr:nvSpPr>
        <xdr:cNvPr id="402" name="楕円 401"/>
        <xdr:cNvSpPr/>
      </xdr:nvSpPr>
      <xdr:spPr>
        <a:xfrm>
          <a:off x="14766290" y="69564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104775</xdr:rowOff>
    </xdr:from>
    <xdr:ext cx="735965" cy="249555"/>
    <xdr:sp macro="" textlink="">
      <xdr:nvSpPr>
        <xdr:cNvPr id="403" name="テキスト ボックス 402"/>
        <xdr:cNvSpPr txBox="1"/>
      </xdr:nvSpPr>
      <xdr:spPr>
        <a:xfrm>
          <a:off x="14465300" y="703897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37465</xdr:rowOff>
    </xdr:from>
    <xdr:to xmlns:xdr="http://schemas.openxmlformats.org/drawingml/2006/spreadsheetDrawing">
      <xdr:col>73</xdr:col>
      <xdr:colOff>44450</xdr:colOff>
      <xdr:row>42</xdr:row>
      <xdr:rowOff>135255</xdr:rowOff>
    </xdr:to>
    <xdr:sp macro="" textlink="">
      <xdr:nvSpPr>
        <xdr:cNvPr id="404" name="楕円 403"/>
        <xdr:cNvSpPr/>
      </xdr:nvSpPr>
      <xdr:spPr>
        <a:xfrm>
          <a:off x="13959840" y="69716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120650</xdr:rowOff>
    </xdr:from>
    <xdr:ext cx="761365" cy="248285"/>
    <xdr:sp macro="" textlink="">
      <xdr:nvSpPr>
        <xdr:cNvPr id="405" name="テキスト ボックス 404"/>
        <xdr:cNvSpPr txBox="1"/>
      </xdr:nvSpPr>
      <xdr:spPr>
        <a:xfrm>
          <a:off x="13647420" y="70548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60960</xdr:rowOff>
    </xdr:from>
    <xdr:to xmlns:xdr="http://schemas.openxmlformats.org/drawingml/2006/spreadsheetDrawing">
      <xdr:col>68</xdr:col>
      <xdr:colOff>191770</xdr:colOff>
      <xdr:row>42</xdr:row>
      <xdr:rowOff>158750</xdr:rowOff>
    </xdr:to>
    <xdr:sp macro="" textlink="">
      <xdr:nvSpPr>
        <xdr:cNvPr id="406" name="楕円 405"/>
        <xdr:cNvSpPr/>
      </xdr:nvSpPr>
      <xdr:spPr>
        <a:xfrm>
          <a:off x="13141960" y="69951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143510</xdr:rowOff>
    </xdr:from>
    <xdr:ext cx="761365" cy="249555"/>
    <xdr:sp macro="" textlink="">
      <xdr:nvSpPr>
        <xdr:cNvPr id="407" name="テキスト ボックス 406"/>
        <xdr:cNvSpPr txBox="1"/>
      </xdr:nvSpPr>
      <xdr:spPr>
        <a:xfrm>
          <a:off x="12847320" y="70777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76200</xdr:rowOff>
    </xdr:from>
    <xdr:to xmlns:xdr="http://schemas.openxmlformats.org/drawingml/2006/spreadsheetDrawing">
      <xdr:col>64</xdr:col>
      <xdr:colOff>152400</xdr:colOff>
      <xdr:row>43</xdr:row>
      <xdr:rowOff>8890</xdr:rowOff>
    </xdr:to>
    <xdr:sp macro="" textlink="">
      <xdr:nvSpPr>
        <xdr:cNvPr id="408" name="楕円 407"/>
        <xdr:cNvSpPr/>
      </xdr:nvSpPr>
      <xdr:spPr>
        <a:xfrm>
          <a:off x="12324080" y="701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160020</xdr:rowOff>
    </xdr:from>
    <xdr:ext cx="761365" cy="248920"/>
    <xdr:sp macro="" textlink="">
      <xdr:nvSpPr>
        <xdr:cNvPr id="409" name="テキスト ボックス 408"/>
        <xdr:cNvSpPr txBox="1"/>
      </xdr:nvSpPr>
      <xdr:spPr>
        <a:xfrm>
          <a:off x="12029440" y="70942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0" name="正方形/長方形 409"/>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1" name="テキスト ボックス 410"/>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2" name="テキスト ボックス 411"/>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4" name="正方形/長方形 413"/>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6" name="正方形/長方形 415"/>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8" name="正方形/長方形 417"/>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9" name="正方形/長方形 418"/>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0" name="正方形/長方形 419"/>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1" name="正方形/長方形 420"/>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2" name="テキスト ボックス 421"/>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100">
              <a:solidFill>
                <a:schemeClr val="tx1"/>
              </a:solidFill>
              <a:effectLst/>
              <a:latin typeface="ＭＳ Ｐゴシック"/>
              <a:ea typeface="ＭＳ Ｐゴシック"/>
              <a:cs typeface="+mn-cs"/>
            </a:rPr>
            <a:t>将来負担比率は、分母となる標準財政規模および、分子となる地方債の現在高や</a:t>
          </a:r>
          <a:r>
            <a:rPr kumimoji="1" lang="ja-JP" altLang="en-US" sz="1100">
              <a:solidFill>
                <a:schemeClr val="tx1"/>
              </a:solidFill>
              <a:effectLst/>
              <a:latin typeface="ＭＳ Ｐゴシック"/>
              <a:ea typeface="ＭＳ Ｐゴシック"/>
              <a:cs typeface="+mn-cs"/>
            </a:rPr>
            <a:t>、市立秋田総合病院の繰越欠損金の増による</a:t>
          </a:r>
          <a:r>
            <a:rPr kumimoji="1" lang="ja-JP" altLang="ja-JP" sz="1100">
              <a:solidFill>
                <a:schemeClr val="tx1"/>
              </a:solidFill>
              <a:effectLst/>
              <a:latin typeface="ＭＳ Ｐゴシック"/>
              <a:ea typeface="ＭＳ Ｐゴシック"/>
              <a:cs typeface="+mn-cs"/>
            </a:rPr>
            <a:t>設立法人負債額等負担見込額などの将来負担額が共に増加したが、分子の増加率が分母の増加率を上回ったことにより、前年度と比較して</a:t>
          </a:r>
          <a:r>
            <a:rPr kumimoji="1" lang="en-US" altLang="ja-JP" sz="1100">
              <a:solidFill>
                <a:schemeClr val="tx1"/>
              </a:solidFill>
              <a:effectLst/>
              <a:latin typeface="ＭＳ Ｐゴシック"/>
              <a:ea typeface="ＭＳ Ｐゴシック"/>
              <a:cs typeface="+mn-cs"/>
            </a:rPr>
            <a:t>18.2</a:t>
          </a:r>
          <a:r>
            <a:rPr kumimoji="1" lang="ja-JP" altLang="ja-JP" sz="1100">
              <a:solidFill>
                <a:schemeClr val="tx1"/>
              </a:solidFill>
              <a:effectLst/>
              <a:latin typeface="ＭＳ Ｐゴシック"/>
              <a:ea typeface="ＭＳ Ｐゴシック"/>
              <a:cs typeface="+mn-cs"/>
            </a:rPr>
            <a:t>ポイント上昇した。</a:t>
          </a:r>
          <a:endParaRPr lang="ja-JP" altLang="ja-JP" sz="1400">
            <a:solidFill>
              <a:schemeClr val="tx1"/>
            </a:solidFill>
            <a:effectLst/>
            <a:latin typeface="ＭＳ Ｐゴシック"/>
            <a:ea typeface="ＭＳ Ｐゴシック"/>
          </a:endParaRPr>
        </a:p>
        <a:p>
          <a:pPr eaLnBrk="1" fontAlgn="auto" latinLnBrk="0" hangingPunct="1"/>
          <a:r>
            <a:rPr kumimoji="1" lang="ja-JP" altLang="ja-JP" sz="1100">
              <a:solidFill>
                <a:schemeClr val="tx1"/>
              </a:solidFill>
              <a:effectLst/>
              <a:latin typeface="ＭＳ Ｐゴシック"/>
              <a:ea typeface="ＭＳ Ｐゴシック"/>
              <a:cs typeface="+mn-cs"/>
            </a:rPr>
            <a:t>　令和２年度以降、将来負担比率は増加しており、類似団体</a:t>
          </a:r>
          <a:r>
            <a:rPr kumimoji="1" lang="ja-JP" altLang="ja-JP" sz="1100" b="0" i="0" baseline="0">
              <a:solidFill>
                <a:schemeClr val="tx1"/>
              </a:solidFill>
              <a:effectLst/>
              <a:latin typeface="ＭＳ Ｐゴシック"/>
              <a:ea typeface="ＭＳ Ｐゴシック"/>
              <a:cs typeface="+mn-cs"/>
            </a:rPr>
            <a:t>平均との比較では、依然として比率は上回っている状況にある</a:t>
          </a:r>
          <a:r>
            <a:rPr kumimoji="1" lang="ja-JP" altLang="ja-JP" sz="1100" b="0" i="0" strike="noStrike" baseline="0">
              <a:solidFill>
                <a:schemeClr val="tx1"/>
              </a:solidFill>
              <a:effectLst/>
              <a:latin typeface="ＭＳ Ｐゴシック"/>
              <a:ea typeface="ＭＳ Ｐゴシック"/>
              <a:cs typeface="+mn-cs"/>
            </a:rPr>
            <a:t>ことから、</a:t>
          </a:r>
          <a:r>
            <a:rPr kumimoji="1" lang="ja-JP" altLang="ja-JP" sz="1100" b="0" i="0" baseline="0">
              <a:solidFill>
                <a:schemeClr val="tx1"/>
              </a:solidFill>
              <a:effectLst/>
              <a:latin typeface="ＭＳ Ｐゴシック"/>
              <a:ea typeface="ＭＳ Ｐゴシック"/>
              <a:cs typeface="+mn-cs"/>
            </a:rPr>
            <a:t>引き続き地方債発行額の抑制等を実施し、地方債残高の縮減に</a:t>
          </a:r>
          <a:r>
            <a:rPr kumimoji="1" lang="ja-JP" altLang="ja-JP" sz="1100" b="0" i="0" strike="noStrike" baseline="0">
              <a:solidFill>
                <a:schemeClr val="tx1"/>
              </a:solidFill>
              <a:effectLst/>
              <a:latin typeface="ＭＳ Ｐゴシック"/>
              <a:ea typeface="ＭＳ Ｐゴシック"/>
              <a:cs typeface="+mn-cs"/>
            </a:rPr>
            <a:t>努め</a:t>
          </a:r>
          <a:r>
            <a:rPr kumimoji="1" lang="ja-JP" altLang="en-US" sz="1100" b="0" i="0" strike="noStrike" baseline="0">
              <a:solidFill>
                <a:schemeClr val="tx1"/>
              </a:solidFill>
              <a:effectLst/>
              <a:latin typeface="ＭＳ Ｐゴシック"/>
              <a:ea typeface="ＭＳ Ｐゴシック"/>
              <a:cs typeface="+mn-cs"/>
            </a:rPr>
            <a:t>るとともに</a:t>
          </a:r>
          <a:r>
            <a:rPr kumimoji="1" lang="ja-JP" altLang="ja-JP" sz="1100" b="0" i="0" baseline="0">
              <a:solidFill>
                <a:schemeClr val="tx1"/>
              </a:solidFill>
              <a:effectLst/>
              <a:latin typeface="ＭＳ Ｐゴシック"/>
              <a:ea typeface="ＭＳ Ｐゴシック"/>
              <a:cs typeface="+mn-cs"/>
            </a:rPr>
            <a:t>、</a:t>
          </a:r>
          <a:r>
            <a:rPr kumimoji="1" lang="ja-JP" altLang="en-US" sz="1100" b="0" i="0" baseline="0">
              <a:solidFill>
                <a:schemeClr val="tx1"/>
              </a:solidFill>
              <a:effectLst/>
              <a:latin typeface="ＭＳ Ｐゴシック"/>
              <a:ea typeface="ＭＳ Ｐゴシック"/>
              <a:cs typeface="+mn-cs"/>
            </a:rPr>
            <a:t>設立法人の経営改善や、</a:t>
          </a:r>
          <a:r>
            <a:rPr kumimoji="1" lang="ja-JP" altLang="ja-JP" sz="1100" b="0" i="0" baseline="0">
              <a:solidFill>
                <a:schemeClr val="dk1"/>
              </a:solidFill>
              <a:effectLst/>
              <a:latin typeface="ＭＳ Ｐゴシック"/>
              <a:ea typeface="ＭＳ Ｐゴシック"/>
              <a:cs typeface="+mn-cs"/>
            </a:rPr>
            <a:t>充当可能基金である財政調整基金および減債基金の取崩しを抑制し、基金残高を確保することにより比率の改善に努める。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3" name="テキスト ボックス 422"/>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4" name="直線コネクタ 423"/>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5" name="テキスト ボックス 424"/>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122555</xdr:rowOff>
    </xdr:from>
    <xdr:to xmlns:xdr="http://schemas.openxmlformats.org/drawingml/2006/spreadsheetDrawing">
      <xdr:col>85</xdr:col>
      <xdr:colOff>95250</xdr:colOff>
      <xdr:row>22</xdr:row>
      <xdr:rowOff>122555</xdr:rowOff>
    </xdr:to>
    <xdr:cxnSp macro="">
      <xdr:nvCxnSpPr>
        <xdr:cNvPr id="426" name="直線コネクタ 425"/>
        <xdr:cNvCxnSpPr/>
      </xdr:nvCxnSpPr>
      <xdr:spPr>
        <a:xfrm>
          <a:off x="11742420" y="3754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150495</xdr:rowOff>
    </xdr:from>
    <xdr:ext cx="762000" cy="248920"/>
    <xdr:sp macro="" textlink="">
      <xdr:nvSpPr>
        <xdr:cNvPr id="427" name="テキスト ボックス 426"/>
        <xdr:cNvSpPr txBox="1"/>
      </xdr:nvSpPr>
      <xdr:spPr>
        <a:xfrm>
          <a:off x="11051540" y="36175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153035</xdr:rowOff>
    </xdr:from>
    <xdr:to xmlns:xdr="http://schemas.openxmlformats.org/drawingml/2006/spreadsheetDrawing">
      <xdr:col>85</xdr:col>
      <xdr:colOff>95250</xdr:colOff>
      <xdr:row>19</xdr:row>
      <xdr:rowOff>153035</xdr:rowOff>
    </xdr:to>
    <xdr:cxnSp macro="">
      <xdr:nvCxnSpPr>
        <xdr:cNvPr id="428" name="直線コネクタ 427"/>
        <xdr:cNvCxnSpPr/>
      </xdr:nvCxnSpPr>
      <xdr:spPr>
        <a:xfrm>
          <a:off x="11742420" y="32899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15875</xdr:rowOff>
    </xdr:from>
    <xdr:ext cx="762000" cy="249555"/>
    <xdr:sp macro="" textlink="">
      <xdr:nvSpPr>
        <xdr:cNvPr id="429" name="テキスト ボックス 428"/>
        <xdr:cNvSpPr txBox="1"/>
      </xdr:nvSpPr>
      <xdr:spPr>
        <a:xfrm>
          <a:off x="11051540" y="3152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18415</xdr:rowOff>
    </xdr:from>
    <xdr:to xmlns:xdr="http://schemas.openxmlformats.org/drawingml/2006/spreadsheetDrawing">
      <xdr:col>85</xdr:col>
      <xdr:colOff>95250</xdr:colOff>
      <xdr:row>17</xdr:row>
      <xdr:rowOff>18415</xdr:rowOff>
    </xdr:to>
    <xdr:cxnSp macro="">
      <xdr:nvCxnSpPr>
        <xdr:cNvPr id="430" name="直線コネクタ 429"/>
        <xdr:cNvCxnSpPr/>
      </xdr:nvCxnSpPr>
      <xdr:spPr>
        <a:xfrm>
          <a:off x="11742420" y="28251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46355</xdr:rowOff>
    </xdr:from>
    <xdr:ext cx="762000" cy="249555"/>
    <xdr:sp macro="" textlink="">
      <xdr:nvSpPr>
        <xdr:cNvPr id="431" name="テキスト ボックス 430"/>
        <xdr:cNvSpPr txBox="1"/>
      </xdr:nvSpPr>
      <xdr:spPr>
        <a:xfrm>
          <a:off x="11051540" y="2687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48895</xdr:rowOff>
    </xdr:from>
    <xdr:to xmlns:xdr="http://schemas.openxmlformats.org/drawingml/2006/spreadsheetDrawing">
      <xdr:col>85</xdr:col>
      <xdr:colOff>95250</xdr:colOff>
      <xdr:row>14</xdr:row>
      <xdr:rowOff>48895</xdr:rowOff>
    </xdr:to>
    <xdr:cxnSp macro="">
      <xdr:nvCxnSpPr>
        <xdr:cNvPr id="432" name="直線コネクタ 431"/>
        <xdr:cNvCxnSpPr/>
      </xdr:nvCxnSpPr>
      <xdr:spPr>
        <a:xfrm>
          <a:off x="11742420" y="2360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76835</xdr:rowOff>
    </xdr:from>
    <xdr:ext cx="762000" cy="249555"/>
    <xdr:sp macro="" textlink="">
      <xdr:nvSpPr>
        <xdr:cNvPr id="433" name="テキスト ボックス 432"/>
        <xdr:cNvSpPr txBox="1"/>
      </xdr:nvSpPr>
      <xdr:spPr>
        <a:xfrm>
          <a:off x="11051540" y="2223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4" name="直線コネクタ 433"/>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5"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48895</xdr:rowOff>
    </xdr:from>
    <xdr:to xmlns:xdr="http://schemas.openxmlformats.org/drawingml/2006/spreadsheetDrawing">
      <xdr:col>81</xdr:col>
      <xdr:colOff>44450</xdr:colOff>
      <xdr:row>22</xdr:row>
      <xdr:rowOff>151130</xdr:rowOff>
    </xdr:to>
    <xdr:cxnSp macro="">
      <xdr:nvCxnSpPr>
        <xdr:cNvPr id="436" name="直線コネクタ 435"/>
        <xdr:cNvCxnSpPr/>
      </xdr:nvCxnSpPr>
      <xdr:spPr>
        <a:xfrm flipV="1">
          <a:off x="15577820" y="2360295"/>
          <a:ext cx="0" cy="1423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124460</xdr:rowOff>
    </xdr:from>
    <xdr:ext cx="761365" cy="248920"/>
    <xdr:sp macro="" textlink="">
      <xdr:nvSpPr>
        <xdr:cNvPr id="437" name="将来負担の状況最小値テキスト"/>
        <xdr:cNvSpPr txBox="1"/>
      </xdr:nvSpPr>
      <xdr:spPr>
        <a:xfrm>
          <a:off x="15666720" y="37566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151130</xdr:rowOff>
    </xdr:from>
    <xdr:to xmlns:xdr="http://schemas.openxmlformats.org/drawingml/2006/spreadsheetDrawing">
      <xdr:col>81</xdr:col>
      <xdr:colOff>133350</xdr:colOff>
      <xdr:row>22</xdr:row>
      <xdr:rowOff>151130</xdr:rowOff>
    </xdr:to>
    <xdr:cxnSp macro="">
      <xdr:nvCxnSpPr>
        <xdr:cNvPr id="438" name="直線コネクタ 437"/>
        <xdr:cNvCxnSpPr/>
      </xdr:nvCxnSpPr>
      <xdr:spPr>
        <a:xfrm>
          <a:off x="15506700" y="37833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132080</xdr:rowOff>
    </xdr:from>
    <xdr:ext cx="761365" cy="249555"/>
    <xdr:sp macro="" textlink="">
      <xdr:nvSpPr>
        <xdr:cNvPr id="439" name="将来負担の状況最大値テキスト"/>
        <xdr:cNvSpPr txBox="1"/>
      </xdr:nvSpPr>
      <xdr:spPr>
        <a:xfrm>
          <a:off x="15666720" y="21132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48895</xdr:rowOff>
    </xdr:from>
    <xdr:to xmlns:xdr="http://schemas.openxmlformats.org/drawingml/2006/spreadsheetDrawing">
      <xdr:col>81</xdr:col>
      <xdr:colOff>133350</xdr:colOff>
      <xdr:row>14</xdr:row>
      <xdr:rowOff>48895</xdr:rowOff>
    </xdr:to>
    <xdr:cxnSp macro="">
      <xdr:nvCxnSpPr>
        <xdr:cNvPr id="440" name="直線コネクタ 439"/>
        <xdr:cNvCxnSpPr/>
      </xdr:nvCxnSpPr>
      <xdr:spPr>
        <a:xfrm>
          <a:off x="15506700" y="23602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103505</xdr:rowOff>
    </xdr:from>
    <xdr:to xmlns:xdr="http://schemas.openxmlformats.org/drawingml/2006/spreadsheetDrawing">
      <xdr:col>81</xdr:col>
      <xdr:colOff>44450</xdr:colOff>
      <xdr:row>20</xdr:row>
      <xdr:rowOff>107315</xdr:rowOff>
    </xdr:to>
    <xdr:cxnSp macro="">
      <xdr:nvCxnSpPr>
        <xdr:cNvPr id="441" name="直線コネクタ 440"/>
        <xdr:cNvCxnSpPr/>
      </xdr:nvCxnSpPr>
      <xdr:spPr>
        <a:xfrm>
          <a:off x="14810740" y="3240405"/>
          <a:ext cx="76708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9525</xdr:rowOff>
    </xdr:from>
    <xdr:ext cx="761365" cy="249555"/>
    <xdr:sp macro="" textlink="">
      <xdr:nvSpPr>
        <xdr:cNvPr id="442" name="将来負担の状況平均値テキスト"/>
        <xdr:cNvSpPr txBox="1"/>
      </xdr:nvSpPr>
      <xdr:spPr>
        <a:xfrm>
          <a:off x="15666720" y="232092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159385</xdr:rowOff>
    </xdr:from>
    <xdr:to xmlns:xdr="http://schemas.openxmlformats.org/drawingml/2006/spreadsheetDrawing">
      <xdr:col>81</xdr:col>
      <xdr:colOff>95250</xdr:colOff>
      <xdr:row>15</xdr:row>
      <xdr:rowOff>92075</xdr:rowOff>
    </xdr:to>
    <xdr:sp macro="" textlink="">
      <xdr:nvSpPr>
        <xdr:cNvPr id="443" name="フローチャート: 判断 442"/>
        <xdr:cNvSpPr/>
      </xdr:nvSpPr>
      <xdr:spPr>
        <a:xfrm>
          <a:off x="15533370" y="24707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18</xdr:row>
      <xdr:rowOff>146050</xdr:rowOff>
    </xdr:from>
    <xdr:to xmlns:xdr="http://schemas.openxmlformats.org/drawingml/2006/spreadsheetDrawing">
      <xdr:col>77</xdr:col>
      <xdr:colOff>44450</xdr:colOff>
      <xdr:row>19</xdr:row>
      <xdr:rowOff>103505</xdr:rowOff>
    </xdr:to>
    <xdr:cxnSp macro="">
      <xdr:nvCxnSpPr>
        <xdr:cNvPr id="444" name="直線コネクタ 443"/>
        <xdr:cNvCxnSpPr/>
      </xdr:nvCxnSpPr>
      <xdr:spPr>
        <a:xfrm>
          <a:off x="13999210" y="3117850"/>
          <a:ext cx="81153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15</xdr:row>
      <xdr:rowOff>4445</xdr:rowOff>
    </xdr:from>
    <xdr:to xmlns:xdr="http://schemas.openxmlformats.org/drawingml/2006/spreadsheetDrawing">
      <xdr:col>77</xdr:col>
      <xdr:colOff>95250</xdr:colOff>
      <xdr:row>15</xdr:row>
      <xdr:rowOff>102235</xdr:rowOff>
    </xdr:to>
    <xdr:sp macro="" textlink="">
      <xdr:nvSpPr>
        <xdr:cNvPr id="445" name="フローチャート: 判断 444"/>
        <xdr:cNvSpPr/>
      </xdr:nvSpPr>
      <xdr:spPr>
        <a:xfrm>
          <a:off x="14766290" y="24809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111760</xdr:rowOff>
    </xdr:from>
    <xdr:ext cx="735965" cy="249555"/>
    <xdr:sp macro="" textlink="">
      <xdr:nvSpPr>
        <xdr:cNvPr id="446" name="テキスト ボックス 445"/>
        <xdr:cNvSpPr txBox="1"/>
      </xdr:nvSpPr>
      <xdr:spPr>
        <a:xfrm>
          <a:off x="14465300" y="225806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109855</xdr:rowOff>
    </xdr:from>
    <xdr:to xmlns:xdr="http://schemas.openxmlformats.org/drawingml/2006/spreadsheetDrawing">
      <xdr:col>72</xdr:col>
      <xdr:colOff>191770</xdr:colOff>
      <xdr:row>18</xdr:row>
      <xdr:rowOff>146050</xdr:rowOff>
    </xdr:to>
    <xdr:cxnSp macro="">
      <xdr:nvCxnSpPr>
        <xdr:cNvPr id="447" name="直線コネクタ 446"/>
        <xdr:cNvCxnSpPr/>
      </xdr:nvCxnSpPr>
      <xdr:spPr>
        <a:xfrm>
          <a:off x="13192760" y="3081655"/>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52705</xdr:rowOff>
    </xdr:from>
    <xdr:to xmlns:xdr="http://schemas.openxmlformats.org/drawingml/2006/spreadsheetDrawing">
      <xdr:col>73</xdr:col>
      <xdr:colOff>44450</xdr:colOff>
      <xdr:row>15</xdr:row>
      <xdr:rowOff>150495</xdr:rowOff>
    </xdr:to>
    <xdr:sp macro="" textlink="">
      <xdr:nvSpPr>
        <xdr:cNvPr id="448" name="フローチャート: 判断 447"/>
        <xdr:cNvSpPr/>
      </xdr:nvSpPr>
      <xdr:spPr>
        <a:xfrm>
          <a:off x="13959840" y="25292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160020</xdr:rowOff>
    </xdr:from>
    <xdr:ext cx="761365" cy="248920"/>
    <xdr:sp macro="" textlink="">
      <xdr:nvSpPr>
        <xdr:cNvPr id="449" name="テキスト ボックス 448"/>
        <xdr:cNvSpPr txBox="1"/>
      </xdr:nvSpPr>
      <xdr:spPr>
        <a:xfrm>
          <a:off x="13647420" y="23063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59690</xdr:rowOff>
    </xdr:from>
    <xdr:to xmlns:xdr="http://schemas.openxmlformats.org/drawingml/2006/spreadsheetDrawing">
      <xdr:col>68</xdr:col>
      <xdr:colOff>152400</xdr:colOff>
      <xdr:row>18</xdr:row>
      <xdr:rowOff>109855</xdr:rowOff>
    </xdr:to>
    <xdr:cxnSp macro="">
      <xdr:nvCxnSpPr>
        <xdr:cNvPr id="450" name="直線コネクタ 449"/>
        <xdr:cNvCxnSpPr/>
      </xdr:nvCxnSpPr>
      <xdr:spPr>
        <a:xfrm>
          <a:off x="12374880" y="3031490"/>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127635</xdr:rowOff>
    </xdr:from>
    <xdr:to xmlns:xdr="http://schemas.openxmlformats.org/drawingml/2006/spreadsheetDrawing">
      <xdr:col>68</xdr:col>
      <xdr:colOff>191770</xdr:colOff>
      <xdr:row>16</xdr:row>
      <xdr:rowOff>60960</xdr:rowOff>
    </xdr:to>
    <xdr:sp macro="" textlink="">
      <xdr:nvSpPr>
        <xdr:cNvPr id="451" name="フローチャート: 判断 450"/>
        <xdr:cNvSpPr/>
      </xdr:nvSpPr>
      <xdr:spPr>
        <a:xfrm>
          <a:off x="13141960" y="2604135"/>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70485</xdr:rowOff>
    </xdr:from>
    <xdr:ext cx="761365" cy="249555"/>
    <xdr:sp macro="" textlink="">
      <xdr:nvSpPr>
        <xdr:cNvPr id="452" name="テキスト ボックス 451"/>
        <xdr:cNvSpPr txBox="1"/>
      </xdr:nvSpPr>
      <xdr:spPr>
        <a:xfrm>
          <a:off x="12847320" y="23818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149860</xdr:rowOff>
    </xdr:from>
    <xdr:to xmlns:xdr="http://schemas.openxmlformats.org/drawingml/2006/spreadsheetDrawing">
      <xdr:col>64</xdr:col>
      <xdr:colOff>152400</xdr:colOff>
      <xdr:row>16</xdr:row>
      <xdr:rowOff>83185</xdr:rowOff>
    </xdr:to>
    <xdr:sp macro="" textlink="">
      <xdr:nvSpPr>
        <xdr:cNvPr id="453" name="フローチャート: 判断 452"/>
        <xdr:cNvSpPr/>
      </xdr:nvSpPr>
      <xdr:spPr>
        <a:xfrm>
          <a:off x="12324080" y="26263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92710</xdr:rowOff>
    </xdr:from>
    <xdr:ext cx="761365" cy="248920"/>
    <xdr:sp macro="" textlink="">
      <xdr:nvSpPr>
        <xdr:cNvPr id="454" name="テキスト ボックス 453"/>
        <xdr:cNvSpPr txBox="1"/>
      </xdr:nvSpPr>
      <xdr:spPr>
        <a:xfrm>
          <a:off x="12029440" y="24041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5" name="テキスト ボックス 454"/>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6" name="テキスト ボックス 455"/>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7" name="テキスト ボックス 456"/>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8" name="テキスト ボックス 457"/>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9" name="テキスト ボックス 458"/>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20</xdr:row>
      <xdr:rowOff>59055</xdr:rowOff>
    </xdr:from>
    <xdr:to xmlns:xdr="http://schemas.openxmlformats.org/drawingml/2006/spreadsheetDrawing">
      <xdr:col>81</xdr:col>
      <xdr:colOff>95250</xdr:colOff>
      <xdr:row>20</xdr:row>
      <xdr:rowOff>156845</xdr:rowOff>
    </xdr:to>
    <xdr:sp macro="" textlink="">
      <xdr:nvSpPr>
        <xdr:cNvPr id="460" name="楕円 459"/>
        <xdr:cNvSpPr/>
      </xdr:nvSpPr>
      <xdr:spPr>
        <a:xfrm>
          <a:off x="15533370" y="33610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31750</xdr:rowOff>
    </xdr:from>
    <xdr:ext cx="761365" cy="249555"/>
    <xdr:sp macro="" textlink="">
      <xdr:nvSpPr>
        <xdr:cNvPr id="461" name="将来負担の状況該当値テキスト"/>
        <xdr:cNvSpPr txBox="1"/>
      </xdr:nvSpPr>
      <xdr:spPr>
        <a:xfrm>
          <a:off x="15666720" y="33337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19</xdr:row>
      <xdr:rowOff>54610</xdr:rowOff>
    </xdr:from>
    <xdr:to xmlns:xdr="http://schemas.openxmlformats.org/drawingml/2006/spreadsheetDrawing">
      <xdr:col>77</xdr:col>
      <xdr:colOff>95250</xdr:colOff>
      <xdr:row>19</xdr:row>
      <xdr:rowOff>152400</xdr:rowOff>
    </xdr:to>
    <xdr:sp macro="" textlink="">
      <xdr:nvSpPr>
        <xdr:cNvPr id="462" name="楕円 461"/>
        <xdr:cNvSpPr/>
      </xdr:nvSpPr>
      <xdr:spPr>
        <a:xfrm>
          <a:off x="14766290" y="31915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137795</xdr:rowOff>
    </xdr:from>
    <xdr:ext cx="735965" cy="249555"/>
    <xdr:sp macro="" textlink="">
      <xdr:nvSpPr>
        <xdr:cNvPr id="463" name="テキスト ボックス 462"/>
        <xdr:cNvSpPr txBox="1"/>
      </xdr:nvSpPr>
      <xdr:spPr>
        <a:xfrm>
          <a:off x="14465300" y="327469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97155</xdr:rowOff>
    </xdr:from>
    <xdr:to xmlns:xdr="http://schemas.openxmlformats.org/drawingml/2006/spreadsheetDrawing">
      <xdr:col>73</xdr:col>
      <xdr:colOff>44450</xdr:colOff>
      <xdr:row>19</xdr:row>
      <xdr:rowOff>29845</xdr:rowOff>
    </xdr:to>
    <xdr:sp macro="" textlink="">
      <xdr:nvSpPr>
        <xdr:cNvPr id="464" name="楕円 463"/>
        <xdr:cNvSpPr/>
      </xdr:nvSpPr>
      <xdr:spPr>
        <a:xfrm>
          <a:off x="13959840" y="30689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15240</xdr:rowOff>
    </xdr:from>
    <xdr:ext cx="761365" cy="249555"/>
    <xdr:sp macro="" textlink="">
      <xdr:nvSpPr>
        <xdr:cNvPr id="465" name="テキスト ボックス 464"/>
        <xdr:cNvSpPr txBox="1"/>
      </xdr:nvSpPr>
      <xdr:spPr>
        <a:xfrm>
          <a:off x="13647420" y="31521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60960</xdr:rowOff>
    </xdr:from>
    <xdr:to xmlns:xdr="http://schemas.openxmlformats.org/drawingml/2006/spreadsheetDrawing">
      <xdr:col>68</xdr:col>
      <xdr:colOff>191770</xdr:colOff>
      <xdr:row>18</xdr:row>
      <xdr:rowOff>159385</xdr:rowOff>
    </xdr:to>
    <xdr:sp macro="" textlink="">
      <xdr:nvSpPr>
        <xdr:cNvPr id="466" name="楕円 465"/>
        <xdr:cNvSpPr/>
      </xdr:nvSpPr>
      <xdr:spPr>
        <a:xfrm>
          <a:off x="13141960" y="303276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144145</xdr:rowOff>
    </xdr:from>
    <xdr:ext cx="761365" cy="249555"/>
    <xdr:sp macro="" textlink="">
      <xdr:nvSpPr>
        <xdr:cNvPr id="467" name="テキスト ボックス 466"/>
        <xdr:cNvSpPr txBox="1"/>
      </xdr:nvSpPr>
      <xdr:spPr>
        <a:xfrm>
          <a:off x="12847320" y="31159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10160</xdr:rowOff>
    </xdr:from>
    <xdr:to xmlns:xdr="http://schemas.openxmlformats.org/drawingml/2006/spreadsheetDrawing">
      <xdr:col>64</xdr:col>
      <xdr:colOff>152400</xdr:colOff>
      <xdr:row>18</xdr:row>
      <xdr:rowOff>107950</xdr:rowOff>
    </xdr:to>
    <xdr:sp macro="" textlink="">
      <xdr:nvSpPr>
        <xdr:cNvPr id="468" name="楕円 467"/>
        <xdr:cNvSpPr/>
      </xdr:nvSpPr>
      <xdr:spPr>
        <a:xfrm>
          <a:off x="12324080" y="298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93980</xdr:rowOff>
    </xdr:from>
    <xdr:ext cx="761365" cy="248920"/>
    <xdr:sp macro="" textlink="">
      <xdr:nvSpPr>
        <xdr:cNvPr id="469" name="テキスト ボックス 468"/>
        <xdr:cNvSpPr txBox="1"/>
      </xdr:nvSpPr>
      <xdr:spPr>
        <a:xfrm>
          <a:off x="12029440" y="30657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秋田県秋田市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297,316
295,502
906.07
156,660,789
153,749,425
1,895,896
73,990,155
145,783,165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112.9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人件費の経常経費充当一般財源は、職員の人員構成の変化や給与改定により、基本給および期末・勤勉手当は</a:t>
          </a:r>
          <a:r>
            <a:rPr kumimoji="1" lang="ja-JP" altLang="en-US" sz="1100">
              <a:solidFill>
                <a:schemeClr val="dk1"/>
              </a:solidFill>
              <a:effectLst/>
              <a:latin typeface="ＭＳ Ｐゴシック"/>
              <a:ea typeface="ＭＳ Ｐゴシック"/>
              <a:cs typeface="+mn-cs"/>
            </a:rPr>
            <a:t>増となったが</a:t>
          </a:r>
          <a:r>
            <a:rPr kumimoji="1" lang="ja-JP" altLang="ja-JP" sz="1100">
              <a:solidFill>
                <a:schemeClr val="dk1"/>
              </a:solidFill>
              <a:effectLst/>
              <a:latin typeface="ＭＳ Ｐゴシック"/>
              <a:ea typeface="ＭＳ Ｐゴシック"/>
              <a:cs typeface="+mn-cs"/>
            </a:rPr>
            <a:t>、定年</a:t>
          </a:r>
          <a:r>
            <a:rPr kumimoji="1" lang="ja-JP" altLang="en-US" sz="1100">
              <a:solidFill>
                <a:schemeClr val="dk1"/>
              </a:solidFill>
              <a:effectLst/>
              <a:latin typeface="ＭＳ Ｐゴシック"/>
              <a:ea typeface="ＭＳ Ｐゴシック"/>
              <a:cs typeface="+mn-cs"/>
            </a:rPr>
            <a:t>引き</a:t>
          </a:r>
          <a:r>
            <a:rPr kumimoji="1" lang="ja-JP" altLang="ja-JP" sz="1100">
              <a:solidFill>
                <a:schemeClr val="dk1"/>
              </a:solidFill>
              <a:effectLst/>
              <a:latin typeface="ＭＳ Ｐゴシック"/>
              <a:ea typeface="ＭＳ Ｐゴシック"/>
              <a:cs typeface="+mn-cs"/>
            </a:rPr>
            <a:t>上げにより退職手当が減となったことなどにより</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1.3</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減少し</a:t>
          </a:r>
          <a:r>
            <a:rPr kumimoji="1" lang="ja-JP" altLang="ja-JP" sz="1100">
              <a:solidFill>
                <a:schemeClr val="dk1"/>
              </a:solidFill>
              <a:effectLst/>
              <a:latin typeface="ＭＳ Ｐゴシック"/>
              <a:ea typeface="ＭＳ Ｐゴシック"/>
              <a:cs typeface="+mn-cs"/>
            </a:rPr>
            <a:t>、比率は</a:t>
          </a:r>
          <a:r>
            <a:rPr kumimoji="1" lang="en-US" altLang="ja-JP" sz="1100">
              <a:solidFill>
                <a:schemeClr val="dk1"/>
              </a:solidFill>
              <a:effectLst/>
              <a:latin typeface="ＭＳ Ｐゴシック"/>
              <a:ea typeface="ＭＳ Ｐゴシック"/>
              <a:cs typeface="+mn-cs"/>
            </a:rPr>
            <a:t>0.5</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改善</a:t>
          </a:r>
          <a:r>
            <a:rPr kumimoji="1" lang="ja-JP" altLang="ja-JP" sz="1100">
              <a:solidFill>
                <a:schemeClr val="dk1"/>
              </a:solidFill>
              <a:effectLst/>
              <a:latin typeface="ＭＳ Ｐゴシック"/>
              <a:ea typeface="ＭＳ Ｐゴシック"/>
              <a:cs typeface="+mn-cs"/>
            </a:rPr>
            <a:t>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人件費の比率は類似団体平均値を上回る水準で推移しており、今後は定年延長制度の影響により退職手当が年度間で大幅に増減するものの、職員の年齢構成を考慮した新規採用を行う等、職員数の適正管理に取り組むことで、人件費全体では横ばいに推移するものと見通してい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157480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414520" y="564388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1365" cy="258445"/>
    <xdr:sp macro="" textlink="">
      <xdr:nvSpPr>
        <xdr:cNvPr id="62" name="人件費最小値テキスト"/>
        <xdr:cNvSpPr txBox="1"/>
      </xdr:nvSpPr>
      <xdr:spPr>
        <a:xfrm>
          <a:off x="4503420" y="6888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342765" y="6916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72390</xdr:rowOff>
    </xdr:from>
    <xdr:ext cx="761365" cy="259080"/>
    <xdr:sp macro="" textlink="">
      <xdr:nvSpPr>
        <xdr:cNvPr id="64" name="人件費最大値テキスト"/>
        <xdr:cNvSpPr txBox="1"/>
      </xdr:nvSpPr>
      <xdr:spPr>
        <a:xfrm>
          <a:off x="4503420" y="5387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157480</xdr:rowOff>
    </xdr:from>
    <xdr:to xmlns:xdr="http://schemas.openxmlformats.org/drawingml/2006/spreadsheetDrawing">
      <xdr:col>24</xdr:col>
      <xdr:colOff>114300</xdr:colOff>
      <xdr:row>32</xdr:row>
      <xdr:rowOff>157480</xdr:rowOff>
    </xdr:to>
    <xdr:cxnSp macro="">
      <xdr:nvCxnSpPr>
        <xdr:cNvPr id="65" name="直線コネクタ 64"/>
        <xdr:cNvCxnSpPr/>
      </xdr:nvCxnSpPr>
      <xdr:spPr>
        <a:xfrm>
          <a:off x="4342765" y="56438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54610</xdr:rowOff>
    </xdr:from>
    <xdr:to xmlns:xdr="http://schemas.openxmlformats.org/drawingml/2006/spreadsheetDrawing">
      <xdr:col>24</xdr:col>
      <xdr:colOff>25400</xdr:colOff>
      <xdr:row>37</xdr:row>
      <xdr:rowOff>92710</xdr:rowOff>
    </xdr:to>
    <xdr:cxnSp macro="">
      <xdr:nvCxnSpPr>
        <xdr:cNvPr id="66" name="直線コネクタ 65"/>
        <xdr:cNvCxnSpPr/>
      </xdr:nvCxnSpPr>
      <xdr:spPr>
        <a:xfrm flipV="1">
          <a:off x="3657600" y="639826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1365" cy="259080"/>
    <xdr:sp macro="" textlink="">
      <xdr:nvSpPr>
        <xdr:cNvPr id="67" name="人件費平均値テキスト"/>
        <xdr:cNvSpPr txBox="1"/>
      </xdr:nvSpPr>
      <xdr:spPr>
        <a:xfrm>
          <a:off x="4503420" y="60934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380865" y="624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8890</xdr:rowOff>
    </xdr:from>
    <xdr:to xmlns:xdr="http://schemas.openxmlformats.org/drawingml/2006/spreadsheetDrawing">
      <xdr:col>19</xdr:col>
      <xdr:colOff>182880</xdr:colOff>
      <xdr:row>37</xdr:row>
      <xdr:rowOff>92710</xdr:rowOff>
    </xdr:to>
    <xdr:cxnSp macro="">
      <xdr:nvCxnSpPr>
        <xdr:cNvPr id="69" name="直線コネクタ 68"/>
        <xdr:cNvCxnSpPr/>
      </xdr:nvCxnSpPr>
      <xdr:spPr>
        <a:xfrm>
          <a:off x="2841625" y="6352540"/>
          <a:ext cx="8159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611245" y="628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36600" cy="258445"/>
    <xdr:sp macro="" textlink="">
      <xdr:nvSpPr>
        <xdr:cNvPr id="71" name="テキスト ボックス 70"/>
        <xdr:cNvSpPr txBox="1"/>
      </xdr:nvSpPr>
      <xdr:spPr>
        <a:xfrm>
          <a:off x="3298190" y="6055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8890</xdr:rowOff>
    </xdr:from>
    <xdr:to xmlns:xdr="http://schemas.openxmlformats.org/drawingml/2006/spreadsheetDrawing">
      <xdr:col>15</xdr:col>
      <xdr:colOff>98425</xdr:colOff>
      <xdr:row>37</xdr:row>
      <xdr:rowOff>146050</xdr:rowOff>
    </xdr:to>
    <xdr:cxnSp macro="">
      <xdr:nvCxnSpPr>
        <xdr:cNvPr id="72" name="直線コネクタ 71"/>
        <xdr:cNvCxnSpPr/>
      </xdr:nvCxnSpPr>
      <xdr:spPr>
        <a:xfrm flipV="1">
          <a:off x="2021205" y="6352540"/>
          <a:ext cx="8204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2790825"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1365" cy="259080"/>
    <xdr:sp macro="" textlink="">
      <xdr:nvSpPr>
        <xdr:cNvPr id="74" name="テキスト ボックス 73"/>
        <xdr:cNvSpPr txBox="1"/>
      </xdr:nvSpPr>
      <xdr:spPr>
        <a:xfrm>
          <a:off x="2494915" y="601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146050</xdr:rowOff>
    </xdr:from>
    <xdr:to xmlns:xdr="http://schemas.openxmlformats.org/drawingml/2006/spreadsheetDrawing">
      <xdr:col>11</xdr:col>
      <xdr:colOff>9525</xdr:colOff>
      <xdr:row>37</xdr:row>
      <xdr:rowOff>153670</xdr:rowOff>
    </xdr:to>
    <xdr:cxnSp macro="">
      <xdr:nvCxnSpPr>
        <xdr:cNvPr id="75" name="直線コネクタ 74"/>
        <xdr:cNvCxnSpPr/>
      </xdr:nvCxnSpPr>
      <xdr:spPr>
        <a:xfrm flipV="1">
          <a:off x="1217930" y="6489700"/>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3810</xdr:rowOff>
    </xdr:from>
    <xdr:to xmlns:xdr="http://schemas.openxmlformats.org/drawingml/2006/spreadsheetDrawing">
      <xdr:col>11</xdr:col>
      <xdr:colOff>60325</xdr:colOff>
      <xdr:row>37</xdr:row>
      <xdr:rowOff>105410</xdr:rowOff>
    </xdr:to>
    <xdr:sp macro="" textlink="">
      <xdr:nvSpPr>
        <xdr:cNvPr id="76" name="フローチャート: 判断 75"/>
        <xdr:cNvSpPr/>
      </xdr:nvSpPr>
      <xdr:spPr>
        <a:xfrm>
          <a:off x="1987550" y="63474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115570</xdr:rowOff>
    </xdr:from>
    <xdr:ext cx="762000" cy="259080"/>
    <xdr:sp macro="" textlink="">
      <xdr:nvSpPr>
        <xdr:cNvPr id="77" name="テキスト ボックス 76"/>
        <xdr:cNvSpPr txBox="1"/>
      </xdr:nvSpPr>
      <xdr:spPr>
        <a:xfrm>
          <a:off x="1674495"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8" name="フローチャート: 判断 77"/>
        <xdr:cNvSpPr/>
      </xdr:nvSpPr>
      <xdr:spPr>
        <a:xfrm>
          <a:off x="116713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16510</xdr:rowOff>
    </xdr:from>
    <xdr:ext cx="761365" cy="259080"/>
    <xdr:sp macro="" textlink="">
      <xdr:nvSpPr>
        <xdr:cNvPr id="79" name="テキスト ボックス 78"/>
        <xdr:cNvSpPr txBox="1"/>
      </xdr:nvSpPr>
      <xdr:spPr>
        <a:xfrm>
          <a:off x="871220" y="601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3810</xdr:rowOff>
    </xdr:from>
    <xdr:to xmlns:xdr="http://schemas.openxmlformats.org/drawingml/2006/spreadsheetDrawing">
      <xdr:col>24</xdr:col>
      <xdr:colOff>76200</xdr:colOff>
      <xdr:row>37</xdr:row>
      <xdr:rowOff>105410</xdr:rowOff>
    </xdr:to>
    <xdr:sp macro="" textlink="">
      <xdr:nvSpPr>
        <xdr:cNvPr id="85" name="楕円 84"/>
        <xdr:cNvSpPr/>
      </xdr:nvSpPr>
      <xdr:spPr>
        <a:xfrm>
          <a:off x="4380865" y="6347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147320</xdr:rowOff>
    </xdr:from>
    <xdr:ext cx="761365" cy="259080"/>
    <xdr:sp macro="" textlink="">
      <xdr:nvSpPr>
        <xdr:cNvPr id="86" name="人件費該当値テキスト"/>
        <xdr:cNvSpPr txBox="1"/>
      </xdr:nvSpPr>
      <xdr:spPr>
        <a:xfrm>
          <a:off x="4503420" y="631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41910</xdr:rowOff>
    </xdr:from>
    <xdr:to xmlns:xdr="http://schemas.openxmlformats.org/drawingml/2006/spreadsheetDrawing">
      <xdr:col>20</xdr:col>
      <xdr:colOff>38100</xdr:colOff>
      <xdr:row>37</xdr:row>
      <xdr:rowOff>143510</xdr:rowOff>
    </xdr:to>
    <xdr:sp macro="" textlink="">
      <xdr:nvSpPr>
        <xdr:cNvPr id="87" name="楕円 86"/>
        <xdr:cNvSpPr/>
      </xdr:nvSpPr>
      <xdr:spPr>
        <a:xfrm>
          <a:off x="3611245" y="63855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128270</xdr:rowOff>
    </xdr:from>
    <xdr:ext cx="736600" cy="259080"/>
    <xdr:sp macro="" textlink="">
      <xdr:nvSpPr>
        <xdr:cNvPr id="88" name="テキスト ボックス 87"/>
        <xdr:cNvSpPr txBox="1"/>
      </xdr:nvSpPr>
      <xdr:spPr>
        <a:xfrm>
          <a:off x="3298190" y="647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89" name="楕円 88"/>
        <xdr:cNvSpPr/>
      </xdr:nvSpPr>
      <xdr:spPr>
        <a:xfrm>
          <a:off x="2790825"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1365" cy="259080"/>
    <xdr:sp macro="" textlink="">
      <xdr:nvSpPr>
        <xdr:cNvPr id="90" name="テキスト ボックス 89"/>
        <xdr:cNvSpPr txBox="1"/>
      </xdr:nvSpPr>
      <xdr:spPr>
        <a:xfrm>
          <a:off x="2494915"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95250</xdr:rowOff>
    </xdr:from>
    <xdr:to xmlns:xdr="http://schemas.openxmlformats.org/drawingml/2006/spreadsheetDrawing">
      <xdr:col>11</xdr:col>
      <xdr:colOff>60325</xdr:colOff>
      <xdr:row>38</xdr:row>
      <xdr:rowOff>25400</xdr:rowOff>
    </xdr:to>
    <xdr:sp macro="" textlink="">
      <xdr:nvSpPr>
        <xdr:cNvPr id="91" name="楕円 90"/>
        <xdr:cNvSpPr/>
      </xdr:nvSpPr>
      <xdr:spPr>
        <a:xfrm>
          <a:off x="1987550" y="6438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10160</xdr:rowOff>
    </xdr:from>
    <xdr:ext cx="762000" cy="259080"/>
    <xdr:sp macro="" textlink="">
      <xdr:nvSpPr>
        <xdr:cNvPr id="92" name="テキスト ボックス 91"/>
        <xdr:cNvSpPr txBox="1"/>
      </xdr:nvSpPr>
      <xdr:spPr>
        <a:xfrm>
          <a:off x="1674495"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102870</xdr:rowOff>
    </xdr:from>
    <xdr:to xmlns:xdr="http://schemas.openxmlformats.org/drawingml/2006/spreadsheetDrawing">
      <xdr:col>6</xdr:col>
      <xdr:colOff>171450</xdr:colOff>
      <xdr:row>38</xdr:row>
      <xdr:rowOff>33020</xdr:rowOff>
    </xdr:to>
    <xdr:sp macro="" textlink="">
      <xdr:nvSpPr>
        <xdr:cNvPr id="93" name="楕円 92"/>
        <xdr:cNvSpPr/>
      </xdr:nvSpPr>
      <xdr:spPr>
        <a:xfrm>
          <a:off x="116713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17780</xdr:rowOff>
    </xdr:from>
    <xdr:ext cx="761365" cy="258445"/>
    <xdr:sp macro="" textlink="">
      <xdr:nvSpPr>
        <xdr:cNvPr id="94" name="テキスト ボックス 93"/>
        <xdr:cNvSpPr txBox="1"/>
      </xdr:nvSpPr>
      <xdr:spPr>
        <a:xfrm>
          <a:off x="871220" y="6532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物件費の経常経費充当一般財源は、道路維持管理費</a:t>
          </a:r>
          <a:r>
            <a:rPr kumimoji="1" lang="ja-JP" altLang="en-US" sz="1100">
              <a:solidFill>
                <a:schemeClr val="dk1"/>
              </a:solidFill>
              <a:effectLst/>
              <a:latin typeface="ＭＳ Ｐゴシック"/>
              <a:ea typeface="ＭＳ Ｐゴシック"/>
              <a:cs typeface="+mn-cs"/>
            </a:rPr>
            <a:t>や市立学校管理費</a:t>
          </a:r>
          <a:r>
            <a:rPr kumimoji="1" lang="ja-JP" altLang="ja-JP" sz="1100">
              <a:solidFill>
                <a:schemeClr val="dk1"/>
              </a:solidFill>
              <a:effectLst/>
              <a:latin typeface="ＭＳ Ｐゴシック"/>
              <a:ea typeface="ＭＳ Ｐゴシック"/>
              <a:cs typeface="+mn-cs"/>
            </a:rPr>
            <a:t>など、施設の維持管理に係る</a:t>
          </a:r>
          <a:r>
            <a:rPr kumimoji="1" lang="ja-JP" altLang="en-US" sz="1100">
              <a:solidFill>
                <a:schemeClr val="dk1"/>
              </a:solidFill>
              <a:effectLst/>
              <a:latin typeface="ＭＳ Ｐゴシック"/>
              <a:ea typeface="ＭＳ Ｐゴシック"/>
              <a:cs typeface="+mn-cs"/>
            </a:rPr>
            <a:t>経費の減</a:t>
          </a:r>
          <a:r>
            <a:rPr kumimoji="1" lang="ja-JP" altLang="ja-JP" sz="1100">
              <a:solidFill>
                <a:schemeClr val="dk1"/>
              </a:solidFill>
              <a:effectLst/>
              <a:latin typeface="ＭＳ Ｐゴシック"/>
              <a:ea typeface="ＭＳ Ｐゴシック"/>
              <a:cs typeface="+mn-cs"/>
            </a:rPr>
            <a:t>などにより</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a:t>
          </a:r>
          <a:r>
            <a:rPr kumimoji="1" lang="ja-JP" altLang="en-US" sz="1100">
              <a:solidFill>
                <a:schemeClr val="dk1"/>
              </a:solidFill>
              <a:effectLst/>
              <a:latin typeface="ＭＳ Ｐゴシック"/>
              <a:ea typeface="ＭＳ Ｐゴシック"/>
              <a:cs typeface="+mn-cs"/>
            </a:rPr>
            <a:t>令和元</a:t>
          </a:r>
          <a:r>
            <a:rPr kumimoji="1" lang="ja-JP" altLang="ja-JP" sz="1100">
              <a:solidFill>
                <a:schemeClr val="dk1"/>
              </a:solidFill>
              <a:effectLst/>
              <a:latin typeface="ＭＳ Ｐゴシック"/>
              <a:ea typeface="ＭＳ Ｐゴシック"/>
              <a:cs typeface="+mn-cs"/>
            </a:rPr>
            <a:t>年以降上昇傾向にあ</a:t>
          </a:r>
          <a:r>
            <a:rPr kumimoji="1" lang="ja-JP" altLang="en-US" sz="1100">
              <a:solidFill>
                <a:schemeClr val="dk1"/>
              </a:solidFill>
              <a:effectLst/>
              <a:latin typeface="ＭＳ Ｐゴシック"/>
              <a:ea typeface="ＭＳ Ｐゴシック"/>
              <a:cs typeface="+mn-cs"/>
            </a:rPr>
            <a:t>った比率は前年度から</a:t>
          </a:r>
          <a:r>
            <a:rPr kumimoji="1" lang="en-US" altLang="ja-JP" sz="1100">
              <a:solidFill>
                <a:schemeClr val="dk1"/>
              </a:solidFill>
              <a:effectLst/>
              <a:latin typeface="ＭＳ Ｐゴシック"/>
              <a:ea typeface="ＭＳ Ｐゴシック"/>
              <a:cs typeface="+mn-cs"/>
            </a:rPr>
            <a:t>0.4</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改善</a:t>
          </a:r>
          <a:r>
            <a:rPr kumimoji="1" lang="ja-JP" altLang="ja-JP" sz="1100">
              <a:solidFill>
                <a:schemeClr val="dk1"/>
              </a:solidFill>
              <a:effectLst/>
              <a:latin typeface="ＭＳ Ｐゴシック"/>
              <a:ea typeface="ＭＳ Ｐゴシック"/>
              <a:cs typeface="+mn-cs"/>
            </a:rPr>
            <a:t>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物件費の比率は、類似団体平均を下回る水準で推移しており、施設保有量の見直しや民間活力の導入による施設運営の効率化などを通じて、施設の管理コスト等の縮減に努める。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0" name="テキスト ボックス 119"/>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66040</xdr:rowOff>
    </xdr:from>
    <xdr:to xmlns:xdr="http://schemas.openxmlformats.org/drawingml/2006/spreadsheetDrawing">
      <xdr:col>82</xdr:col>
      <xdr:colOff>107950</xdr:colOff>
      <xdr:row>21</xdr:row>
      <xdr:rowOff>130810</xdr:rowOff>
    </xdr:to>
    <xdr:cxnSp macro="">
      <xdr:nvCxnSpPr>
        <xdr:cNvPr id="122" name="直線コネクタ 121"/>
        <xdr:cNvCxnSpPr/>
      </xdr:nvCxnSpPr>
      <xdr:spPr>
        <a:xfrm flipV="1">
          <a:off x="15104110" y="24663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102870</xdr:rowOff>
    </xdr:from>
    <xdr:ext cx="762000" cy="259080"/>
    <xdr:sp macro="" textlink="">
      <xdr:nvSpPr>
        <xdr:cNvPr id="123" name="物件費最小値テキスト"/>
        <xdr:cNvSpPr txBox="1"/>
      </xdr:nvSpPr>
      <xdr:spPr>
        <a:xfrm>
          <a:off x="1517904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130810</xdr:rowOff>
    </xdr:from>
    <xdr:to xmlns:xdr="http://schemas.openxmlformats.org/drawingml/2006/spreadsheetDrawing">
      <xdr:col>82</xdr:col>
      <xdr:colOff>182880</xdr:colOff>
      <xdr:row>21</xdr:row>
      <xdr:rowOff>130810</xdr:rowOff>
    </xdr:to>
    <xdr:cxnSp macro="">
      <xdr:nvCxnSpPr>
        <xdr:cNvPr id="124" name="直線コネクタ 123"/>
        <xdr:cNvCxnSpPr/>
      </xdr:nvCxnSpPr>
      <xdr:spPr>
        <a:xfrm>
          <a:off x="15015210" y="37312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152400</xdr:rowOff>
    </xdr:from>
    <xdr:ext cx="762000" cy="259080"/>
    <xdr:sp macro="" textlink="">
      <xdr:nvSpPr>
        <xdr:cNvPr id="125" name="物件費最大値テキスト"/>
        <xdr:cNvSpPr txBox="1"/>
      </xdr:nvSpPr>
      <xdr:spPr>
        <a:xfrm>
          <a:off x="1517904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66040</xdr:rowOff>
    </xdr:from>
    <xdr:to xmlns:xdr="http://schemas.openxmlformats.org/drawingml/2006/spreadsheetDrawing">
      <xdr:col>82</xdr:col>
      <xdr:colOff>182880</xdr:colOff>
      <xdr:row>14</xdr:row>
      <xdr:rowOff>66040</xdr:rowOff>
    </xdr:to>
    <xdr:cxnSp macro="">
      <xdr:nvCxnSpPr>
        <xdr:cNvPr id="126" name="直線コネクタ 125"/>
        <xdr:cNvCxnSpPr/>
      </xdr:nvCxnSpPr>
      <xdr:spPr>
        <a:xfrm>
          <a:off x="15015210" y="2466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16510</xdr:rowOff>
    </xdr:from>
    <xdr:to xmlns:xdr="http://schemas.openxmlformats.org/drawingml/2006/spreadsheetDrawing">
      <xdr:col>82</xdr:col>
      <xdr:colOff>107950</xdr:colOff>
      <xdr:row>17</xdr:row>
      <xdr:rowOff>46990</xdr:rowOff>
    </xdr:to>
    <xdr:cxnSp macro="">
      <xdr:nvCxnSpPr>
        <xdr:cNvPr id="127" name="直線コネクタ 126"/>
        <xdr:cNvCxnSpPr/>
      </xdr:nvCxnSpPr>
      <xdr:spPr>
        <a:xfrm flipV="1">
          <a:off x="14334490" y="2931160"/>
          <a:ext cx="7696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17</xdr:row>
      <xdr:rowOff>59690</xdr:rowOff>
    </xdr:from>
    <xdr:ext cx="762000" cy="259080"/>
    <xdr:sp macro="" textlink="">
      <xdr:nvSpPr>
        <xdr:cNvPr id="128" name="物件費平均値テキスト"/>
        <xdr:cNvSpPr txBox="1"/>
      </xdr:nvSpPr>
      <xdr:spPr>
        <a:xfrm>
          <a:off x="15179040" y="297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87630</xdr:rowOff>
    </xdr:from>
    <xdr:to xmlns:xdr="http://schemas.openxmlformats.org/drawingml/2006/spreadsheetDrawing">
      <xdr:col>82</xdr:col>
      <xdr:colOff>158750</xdr:colOff>
      <xdr:row>18</xdr:row>
      <xdr:rowOff>17780</xdr:rowOff>
    </xdr:to>
    <xdr:sp macro="" textlink="">
      <xdr:nvSpPr>
        <xdr:cNvPr id="129" name="フローチャート: 判断 128"/>
        <xdr:cNvSpPr/>
      </xdr:nvSpPr>
      <xdr:spPr>
        <a:xfrm>
          <a:off x="1505331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142240</xdr:rowOff>
    </xdr:from>
    <xdr:to xmlns:xdr="http://schemas.openxmlformats.org/drawingml/2006/spreadsheetDrawing">
      <xdr:col>78</xdr:col>
      <xdr:colOff>69850</xdr:colOff>
      <xdr:row>17</xdr:row>
      <xdr:rowOff>46990</xdr:rowOff>
    </xdr:to>
    <xdr:cxnSp macro="">
      <xdr:nvCxnSpPr>
        <xdr:cNvPr id="130" name="直線コネクタ 129"/>
        <xdr:cNvCxnSpPr/>
      </xdr:nvCxnSpPr>
      <xdr:spPr>
        <a:xfrm>
          <a:off x="13531215" y="288544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428369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5965" cy="259080"/>
    <xdr:sp macro="" textlink="">
      <xdr:nvSpPr>
        <xdr:cNvPr id="132" name="テキスト ボックス 131"/>
        <xdr:cNvSpPr txBox="1"/>
      </xdr:nvSpPr>
      <xdr:spPr>
        <a:xfrm>
          <a:off x="13987780" y="3065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111760</xdr:rowOff>
    </xdr:from>
    <xdr:to xmlns:xdr="http://schemas.openxmlformats.org/drawingml/2006/spreadsheetDrawing">
      <xdr:col>73</xdr:col>
      <xdr:colOff>180975</xdr:colOff>
      <xdr:row>16</xdr:row>
      <xdr:rowOff>142240</xdr:rowOff>
    </xdr:to>
    <xdr:cxnSp macro="">
      <xdr:nvCxnSpPr>
        <xdr:cNvPr id="133" name="直線コネクタ 132"/>
        <xdr:cNvCxnSpPr/>
      </xdr:nvCxnSpPr>
      <xdr:spPr>
        <a:xfrm>
          <a:off x="12710795" y="285496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34" name="フローチャート: 判断 133"/>
        <xdr:cNvSpPr/>
      </xdr:nvSpPr>
      <xdr:spPr>
        <a:xfrm>
          <a:off x="13480415" y="2895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67310</xdr:rowOff>
    </xdr:from>
    <xdr:ext cx="762000" cy="259080"/>
    <xdr:sp macro="" textlink="">
      <xdr:nvSpPr>
        <xdr:cNvPr id="135" name="テキスト ボックス 134"/>
        <xdr:cNvSpPr txBox="1"/>
      </xdr:nvSpPr>
      <xdr:spPr>
        <a:xfrm>
          <a:off x="1316736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111760</xdr:rowOff>
    </xdr:from>
    <xdr:to xmlns:xdr="http://schemas.openxmlformats.org/drawingml/2006/spreadsheetDrawing">
      <xdr:col>69</xdr:col>
      <xdr:colOff>92075</xdr:colOff>
      <xdr:row>16</xdr:row>
      <xdr:rowOff>111760</xdr:rowOff>
    </xdr:to>
    <xdr:cxnSp macro="">
      <xdr:nvCxnSpPr>
        <xdr:cNvPr id="136" name="直線コネクタ 135"/>
        <xdr:cNvCxnSpPr/>
      </xdr:nvCxnSpPr>
      <xdr:spPr>
        <a:xfrm>
          <a:off x="11890375" y="285496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26670</xdr:rowOff>
    </xdr:from>
    <xdr:to xmlns:xdr="http://schemas.openxmlformats.org/drawingml/2006/spreadsheetDrawing">
      <xdr:col>69</xdr:col>
      <xdr:colOff>142875</xdr:colOff>
      <xdr:row>17</xdr:row>
      <xdr:rowOff>128270</xdr:rowOff>
    </xdr:to>
    <xdr:sp macro="" textlink="">
      <xdr:nvSpPr>
        <xdr:cNvPr id="137" name="フローチャート: 判断 136"/>
        <xdr:cNvSpPr/>
      </xdr:nvSpPr>
      <xdr:spPr>
        <a:xfrm>
          <a:off x="12659995"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113030</xdr:rowOff>
    </xdr:from>
    <xdr:ext cx="762000" cy="259080"/>
    <xdr:sp macro="" textlink="">
      <xdr:nvSpPr>
        <xdr:cNvPr id="138" name="テキスト ボックス 137"/>
        <xdr:cNvSpPr txBox="1"/>
      </xdr:nvSpPr>
      <xdr:spPr>
        <a:xfrm>
          <a:off x="12364085" y="302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49530</xdr:rowOff>
    </xdr:from>
    <xdr:to xmlns:xdr="http://schemas.openxmlformats.org/drawingml/2006/spreadsheetDrawing">
      <xdr:col>65</xdr:col>
      <xdr:colOff>53975</xdr:colOff>
      <xdr:row>17</xdr:row>
      <xdr:rowOff>151130</xdr:rowOff>
    </xdr:to>
    <xdr:sp macro="" textlink="">
      <xdr:nvSpPr>
        <xdr:cNvPr id="139" name="フローチャート: 判断 138"/>
        <xdr:cNvSpPr/>
      </xdr:nvSpPr>
      <xdr:spPr>
        <a:xfrm>
          <a:off x="11856720" y="29641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135890</xdr:rowOff>
    </xdr:from>
    <xdr:ext cx="761365" cy="259080"/>
    <xdr:sp macro="" textlink="">
      <xdr:nvSpPr>
        <xdr:cNvPr id="140" name="テキスト ボックス 139"/>
        <xdr:cNvSpPr txBox="1"/>
      </xdr:nvSpPr>
      <xdr:spPr>
        <a:xfrm>
          <a:off x="11543665" y="305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137160</xdr:rowOff>
    </xdr:from>
    <xdr:to xmlns:xdr="http://schemas.openxmlformats.org/drawingml/2006/spreadsheetDrawing">
      <xdr:col>82</xdr:col>
      <xdr:colOff>158750</xdr:colOff>
      <xdr:row>17</xdr:row>
      <xdr:rowOff>67310</xdr:rowOff>
    </xdr:to>
    <xdr:sp macro="" textlink="">
      <xdr:nvSpPr>
        <xdr:cNvPr id="146" name="楕円 145"/>
        <xdr:cNvSpPr/>
      </xdr:nvSpPr>
      <xdr:spPr>
        <a:xfrm>
          <a:off x="1505331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153670</xdr:rowOff>
    </xdr:from>
    <xdr:ext cx="762000" cy="259080"/>
    <xdr:sp macro="" textlink="">
      <xdr:nvSpPr>
        <xdr:cNvPr id="147" name="物件費該当値テキスト"/>
        <xdr:cNvSpPr txBox="1"/>
      </xdr:nvSpPr>
      <xdr:spPr>
        <a:xfrm>
          <a:off x="1517904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167640</xdr:rowOff>
    </xdr:from>
    <xdr:to xmlns:xdr="http://schemas.openxmlformats.org/drawingml/2006/spreadsheetDrawing">
      <xdr:col>78</xdr:col>
      <xdr:colOff>120650</xdr:colOff>
      <xdr:row>17</xdr:row>
      <xdr:rowOff>97790</xdr:rowOff>
    </xdr:to>
    <xdr:sp macro="" textlink="">
      <xdr:nvSpPr>
        <xdr:cNvPr id="148" name="楕円 147"/>
        <xdr:cNvSpPr/>
      </xdr:nvSpPr>
      <xdr:spPr>
        <a:xfrm>
          <a:off x="1428369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107950</xdr:rowOff>
    </xdr:from>
    <xdr:ext cx="735965" cy="259080"/>
    <xdr:sp macro="" textlink="">
      <xdr:nvSpPr>
        <xdr:cNvPr id="149" name="テキスト ボックス 148"/>
        <xdr:cNvSpPr txBox="1"/>
      </xdr:nvSpPr>
      <xdr:spPr>
        <a:xfrm>
          <a:off x="13987780" y="26797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91440</xdr:rowOff>
    </xdr:from>
    <xdr:to xmlns:xdr="http://schemas.openxmlformats.org/drawingml/2006/spreadsheetDrawing">
      <xdr:col>74</xdr:col>
      <xdr:colOff>31750</xdr:colOff>
      <xdr:row>17</xdr:row>
      <xdr:rowOff>21590</xdr:rowOff>
    </xdr:to>
    <xdr:sp macro="" textlink="">
      <xdr:nvSpPr>
        <xdr:cNvPr id="150" name="楕円 149"/>
        <xdr:cNvSpPr/>
      </xdr:nvSpPr>
      <xdr:spPr>
        <a:xfrm>
          <a:off x="13480415" y="28346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31750</xdr:rowOff>
    </xdr:from>
    <xdr:ext cx="762000" cy="258445"/>
    <xdr:sp macro="" textlink="">
      <xdr:nvSpPr>
        <xdr:cNvPr id="151" name="テキスト ボックス 150"/>
        <xdr:cNvSpPr txBox="1"/>
      </xdr:nvSpPr>
      <xdr:spPr>
        <a:xfrm>
          <a:off x="13167360" y="2603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52" name="楕円 151"/>
        <xdr:cNvSpPr/>
      </xdr:nvSpPr>
      <xdr:spPr>
        <a:xfrm>
          <a:off x="12659995"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1270</xdr:rowOff>
    </xdr:from>
    <xdr:ext cx="762000" cy="259080"/>
    <xdr:sp macro="" textlink="">
      <xdr:nvSpPr>
        <xdr:cNvPr id="153" name="テキスト ボックス 152"/>
        <xdr:cNvSpPr txBox="1"/>
      </xdr:nvSpPr>
      <xdr:spPr>
        <a:xfrm>
          <a:off x="12364085"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60960</xdr:rowOff>
    </xdr:from>
    <xdr:to xmlns:xdr="http://schemas.openxmlformats.org/drawingml/2006/spreadsheetDrawing">
      <xdr:col>65</xdr:col>
      <xdr:colOff>53975</xdr:colOff>
      <xdr:row>16</xdr:row>
      <xdr:rowOff>162560</xdr:rowOff>
    </xdr:to>
    <xdr:sp macro="" textlink="">
      <xdr:nvSpPr>
        <xdr:cNvPr id="154" name="楕円 153"/>
        <xdr:cNvSpPr/>
      </xdr:nvSpPr>
      <xdr:spPr>
        <a:xfrm>
          <a:off x="11856720" y="2804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1270</xdr:rowOff>
    </xdr:from>
    <xdr:ext cx="761365" cy="259080"/>
    <xdr:sp macro="" textlink="">
      <xdr:nvSpPr>
        <xdr:cNvPr id="155" name="テキスト ボックス 154"/>
        <xdr:cNvSpPr txBox="1"/>
      </xdr:nvSpPr>
      <xdr:spPr>
        <a:xfrm>
          <a:off x="11543665" y="2573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扶助費の経常経費充当一般財源は、</a:t>
          </a:r>
          <a:r>
            <a:rPr kumimoji="1" lang="ja-JP" altLang="en-US" sz="1100">
              <a:solidFill>
                <a:schemeClr val="dk1"/>
              </a:solidFill>
              <a:effectLst/>
              <a:latin typeface="ＭＳ Ｐゴシック"/>
              <a:ea typeface="ＭＳ Ｐゴシック"/>
              <a:cs typeface="+mn-cs"/>
            </a:rPr>
            <a:t>公定価格の増に伴う私立保育所等給付費の増や、</a:t>
          </a:r>
          <a:r>
            <a:rPr kumimoji="1" lang="ja-JP" altLang="ja-JP" sz="1100">
              <a:solidFill>
                <a:schemeClr val="dk1"/>
              </a:solidFill>
              <a:effectLst/>
              <a:latin typeface="ＭＳ Ｐゴシック"/>
              <a:ea typeface="ＭＳ Ｐゴシック"/>
              <a:cs typeface="+mn-cs"/>
            </a:rPr>
            <a:t>医療扶助の</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による生活保護費の</a:t>
          </a:r>
          <a:r>
            <a:rPr kumimoji="1" lang="ja-JP" altLang="en-US" sz="1100">
              <a:solidFill>
                <a:schemeClr val="dk1"/>
              </a:solidFill>
              <a:effectLst/>
              <a:latin typeface="ＭＳ Ｐゴシック"/>
              <a:ea typeface="ＭＳ Ｐゴシック"/>
              <a:cs typeface="+mn-cs"/>
            </a:rPr>
            <a:t>増</a:t>
          </a:r>
          <a:r>
            <a:rPr kumimoji="1" lang="ja-JP" altLang="ja-JP" sz="1100">
              <a:solidFill>
                <a:schemeClr val="dk1"/>
              </a:solidFill>
              <a:effectLst/>
              <a:latin typeface="ＭＳ Ｐゴシック"/>
              <a:ea typeface="ＭＳ Ｐゴシック"/>
              <a:cs typeface="+mn-cs"/>
            </a:rPr>
            <a:t>などにより</a:t>
          </a:r>
          <a:r>
            <a:rPr kumimoji="1" lang="ja-JP" altLang="en-US"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5.5</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増加し</a:t>
          </a:r>
          <a:r>
            <a:rPr kumimoji="1" lang="ja-JP" altLang="ja-JP" sz="1100">
              <a:solidFill>
                <a:schemeClr val="dk1"/>
              </a:solidFill>
              <a:effectLst/>
              <a:latin typeface="ＭＳ Ｐゴシック"/>
              <a:ea typeface="ＭＳ Ｐゴシック"/>
              <a:cs typeface="+mn-cs"/>
            </a:rPr>
            <a:t>、比率としては前年度</a:t>
          </a:r>
          <a:r>
            <a:rPr kumimoji="1" lang="ja-JP" altLang="en-US" sz="1100">
              <a:solidFill>
                <a:schemeClr val="dk1"/>
              </a:solidFill>
              <a:effectLst/>
              <a:latin typeface="ＭＳ Ｐゴシック"/>
              <a:ea typeface="ＭＳ Ｐゴシック"/>
              <a:cs typeface="+mn-cs"/>
            </a:rPr>
            <a:t>から</a:t>
          </a:r>
          <a:r>
            <a:rPr kumimoji="1" lang="en-US" altLang="ja-JP" sz="1100">
              <a:solidFill>
                <a:schemeClr val="dk1"/>
              </a:solidFill>
              <a:effectLst/>
              <a:latin typeface="ＭＳ Ｐゴシック"/>
              <a:ea typeface="ＭＳ Ｐゴシック"/>
              <a:cs typeface="+mn-cs"/>
            </a:rPr>
            <a:t>0.6</a:t>
          </a:r>
          <a:r>
            <a:rPr kumimoji="1" lang="ja-JP" altLang="en-US" sz="1100">
              <a:solidFill>
                <a:schemeClr val="dk1"/>
              </a:solidFill>
              <a:effectLst/>
              <a:latin typeface="ＭＳ Ｐゴシック"/>
              <a:ea typeface="ＭＳ Ｐゴシック"/>
              <a:cs typeface="+mn-cs"/>
            </a:rPr>
            <a:t>ポイント上昇した。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扶助費の比率は類似団体平均を下回る水準で推移しており、今後は、利用者の増加により障がい者保護費が増となる一方、児童数の減少により私立保育所等給付費が減となることで、全体としては横ばいで推移するものと見込んでおり、引き続き各制度の適切な執行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9" name="テキスト ボックス 168"/>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70" name="直線コネクタ 169"/>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1" name="テキスト ボックス 170"/>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2" name="直線コネクタ 171"/>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73" name="テキスト ボックス 172"/>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4" name="直線コネクタ 173"/>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5" name="テキスト ボックス 174"/>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6" name="直線コネクタ 175"/>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7" name="テキスト ボックス 176"/>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8" name="直線コネクタ 177"/>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9" name="テキスト ボックス 178"/>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80" name="直線コネクタ 179"/>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81" name="テキスト ボックス 180"/>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2" name="直線コネクタ 181"/>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3" name="テキスト ボックス 182"/>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4"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37465</xdr:rowOff>
    </xdr:from>
    <xdr:to xmlns:xdr="http://schemas.openxmlformats.org/drawingml/2006/spreadsheetDrawing">
      <xdr:col>24</xdr:col>
      <xdr:colOff>25400</xdr:colOff>
      <xdr:row>61</xdr:row>
      <xdr:rowOff>4445</xdr:rowOff>
    </xdr:to>
    <xdr:cxnSp macro="">
      <xdr:nvCxnSpPr>
        <xdr:cNvPr id="185" name="直線コネクタ 184"/>
        <xdr:cNvCxnSpPr/>
      </xdr:nvCxnSpPr>
      <xdr:spPr>
        <a:xfrm flipV="1">
          <a:off x="4414520" y="912431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1365" cy="258445"/>
    <xdr:sp macro="" textlink="">
      <xdr:nvSpPr>
        <xdr:cNvPr id="186" name="扶助費最小値テキスト"/>
        <xdr:cNvSpPr txBox="1"/>
      </xdr:nvSpPr>
      <xdr:spPr>
        <a:xfrm>
          <a:off x="4503420" y="10434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87" name="直線コネクタ 186"/>
        <xdr:cNvCxnSpPr/>
      </xdr:nvCxnSpPr>
      <xdr:spPr>
        <a:xfrm>
          <a:off x="4342765" y="10462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123825</xdr:rowOff>
    </xdr:from>
    <xdr:ext cx="761365" cy="258445"/>
    <xdr:sp macro="" textlink="">
      <xdr:nvSpPr>
        <xdr:cNvPr id="188" name="扶助費最大値テキスト"/>
        <xdr:cNvSpPr txBox="1"/>
      </xdr:nvSpPr>
      <xdr:spPr>
        <a:xfrm>
          <a:off x="4503420" y="8867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37465</xdr:rowOff>
    </xdr:from>
    <xdr:to xmlns:xdr="http://schemas.openxmlformats.org/drawingml/2006/spreadsheetDrawing">
      <xdr:col>24</xdr:col>
      <xdr:colOff>114300</xdr:colOff>
      <xdr:row>53</xdr:row>
      <xdr:rowOff>37465</xdr:rowOff>
    </xdr:to>
    <xdr:cxnSp macro="">
      <xdr:nvCxnSpPr>
        <xdr:cNvPr id="189" name="直線コネクタ 188"/>
        <xdr:cNvCxnSpPr/>
      </xdr:nvCxnSpPr>
      <xdr:spPr>
        <a:xfrm>
          <a:off x="4342765" y="9124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170815</xdr:rowOff>
    </xdr:from>
    <xdr:to xmlns:xdr="http://schemas.openxmlformats.org/drawingml/2006/spreadsheetDrawing">
      <xdr:col>24</xdr:col>
      <xdr:colOff>25400</xdr:colOff>
      <xdr:row>55</xdr:row>
      <xdr:rowOff>64135</xdr:rowOff>
    </xdr:to>
    <xdr:cxnSp macro="">
      <xdr:nvCxnSpPr>
        <xdr:cNvPr id="190" name="直線コネクタ 189"/>
        <xdr:cNvCxnSpPr/>
      </xdr:nvCxnSpPr>
      <xdr:spPr>
        <a:xfrm>
          <a:off x="3657600" y="9429115"/>
          <a:ext cx="7569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107950</xdr:rowOff>
    </xdr:from>
    <xdr:ext cx="761365" cy="259080"/>
    <xdr:sp macro="" textlink="">
      <xdr:nvSpPr>
        <xdr:cNvPr id="191" name="扶助費平均値テキスト"/>
        <xdr:cNvSpPr txBox="1"/>
      </xdr:nvSpPr>
      <xdr:spPr>
        <a:xfrm>
          <a:off x="4503420" y="97091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135890</xdr:rowOff>
    </xdr:from>
    <xdr:to xmlns:xdr="http://schemas.openxmlformats.org/drawingml/2006/spreadsheetDrawing">
      <xdr:col>24</xdr:col>
      <xdr:colOff>76200</xdr:colOff>
      <xdr:row>57</xdr:row>
      <xdr:rowOff>66040</xdr:rowOff>
    </xdr:to>
    <xdr:sp macro="" textlink="">
      <xdr:nvSpPr>
        <xdr:cNvPr id="192" name="フローチャート: 判断 191"/>
        <xdr:cNvSpPr/>
      </xdr:nvSpPr>
      <xdr:spPr>
        <a:xfrm>
          <a:off x="4380865" y="97370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170815</xdr:rowOff>
    </xdr:from>
    <xdr:to xmlns:xdr="http://schemas.openxmlformats.org/drawingml/2006/spreadsheetDrawing">
      <xdr:col>19</xdr:col>
      <xdr:colOff>182880</xdr:colOff>
      <xdr:row>54</xdr:row>
      <xdr:rowOff>170815</xdr:rowOff>
    </xdr:to>
    <xdr:cxnSp macro="">
      <xdr:nvCxnSpPr>
        <xdr:cNvPr id="193" name="直線コネクタ 192"/>
        <xdr:cNvCxnSpPr/>
      </xdr:nvCxnSpPr>
      <xdr:spPr>
        <a:xfrm>
          <a:off x="2841625" y="942911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4" name="フローチャート: 判断 193"/>
        <xdr:cNvSpPr/>
      </xdr:nvSpPr>
      <xdr:spPr>
        <a:xfrm>
          <a:off x="3611245" y="9639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124460</xdr:rowOff>
    </xdr:from>
    <xdr:ext cx="736600" cy="259080"/>
    <xdr:sp macro="" textlink="">
      <xdr:nvSpPr>
        <xdr:cNvPr id="195" name="テキスト ボックス 194"/>
        <xdr:cNvSpPr txBox="1"/>
      </xdr:nvSpPr>
      <xdr:spPr>
        <a:xfrm>
          <a:off x="3298190" y="972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170815</xdr:rowOff>
    </xdr:from>
    <xdr:to xmlns:xdr="http://schemas.openxmlformats.org/drawingml/2006/spreadsheetDrawing">
      <xdr:col>15</xdr:col>
      <xdr:colOff>98425</xdr:colOff>
      <xdr:row>55</xdr:row>
      <xdr:rowOff>31750</xdr:rowOff>
    </xdr:to>
    <xdr:cxnSp macro="">
      <xdr:nvCxnSpPr>
        <xdr:cNvPr id="196" name="直線コネクタ 195"/>
        <xdr:cNvCxnSpPr/>
      </xdr:nvCxnSpPr>
      <xdr:spPr>
        <a:xfrm flipV="1">
          <a:off x="2021205" y="942911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197" name="フローチャート: 判断 196"/>
        <xdr:cNvSpPr/>
      </xdr:nvSpPr>
      <xdr:spPr>
        <a:xfrm>
          <a:off x="2790825"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69850</xdr:rowOff>
    </xdr:from>
    <xdr:ext cx="761365" cy="259080"/>
    <xdr:sp macro="" textlink="">
      <xdr:nvSpPr>
        <xdr:cNvPr id="198" name="テキスト ボックス 197"/>
        <xdr:cNvSpPr txBox="1"/>
      </xdr:nvSpPr>
      <xdr:spPr>
        <a:xfrm>
          <a:off x="2494915" y="967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31750</xdr:rowOff>
    </xdr:from>
    <xdr:to xmlns:xdr="http://schemas.openxmlformats.org/drawingml/2006/spreadsheetDrawing">
      <xdr:col>11</xdr:col>
      <xdr:colOff>9525</xdr:colOff>
      <xdr:row>55</xdr:row>
      <xdr:rowOff>64135</xdr:rowOff>
    </xdr:to>
    <xdr:cxnSp macro="">
      <xdr:nvCxnSpPr>
        <xdr:cNvPr id="199" name="直線コネクタ 198"/>
        <xdr:cNvCxnSpPr/>
      </xdr:nvCxnSpPr>
      <xdr:spPr>
        <a:xfrm flipV="1">
          <a:off x="1217930" y="9461500"/>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200" name="フローチャート: 判断 199"/>
        <xdr:cNvSpPr/>
      </xdr:nvSpPr>
      <xdr:spPr>
        <a:xfrm>
          <a:off x="1987550" y="9628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113665</xdr:rowOff>
    </xdr:from>
    <xdr:ext cx="762000" cy="258445"/>
    <xdr:sp macro="" textlink="">
      <xdr:nvSpPr>
        <xdr:cNvPr id="201" name="テキスト ボックス 200"/>
        <xdr:cNvSpPr txBox="1"/>
      </xdr:nvSpPr>
      <xdr:spPr>
        <a:xfrm>
          <a:off x="1674495"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2" name="フローチャート: 判断 201"/>
        <xdr:cNvSpPr/>
      </xdr:nvSpPr>
      <xdr:spPr>
        <a:xfrm>
          <a:off x="116713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61365" cy="258445"/>
    <xdr:sp macro="" textlink="">
      <xdr:nvSpPr>
        <xdr:cNvPr id="203" name="テキスト ボックス 202"/>
        <xdr:cNvSpPr txBox="1"/>
      </xdr:nvSpPr>
      <xdr:spPr>
        <a:xfrm>
          <a:off x="87122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4" name="テキスト ボックス 203"/>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5" name="テキスト ボックス 204"/>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7" name="テキスト ボックス 206"/>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8" name="テキスト ボックス 207"/>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xdr:rowOff>
    </xdr:from>
    <xdr:to xmlns:xdr="http://schemas.openxmlformats.org/drawingml/2006/spreadsheetDrawing">
      <xdr:col>24</xdr:col>
      <xdr:colOff>76200</xdr:colOff>
      <xdr:row>55</xdr:row>
      <xdr:rowOff>114935</xdr:rowOff>
    </xdr:to>
    <xdr:sp macro="" textlink="">
      <xdr:nvSpPr>
        <xdr:cNvPr id="209" name="楕円 208"/>
        <xdr:cNvSpPr/>
      </xdr:nvSpPr>
      <xdr:spPr>
        <a:xfrm>
          <a:off x="4380865" y="94430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29845</xdr:rowOff>
    </xdr:from>
    <xdr:ext cx="761365" cy="258445"/>
    <xdr:sp macro="" textlink="">
      <xdr:nvSpPr>
        <xdr:cNvPr id="210" name="扶助費該当値テキスト"/>
        <xdr:cNvSpPr txBox="1"/>
      </xdr:nvSpPr>
      <xdr:spPr>
        <a:xfrm>
          <a:off x="4503420" y="9288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120650</xdr:rowOff>
    </xdr:from>
    <xdr:to xmlns:xdr="http://schemas.openxmlformats.org/drawingml/2006/spreadsheetDrawing">
      <xdr:col>20</xdr:col>
      <xdr:colOff>38100</xdr:colOff>
      <xdr:row>55</xdr:row>
      <xdr:rowOff>50165</xdr:rowOff>
    </xdr:to>
    <xdr:sp macro="" textlink="">
      <xdr:nvSpPr>
        <xdr:cNvPr id="211" name="楕円 210"/>
        <xdr:cNvSpPr/>
      </xdr:nvSpPr>
      <xdr:spPr>
        <a:xfrm>
          <a:off x="3611245" y="93789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60325</xdr:rowOff>
    </xdr:from>
    <xdr:ext cx="736600" cy="259080"/>
    <xdr:sp macro="" textlink="">
      <xdr:nvSpPr>
        <xdr:cNvPr id="212" name="テキスト ボックス 211"/>
        <xdr:cNvSpPr txBox="1"/>
      </xdr:nvSpPr>
      <xdr:spPr>
        <a:xfrm>
          <a:off x="3298190" y="914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120650</xdr:rowOff>
    </xdr:from>
    <xdr:to xmlns:xdr="http://schemas.openxmlformats.org/drawingml/2006/spreadsheetDrawing">
      <xdr:col>15</xdr:col>
      <xdr:colOff>149225</xdr:colOff>
      <xdr:row>55</xdr:row>
      <xdr:rowOff>50165</xdr:rowOff>
    </xdr:to>
    <xdr:sp macro="" textlink="">
      <xdr:nvSpPr>
        <xdr:cNvPr id="213" name="楕円 212"/>
        <xdr:cNvSpPr/>
      </xdr:nvSpPr>
      <xdr:spPr>
        <a:xfrm>
          <a:off x="2790825"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60325</xdr:rowOff>
    </xdr:from>
    <xdr:ext cx="761365" cy="259080"/>
    <xdr:sp macro="" textlink="">
      <xdr:nvSpPr>
        <xdr:cNvPr id="214" name="テキスト ボックス 213"/>
        <xdr:cNvSpPr txBox="1"/>
      </xdr:nvSpPr>
      <xdr:spPr>
        <a:xfrm>
          <a:off x="2494915"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15" name="楕円 214"/>
        <xdr:cNvSpPr/>
      </xdr:nvSpPr>
      <xdr:spPr>
        <a:xfrm>
          <a:off x="1987550" y="941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62000" cy="259080"/>
    <xdr:sp macro="" textlink="">
      <xdr:nvSpPr>
        <xdr:cNvPr id="216" name="テキスト ボックス 215"/>
        <xdr:cNvSpPr txBox="1"/>
      </xdr:nvSpPr>
      <xdr:spPr>
        <a:xfrm>
          <a:off x="1674495"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xdr:rowOff>
    </xdr:from>
    <xdr:to xmlns:xdr="http://schemas.openxmlformats.org/drawingml/2006/spreadsheetDrawing">
      <xdr:col>6</xdr:col>
      <xdr:colOff>171450</xdr:colOff>
      <xdr:row>55</xdr:row>
      <xdr:rowOff>114935</xdr:rowOff>
    </xdr:to>
    <xdr:sp macro="" textlink="">
      <xdr:nvSpPr>
        <xdr:cNvPr id="217" name="楕円 216"/>
        <xdr:cNvSpPr/>
      </xdr:nvSpPr>
      <xdr:spPr>
        <a:xfrm>
          <a:off x="116713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125095</xdr:rowOff>
    </xdr:from>
    <xdr:ext cx="761365" cy="258445"/>
    <xdr:sp macro="" textlink="">
      <xdr:nvSpPr>
        <xdr:cNvPr id="218" name="テキスト ボックス 217"/>
        <xdr:cNvSpPr txBox="1"/>
      </xdr:nvSpPr>
      <xdr:spPr>
        <a:xfrm>
          <a:off x="871220" y="9211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その他の経費の経常経費充当一般財源は、秋田県後期高齢者医療広域連合療養給付費負担金や</a:t>
          </a:r>
          <a:r>
            <a:rPr kumimoji="1" lang="ja-JP" altLang="en-US" sz="1100">
              <a:solidFill>
                <a:schemeClr val="dk1"/>
              </a:solidFill>
              <a:effectLst/>
              <a:latin typeface="ＭＳ Ｐゴシック"/>
              <a:ea typeface="ＭＳ Ｐゴシック"/>
              <a:cs typeface="+mn-cs"/>
            </a:rPr>
            <a:t>介護保険</a:t>
          </a:r>
          <a:r>
            <a:rPr kumimoji="1" lang="ja-JP" altLang="ja-JP" sz="1100">
              <a:solidFill>
                <a:schemeClr val="dk1"/>
              </a:solidFill>
              <a:effectLst/>
              <a:latin typeface="ＭＳ Ｐゴシック"/>
              <a:ea typeface="ＭＳ Ｐゴシック"/>
              <a:cs typeface="+mn-cs"/>
            </a:rPr>
            <a:t>事業特別会計繰出金の増などによる繰出金の増や、維持補修費に係る一般財源の増などにより</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増加し</a:t>
          </a:r>
          <a:r>
            <a:rPr kumimoji="1" lang="ja-JP" altLang="ja-JP" sz="1100">
              <a:solidFill>
                <a:schemeClr val="dk1"/>
              </a:solidFill>
              <a:effectLst/>
              <a:latin typeface="ＭＳ Ｐゴシック"/>
              <a:ea typeface="ＭＳ Ｐゴシック"/>
              <a:cs typeface="+mn-cs"/>
            </a:rPr>
            <a:t>、比率は</a:t>
          </a:r>
          <a:r>
            <a:rPr kumimoji="1" lang="en-US" altLang="ja-JP" sz="1100">
              <a:solidFill>
                <a:schemeClr val="dk1"/>
              </a:solidFill>
              <a:effectLst/>
              <a:latin typeface="ＭＳ Ｐゴシック"/>
              <a:ea typeface="ＭＳ Ｐゴシック"/>
              <a:cs typeface="+mn-cs"/>
            </a:rPr>
            <a:t>0.2</a:t>
          </a:r>
          <a:r>
            <a:rPr kumimoji="1" lang="ja-JP" altLang="ja-JP" sz="1100">
              <a:solidFill>
                <a:schemeClr val="dk1"/>
              </a:solidFill>
              <a:effectLst/>
              <a:latin typeface="ＭＳ Ｐゴシック"/>
              <a:ea typeface="ＭＳ Ｐゴシック"/>
              <a:cs typeface="+mn-cs"/>
            </a:rPr>
            <a:t>ポイント上昇した。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その他の経費の比率は、類似団体平均を上回っており、施設等の老朽化による維持補修費の増や高齢化による介護保険への繰出金の増等が影響している。引き続き、施設の統廃合による維持管理経費の削減や、基準外繰出の縮減により、改善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0" name="テキスト ボックス 229"/>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2" name="テキスト ボックス 231"/>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4" name="テキスト ボックス 233"/>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6" name="テキスト ボックス 235"/>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8" name="テキスト ボックス 237"/>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40" name="テキスト ボックス 239"/>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42" name="テキスト ボックス 241"/>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82550</xdr:rowOff>
    </xdr:from>
    <xdr:to xmlns:xdr="http://schemas.openxmlformats.org/drawingml/2006/spreadsheetDrawing">
      <xdr:col>82</xdr:col>
      <xdr:colOff>107950</xdr:colOff>
      <xdr:row>62</xdr:row>
      <xdr:rowOff>0</xdr:rowOff>
    </xdr:to>
    <xdr:cxnSp macro="">
      <xdr:nvCxnSpPr>
        <xdr:cNvPr id="246" name="直線コネクタ 245"/>
        <xdr:cNvCxnSpPr/>
      </xdr:nvCxnSpPr>
      <xdr:spPr>
        <a:xfrm flipV="1">
          <a:off x="15104110" y="91694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143510</xdr:rowOff>
    </xdr:from>
    <xdr:ext cx="762000" cy="258445"/>
    <xdr:sp macro="" textlink="">
      <xdr:nvSpPr>
        <xdr:cNvPr id="247" name="その他最小値テキスト"/>
        <xdr:cNvSpPr txBox="1"/>
      </xdr:nvSpPr>
      <xdr:spPr>
        <a:xfrm>
          <a:off x="15179040" y="1060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0</xdr:rowOff>
    </xdr:from>
    <xdr:to xmlns:xdr="http://schemas.openxmlformats.org/drawingml/2006/spreadsheetDrawing">
      <xdr:col>82</xdr:col>
      <xdr:colOff>182880</xdr:colOff>
      <xdr:row>62</xdr:row>
      <xdr:rowOff>0</xdr:rowOff>
    </xdr:to>
    <xdr:cxnSp macro="">
      <xdr:nvCxnSpPr>
        <xdr:cNvPr id="248" name="直線コネクタ 247"/>
        <xdr:cNvCxnSpPr/>
      </xdr:nvCxnSpPr>
      <xdr:spPr>
        <a:xfrm>
          <a:off x="15015210" y="106299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168910</xdr:rowOff>
    </xdr:from>
    <xdr:ext cx="762000" cy="258445"/>
    <xdr:sp macro="" textlink="">
      <xdr:nvSpPr>
        <xdr:cNvPr id="249" name="その他最大値テキスト"/>
        <xdr:cNvSpPr txBox="1"/>
      </xdr:nvSpPr>
      <xdr:spPr>
        <a:xfrm>
          <a:off x="15179040" y="891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82550</xdr:rowOff>
    </xdr:from>
    <xdr:to xmlns:xdr="http://schemas.openxmlformats.org/drawingml/2006/spreadsheetDrawing">
      <xdr:col>82</xdr:col>
      <xdr:colOff>182880</xdr:colOff>
      <xdr:row>53</xdr:row>
      <xdr:rowOff>82550</xdr:rowOff>
    </xdr:to>
    <xdr:cxnSp macro="">
      <xdr:nvCxnSpPr>
        <xdr:cNvPr id="250" name="直線コネクタ 249"/>
        <xdr:cNvCxnSpPr/>
      </xdr:nvCxnSpPr>
      <xdr:spPr>
        <a:xfrm>
          <a:off x="15015210" y="91694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107950</xdr:rowOff>
    </xdr:from>
    <xdr:to xmlns:xdr="http://schemas.openxmlformats.org/drawingml/2006/spreadsheetDrawing">
      <xdr:col>82</xdr:col>
      <xdr:colOff>107950</xdr:colOff>
      <xdr:row>59</xdr:row>
      <xdr:rowOff>133350</xdr:rowOff>
    </xdr:to>
    <xdr:cxnSp macro="">
      <xdr:nvCxnSpPr>
        <xdr:cNvPr id="251" name="直線コネクタ 250"/>
        <xdr:cNvCxnSpPr/>
      </xdr:nvCxnSpPr>
      <xdr:spPr>
        <a:xfrm>
          <a:off x="14334490" y="10223500"/>
          <a:ext cx="7696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80010</xdr:rowOff>
    </xdr:from>
    <xdr:ext cx="762000" cy="259080"/>
    <xdr:sp macro="" textlink="">
      <xdr:nvSpPr>
        <xdr:cNvPr id="252" name="その他平均値テキスト"/>
        <xdr:cNvSpPr txBox="1"/>
      </xdr:nvSpPr>
      <xdr:spPr>
        <a:xfrm>
          <a:off x="15179040" y="9852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63500</xdr:rowOff>
    </xdr:from>
    <xdr:to xmlns:xdr="http://schemas.openxmlformats.org/drawingml/2006/spreadsheetDrawing">
      <xdr:col>82</xdr:col>
      <xdr:colOff>158750</xdr:colOff>
      <xdr:row>58</xdr:row>
      <xdr:rowOff>165100</xdr:rowOff>
    </xdr:to>
    <xdr:sp macro="" textlink="">
      <xdr:nvSpPr>
        <xdr:cNvPr id="253" name="フローチャート: 判断 252"/>
        <xdr:cNvSpPr/>
      </xdr:nvSpPr>
      <xdr:spPr>
        <a:xfrm>
          <a:off x="1505331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19050</xdr:rowOff>
    </xdr:from>
    <xdr:to xmlns:xdr="http://schemas.openxmlformats.org/drawingml/2006/spreadsheetDrawing">
      <xdr:col>78</xdr:col>
      <xdr:colOff>69850</xdr:colOff>
      <xdr:row>59</xdr:row>
      <xdr:rowOff>107950</xdr:rowOff>
    </xdr:to>
    <xdr:cxnSp macro="">
      <xdr:nvCxnSpPr>
        <xdr:cNvPr id="254" name="直線コネクタ 253"/>
        <xdr:cNvCxnSpPr/>
      </xdr:nvCxnSpPr>
      <xdr:spPr>
        <a:xfrm>
          <a:off x="13531215" y="10134600"/>
          <a:ext cx="80327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428369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137160</xdr:rowOff>
    </xdr:from>
    <xdr:ext cx="735965" cy="259080"/>
    <xdr:sp macro="" textlink="">
      <xdr:nvSpPr>
        <xdr:cNvPr id="256" name="テキスト ボックス 255"/>
        <xdr:cNvSpPr txBox="1"/>
      </xdr:nvSpPr>
      <xdr:spPr>
        <a:xfrm>
          <a:off x="13987780" y="9738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19050</xdr:rowOff>
    </xdr:from>
    <xdr:to xmlns:xdr="http://schemas.openxmlformats.org/drawingml/2006/spreadsheetDrawing">
      <xdr:col>73</xdr:col>
      <xdr:colOff>180975</xdr:colOff>
      <xdr:row>59</xdr:row>
      <xdr:rowOff>69850</xdr:rowOff>
    </xdr:to>
    <xdr:cxnSp macro="">
      <xdr:nvCxnSpPr>
        <xdr:cNvPr id="257" name="直線コネクタ 256"/>
        <xdr:cNvCxnSpPr/>
      </xdr:nvCxnSpPr>
      <xdr:spPr>
        <a:xfrm flipV="1">
          <a:off x="12710795" y="1013460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133350</xdr:rowOff>
    </xdr:from>
    <xdr:to xmlns:xdr="http://schemas.openxmlformats.org/drawingml/2006/spreadsheetDrawing">
      <xdr:col>74</xdr:col>
      <xdr:colOff>31750</xdr:colOff>
      <xdr:row>58</xdr:row>
      <xdr:rowOff>63500</xdr:rowOff>
    </xdr:to>
    <xdr:sp macro="" textlink="">
      <xdr:nvSpPr>
        <xdr:cNvPr id="258" name="フローチャート: 判断 257"/>
        <xdr:cNvSpPr/>
      </xdr:nvSpPr>
      <xdr:spPr>
        <a:xfrm>
          <a:off x="13480415" y="9906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73660</xdr:rowOff>
    </xdr:from>
    <xdr:ext cx="762000" cy="259080"/>
    <xdr:sp macro="" textlink="">
      <xdr:nvSpPr>
        <xdr:cNvPr id="259" name="テキスト ボックス 258"/>
        <xdr:cNvSpPr txBox="1"/>
      </xdr:nvSpPr>
      <xdr:spPr>
        <a:xfrm>
          <a:off x="1316736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127000</xdr:rowOff>
    </xdr:from>
    <xdr:to xmlns:xdr="http://schemas.openxmlformats.org/drawingml/2006/spreadsheetDrawing">
      <xdr:col>69</xdr:col>
      <xdr:colOff>92075</xdr:colOff>
      <xdr:row>59</xdr:row>
      <xdr:rowOff>69850</xdr:rowOff>
    </xdr:to>
    <xdr:cxnSp macro="">
      <xdr:nvCxnSpPr>
        <xdr:cNvPr id="260" name="直線コネクタ 259"/>
        <xdr:cNvCxnSpPr/>
      </xdr:nvCxnSpPr>
      <xdr:spPr>
        <a:xfrm>
          <a:off x="11890375" y="100711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61" name="フローチャート: 判断 260"/>
        <xdr:cNvSpPr/>
      </xdr:nvSpPr>
      <xdr:spPr>
        <a:xfrm>
          <a:off x="1265999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137160</xdr:rowOff>
    </xdr:from>
    <xdr:ext cx="762000" cy="259080"/>
    <xdr:sp macro="" textlink="">
      <xdr:nvSpPr>
        <xdr:cNvPr id="262" name="テキスト ボックス 261"/>
        <xdr:cNvSpPr txBox="1"/>
      </xdr:nvSpPr>
      <xdr:spPr>
        <a:xfrm>
          <a:off x="12364085"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25400</xdr:rowOff>
    </xdr:from>
    <xdr:to xmlns:xdr="http://schemas.openxmlformats.org/drawingml/2006/spreadsheetDrawing">
      <xdr:col>65</xdr:col>
      <xdr:colOff>53975</xdr:colOff>
      <xdr:row>58</xdr:row>
      <xdr:rowOff>127000</xdr:rowOff>
    </xdr:to>
    <xdr:sp macro="" textlink="">
      <xdr:nvSpPr>
        <xdr:cNvPr id="263" name="フローチャート: 判断 262"/>
        <xdr:cNvSpPr/>
      </xdr:nvSpPr>
      <xdr:spPr>
        <a:xfrm>
          <a:off x="11856720" y="9969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137160</xdr:rowOff>
    </xdr:from>
    <xdr:ext cx="761365" cy="259080"/>
    <xdr:sp macro="" textlink="">
      <xdr:nvSpPr>
        <xdr:cNvPr id="264" name="テキスト ボックス 263"/>
        <xdr:cNvSpPr txBox="1"/>
      </xdr:nvSpPr>
      <xdr:spPr>
        <a:xfrm>
          <a:off x="11543665" y="9738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82550</xdr:rowOff>
    </xdr:from>
    <xdr:to xmlns:xdr="http://schemas.openxmlformats.org/drawingml/2006/spreadsheetDrawing">
      <xdr:col>82</xdr:col>
      <xdr:colOff>158750</xdr:colOff>
      <xdr:row>60</xdr:row>
      <xdr:rowOff>12700</xdr:rowOff>
    </xdr:to>
    <xdr:sp macro="" textlink="">
      <xdr:nvSpPr>
        <xdr:cNvPr id="270" name="楕円 269"/>
        <xdr:cNvSpPr/>
      </xdr:nvSpPr>
      <xdr:spPr>
        <a:xfrm>
          <a:off x="1505331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54610</xdr:rowOff>
    </xdr:from>
    <xdr:ext cx="762000" cy="258445"/>
    <xdr:sp macro="" textlink="">
      <xdr:nvSpPr>
        <xdr:cNvPr id="271" name="その他該当値テキスト"/>
        <xdr:cNvSpPr txBox="1"/>
      </xdr:nvSpPr>
      <xdr:spPr>
        <a:xfrm>
          <a:off x="15179040" y="1017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57150</xdr:rowOff>
    </xdr:from>
    <xdr:to xmlns:xdr="http://schemas.openxmlformats.org/drawingml/2006/spreadsheetDrawing">
      <xdr:col>78</xdr:col>
      <xdr:colOff>120650</xdr:colOff>
      <xdr:row>59</xdr:row>
      <xdr:rowOff>158750</xdr:rowOff>
    </xdr:to>
    <xdr:sp macro="" textlink="">
      <xdr:nvSpPr>
        <xdr:cNvPr id="272" name="楕円 271"/>
        <xdr:cNvSpPr/>
      </xdr:nvSpPr>
      <xdr:spPr>
        <a:xfrm>
          <a:off x="1428369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143510</xdr:rowOff>
    </xdr:from>
    <xdr:ext cx="735965" cy="258445"/>
    <xdr:sp macro="" textlink="">
      <xdr:nvSpPr>
        <xdr:cNvPr id="273" name="テキスト ボックス 272"/>
        <xdr:cNvSpPr txBox="1"/>
      </xdr:nvSpPr>
      <xdr:spPr>
        <a:xfrm>
          <a:off x="13987780" y="102590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139700</xdr:rowOff>
    </xdr:from>
    <xdr:to xmlns:xdr="http://schemas.openxmlformats.org/drawingml/2006/spreadsheetDrawing">
      <xdr:col>74</xdr:col>
      <xdr:colOff>31750</xdr:colOff>
      <xdr:row>59</xdr:row>
      <xdr:rowOff>69850</xdr:rowOff>
    </xdr:to>
    <xdr:sp macro="" textlink="">
      <xdr:nvSpPr>
        <xdr:cNvPr id="274" name="楕円 273"/>
        <xdr:cNvSpPr/>
      </xdr:nvSpPr>
      <xdr:spPr>
        <a:xfrm>
          <a:off x="13480415" y="10083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54610</xdr:rowOff>
    </xdr:from>
    <xdr:ext cx="762000" cy="258445"/>
    <xdr:sp macro="" textlink="">
      <xdr:nvSpPr>
        <xdr:cNvPr id="275" name="テキスト ボックス 274"/>
        <xdr:cNvSpPr txBox="1"/>
      </xdr:nvSpPr>
      <xdr:spPr>
        <a:xfrm>
          <a:off x="13167360" y="1017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19050</xdr:rowOff>
    </xdr:from>
    <xdr:to xmlns:xdr="http://schemas.openxmlformats.org/drawingml/2006/spreadsheetDrawing">
      <xdr:col>69</xdr:col>
      <xdr:colOff>142875</xdr:colOff>
      <xdr:row>59</xdr:row>
      <xdr:rowOff>120650</xdr:rowOff>
    </xdr:to>
    <xdr:sp macro="" textlink="">
      <xdr:nvSpPr>
        <xdr:cNvPr id="276" name="楕円 275"/>
        <xdr:cNvSpPr/>
      </xdr:nvSpPr>
      <xdr:spPr>
        <a:xfrm>
          <a:off x="12659995"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105410</xdr:rowOff>
    </xdr:from>
    <xdr:ext cx="762000" cy="259080"/>
    <xdr:sp macro="" textlink="">
      <xdr:nvSpPr>
        <xdr:cNvPr id="277" name="テキスト ボックス 276"/>
        <xdr:cNvSpPr txBox="1"/>
      </xdr:nvSpPr>
      <xdr:spPr>
        <a:xfrm>
          <a:off x="12364085"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78" name="楕円 277"/>
        <xdr:cNvSpPr/>
      </xdr:nvSpPr>
      <xdr:spPr>
        <a:xfrm>
          <a:off x="11856720" y="10020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162560</xdr:rowOff>
    </xdr:from>
    <xdr:ext cx="761365" cy="259080"/>
    <xdr:sp macro="" textlink="">
      <xdr:nvSpPr>
        <xdr:cNvPr id="279" name="テキスト ボックス 278"/>
        <xdr:cNvSpPr txBox="1"/>
      </xdr:nvSpPr>
      <xdr:spPr>
        <a:xfrm>
          <a:off x="11543665" y="1010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補助費等の経常経費充当一般財源は、病院法人運営費負担金等の増や下水道事業会計負担金等の増により</a:t>
          </a:r>
          <a:r>
            <a:rPr kumimoji="1" lang="en-US" altLang="ja-JP" sz="1100">
              <a:solidFill>
                <a:schemeClr val="dk1"/>
              </a:solidFill>
              <a:effectLst/>
              <a:latin typeface="ＭＳ Ｐゴシック"/>
              <a:ea typeface="ＭＳ Ｐゴシック"/>
              <a:cs typeface="+mn-cs"/>
            </a:rPr>
            <a:t>5.8</a:t>
          </a:r>
          <a:r>
            <a:rPr kumimoji="1" lang="ja-JP" altLang="ja-JP" sz="1100">
              <a:solidFill>
                <a:schemeClr val="dk1"/>
              </a:solidFill>
              <a:effectLst/>
              <a:latin typeface="ＭＳ Ｐゴシック"/>
              <a:ea typeface="ＭＳ Ｐゴシック"/>
              <a:cs typeface="+mn-cs"/>
            </a:rPr>
            <a:t>％増加し、比率も</a:t>
          </a:r>
          <a:r>
            <a:rPr kumimoji="1" lang="en-US" altLang="ja-JP" sz="1100">
              <a:solidFill>
                <a:schemeClr val="dk1"/>
              </a:solidFill>
              <a:effectLst/>
              <a:latin typeface="ＭＳ Ｐゴシック"/>
              <a:ea typeface="ＭＳ Ｐゴシック"/>
              <a:cs typeface="+mn-cs"/>
            </a:rPr>
            <a:t>0.4</a:t>
          </a:r>
          <a:r>
            <a:rPr kumimoji="1" lang="ja-JP" altLang="ja-JP" sz="1100">
              <a:solidFill>
                <a:schemeClr val="dk1"/>
              </a:solidFill>
              <a:effectLst/>
              <a:latin typeface="ＭＳ Ｐゴシック"/>
              <a:ea typeface="ＭＳ Ｐゴシック"/>
              <a:cs typeface="+mn-cs"/>
            </a:rPr>
            <a:t>ポイント上昇した。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補助費等の比率は、これまで類似団体平均より</a:t>
          </a:r>
          <a:r>
            <a:rPr kumimoji="1" lang="en-US" altLang="ja-JP" sz="1100">
              <a:solidFill>
                <a:schemeClr val="dk1"/>
              </a:solidFill>
              <a:effectLst/>
              <a:latin typeface="ＭＳ Ｐゴシック"/>
              <a:ea typeface="ＭＳ Ｐゴシック"/>
              <a:cs typeface="+mn-cs"/>
            </a:rPr>
            <a:t>1.0</a:t>
          </a:r>
          <a:r>
            <a:rPr kumimoji="1" lang="ja-JP" altLang="ja-JP" sz="1100">
              <a:solidFill>
                <a:schemeClr val="dk1"/>
              </a:solidFill>
              <a:effectLst/>
              <a:latin typeface="ＭＳ Ｐゴシック"/>
              <a:ea typeface="ＭＳ Ｐゴシック"/>
              <a:cs typeface="+mn-cs"/>
            </a:rPr>
            <a:t>ポイント下を推移してきたが、４年度</a:t>
          </a:r>
          <a:r>
            <a:rPr kumimoji="1" lang="ja-JP" altLang="en-US" sz="1100">
              <a:solidFill>
                <a:schemeClr val="dk1"/>
              </a:solidFill>
              <a:effectLst/>
              <a:latin typeface="ＭＳ Ｐゴシック"/>
              <a:ea typeface="ＭＳ Ｐゴシック"/>
              <a:cs typeface="+mn-cs"/>
            </a:rPr>
            <a:t>以降はその差が縮小傾向にある</a:t>
          </a:r>
          <a:r>
            <a:rPr kumimoji="1" lang="ja-JP" altLang="ja-JP" sz="1100">
              <a:solidFill>
                <a:schemeClr val="dk1"/>
              </a:solidFill>
              <a:effectLst/>
              <a:latin typeface="ＭＳ Ｐゴシック"/>
              <a:ea typeface="ＭＳ Ｐゴシック"/>
              <a:cs typeface="+mn-cs"/>
            </a:rPr>
            <a:t>。今後も、借入金償還に係る病院法人運営費負担金や下水道事業会計負担金の増加が見込まれることから、各会計の経営状況を精査し、負担金の適正化に努める。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8000" cy="258445"/>
    <xdr:sp macro="" textlink="">
      <xdr:nvSpPr>
        <xdr:cNvPr id="303" name="テキスト ボックス 302"/>
        <xdr:cNvSpPr txBox="1"/>
      </xdr:nvSpPr>
      <xdr:spPr>
        <a:xfrm>
          <a:off x="1092644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33020</xdr:rowOff>
    </xdr:from>
    <xdr:to xmlns:xdr="http://schemas.openxmlformats.org/drawingml/2006/spreadsheetDrawing">
      <xdr:col>82</xdr:col>
      <xdr:colOff>107950</xdr:colOff>
      <xdr:row>41</xdr:row>
      <xdr:rowOff>170180</xdr:rowOff>
    </xdr:to>
    <xdr:cxnSp macro="">
      <xdr:nvCxnSpPr>
        <xdr:cNvPr id="305" name="直線コネクタ 304"/>
        <xdr:cNvCxnSpPr/>
      </xdr:nvCxnSpPr>
      <xdr:spPr>
        <a:xfrm flipV="1">
          <a:off x="15104110" y="569087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142240</xdr:rowOff>
    </xdr:from>
    <xdr:ext cx="762000" cy="259080"/>
    <xdr:sp macro="" textlink="">
      <xdr:nvSpPr>
        <xdr:cNvPr id="306" name="補助費等最小値テキスト"/>
        <xdr:cNvSpPr txBox="1"/>
      </xdr:nvSpPr>
      <xdr:spPr>
        <a:xfrm>
          <a:off x="1517904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170180</xdr:rowOff>
    </xdr:from>
    <xdr:to xmlns:xdr="http://schemas.openxmlformats.org/drawingml/2006/spreadsheetDrawing">
      <xdr:col>82</xdr:col>
      <xdr:colOff>182880</xdr:colOff>
      <xdr:row>41</xdr:row>
      <xdr:rowOff>170180</xdr:rowOff>
    </xdr:to>
    <xdr:cxnSp macro="">
      <xdr:nvCxnSpPr>
        <xdr:cNvPr id="307" name="直線コネクタ 306"/>
        <xdr:cNvCxnSpPr/>
      </xdr:nvCxnSpPr>
      <xdr:spPr>
        <a:xfrm>
          <a:off x="15015210" y="71996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119380</xdr:rowOff>
    </xdr:from>
    <xdr:ext cx="762000" cy="259080"/>
    <xdr:sp macro="" textlink="">
      <xdr:nvSpPr>
        <xdr:cNvPr id="308" name="補助費等最大値テキスト"/>
        <xdr:cNvSpPr txBox="1"/>
      </xdr:nvSpPr>
      <xdr:spPr>
        <a:xfrm>
          <a:off x="15179040" y="543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33020</xdr:rowOff>
    </xdr:from>
    <xdr:to xmlns:xdr="http://schemas.openxmlformats.org/drawingml/2006/spreadsheetDrawing">
      <xdr:col>82</xdr:col>
      <xdr:colOff>182880</xdr:colOff>
      <xdr:row>33</xdr:row>
      <xdr:rowOff>33020</xdr:rowOff>
    </xdr:to>
    <xdr:cxnSp macro="">
      <xdr:nvCxnSpPr>
        <xdr:cNvPr id="309" name="直線コネクタ 308"/>
        <xdr:cNvCxnSpPr/>
      </xdr:nvCxnSpPr>
      <xdr:spPr>
        <a:xfrm>
          <a:off x="15015210" y="56908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1270</xdr:rowOff>
    </xdr:from>
    <xdr:to xmlns:xdr="http://schemas.openxmlformats.org/drawingml/2006/spreadsheetDrawing">
      <xdr:col>82</xdr:col>
      <xdr:colOff>107950</xdr:colOff>
      <xdr:row>35</xdr:row>
      <xdr:rowOff>38100</xdr:rowOff>
    </xdr:to>
    <xdr:cxnSp macro="">
      <xdr:nvCxnSpPr>
        <xdr:cNvPr id="310" name="直線コネクタ 309"/>
        <xdr:cNvCxnSpPr/>
      </xdr:nvCxnSpPr>
      <xdr:spPr>
        <a:xfrm>
          <a:off x="14334490" y="6002020"/>
          <a:ext cx="7696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34</xdr:row>
      <xdr:rowOff>158115</xdr:rowOff>
    </xdr:from>
    <xdr:ext cx="762000" cy="258445"/>
    <xdr:sp macro="" textlink="">
      <xdr:nvSpPr>
        <xdr:cNvPr id="311" name="補助費等平均値テキスト"/>
        <xdr:cNvSpPr txBox="1"/>
      </xdr:nvSpPr>
      <xdr:spPr>
        <a:xfrm>
          <a:off x="15179040" y="59874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14605</xdr:rowOff>
    </xdr:from>
    <xdr:to xmlns:xdr="http://schemas.openxmlformats.org/drawingml/2006/spreadsheetDrawing">
      <xdr:col>82</xdr:col>
      <xdr:colOff>158750</xdr:colOff>
      <xdr:row>35</xdr:row>
      <xdr:rowOff>116205</xdr:rowOff>
    </xdr:to>
    <xdr:sp macro="" textlink="">
      <xdr:nvSpPr>
        <xdr:cNvPr id="312" name="フローチャート: 判断 311"/>
        <xdr:cNvSpPr/>
      </xdr:nvSpPr>
      <xdr:spPr>
        <a:xfrm>
          <a:off x="1505331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81280</xdr:rowOff>
    </xdr:from>
    <xdr:to xmlns:xdr="http://schemas.openxmlformats.org/drawingml/2006/spreadsheetDrawing">
      <xdr:col>78</xdr:col>
      <xdr:colOff>69850</xdr:colOff>
      <xdr:row>35</xdr:row>
      <xdr:rowOff>1270</xdr:rowOff>
    </xdr:to>
    <xdr:cxnSp macro="">
      <xdr:nvCxnSpPr>
        <xdr:cNvPr id="313" name="直線コネクタ 312"/>
        <xdr:cNvCxnSpPr/>
      </xdr:nvCxnSpPr>
      <xdr:spPr>
        <a:xfrm>
          <a:off x="13531215" y="5910580"/>
          <a:ext cx="8032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5080</xdr:rowOff>
    </xdr:from>
    <xdr:to xmlns:xdr="http://schemas.openxmlformats.org/drawingml/2006/spreadsheetDrawing">
      <xdr:col>78</xdr:col>
      <xdr:colOff>120650</xdr:colOff>
      <xdr:row>35</xdr:row>
      <xdr:rowOff>106680</xdr:rowOff>
    </xdr:to>
    <xdr:sp macro="" textlink="">
      <xdr:nvSpPr>
        <xdr:cNvPr id="314" name="フローチャート: 判断 313"/>
        <xdr:cNvSpPr/>
      </xdr:nvSpPr>
      <xdr:spPr>
        <a:xfrm>
          <a:off x="1428369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91440</xdr:rowOff>
    </xdr:from>
    <xdr:ext cx="735965" cy="259080"/>
    <xdr:sp macro="" textlink="">
      <xdr:nvSpPr>
        <xdr:cNvPr id="315" name="テキスト ボックス 314"/>
        <xdr:cNvSpPr txBox="1"/>
      </xdr:nvSpPr>
      <xdr:spPr>
        <a:xfrm>
          <a:off x="13987780" y="60921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81280</xdr:rowOff>
    </xdr:from>
    <xdr:to xmlns:xdr="http://schemas.openxmlformats.org/drawingml/2006/spreadsheetDrawing">
      <xdr:col>73</xdr:col>
      <xdr:colOff>180975</xdr:colOff>
      <xdr:row>34</xdr:row>
      <xdr:rowOff>109220</xdr:rowOff>
    </xdr:to>
    <xdr:cxnSp macro="">
      <xdr:nvCxnSpPr>
        <xdr:cNvPr id="316" name="直線コネクタ 315"/>
        <xdr:cNvCxnSpPr/>
      </xdr:nvCxnSpPr>
      <xdr:spPr>
        <a:xfrm flipV="1">
          <a:off x="12710795" y="5910580"/>
          <a:ext cx="8204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149225</xdr:rowOff>
    </xdr:from>
    <xdr:to xmlns:xdr="http://schemas.openxmlformats.org/drawingml/2006/spreadsheetDrawing">
      <xdr:col>74</xdr:col>
      <xdr:colOff>31750</xdr:colOff>
      <xdr:row>35</xdr:row>
      <xdr:rowOff>79375</xdr:rowOff>
    </xdr:to>
    <xdr:sp macro="" textlink="">
      <xdr:nvSpPr>
        <xdr:cNvPr id="317" name="フローチャート: 判断 316"/>
        <xdr:cNvSpPr/>
      </xdr:nvSpPr>
      <xdr:spPr>
        <a:xfrm>
          <a:off x="13480415" y="59785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64135</xdr:rowOff>
    </xdr:from>
    <xdr:ext cx="762000" cy="258445"/>
    <xdr:sp macro="" textlink="">
      <xdr:nvSpPr>
        <xdr:cNvPr id="318" name="テキスト ボックス 317"/>
        <xdr:cNvSpPr txBox="1"/>
      </xdr:nvSpPr>
      <xdr:spPr>
        <a:xfrm>
          <a:off x="13167360" y="606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109220</xdr:rowOff>
    </xdr:from>
    <xdr:to xmlns:xdr="http://schemas.openxmlformats.org/drawingml/2006/spreadsheetDrawing">
      <xdr:col>69</xdr:col>
      <xdr:colOff>92075</xdr:colOff>
      <xdr:row>34</xdr:row>
      <xdr:rowOff>127000</xdr:rowOff>
    </xdr:to>
    <xdr:cxnSp macro="">
      <xdr:nvCxnSpPr>
        <xdr:cNvPr id="319" name="直線コネクタ 318"/>
        <xdr:cNvCxnSpPr/>
      </xdr:nvCxnSpPr>
      <xdr:spPr>
        <a:xfrm flipV="1">
          <a:off x="11890375" y="593852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14605</xdr:rowOff>
    </xdr:from>
    <xdr:to xmlns:xdr="http://schemas.openxmlformats.org/drawingml/2006/spreadsheetDrawing">
      <xdr:col>69</xdr:col>
      <xdr:colOff>142875</xdr:colOff>
      <xdr:row>35</xdr:row>
      <xdr:rowOff>116205</xdr:rowOff>
    </xdr:to>
    <xdr:sp macro="" textlink="">
      <xdr:nvSpPr>
        <xdr:cNvPr id="320" name="フローチャート: 判断 319"/>
        <xdr:cNvSpPr/>
      </xdr:nvSpPr>
      <xdr:spPr>
        <a:xfrm>
          <a:off x="12659995"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100965</xdr:rowOff>
    </xdr:from>
    <xdr:ext cx="762000" cy="258445"/>
    <xdr:sp macro="" textlink="">
      <xdr:nvSpPr>
        <xdr:cNvPr id="321" name="テキスト ボックス 320"/>
        <xdr:cNvSpPr txBox="1"/>
      </xdr:nvSpPr>
      <xdr:spPr>
        <a:xfrm>
          <a:off x="12364085" y="6101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14605</xdr:rowOff>
    </xdr:from>
    <xdr:to xmlns:xdr="http://schemas.openxmlformats.org/drawingml/2006/spreadsheetDrawing">
      <xdr:col>65</xdr:col>
      <xdr:colOff>53975</xdr:colOff>
      <xdr:row>35</xdr:row>
      <xdr:rowOff>116205</xdr:rowOff>
    </xdr:to>
    <xdr:sp macro="" textlink="">
      <xdr:nvSpPr>
        <xdr:cNvPr id="322" name="フローチャート: 判断 321"/>
        <xdr:cNvSpPr/>
      </xdr:nvSpPr>
      <xdr:spPr>
        <a:xfrm>
          <a:off x="11856720" y="60153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100965</xdr:rowOff>
    </xdr:from>
    <xdr:ext cx="761365" cy="258445"/>
    <xdr:sp macro="" textlink="">
      <xdr:nvSpPr>
        <xdr:cNvPr id="323" name="テキスト ボックス 322"/>
        <xdr:cNvSpPr txBox="1"/>
      </xdr:nvSpPr>
      <xdr:spPr>
        <a:xfrm>
          <a:off x="11543665" y="6101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4" name="テキスト ボックス 32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5" name="テキスト ボックス 324"/>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6" name="テキスト ボックス 325"/>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7" name="テキスト ボックス 32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8" name="テキスト ボックス 327"/>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158750</xdr:rowOff>
    </xdr:from>
    <xdr:to xmlns:xdr="http://schemas.openxmlformats.org/drawingml/2006/spreadsheetDrawing">
      <xdr:col>82</xdr:col>
      <xdr:colOff>158750</xdr:colOff>
      <xdr:row>35</xdr:row>
      <xdr:rowOff>88900</xdr:rowOff>
    </xdr:to>
    <xdr:sp macro="" textlink="">
      <xdr:nvSpPr>
        <xdr:cNvPr id="329" name="楕円 328"/>
        <xdr:cNvSpPr/>
      </xdr:nvSpPr>
      <xdr:spPr>
        <a:xfrm>
          <a:off x="1505331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3810</xdr:rowOff>
    </xdr:from>
    <xdr:ext cx="762000" cy="259080"/>
    <xdr:sp macro="" textlink="">
      <xdr:nvSpPr>
        <xdr:cNvPr id="330" name="補助費等該当値テキスト"/>
        <xdr:cNvSpPr txBox="1"/>
      </xdr:nvSpPr>
      <xdr:spPr>
        <a:xfrm>
          <a:off x="15179040" y="583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121920</xdr:rowOff>
    </xdr:from>
    <xdr:to xmlns:xdr="http://schemas.openxmlformats.org/drawingml/2006/spreadsheetDrawing">
      <xdr:col>78</xdr:col>
      <xdr:colOff>120650</xdr:colOff>
      <xdr:row>35</xdr:row>
      <xdr:rowOff>52070</xdr:rowOff>
    </xdr:to>
    <xdr:sp macro="" textlink="">
      <xdr:nvSpPr>
        <xdr:cNvPr id="331" name="楕円 330"/>
        <xdr:cNvSpPr/>
      </xdr:nvSpPr>
      <xdr:spPr>
        <a:xfrm>
          <a:off x="1428369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62230</xdr:rowOff>
    </xdr:from>
    <xdr:ext cx="735965" cy="259080"/>
    <xdr:sp macro="" textlink="">
      <xdr:nvSpPr>
        <xdr:cNvPr id="332" name="テキスト ボックス 331"/>
        <xdr:cNvSpPr txBox="1"/>
      </xdr:nvSpPr>
      <xdr:spPr>
        <a:xfrm>
          <a:off x="13987780" y="57200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30480</xdr:rowOff>
    </xdr:from>
    <xdr:to xmlns:xdr="http://schemas.openxmlformats.org/drawingml/2006/spreadsheetDrawing">
      <xdr:col>74</xdr:col>
      <xdr:colOff>31750</xdr:colOff>
      <xdr:row>34</xdr:row>
      <xdr:rowOff>132080</xdr:rowOff>
    </xdr:to>
    <xdr:sp macro="" textlink="">
      <xdr:nvSpPr>
        <xdr:cNvPr id="333" name="楕円 332"/>
        <xdr:cNvSpPr/>
      </xdr:nvSpPr>
      <xdr:spPr>
        <a:xfrm>
          <a:off x="13480415" y="58597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142240</xdr:rowOff>
    </xdr:from>
    <xdr:ext cx="762000" cy="259080"/>
    <xdr:sp macro="" textlink="">
      <xdr:nvSpPr>
        <xdr:cNvPr id="334" name="テキスト ボックス 333"/>
        <xdr:cNvSpPr txBox="1"/>
      </xdr:nvSpPr>
      <xdr:spPr>
        <a:xfrm>
          <a:off x="13167360" y="562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57785</xdr:rowOff>
    </xdr:from>
    <xdr:to xmlns:xdr="http://schemas.openxmlformats.org/drawingml/2006/spreadsheetDrawing">
      <xdr:col>69</xdr:col>
      <xdr:colOff>142875</xdr:colOff>
      <xdr:row>34</xdr:row>
      <xdr:rowOff>159385</xdr:rowOff>
    </xdr:to>
    <xdr:sp macro="" textlink="">
      <xdr:nvSpPr>
        <xdr:cNvPr id="335" name="楕円 334"/>
        <xdr:cNvSpPr/>
      </xdr:nvSpPr>
      <xdr:spPr>
        <a:xfrm>
          <a:off x="12659995"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169545</xdr:rowOff>
    </xdr:from>
    <xdr:ext cx="762000" cy="258445"/>
    <xdr:sp macro="" textlink="">
      <xdr:nvSpPr>
        <xdr:cNvPr id="336" name="テキスト ボックス 335"/>
        <xdr:cNvSpPr txBox="1"/>
      </xdr:nvSpPr>
      <xdr:spPr>
        <a:xfrm>
          <a:off x="12364085" y="5655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76200</xdr:rowOff>
    </xdr:from>
    <xdr:to xmlns:xdr="http://schemas.openxmlformats.org/drawingml/2006/spreadsheetDrawing">
      <xdr:col>65</xdr:col>
      <xdr:colOff>53975</xdr:colOff>
      <xdr:row>35</xdr:row>
      <xdr:rowOff>6350</xdr:rowOff>
    </xdr:to>
    <xdr:sp macro="" textlink="">
      <xdr:nvSpPr>
        <xdr:cNvPr id="337" name="楕円 336"/>
        <xdr:cNvSpPr/>
      </xdr:nvSpPr>
      <xdr:spPr>
        <a:xfrm>
          <a:off x="11856720" y="5905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16510</xdr:rowOff>
    </xdr:from>
    <xdr:ext cx="761365" cy="259080"/>
    <xdr:sp macro="" textlink="">
      <xdr:nvSpPr>
        <xdr:cNvPr id="338" name="テキスト ボックス 337"/>
        <xdr:cNvSpPr txBox="1"/>
      </xdr:nvSpPr>
      <xdr:spPr>
        <a:xfrm>
          <a:off x="11543665" y="567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9" name="正方形/長方形 33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6" name="正方形/長方形 34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8" name="正方形/長方形 34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公債費は</a:t>
          </a:r>
          <a:r>
            <a:rPr kumimoji="1" lang="ja-JP" altLang="en-US" sz="1100">
              <a:solidFill>
                <a:schemeClr val="dk1"/>
              </a:solidFill>
              <a:effectLst/>
              <a:latin typeface="ＭＳ Ｐゴシック"/>
              <a:ea typeface="ＭＳ Ｐゴシック"/>
              <a:cs typeface="+mn-cs"/>
            </a:rPr>
            <a:t>、令和元年度に借り入れた臨時財政対策債の償還が本格化したことなどにより</a:t>
          </a:r>
          <a:r>
            <a:rPr kumimoji="1" lang="ja-JP" altLang="ja-JP" sz="1100">
              <a:solidFill>
                <a:schemeClr val="dk1"/>
              </a:solidFill>
              <a:effectLst/>
              <a:latin typeface="ＭＳ Ｐゴシック"/>
              <a:ea typeface="ＭＳ Ｐゴシック"/>
              <a:cs typeface="+mn-cs"/>
            </a:rPr>
            <a:t>、比率は前年度から</a:t>
          </a:r>
          <a:r>
            <a:rPr kumimoji="1" lang="en-US" altLang="ja-JP" sz="1100">
              <a:solidFill>
                <a:schemeClr val="dk1"/>
              </a:solidFill>
              <a:effectLst/>
              <a:latin typeface="ＭＳ Ｐゴシック"/>
              <a:ea typeface="ＭＳ Ｐゴシック"/>
              <a:cs typeface="+mn-cs"/>
            </a:rPr>
            <a:t>0.6</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上昇</a:t>
          </a:r>
          <a:r>
            <a:rPr kumimoji="1" lang="ja-JP" altLang="ja-JP" sz="1100">
              <a:solidFill>
                <a:schemeClr val="dk1"/>
              </a:solidFill>
              <a:effectLst/>
              <a:latin typeface="ＭＳ Ｐゴシック"/>
              <a:ea typeface="ＭＳ Ｐゴシック"/>
              <a:cs typeface="+mn-cs"/>
            </a:rPr>
            <a:t>した。</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あきた芸術劇場整備事業等に係る地方債の償還が本格化することにより、９年度までは公債費が増加するが、過去の投資的経費に係る地方債の償還が終了することや、大規模事業の年度間調整等による地方債発行の平準化に伴い、</a:t>
          </a:r>
          <a:r>
            <a:rPr kumimoji="1" lang="en-US" altLang="ja-JP" sz="1100">
              <a:solidFill>
                <a:schemeClr val="dk1"/>
              </a:solidFill>
              <a:effectLst/>
              <a:latin typeface="ＭＳ Ｐゴシック"/>
              <a:ea typeface="ＭＳ Ｐゴシック"/>
              <a:cs typeface="+mn-cs"/>
            </a:rPr>
            <a:t>10</a:t>
          </a:r>
          <a:r>
            <a:rPr kumimoji="1" lang="ja-JP" altLang="ja-JP" sz="1100">
              <a:solidFill>
                <a:schemeClr val="dk1"/>
              </a:solidFill>
              <a:effectLst/>
              <a:latin typeface="ＭＳ Ｐゴシック"/>
              <a:ea typeface="ＭＳ Ｐゴシック"/>
              <a:cs typeface="+mn-cs"/>
            </a:rPr>
            <a:t>年度以降は減少に転じるものと見込んでいる。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0" name="テキスト ボックス 349"/>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1" name="直線コネクタ 35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2" name="テキスト ボックス 351"/>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3" name="直線コネクタ 35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4" name="テキスト ボックス 353"/>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5" name="直線コネクタ 35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6" name="テキスト ボックス 355"/>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7" name="直線コネクタ 35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8" name="テキスト ボックス 357"/>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9" name="直線コネクタ 35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60" name="テキスト ボックス 359"/>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1" name="直線コネクタ 36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2" name="テキスト ボックス 361"/>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3" name="直線コネクタ 36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8445"/>
    <xdr:sp macro="" textlink="">
      <xdr:nvSpPr>
        <xdr:cNvPr id="364" name="テキスト ボックス 363"/>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5"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54610</xdr:rowOff>
    </xdr:from>
    <xdr:to xmlns:xdr="http://schemas.openxmlformats.org/drawingml/2006/spreadsheetDrawing">
      <xdr:col>24</xdr:col>
      <xdr:colOff>25400</xdr:colOff>
      <xdr:row>80</xdr:row>
      <xdr:rowOff>157480</xdr:rowOff>
    </xdr:to>
    <xdr:cxnSp macro="">
      <xdr:nvCxnSpPr>
        <xdr:cNvPr id="366" name="直線コネクタ 365"/>
        <xdr:cNvCxnSpPr/>
      </xdr:nvCxnSpPr>
      <xdr:spPr>
        <a:xfrm flipV="1">
          <a:off x="4414520" y="125704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129540</xdr:rowOff>
    </xdr:from>
    <xdr:ext cx="761365" cy="259080"/>
    <xdr:sp macro="" textlink="">
      <xdr:nvSpPr>
        <xdr:cNvPr id="367" name="公債費最小値テキスト"/>
        <xdr:cNvSpPr txBox="1"/>
      </xdr:nvSpPr>
      <xdr:spPr>
        <a:xfrm>
          <a:off x="4503420" y="13845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157480</xdr:rowOff>
    </xdr:from>
    <xdr:to xmlns:xdr="http://schemas.openxmlformats.org/drawingml/2006/spreadsheetDrawing">
      <xdr:col>24</xdr:col>
      <xdr:colOff>114300</xdr:colOff>
      <xdr:row>80</xdr:row>
      <xdr:rowOff>157480</xdr:rowOff>
    </xdr:to>
    <xdr:cxnSp macro="">
      <xdr:nvCxnSpPr>
        <xdr:cNvPr id="368" name="直線コネクタ 367"/>
        <xdr:cNvCxnSpPr/>
      </xdr:nvCxnSpPr>
      <xdr:spPr>
        <a:xfrm>
          <a:off x="4342765" y="13873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140970</xdr:rowOff>
    </xdr:from>
    <xdr:ext cx="761365" cy="259080"/>
    <xdr:sp macro="" textlink="">
      <xdr:nvSpPr>
        <xdr:cNvPr id="369" name="公債費最大値テキスト"/>
        <xdr:cNvSpPr txBox="1"/>
      </xdr:nvSpPr>
      <xdr:spPr>
        <a:xfrm>
          <a:off x="4503420" y="12313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54610</xdr:rowOff>
    </xdr:from>
    <xdr:to xmlns:xdr="http://schemas.openxmlformats.org/drawingml/2006/spreadsheetDrawing">
      <xdr:col>24</xdr:col>
      <xdr:colOff>114300</xdr:colOff>
      <xdr:row>73</xdr:row>
      <xdr:rowOff>54610</xdr:rowOff>
    </xdr:to>
    <xdr:cxnSp macro="">
      <xdr:nvCxnSpPr>
        <xdr:cNvPr id="370" name="直線コネクタ 369"/>
        <xdr:cNvCxnSpPr/>
      </xdr:nvCxnSpPr>
      <xdr:spPr>
        <a:xfrm>
          <a:off x="4342765" y="12570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130810</xdr:rowOff>
    </xdr:from>
    <xdr:to xmlns:xdr="http://schemas.openxmlformats.org/drawingml/2006/spreadsheetDrawing">
      <xdr:col>24</xdr:col>
      <xdr:colOff>25400</xdr:colOff>
      <xdr:row>78</xdr:row>
      <xdr:rowOff>5080</xdr:rowOff>
    </xdr:to>
    <xdr:cxnSp macro="">
      <xdr:nvCxnSpPr>
        <xdr:cNvPr id="371" name="直線コネクタ 370"/>
        <xdr:cNvCxnSpPr/>
      </xdr:nvCxnSpPr>
      <xdr:spPr>
        <a:xfrm>
          <a:off x="3657600" y="1333246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50800</xdr:rowOff>
    </xdr:from>
    <xdr:ext cx="761365" cy="259080"/>
    <xdr:sp macro="" textlink="">
      <xdr:nvSpPr>
        <xdr:cNvPr id="372" name="公債費平均値テキスト"/>
        <xdr:cNvSpPr txBox="1"/>
      </xdr:nvSpPr>
      <xdr:spPr>
        <a:xfrm>
          <a:off x="4503420" y="130810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73" name="フローチャート: 判断 372"/>
        <xdr:cNvSpPr/>
      </xdr:nvSpPr>
      <xdr:spPr>
        <a:xfrm>
          <a:off x="4380865" y="13235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130810</xdr:rowOff>
    </xdr:from>
    <xdr:to xmlns:xdr="http://schemas.openxmlformats.org/drawingml/2006/spreadsheetDrawing">
      <xdr:col>19</xdr:col>
      <xdr:colOff>182880</xdr:colOff>
      <xdr:row>77</xdr:row>
      <xdr:rowOff>161290</xdr:rowOff>
    </xdr:to>
    <xdr:cxnSp macro="">
      <xdr:nvCxnSpPr>
        <xdr:cNvPr id="374" name="直線コネクタ 373"/>
        <xdr:cNvCxnSpPr/>
      </xdr:nvCxnSpPr>
      <xdr:spPr>
        <a:xfrm flipV="1">
          <a:off x="2841625" y="13332460"/>
          <a:ext cx="8159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75" name="フローチャート: 判断 374"/>
        <xdr:cNvSpPr/>
      </xdr:nvSpPr>
      <xdr:spPr>
        <a:xfrm>
          <a:off x="3611245" y="13243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153670</xdr:rowOff>
    </xdr:from>
    <xdr:ext cx="736600" cy="259080"/>
    <xdr:sp macro="" textlink="">
      <xdr:nvSpPr>
        <xdr:cNvPr id="376" name="テキスト ボックス 375"/>
        <xdr:cNvSpPr txBox="1"/>
      </xdr:nvSpPr>
      <xdr:spPr>
        <a:xfrm>
          <a:off x="329819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161290</xdr:rowOff>
    </xdr:from>
    <xdr:to xmlns:xdr="http://schemas.openxmlformats.org/drawingml/2006/spreadsheetDrawing">
      <xdr:col>15</xdr:col>
      <xdr:colOff>98425</xdr:colOff>
      <xdr:row>78</xdr:row>
      <xdr:rowOff>66040</xdr:rowOff>
    </xdr:to>
    <xdr:cxnSp macro="">
      <xdr:nvCxnSpPr>
        <xdr:cNvPr id="377" name="直線コネクタ 376"/>
        <xdr:cNvCxnSpPr/>
      </xdr:nvCxnSpPr>
      <xdr:spPr>
        <a:xfrm flipV="1">
          <a:off x="2021205" y="1336294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11430</xdr:rowOff>
    </xdr:from>
    <xdr:to xmlns:xdr="http://schemas.openxmlformats.org/drawingml/2006/spreadsheetDrawing">
      <xdr:col>15</xdr:col>
      <xdr:colOff>149225</xdr:colOff>
      <xdr:row>77</xdr:row>
      <xdr:rowOff>113030</xdr:rowOff>
    </xdr:to>
    <xdr:sp macro="" textlink="">
      <xdr:nvSpPr>
        <xdr:cNvPr id="378" name="フローチャート: 判断 377"/>
        <xdr:cNvSpPr/>
      </xdr:nvSpPr>
      <xdr:spPr>
        <a:xfrm>
          <a:off x="2790825"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123190</xdr:rowOff>
    </xdr:from>
    <xdr:ext cx="761365" cy="258445"/>
    <xdr:sp macro="" textlink="">
      <xdr:nvSpPr>
        <xdr:cNvPr id="379" name="テキスト ボックス 378"/>
        <xdr:cNvSpPr txBox="1"/>
      </xdr:nvSpPr>
      <xdr:spPr>
        <a:xfrm>
          <a:off x="2494915" y="12981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66040</xdr:rowOff>
    </xdr:from>
    <xdr:to xmlns:xdr="http://schemas.openxmlformats.org/drawingml/2006/spreadsheetDrawing">
      <xdr:col>11</xdr:col>
      <xdr:colOff>9525</xdr:colOff>
      <xdr:row>78</xdr:row>
      <xdr:rowOff>119380</xdr:rowOff>
    </xdr:to>
    <xdr:cxnSp macro="">
      <xdr:nvCxnSpPr>
        <xdr:cNvPr id="380" name="直線コネクタ 379"/>
        <xdr:cNvCxnSpPr/>
      </xdr:nvCxnSpPr>
      <xdr:spPr>
        <a:xfrm flipV="1">
          <a:off x="1217930" y="13439140"/>
          <a:ext cx="8032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72390</xdr:rowOff>
    </xdr:from>
    <xdr:to xmlns:xdr="http://schemas.openxmlformats.org/drawingml/2006/spreadsheetDrawing">
      <xdr:col>11</xdr:col>
      <xdr:colOff>60325</xdr:colOff>
      <xdr:row>78</xdr:row>
      <xdr:rowOff>2540</xdr:rowOff>
    </xdr:to>
    <xdr:sp macro="" textlink="">
      <xdr:nvSpPr>
        <xdr:cNvPr id="381" name="フローチャート: 判断 380"/>
        <xdr:cNvSpPr/>
      </xdr:nvSpPr>
      <xdr:spPr>
        <a:xfrm>
          <a:off x="1987550" y="13274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12700</xdr:rowOff>
    </xdr:from>
    <xdr:ext cx="762000" cy="259080"/>
    <xdr:sp macro="" textlink="">
      <xdr:nvSpPr>
        <xdr:cNvPr id="382" name="テキスト ボックス 381"/>
        <xdr:cNvSpPr txBox="1"/>
      </xdr:nvSpPr>
      <xdr:spPr>
        <a:xfrm>
          <a:off x="1674495"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95250</xdr:rowOff>
    </xdr:from>
    <xdr:to xmlns:xdr="http://schemas.openxmlformats.org/drawingml/2006/spreadsheetDrawing">
      <xdr:col>6</xdr:col>
      <xdr:colOff>171450</xdr:colOff>
      <xdr:row>78</xdr:row>
      <xdr:rowOff>25400</xdr:rowOff>
    </xdr:to>
    <xdr:sp macro="" textlink="">
      <xdr:nvSpPr>
        <xdr:cNvPr id="383" name="フローチャート: 判断 382"/>
        <xdr:cNvSpPr/>
      </xdr:nvSpPr>
      <xdr:spPr>
        <a:xfrm>
          <a:off x="116713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35560</xdr:rowOff>
    </xdr:from>
    <xdr:ext cx="761365" cy="259080"/>
    <xdr:sp macro="" textlink="">
      <xdr:nvSpPr>
        <xdr:cNvPr id="384" name="テキスト ボックス 383"/>
        <xdr:cNvSpPr txBox="1"/>
      </xdr:nvSpPr>
      <xdr:spPr>
        <a:xfrm>
          <a:off x="871220" y="1306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5" name="テキスト ボックス 384"/>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6" name="テキスト ボックス 385"/>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7" name="テキスト ボックス 386"/>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8" name="テキスト ボックス 387"/>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9" name="テキスト ボックス 388"/>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125730</xdr:rowOff>
    </xdr:from>
    <xdr:to xmlns:xdr="http://schemas.openxmlformats.org/drawingml/2006/spreadsheetDrawing">
      <xdr:col>24</xdr:col>
      <xdr:colOff>76200</xdr:colOff>
      <xdr:row>78</xdr:row>
      <xdr:rowOff>55880</xdr:rowOff>
    </xdr:to>
    <xdr:sp macro="" textlink="">
      <xdr:nvSpPr>
        <xdr:cNvPr id="390" name="楕円 389"/>
        <xdr:cNvSpPr/>
      </xdr:nvSpPr>
      <xdr:spPr>
        <a:xfrm>
          <a:off x="4380865" y="13327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97790</xdr:rowOff>
    </xdr:from>
    <xdr:ext cx="761365" cy="258445"/>
    <xdr:sp macro="" textlink="">
      <xdr:nvSpPr>
        <xdr:cNvPr id="391" name="公債費該当値テキスト"/>
        <xdr:cNvSpPr txBox="1"/>
      </xdr:nvSpPr>
      <xdr:spPr>
        <a:xfrm>
          <a:off x="4503420" y="13299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80010</xdr:rowOff>
    </xdr:from>
    <xdr:to xmlns:xdr="http://schemas.openxmlformats.org/drawingml/2006/spreadsheetDrawing">
      <xdr:col>20</xdr:col>
      <xdr:colOff>38100</xdr:colOff>
      <xdr:row>78</xdr:row>
      <xdr:rowOff>10160</xdr:rowOff>
    </xdr:to>
    <xdr:sp macro="" textlink="">
      <xdr:nvSpPr>
        <xdr:cNvPr id="392" name="楕円 391"/>
        <xdr:cNvSpPr/>
      </xdr:nvSpPr>
      <xdr:spPr>
        <a:xfrm>
          <a:off x="3611245" y="132816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166370</xdr:rowOff>
    </xdr:from>
    <xdr:ext cx="736600" cy="258445"/>
    <xdr:sp macro="" textlink="">
      <xdr:nvSpPr>
        <xdr:cNvPr id="393" name="テキスト ボックス 392"/>
        <xdr:cNvSpPr txBox="1"/>
      </xdr:nvSpPr>
      <xdr:spPr>
        <a:xfrm>
          <a:off x="3298190" y="13368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110490</xdr:rowOff>
    </xdr:from>
    <xdr:to xmlns:xdr="http://schemas.openxmlformats.org/drawingml/2006/spreadsheetDrawing">
      <xdr:col>15</xdr:col>
      <xdr:colOff>149225</xdr:colOff>
      <xdr:row>78</xdr:row>
      <xdr:rowOff>40640</xdr:rowOff>
    </xdr:to>
    <xdr:sp macro="" textlink="">
      <xdr:nvSpPr>
        <xdr:cNvPr id="394" name="楕円 393"/>
        <xdr:cNvSpPr/>
      </xdr:nvSpPr>
      <xdr:spPr>
        <a:xfrm>
          <a:off x="2790825"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25400</xdr:rowOff>
    </xdr:from>
    <xdr:ext cx="761365" cy="259080"/>
    <xdr:sp macro="" textlink="">
      <xdr:nvSpPr>
        <xdr:cNvPr id="395" name="テキスト ボックス 394"/>
        <xdr:cNvSpPr txBox="1"/>
      </xdr:nvSpPr>
      <xdr:spPr>
        <a:xfrm>
          <a:off x="2494915" y="1339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15240</xdr:rowOff>
    </xdr:from>
    <xdr:to xmlns:xdr="http://schemas.openxmlformats.org/drawingml/2006/spreadsheetDrawing">
      <xdr:col>11</xdr:col>
      <xdr:colOff>60325</xdr:colOff>
      <xdr:row>78</xdr:row>
      <xdr:rowOff>116840</xdr:rowOff>
    </xdr:to>
    <xdr:sp macro="" textlink="">
      <xdr:nvSpPr>
        <xdr:cNvPr id="396" name="楕円 395"/>
        <xdr:cNvSpPr/>
      </xdr:nvSpPr>
      <xdr:spPr>
        <a:xfrm>
          <a:off x="1987550" y="13388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101600</xdr:rowOff>
    </xdr:from>
    <xdr:ext cx="762000" cy="259080"/>
    <xdr:sp macro="" textlink="">
      <xdr:nvSpPr>
        <xdr:cNvPr id="397" name="テキスト ボックス 396"/>
        <xdr:cNvSpPr txBox="1"/>
      </xdr:nvSpPr>
      <xdr:spPr>
        <a:xfrm>
          <a:off x="1674495" y="1347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68580</xdr:rowOff>
    </xdr:from>
    <xdr:to xmlns:xdr="http://schemas.openxmlformats.org/drawingml/2006/spreadsheetDrawing">
      <xdr:col>6</xdr:col>
      <xdr:colOff>171450</xdr:colOff>
      <xdr:row>78</xdr:row>
      <xdr:rowOff>170180</xdr:rowOff>
    </xdr:to>
    <xdr:sp macro="" textlink="">
      <xdr:nvSpPr>
        <xdr:cNvPr id="398" name="楕円 397"/>
        <xdr:cNvSpPr/>
      </xdr:nvSpPr>
      <xdr:spPr>
        <a:xfrm>
          <a:off x="116713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154940</xdr:rowOff>
    </xdr:from>
    <xdr:ext cx="761365" cy="258445"/>
    <xdr:sp macro="" textlink="">
      <xdr:nvSpPr>
        <xdr:cNvPr id="399" name="テキスト ボックス 398"/>
        <xdr:cNvSpPr txBox="1"/>
      </xdr:nvSpPr>
      <xdr:spPr>
        <a:xfrm>
          <a:off x="871220" y="13528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公債費以外の経費は、分子の経常経費充当一般財源は前年度から</a:t>
          </a:r>
          <a:r>
            <a:rPr kumimoji="1" lang="en-US" altLang="ja-JP" sz="1100">
              <a:solidFill>
                <a:schemeClr val="dk1"/>
              </a:solidFill>
              <a:effectLst/>
              <a:latin typeface="ＭＳ Ｐゴシック"/>
              <a:ea typeface="ＭＳ Ｐゴシック"/>
              <a:cs typeface="+mn-cs"/>
            </a:rPr>
            <a:t>1.1</a:t>
          </a:r>
          <a:r>
            <a:rPr kumimoji="1" lang="ja-JP" altLang="ja-JP" sz="1100">
              <a:solidFill>
                <a:schemeClr val="dk1"/>
              </a:solidFill>
              <a:effectLst/>
              <a:latin typeface="ＭＳ Ｐゴシック"/>
              <a:ea typeface="ＭＳ Ｐゴシック"/>
              <a:cs typeface="+mn-cs"/>
            </a:rPr>
            <a:t>％増加し、分母となる経常一般財源等は普通交付税の</a:t>
          </a:r>
          <a:r>
            <a:rPr kumimoji="1" lang="ja-JP" altLang="en-US" sz="1100">
              <a:solidFill>
                <a:schemeClr val="dk1"/>
              </a:solidFill>
              <a:effectLst/>
              <a:latin typeface="ＭＳ Ｐゴシック"/>
              <a:ea typeface="ＭＳ Ｐゴシック"/>
              <a:cs typeface="+mn-cs"/>
            </a:rPr>
            <a:t>増</a:t>
          </a:r>
          <a:r>
            <a:rPr kumimoji="1" lang="ja-JP" altLang="ja-JP" sz="1100">
              <a:solidFill>
                <a:schemeClr val="dk1"/>
              </a:solidFill>
              <a:effectLst/>
              <a:latin typeface="ＭＳ Ｐゴシック"/>
              <a:ea typeface="ＭＳ Ｐゴシック"/>
              <a:cs typeface="+mn-cs"/>
            </a:rPr>
            <a:t>などにより</a:t>
          </a:r>
          <a:r>
            <a:rPr kumimoji="1" lang="en-US" altLang="ja-JP" sz="1100">
              <a:solidFill>
                <a:schemeClr val="dk1"/>
              </a:solidFill>
              <a:effectLst/>
              <a:latin typeface="ＭＳ Ｐゴシック"/>
              <a:ea typeface="ＭＳ Ｐゴシック"/>
              <a:cs typeface="+mn-cs"/>
            </a:rPr>
            <a:t>0.7</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したため、比率は前年度か</a:t>
          </a:r>
          <a:r>
            <a:rPr kumimoji="1" lang="ja-JP" altLang="en-US" sz="1100">
              <a:solidFill>
                <a:schemeClr val="dk1"/>
              </a:solidFill>
              <a:effectLst/>
              <a:latin typeface="ＭＳ Ｐゴシック"/>
              <a:ea typeface="ＭＳ Ｐゴシック"/>
              <a:cs typeface="+mn-cs"/>
            </a:rPr>
            <a:t>ら</a:t>
          </a:r>
          <a:r>
            <a:rPr kumimoji="1" lang="en-US" altLang="ja-JP" sz="1100">
              <a:solidFill>
                <a:schemeClr val="dk1"/>
              </a:solidFill>
              <a:effectLst/>
              <a:latin typeface="ＭＳ Ｐゴシック"/>
              <a:ea typeface="ＭＳ Ｐゴシック"/>
              <a:cs typeface="+mn-cs"/>
            </a:rPr>
            <a:t>0.3</a:t>
          </a:r>
          <a:r>
            <a:rPr kumimoji="1" lang="ja-JP" altLang="ja-JP" sz="1100">
              <a:solidFill>
                <a:schemeClr val="dk1"/>
              </a:solidFill>
              <a:effectLst/>
              <a:latin typeface="ＭＳ Ｐゴシック"/>
              <a:ea typeface="ＭＳ Ｐゴシック"/>
              <a:cs typeface="+mn-cs"/>
            </a:rPr>
            <a:t>ポイント上昇した。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公債費以外の経費の比率は、類似団体平均</a:t>
          </a:r>
          <a:r>
            <a:rPr kumimoji="1" lang="ja-JP" altLang="en-US" sz="1100">
              <a:solidFill>
                <a:schemeClr val="dk1"/>
              </a:solidFill>
              <a:effectLst/>
              <a:latin typeface="ＭＳ Ｐゴシック"/>
              <a:ea typeface="ＭＳ Ｐゴシック"/>
              <a:cs typeface="+mn-cs"/>
            </a:rPr>
            <a:t>を</a:t>
          </a:r>
          <a:r>
            <a:rPr kumimoji="1" lang="ja-JP" altLang="ja-JP" sz="1100">
              <a:solidFill>
                <a:schemeClr val="dk1"/>
              </a:solidFill>
              <a:effectLst/>
              <a:latin typeface="ＭＳ Ｐゴシック"/>
              <a:ea typeface="ＭＳ Ｐゴシック"/>
              <a:cs typeface="+mn-cs"/>
            </a:rPr>
            <a:t>下回っており、今後も「第４期・県都</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あきた</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改革プラン」に位置づけた取組を推進することで、安定的で持続可能な財政運営に努める。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1" name="テキスト ボックス 410"/>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3" name="テキスト ボックス 412"/>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15" name="テキスト ボックス 414"/>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17" name="テキスト ボックス 416"/>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19" name="テキスト ボックス 418"/>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21" name="テキスト ボックス 420"/>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23" name="テキスト ボックス 422"/>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5" name="テキスト ボックス 424"/>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81280</xdr:rowOff>
    </xdr:from>
    <xdr:to xmlns:xdr="http://schemas.openxmlformats.org/drawingml/2006/spreadsheetDrawing">
      <xdr:col>82</xdr:col>
      <xdr:colOff>107950</xdr:colOff>
      <xdr:row>81</xdr:row>
      <xdr:rowOff>16510</xdr:rowOff>
    </xdr:to>
    <xdr:cxnSp macro="">
      <xdr:nvCxnSpPr>
        <xdr:cNvPr id="427" name="直線コネクタ 426"/>
        <xdr:cNvCxnSpPr/>
      </xdr:nvCxnSpPr>
      <xdr:spPr>
        <a:xfrm flipV="1">
          <a:off x="15104110" y="12425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160020</xdr:rowOff>
    </xdr:from>
    <xdr:ext cx="762000" cy="259080"/>
    <xdr:sp macro="" textlink="">
      <xdr:nvSpPr>
        <xdr:cNvPr id="428" name="公債費以外最小値テキスト"/>
        <xdr:cNvSpPr txBox="1"/>
      </xdr:nvSpPr>
      <xdr:spPr>
        <a:xfrm>
          <a:off x="1517904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16510</xdr:rowOff>
    </xdr:from>
    <xdr:to xmlns:xdr="http://schemas.openxmlformats.org/drawingml/2006/spreadsheetDrawing">
      <xdr:col>82</xdr:col>
      <xdr:colOff>182880</xdr:colOff>
      <xdr:row>81</xdr:row>
      <xdr:rowOff>16510</xdr:rowOff>
    </xdr:to>
    <xdr:cxnSp macro="">
      <xdr:nvCxnSpPr>
        <xdr:cNvPr id="429" name="直線コネクタ 428"/>
        <xdr:cNvCxnSpPr/>
      </xdr:nvCxnSpPr>
      <xdr:spPr>
        <a:xfrm>
          <a:off x="15015210" y="13903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70</xdr:row>
      <xdr:rowOff>167640</xdr:rowOff>
    </xdr:from>
    <xdr:ext cx="762000" cy="258445"/>
    <xdr:sp macro="" textlink="">
      <xdr:nvSpPr>
        <xdr:cNvPr id="430" name="公債費以外最大値テキスト"/>
        <xdr:cNvSpPr txBox="1"/>
      </xdr:nvSpPr>
      <xdr:spPr>
        <a:xfrm>
          <a:off x="15179040" y="1216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81280</xdr:rowOff>
    </xdr:from>
    <xdr:to xmlns:xdr="http://schemas.openxmlformats.org/drawingml/2006/spreadsheetDrawing">
      <xdr:col>82</xdr:col>
      <xdr:colOff>182880</xdr:colOff>
      <xdr:row>72</xdr:row>
      <xdr:rowOff>81280</xdr:rowOff>
    </xdr:to>
    <xdr:cxnSp macro="">
      <xdr:nvCxnSpPr>
        <xdr:cNvPr id="431" name="直線コネクタ 430"/>
        <xdr:cNvCxnSpPr/>
      </xdr:nvCxnSpPr>
      <xdr:spPr>
        <a:xfrm>
          <a:off x="15015210" y="124256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85090</xdr:rowOff>
    </xdr:from>
    <xdr:to xmlns:xdr="http://schemas.openxmlformats.org/drawingml/2006/spreadsheetDrawing">
      <xdr:col>82</xdr:col>
      <xdr:colOff>107950</xdr:colOff>
      <xdr:row>75</xdr:row>
      <xdr:rowOff>107950</xdr:rowOff>
    </xdr:to>
    <xdr:cxnSp macro="">
      <xdr:nvCxnSpPr>
        <xdr:cNvPr id="432" name="直線コネクタ 431"/>
        <xdr:cNvCxnSpPr/>
      </xdr:nvCxnSpPr>
      <xdr:spPr>
        <a:xfrm>
          <a:off x="14334490" y="1294384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166370</xdr:rowOff>
    </xdr:from>
    <xdr:ext cx="762000" cy="258445"/>
    <xdr:sp macro="" textlink="">
      <xdr:nvSpPr>
        <xdr:cNvPr id="433" name="公債費以外平均値テキスト"/>
        <xdr:cNvSpPr txBox="1"/>
      </xdr:nvSpPr>
      <xdr:spPr>
        <a:xfrm>
          <a:off x="15179040" y="13025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22860</xdr:rowOff>
    </xdr:from>
    <xdr:to xmlns:xdr="http://schemas.openxmlformats.org/drawingml/2006/spreadsheetDrawing">
      <xdr:col>82</xdr:col>
      <xdr:colOff>158750</xdr:colOff>
      <xdr:row>76</xdr:row>
      <xdr:rowOff>124460</xdr:rowOff>
    </xdr:to>
    <xdr:sp macro="" textlink="">
      <xdr:nvSpPr>
        <xdr:cNvPr id="434" name="フローチャート: 判断 433"/>
        <xdr:cNvSpPr/>
      </xdr:nvSpPr>
      <xdr:spPr>
        <a:xfrm>
          <a:off x="1505331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138430</xdr:rowOff>
    </xdr:from>
    <xdr:to xmlns:xdr="http://schemas.openxmlformats.org/drawingml/2006/spreadsheetDrawing">
      <xdr:col>78</xdr:col>
      <xdr:colOff>69850</xdr:colOff>
      <xdr:row>75</xdr:row>
      <xdr:rowOff>85090</xdr:rowOff>
    </xdr:to>
    <xdr:cxnSp macro="">
      <xdr:nvCxnSpPr>
        <xdr:cNvPr id="435" name="直線コネクタ 434"/>
        <xdr:cNvCxnSpPr/>
      </xdr:nvCxnSpPr>
      <xdr:spPr>
        <a:xfrm>
          <a:off x="13531215" y="12654280"/>
          <a:ext cx="803275"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110490</xdr:rowOff>
    </xdr:from>
    <xdr:to xmlns:xdr="http://schemas.openxmlformats.org/drawingml/2006/spreadsheetDrawing">
      <xdr:col>78</xdr:col>
      <xdr:colOff>120650</xdr:colOff>
      <xdr:row>76</xdr:row>
      <xdr:rowOff>40640</xdr:rowOff>
    </xdr:to>
    <xdr:sp macro="" textlink="">
      <xdr:nvSpPr>
        <xdr:cNvPr id="436" name="フローチャート: 判断 435"/>
        <xdr:cNvSpPr/>
      </xdr:nvSpPr>
      <xdr:spPr>
        <a:xfrm>
          <a:off x="1428369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25400</xdr:rowOff>
    </xdr:from>
    <xdr:ext cx="735965" cy="259080"/>
    <xdr:sp macro="" textlink="">
      <xdr:nvSpPr>
        <xdr:cNvPr id="437" name="テキスト ボックス 436"/>
        <xdr:cNvSpPr txBox="1"/>
      </xdr:nvSpPr>
      <xdr:spPr>
        <a:xfrm>
          <a:off x="13987780" y="13055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138430</xdr:rowOff>
    </xdr:from>
    <xdr:to xmlns:xdr="http://schemas.openxmlformats.org/drawingml/2006/spreadsheetDrawing">
      <xdr:col>73</xdr:col>
      <xdr:colOff>180975</xdr:colOff>
      <xdr:row>74</xdr:row>
      <xdr:rowOff>149860</xdr:rowOff>
    </xdr:to>
    <xdr:cxnSp macro="">
      <xdr:nvCxnSpPr>
        <xdr:cNvPr id="438" name="直線コネクタ 437"/>
        <xdr:cNvCxnSpPr/>
      </xdr:nvCxnSpPr>
      <xdr:spPr>
        <a:xfrm flipV="1">
          <a:off x="12710795" y="12654280"/>
          <a:ext cx="8204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60960</xdr:rowOff>
    </xdr:from>
    <xdr:to xmlns:xdr="http://schemas.openxmlformats.org/drawingml/2006/spreadsheetDrawing">
      <xdr:col>74</xdr:col>
      <xdr:colOff>31750</xdr:colOff>
      <xdr:row>74</xdr:row>
      <xdr:rowOff>162560</xdr:rowOff>
    </xdr:to>
    <xdr:sp macro="" textlink="">
      <xdr:nvSpPr>
        <xdr:cNvPr id="439" name="フローチャート: 判断 438"/>
        <xdr:cNvSpPr/>
      </xdr:nvSpPr>
      <xdr:spPr>
        <a:xfrm>
          <a:off x="13480415" y="12748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147320</xdr:rowOff>
    </xdr:from>
    <xdr:ext cx="762000" cy="259080"/>
    <xdr:sp macro="" textlink="">
      <xdr:nvSpPr>
        <xdr:cNvPr id="440" name="テキスト ボックス 439"/>
        <xdr:cNvSpPr txBox="1"/>
      </xdr:nvSpPr>
      <xdr:spPr>
        <a:xfrm>
          <a:off x="13167360" y="1283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127000</xdr:rowOff>
    </xdr:from>
    <xdr:to xmlns:xdr="http://schemas.openxmlformats.org/drawingml/2006/spreadsheetDrawing">
      <xdr:col>69</xdr:col>
      <xdr:colOff>92075</xdr:colOff>
      <xdr:row>74</xdr:row>
      <xdr:rowOff>149860</xdr:rowOff>
    </xdr:to>
    <xdr:cxnSp macro="">
      <xdr:nvCxnSpPr>
        <xdr:cNvPr id="441" name="直線コネクタ 440"/>
        <xdr:cNvCxnSpPr/>
      </xdr:nvCxnSpPr>
      <xdr:spPr>
        <a:xfrm>
          <a:off x="11890375" y="128143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133350</xdr:rowOff>
    </xdr:from>
    <xdr:to xmlns:xdr="http://schemas.openxmlformats.org/drawingml/2006/spreadsheetDrawing">
      <xdr:col>69</xdr:col>
      <xdr:colOff>142875</xdr:colOff>
      <xdr:row>76</xdr:row>
      <xdr:rowOff>63500</xdr:rowOff>
    </xdr:to>
    <xdr:sp macro="" textlink="">
      <xdr:nvSpPr>
        <xdr:cNvPr id="442" name="フローチャート: 判断 441"/>
        <xdr:cNvSpPr/>
      </xdr:nvSpPr>
      <xdr:spPr>
        <a:xfrm>
          <a:off x="12659995"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48260</xdr:rowOff>
    </xdr:from>
    <xdr:ext cx="762000" cy="259080"/>
    <xdr:sp macro="" textlink="">
      <xdr:nvSpPr>
        <xdr:cNvPr id="443" name="テキスト ボックス 442"/>
        <xdr:cNvSpPr txBox="1"/>
      </xdr:nvSpPr>
      <xdr:spPr>
        <a:xfrm>
          <a:off x="12364085"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118110</xdr:rowOff>
    </xdr:from>
    <xdr:to xmlns:xdr="http://schemas.openxmlformats.org/drawingml/2006/spreadsheetDrawing">
      <xdr:col>65</xdr:col>
      <xdr:colOff>53975</xdr:colOff>
      <xdr:row>76</xdr:row>
      <xdr:rowOff>48260</xdr:rowOff>
    </xdr:to>
    <xdr:sp macro="" textlink="">
      <xdr:nvSpPr>
        <xdr:cNvPr id="444" name="フローチャート: 判断 443"/>
        <xdr:cNvSpPr/>
      </xdr:nvSpPr>
      <xdr:spPr>
        <a:xfrm>
          <a:off x="11856720" y="12976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33020</xdr:rowOff>
    </xdr:from>
    <xdr:ext cx="761365" cy="259080"/>
    <xdr:sp macro="" textlink="">
      <xdr:nvSpPr>
        <xdr:cNvPr id="445" name="テキスト ボックス 444"/>
        <xdr:cNvSpPr txBox="1"/>
      </xdr:nvSpPr>
      <xdr:spPr>
        <a:xfrm>
          <a:off x="11543665" y="13063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6" name="テキスト ボックス 445"/>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7" name="テキスト ボックス 446"/>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8" name="テキスト ボックス 447"/>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9" name="テキスト ボックス 448"/>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50" name="テキスト ボックス 449"/>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57150</xdr:rowOff>
    </xdr:from>
    <xdr:to xmlns:xdr="http://schemas.openxmlformats.org/drawingml/2006/spreadsheetDrawing">
      <xdr:col>82</xdr:col>
      <xdr:colOff>158750</xdr:colOff>
      <xdr:row>75</xdr:row>
      <xdr:rowOff>158750</xdr:rowOff>
    </xdr:to>
    <xdr:sp macro="" textlink="">
      <xdr:nvSpPr>
        <xdr:cNvPr id="451" name="楕円 450"/>
        <xdr:cNvSpPr/>
      </xdr:nvSpPr>
      <xdr:spPr>
        <a:xfrm>
          <a:off x="1505331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74</xdr:row>
      <xdr:rowOff>73660</xdr:rowOff>
    </xdr:from>
    <xdr:ext cx="762000" cy="259080"/>
    <xdr:sp macro="" textlink="">
      <xdr:nvSpPr>
        <xdr:cNvPr id="452" name="公債費以外該当値テキスト"/>
        <xdr:cNvSpPr txBox="1"/>
      </xdr:nvSpPr>
      <xdr:spPr>
        <a:xfrm>
          <a:off x="1517904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34290</xdr:rowOff>
    </xdr:from>
    <xdr:to xmlns:xdr="http://schemas.openxmlformats.org/drawingml/2006/spreadsheetDrawing">
      <xdr:col>78</xdr:col>
      <xdr:colOff>120650</xdr:colOff>
      <xdr:row>75</xdr:row>
      <xdr:rowOff>135890</xdr:rowOff>
    </xdr:to>
    <xdr:sp macro="" textlink="">
      <xdr:nvSpPr>
        <xdr:cNvPr id="453" name="楕円 452"/>
        <xdr:cNvSpPr/>
      </xdr:nvSpPr>
      <xdr:spPr>
        <a:xfrm>
          <a:off x="1428369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146050</xdr:rowOff>
    </xdr:from>
    <xdr:ext cx="735965" cy="258445"/>
    <xdr:sp macro="" textlink="">
      <xdr:nvSpPr>
        <xdr:cNvPr id="454" name="テキスト ボックス 453"/>
        <xdr:cNvSpPr txBox="1"/>
      </xdr:nvSpPr>
      <xdr:spPr>
        <a:xfrm>
          <a:off x="13987780" y="126619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87630</xdr:rowOff>
    </xdr:from>
    <xdr:to xmlns:xdr="http://schemas.openxmlformats.org/drawingml/2006/spreadsheetDrawing">
      <xdr:col>74</xdr:col>
      <xdr:colOff>31750</xdr:colOff>
      <xdr:row>74</xdr:row>
      <xdr:rowOff>17780</xdr:rowOff>
    </xdr:to>
    <xdr:sp macro="" textlink="">
      <xdr:nvSpPr>
        <xdr:cNvPr id="455" name="楕円 454"/>
        <xdr:cNvSpPr/>
      </xdr:nvSpPr>
      <xdr:spPr>
        <a:xfrm>
          <a:off x="13480415" y="126034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27940</xdr:rowOff>
    </xdr:from>
    <xdr:ext cx="762000" cy="259080"/>
    <xdr:sp macro="" textlink="">
      <xdr:nvSpPr>
        <xdr:cNvPr id="456" name="テキスト ボックス 455"/>
        <xdr:cNvSpPr txBox="1"/>
      </xdr:nvSpPr>
      <xdr:spPr>
        <a:xfrm>
          <a:off x="13167360" y="1237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99060</xdr:rowOff>
    </xdr:from>
    <xdr:to xmlns:xdr="http://schemas.openxmlformats.org/drawingml/2006/spreadsheetDrawing">
      <xdr:col>69</xdr:col>
      <xdr:colOff>142875</xdr:colOff>
      <xdr:row>75</xdr:row>
      <xdr:rowOff>29210</xdr:rowOff>
    </xdr:to>
    <xdr:sp macro="" textlink="">
      <xdr:nvSpPr>
        <xdr:cNvPr id="457" name="楕円 456"/>
        <xdr:cNvSpPr/>
      </xdr:nvSpPr>
      <xdr:spPr>
        <a:xfrm>
          <a:off x="12659995"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39370</xdr:rowOff>
    </xdr:from>
    <xdr:ext cx="762000" cy="259080"/>
    <xdr:sp macro="" textlink="">
      <xdr:nvSpPr>
        <xdr:cNvPr id="458" name="テキスト ボックス 457"/>
        <xdr:cNvSpPr txBox="1"/>
      </xdr:nvSpPr>
      <xdr:spPr>
        <a:xfrm>
          <a:off x="12364085"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76200</xdr:rowOff>
    </xdr:from>
    <xdr:to xmlns:xdr="http://schemas.openxmlformats.org/drawingml/2006/spreadsheetDrawing">
      <xdr:col>65</xdr:col>
      <xdr:colOff>53975</xdr:colOff>
      <xdr:row>75</xdr:row>
      <xdr:rowOff>6350</xdr:rowOff>
    </xdr:to>
    <xdr:sp macro="" textlink="">
      <xdr:nvSpPr>
        <xdr:cNvPr id="459" name="楕円 458"/>
        <xdr:cNvSpPr/>
      </xdr:nvSpPr>
      <xdr:spPr>
        <a:xfrm>
          <a:off x="11856720" y="12763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16510</xdr:rowOff>
    </xdr:from>
    <xdr:ext cx="761365" cy="259080"/>
    <xdr:sp macro="" textlink="">
      <xdr:nvSpPr>
        <xdr:cNvPr id="460" name="テキスト ボックス 459"/>
        <xdr:cNvSpPr txBox="1"/>
      </xdr:nvSpPr>
      <xdr:spPr>
        <a:xfrm>
          <a:off x="11543665" y="1253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秋田県秋田市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7" name="テキスト ボックス 36"/>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3" name="テキスト ボックス 42"/>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54610</xdr:rowOff>
    </xdr:from>
    <xdr:to xmlns:xdr="http://schemas.openxmlformats.org/drawingml/2006/spreadsheetDrawing">
      <xdr:col>29</xdr:col>
      <xdr:colOff>127000</xdr:colOff>
      <xdr:row>19</xdr:row>
      <xdr:rowOff>149225</xdr:rowOff>
    </xdr:to>
    <xdr:cxnSp macro="">
      <xdr:nvCxnSpPr>
        <xdr:cNvPr id="45" name="直線コネクタ 44"/>
        <xdr:cNvCxnSpPr/>
      </xdr:nvCxnSpPr>
      <xdr:spPr>
        <a:xfrm flipV="1">
          <a:off x="5191125" y="2105660"/>
          <a:ext cx="0" cy="1269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122555</xdr:rowOff>
    </xdr:from>
    <xdr:ext cx="762000" cy="248920"/>
    <xdr:sp macro="" textlink="">
      <xdr:nvSpPr>
        <xdr:cNvPr id="46" name="人口1人当たり決算額の推移最小値テキスト130"/>
        <xdr:cNvSpPr txBox="1"/>
      </xdr:nvSpPr>
      <xdr:spPr>
        <a:xfrm>
          <a:off x="5264150" y="33483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149225</xdr:rowOff>
    </xdr:from>
    <xdr:to xmlns:xdr="http://schemas.openxmlformats.org/drawingml/2006/spreadsheetDrawing">
      <xdr:col>30</xdr:col>
      <xdr:colOff>25400</xdr:colOff>
      <xdr:row>19</xdr:row>
      <xdr:rowOff>149225</xdr:rowOff>
    </xdr:to>
    <xdr:cxnSp macro="">
      <xdr:nvCxnSpPr>
        <xdr:cNvPr id="47" name="直線コネクタ 46"/>
        <xdr:cNvCxnSpPr/>
      </xdr:nvCxnSpPr>
      <xdr:spPr>
        <a:xfrm>
          <a:off x="5102225" y="33750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141605</xdr:rowOff>
    </xdr:from>
    <xdr:ext cx="762000" cy="259080"/>
    <xdr:sp macro="" textlink="">
      <xdr:nvSpPr>
        <xdr:cNvPr id="48" name="人口1人当たり決算額の推移最大値テキスト130"/>
        <xdr:cNvSpPr txBox="1"/>
      </xdr:nvSpPr>
      <xdr:spPr>
        <a:xfrm>
          <a:off x="5264150" y="184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54610</xdr:rowOff>
    </xdr:from>
    <xdr:to xmlns:xdr="http://schemas.openxmlformats.org/drawingml/2006/spreadsheetDrawing">
      <xdr:col>30</xdr:col>
      <xdr:colOff>25400</xdr:colOff>
      <xdr:row>12</xdr:row>
      <xdr:rowOff>54610</xdr:rowOff>
    </xdr:to>
    <xdr:cxnSp macro="">
      <xdr:nvCxnSpPr>
        <xdr:cNvPr id="49" name="直線コネクタ 48"/>
        <xdr:cNvCxnSpPr/>
      </xdr:nvCxnSpPr>
      <xdr:spPr>
        <a:xfrm>
          <a:off x="5102225" y="21056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61595</xdr:rowOff>
    </xdr:from>
    <xdr:to xmlns:xdr="http://schemas.openxmlformats.org/drawingml/2006/spreadsheetDrawing">
      <xdr:col>29</xdr:col>
      <xdr:colOff>127000</xdr:colOff>
      <xdr:row>15</xdr:row>
      <xdr:rowOff>156845</xdr:rowOff>
    </xdr:to>
    <xdr:cxnSp macro="">
      <xdr:nvCxnSpPr>
        <xdr:cNvPr id="50" name="直線コネクタ 49"/>
        <xdr:cNvCxnSpPr/>
      </xdr:nvCxnSpPr>
      <xdr:spPr>
        <a:xfrm flipV="1">
          <a:off x="4591050" y="2626995"/>
          <a:ext cx="600075"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44450</xdr:rowOff>
    </xdr:from>
    <xdr:ext cx="762000" cy="249555"/>
    <xdr:sp macro="" textlink="">
      <xdr:nvSpPr>
        <xdr:cNvPr id="51" name="人口1人当たり決算額の推移平均値テキスト130"/>
        <xdr:cNvSpPr txBox="1"/>
      </xdr:nvSpPr>
      <xdr:spPr>
        <a:xfrm>
          <a:off x="5264150" y="27749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71755</xdr:rowOff>
    </xdr:from>
    <xdr:to xmlns:xdr="http://schemas.openxmlformats.org/drawingml/2006/spreadsheetDrawing">
      <xdr:col>29</xdr:col>
      <xdr:colOff>174625</xdr:colOff>
      <xdr:row>17</xdr:row>
      <xdr:rowOff>4445</xdr:rowOff>
    </xdr:to>
    <xdr:sp macro="" textlink="">
      <xdr:nvSpPr>
        <xdr:cNvPr id="52" name="フローチャート: 判断 51"/>
        <xdr:cNvSpPr/>
      </xdr:nvSpPr>
      <xdr:spPr>
        <a:xfrm>
          <a:off x="5140325" y="280225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156845</xdr:rowOff>
    </xdr:from>
    <xdr:to xmlns:xdr="http://schemas.openxmlformats.org/drawingml/2006/spreadsheetDrawing">
      <xdr:col>26</xdr:col>
      <xdr:colOff>50800</xdr:colOff>
      <xdr:row>16</xdr:row>
      <xdr:rowOff>38100</xdr:rowOff>
    </xdr:to>
    <xdr:cxnSp macro="">
      <xdr:nvCxnSpPr>
        <xdr:cNvPr id="53" name="直線コネクタ 52"/>
        <xdr:cNvCxnSpPr/>
      </xdr:nvCxnSpPr>
      <xdr:spPr>
        <a:xfrm flipV="1">
          <a:off x="3956050" y="2722245"/>
          <a:ext cx="6350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124460</xdr:rowOff>
    </xdr:from>
    <xdr:to xmlns:xdr="http://schemas.openxmlformats.org/drawingml/2006/spreadsheetDrawing">
      <xdr:col>26</xdr:col>
      <xdr:colOff>101600</xdr:colOff>
      <xdr:row>17</xdr:row>
      <xdr:rowOff>57150</xdr:rowOff>
    </xdr:to>
    <xdr:sp macro="" textlink="">
      <xdr:nvSpPr>
        <xdr:cNvPr id="54" name="フローチャート: 判断 53"/>
        <xdr:cNvSpPr/>
      </xdr:nvSpPr>
      <xdr:spPr>
        <a:xfrm>
          <a:off x="4540250" y="285496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41910</xdr:rowOff>
    </xdr:from>
    <xdr:ext cx="736600" cy="249555"/>
    <xdr:sp macro="" textlink="">
      <xdr:nvSpPr>
        <xdr:cNvPr id="55" name="テキスト ボックス 54"/>
        <xdr:cNvSpPr txBox="1"/>
      </xdr:nvSpPr>
      <xdr:spPr>
        <a:xfrm>
          <a:off x="4241800" y="29375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38100</xdr:rowOff>
    </xdr:from>
    <xdr:to xmlns:xdr="http://schemas.openxmlformats.org/drawingml/2006/spreadsheetDrawing">
      <xdr:col>22</xdr:col>
      <xdr:colOff>114300</xdr:colOff>
      <xdr:row>16</xdr:row>
      <xdr:rowOff>59055</xdr:rowOff>
    </xdr:to>
    <xdr:cxnSp macro="">
      <xdr:nvCxnSpPr>
        <xdr:cNvPr id="56" name="直線コネクタ 55"/>
        <xdr:cNvCxnSpPr/>
      </xdr:nvCxnSpPr>
      <xdr:spPr>
        <a:xfrm flipV="1">
          <a:off x="3317875" y="2768600"/>
          <a:ext cx="638175"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146050</xdr:rowOff>
    </xdr:from>
    <xdr:to xmlns:xdr="http://schemas.openxmlformats.org/drawingml/2006/spreadsheetDrawing">
      <xdr:col>22</xdr:col>
      <xdr:colOff>165100</xdr:colOff>
      <xdr:row>17</xdr:row>
      <xdr:rowOff>78740</xdr:rowOff>
    </xdr:to>
    <xdr:sp macro="" textlink="">
      <xdr:nvSpPr>
        <xdr:cNvPr id="57" name="フローチャート: 判断 56"/>
        <xdr:cNvSpPr/>
      </xdr:nvSpPr>
      <xdr:spPr>
        <a:xfrm>
          <a:off x="3905250" y="28765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64135</xdr:rowOff>
    </xdr:from>
    <xdr:ext cx="762000" cy="248920"/>
    <xdr:sp macro="" textlink="">
      <xdr:nvSpPr>
        <xdr:cNvPr id="58" name="テキスト ボックス 57"/>
        <xdr:cNvSpPr txBox="1"/>
      </xdr:nvSpPr>
      <xdr:spPr>
        <a:xfrm>
          <a:off x="3606800" y="29597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59055</xdr:rowOff>
    </xdr:from>
    <xdr:to xmlns:xdr="http://schemas.openxmlformats.org/drawingml/2006/spreadsheetDrawing">
      <xdr:col>18</xdr:col>
      <xdr:colOff>174625</xdr:colOff>
      <xdr:row>16</xdr:row>
      <xdr:rowOff>87630</xdr:rowOff>
    </xdr:to>
    <xdr:cxnSp macro="">
      <xdr:nvCxnSpPr>
        <xdr:cNvPr id="59" name="直線コネクタ 58"/>
        <xdr:cNvCxnSpPr/>
      </xdr:nvCxnSpPr>
      <xdr:spPr>
        <a:xfrm flipV="1">
          <a:off x="2670175" y="278955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102870</xdr:rowOff>
    </xdr:to>
    <xdr:sp macro="" textlink="">
      <xdr:nvSpPr>
        <xdr:cNvPr id="60" name="フローチャート: 判断 59"/>
        <xdr:cNvSpPr/>
      </xdr:nvSpPr>
      <xdr:spPr>
        <a:xfrm>
          <a:off x="3270250" y="290068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88265</xdr:rowOff>
    </xdr:from>
    <xdr:ext cx="762000" cy="248920"/>
    <xdr:sp macro="" textlink="">
      <xdr:nvSpPr>
        <xdr:cNvPr id="61" name="テキスト ボックス 60"/>
        <xdr:cNvSpPr txBox="1"/>
      </xdr:nvSpPr>
      <xdr:spPr>
        <a:xfrm>
          <a:off x="2968625" y="2983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59690</xdr:rowOff>
    </xdr:from>
    <xdr:to xmlns:xdr="http://schemas.openxmlformats.org/drawingml/2006/spreadsheetDrawing">
      <xdr:col>15</xdr:col>
      <xdr:colOff>101600</xdr:colOff>
      <xdr:row>17</xdr:row>
      <xdr:rowOff>157480</xdr:rowOff>
    </xdr:to>
    <xdr:sp macro="" textlink="">
      <xdr:nvSpPr>
        <xdr:cNvPr id="62" name="フローチャート: 判断 61"/>
        <xdr:cNvSpPr/>
      </xdr:nvSpPr>
      <xdr:spPr>
        <a:xfrm>
          <a:off x="2619375" y="295529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142240</xdr:rowOff>
    </xdr:from>
    <xdr:ext cx="762000" cy="248920"/>
    <xdr:sp macro="" textlink="">
      <xdr:nvSpPr>
        <xdr:cNvPr id="63" name="テキスト ボックス 62"/>
        <xdr:cNvSpPr txBox="1"/>
      </xdr:nvSpPr>
      <xdr:spPr>
        <a:xfrm>
          <a:off x="2320925" y="3037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4" name="テキスト ボックス 63"/>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12700</xdr:rowOff>
    </xdr:from>
    <xdr:to xmlns:xdr="http://schemas.openxmlformats.org/drawingml/2006/spreadsheetDrawing">
      <xdr:col>29</xdr:col>
      <xdr:colOff>174625</xdr:colOff>
      <xdr:row>15</xdr:row>
      <xdr:rowOff>110490</xdr:rowOff>
    </xdr:to>
    <xdr:sp macro="" textlink="">
      <xdr:nvSpPr>
        <xdr:cNvPr id="69" name="楕円 68"/>
        <xdr:cNvSpPr/>
      </xdr:nvSpPr>
      <xdr:spPr>
        <a:xfrm>
          <a:off x="5140325" y="257810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29845</xdr:rowOff>
    </xdr:from>
    <xdr:ext cx="762000" cy="254000"/>
    <xdr:sp macro="" textlink="">
      <xdr:nvSpPr>
        <xdr:cNvPr id="70" name="人口1人当たり決算額の推移該当値テキスト130"/>
        <xdr:cNvSpPr txBox="1"/>
      </xdr:nvSpPr>
      <xdr:spPr>
        <a:xfrm>
          <a:off x="5264150" y="2423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107315</xdr:rowOff>
    </xdr:from>
    <xdr:to xmlns:xdr="http://schemas.openxmlformats.org/drawingml/2006/spreadsheetDrawing">
      <xdr:col>26</xdr:col>
      <xdr:colOff>101600</xdr:colOff>
      <xdr:row>16</xdr:row>
      <xdr:rowOff>40005</xdr:rowOff>
    </xdr:to>
    <xdr:sp macro="" textlink="">
      <xdr:nvSpPr>
        <xdr:cNvPr id="71" name="楕円 70"/>
        <xdr:cNvSpPr/>
      </xdr:nvSpPr>
      <xdr:spPr>
        <a:xfrm>
          <a:off x="4540250" y="26727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52070</xdr:rowOff>
    </xdr:from>
    <xdr:ext cx="736600" cy="253365"/>
    <xdr:sp macro="" textlink="">
      <xdr:nvSpPr>
        <xdr:cNvPr id="72" name="テキスト ボックス 71"/>
        <xdr:cNvSpPr txBox="1"/>
      </xdr:nvSpPr>
      <xdr:spPr>
        <a:xfrm>
          <a:off x="4241800" y="2446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154305</xdr:rowOff>
    </xdr:from>
    <xdr:to xmlns:xdr="http://schemas.openxmlformats.org/drawingml/2006/spreadsheetDrawing">
      <xdr:col>22</xdr:col>
      <xdr:colOff>165100</xdr:colOff>
      <xdr:row>16</xdr:row>
      <xdr:rowOff>86995</xdr:rowOff>
    </xdr:to>
    <xdr:sp macro="" textlink="">
      <xdr:nvSpPr>
        <xdr:cNvPr id="73" name="楕円 72"/>
        <xdr:cNvSpPr/>
      </xdr:nvSpPr>
      <xdr:spPr>
        <a:xfrm>
          <a:off x="3905250" y="27197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100330</xdr:rowOff>
    </xdr:from>
    <xdr:ext cx="762000" cy="251460"/>
    <xdr:sp macro="" textlink="">
      <xdr:nvSpPr>
        <xdr:cNvPr id="74" name="テキスト ボックス 73"/>
        <xdr:cNvSpPr txBox="1"/>
      </xdr:nvSpPr>
      <xdr:spPr>
        <a:xfrm>
          <a:off x="3606800" y="2494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9525</xdr:rowOff>
    </xdr:from>
    <xdr:to xmlns:xdr="http://schemas.openxmlformats.org/drawingml/2006/spreadsheetDrawing">
      <xdr:col>19</xdr:col>
      <xdr:colOff>38100</xdr:colOff>
      <xdr:row>16</xdr:row>
      <xdr:rowOff>107315</xdr:rowOff>
    </xdr:to>
    <xdr:sp macro="" textlink="">
      <xdr:nvSpPr>
        <xdr:cNvPr id="75" name="楕円 74"/>
        <xdr:cNvSpPr/>
      </xdr:nvSpPr>
      <xdr:spPr>
        <a:xfrm>
          <a:off x="3270250" y="274002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121920</xdr:rowOff>
    </xdr:from>
    <xdr:ext cx="762000" cy="250825"/>
    <xdr:sp macro="" textlink="">
      <xdr:nvSpPr>
        <xdr:cNvPr id="76" name="テキスト ボックス 75"/>
        <xdr:cNvSpPr txBox="1"/>
      </xdr:nvSpPr>
      <xdr:spPr>
        <a:xfrm>
          <a:off x="2968625" y="251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38735</xdr:rowOff>
    </xdr:from>
    <xdr:to xmlns:xdr="http://schemas.openxmlformats.org/drawingml/2006/spreadsheetDrawing">
      <xdr:col>15</xdr:col>
      <xdr:colOff>101600</xdr:colOff>
      <xdr:row>16</xdr:row>
      <xdr:rowOff>136525</xdr:rowOff>
    </xdr:to>
    <xdr:sp macro="" textlink="">
      <xdr:nvSpPr>
        <xdr:cNvPr id="77" name="楕円 76"/>
        <xdr:cNvSpPr/>
      </xdr:nvSpPr>
      <xdr:spPr>
        <a:xfrm>
          <a:off x="2619375" y="27692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151765</xdr:rowOff>
    </xdr:from>
    <xdr:ext cx="762000" cy="250190"/>
    <xdr:sp macro="" textlink="">
      <xdr:nvSpPr>
        <xdr:cNvPr id="78" name="テキスト ボックス 77"/>
        <xdr:cNvSpPr txBox="1"/>
      </xdr:nvSpPr>
      <xdr:spPr>
        <a:xfrm>
          <a:off x="2320925" y="2545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4" name="直線コネクタ 93"/>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8" name="テキスト ボックス 97"/>
        <xdr:cNvSpPr txBox="1"/>
      </xdr:nvSpPr>
      <xdr:spPr>
        <a:xfrm>
          <a:off x="1273175"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182880</xdr:rowOff>
    </xdr:from>
    <xdr:to xmlns:xdr="http://schemas.openxmlformats.org/drawingml/2006/spreadsheetDrawing">
      <xdr:col>29</xdr:col>
      <xdr:colOff>127000</xdr:colOff>
      <xdr:row>37</xdr:row>
      <xdr:rowOff>229870</xdr:rowOff>
    </xdr:to>
    <xdr:cxnSp macro="">
      <xdr:nvCxnSpPr>
        <xdr:cNvPr id="106" name="直線コネクタ 105"/>
        <xdr:cNvCxnSpPr/>
      </xdr:nvCxnSpPr>
      <xdr:spPr>
        <a:xfrm flipV="1">
          <a:off x="5191125" y="5955030"/>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203200</xdr:rowOff>
    </xdr:from>
    <xdr:ext cx="762000" cy="254000"/>
    <xdr:sp macro="" textlink="">
      <xdr:nvSpPr>
        <xdr:cNvPr id="107" name="人口1人当たり決算額の推移最小値テキスト445"/>
        <xdr:cNvSpPr txBox="1"/>
      </xdr:nvSpPr>
      <xdr:spPr>
        <a:xfrm>
          <a:off x="5264150" y="7175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229870</xdr:rowOff>
    </xdr:from>
    <xdr:to xmlns:xdr="http://schemas.openxmlformats.org/drawingml/2006/spreadsheetDrawing">
      <xdr:col>30</xdr:col>
      <xdr:colOff>25400</xdr:colOff>
      <xdr:row>37</xdr:row>
      <xdr:rowOff>229870</xdr:rowOff>
    </xdr:to>
    <xdr:cxnSp macro="">
      <xdr:nvCxnSpPr>
        <xdr:cNvPr id="108" name="直線コネクタ 107"/>
        <xdr:cNvCxnSpPr/>
      </xdr:nvCxnSpPr>
      <xdr:spPr>
        <a:xfrm>
          <a:off x="5102225" y="72021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97790</xdr:rowOff>
    </xdr:from>
    <xdr:ext cx="762000" cy="257810"/>
    <xdr:sp macro="" textlink="">
      <xdr:nvSpPr>
        <xdr:cNvPr id="109" name="人口1人当たり決算額の推移最大値テキスト445"/>
        <xdr:cNvSpPr txBox="1"/>
      </xdr:nvSpPr>
      <xdr:spPr>
        <a:xfrm>
          <a:off x="5264150" y="5698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182880</xdr:rowOff>
    </xdr:from>
    <xdr:to xmlns:xdr="http://schemas.openxmlformats.org/drawingml/2006/spreadsheetDrawing">
      <xdr:col>30</xdr:col>
      <xdr:colOff>25400</xdr:colOff>
      <xdr:row>33</xdr:row>
      <xdr:rowOff>182880</xdr:rowOff>
    </xdr:to>
    <xdr:cxnSp macro="">
      <xdr:nvCxnSpPr>
        <xdr:cNvPr id="110" name="直線コネクタ 109"/>
        <xdr:cNvCxnSpPr/>
      </xdr:nvCxnSpPr>
      <xdr:spPr>
        <a:xfrm>
          <a:off x="5102225" y="59550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150495</xdr:rowOff>
    </xdr:from>
    <xdr:to xmlns:xdr="http://schemas.openxmlformats.org/drawingml/2006/spreadsheetDrawing">
      <xdr:col>29</xdr:col>
      <xdr:colOff>127000</xdr:colOff>
      <xdr:row>34</xdr:row>
      <xdr:rowOff>213995</xdr:rowOff>
    </xdr:to>
    <xdr:cxnSp macro="">
      <xdr:nvCxnSpPr>
        <xdr:cNvPr id="111" name="直線コネクタ 110"/>
        <xdr:cNvCxnSpPr/>
      </xdr:nvCxnSpPr>
      <xdr:spPr>
        <a:xfrm flipV="1">
          <a:off x="4591050" y="6265545"/>
          <a:ext cx="600075"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78105</xdr:rowOff>
    </xdr:from>
    <xdr:ext cx="762000" cy="257810"/>
    <xdr:sp macro="" textlink="">
      <xdr:nvSpPr>
        <xdr:cNvPr id="112" name="人口1人当たり決算額の推移平均値テキスト445"/>
        <xdr:cNvSpPr txBox="1"/>
      </xdr:nvSpPr>
      <xdr:spPr>
        <a:xfrm>
          <a:off x="5264150" y="65360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106045</xdr:rowOff>
    </xdr:from>
    <xdr:to xmlns:xdr="http://schemas.openxmlformats.org/drawingml/2006/spreadsheetDrawing">
      <xdr:col>29</xdr:col>
      <xdr:colOff>174625</xdr:colOff>
      <xdr:row>35</xdr:row>
      <xdr:rowOff>207010</xdr:rowOff>
    </xdr:to>
    <xdr:sp macro="" textlink="">
      <xdr:nvSpPr>
        <xdr:cNvPr id="113" name="フローチャート: 判断 112"/>
        <xdr:cNvSpPr/>
      </xdr:nvSpPr>
      <xdr:spPr>
        <a:xfrm>
          <a:off x="5140325" y="656399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213995</xdr:rowOff>
    </xdr:from>
    <xdr:to xmlns:xdr="http://schemas.openxmlformats.org/drawingml/2006/spreadsheetDrawing">
      <xdr:col>26</xdr:col>
      <xdr:colOff>50800</xdr:colOff>
      <xdr:row>34</xdr:row>
      <xdr:rowOff>227330</xdr:rowOff>
    </xdr:to>
    <xdr:cxnSp macro="">
      <xdr:nvCxnSpPr>
        <xdr:cNvPr id="114" name="直線コネクタ 113"/>
        <xdr:cNvCxnSpPr/>
      </xdr:nvCxnSpPr>
      <xdr:spPr>
        <a:xfrm flipV="1">
          <a:off x="3956050" y="6329045"/>
          <a:ext cx="6350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207010</xdr:rowOff>
    </xdr:to>
    <xdr:sp macro="" textlink="">
      <xdr:nvSpPr>
        <xdr:cNvPr id="115" name="フローチャート: 判断 114"/>
        <xdr:cNvSpPr/>
      </xdr:nvSpPr>
      <xdr:spPr>
        <a:xfrm>
          <a:off x="4540250" y="6562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192405</xdr:rowOff>
    </xdr:from>
    <xdr:ext cx="736600" cy="258445"/>
    <xdr:sp macro="" textlink="">
      <xdr:nvSpPr>
        <xdr:cNvPr id="116" name="テキスト ボックス 115"/>
        <xdr:cNvSpPr txBox="1"/>
      </xdr:nvSpPr>
      <xdr:spPr>
        <a:xfrm>
          <a:off x="4241800" y="6650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34</xdr:row>
      <xdr:rowOff>227330</xdr:rowOff>
    </xdr:from>
    <xdr:to xmlns:xdr="http://schemas.openxmlformats.org/drawingml/2006/spreadsheetDrawing">
      <xdr:col>22</xdr:col>
      <xdr:colOff>114300</xdr:colOff>
      <xdr:row>34</xdr:row>
      <xdr:rowOff>251460</xdr:rowOff>
    </xdr:to>
    <xdr:cxnSp macro="">
      <xdr:nvCxnSpPr>
        <xdr:cNvPr id="117" name="直線コネクタ 116"/>
        <xdr:cNvCxnSpPr/>
      </xdr:nvCxnSpPr>
      <xdr:spPr>
        <a:xfrm flipV="1">
          <a:off x="3317875" y="6342380"/>
          <a:ext cx="63817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122555</xdr:rowOff>
    </xdr:from>
    <xdr:to xmlns:xdr="http://schemas.openxmlformats.org/drawingml/2006/spreadsheetDrawing">
      <xdr:col>22</xdr:col>
      <xdr:colOff>165100</xdr:colOff>
      <xdr:row>35</xdr:row>
      <xdr:rowOff>224790</xdr:rowOff>
    </xdr:to>
    <xdr:sp macro="" textlink="">
      <xdr:nvSpPr>
        <xdr:cNvPr id="118" name="フローチャート: 判断 117"/>
        <xdr:cNvSpPr/>
      </xdr:nvSpPr>
      <xdr:spPr>
        <a:xfrm>
          <a:off x="3905250" y="65805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208280</xdr:rowOff>
    </xdr:from>
    <xdr:ext cx="762000" cy="259080"/>
    <xdr:sp macro="" textlink="">
      <xdr:nvSpPr>
        <xdr:cNvPr id="119" name="テキスト ボックス 118"/>
        <xdr:cNvSpPr txBox="1"/>
      </xdr:nvSpPr>
      <xdr:spPr>
        <a:xfrm>
          <a:off x="3606800" y="666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197485</xdr:rowOff>
    </xdr:from>
    <xdr:to xmlns:xdr="http://schemas.openxmlformats.org/drawingml/2006/spreadsheetDrawing">
      <xdr:col>18</xdr:col>
      <xdr:colOff>174625</xdr:colOff>
      <xdr:row>34</xdr:row>
      <xdr:rowOff>251460</xdr:rowOff>
    </xdr:to>
    <xdr:cxnSp macro="">
      <xdr:nvCxnSpPr>
        <xdr:cNvPr id="120" name="直線コネクタ 119"/>
        <xdr:cNvCxnSpPr/>
      </xdr:nvCxnSpPr>
      <xdr:spPr>
        <a:xfrm>
          <a:off x="2670175" y="6312535"/>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128905</xdr:rowOff>
    </xdr:from>
    <xdr:to xmlns:xdr="http://schemas.openxmlformats.org/drawingml/2006/spreadsheetDrawing">
      <xdr:col>19</xdr:col>
      <xdr:colOff>38100</xdr:colOff>
      <xdr:row>35</xdr:row>
      <xdr:rowOff>231140</xdr:rowOff>
    </xdr:to>
    <xdr:sp macro="" textlink="">
      <xdr:nvSpPr>
        <xdr:cNvPr id="121" name="フローチャート: 判断 120"/>
        <xdr:cNvSpPr/>
      </xdr:nvSpPr>
      <xdr:spPr>
        <a:xfrm>
          <a:off x="3270250" y="658685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216535</xdr:rowOff>
    </xdr:from>
    <xdr:ext cx="762000" cy="258445"/>
    <xdr:sp macro="" textlink="">
      <xdr:nvSpPr>
        <xdr:cNvPr id="122" name="テキスト ボックス 121"/>
        <xdr:cNvSpPr txBox="1"/>
      </xdr:nvSpPr>
      <xdr:spPr>
        <a:xfrm>
          <a:off x="2968625" y="6674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35</xdr:row>
      <xdr:rowOff>219075</xdr:rowOff>
    </xdr:to>
    <xdr:sp macro="" textlink="">
      <xdr:nvSpPr>
        <xdr:cNvPr id="123" name="フローチャート: 判断 122"/>
        <xdr:cNvSpPr/>
      </xdr:nvSpPr>
      <xdr:spPr>
        <a:xfrm>
          <a:off x="2619375" y="65747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204470</xdr:rowOff>
    </xdr:from>
    <xdr:ext cx="762000" cy="259080"/>
    <xdr:sp macro="" textlink="">
      <xdr:nvSpPr>
        <xdr:cNvPr id="124" name="テキスト ボックス 123"/>
        <xdr:cNvSpPr txBox="1"/>
      </xdr:nvSpPr>
      <xdr:spPr>
        <a:xfrm>
          <a:off x="2320925" y="666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5" name="テキスト ボックス 124"/>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6" name="テキスト ボックス 125"/>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7" name="テキスト ボックス 126"/>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8" name="テキスト ボックス 127"/>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9" name="テキスト ボックス 128"/>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100965</xdr:rowOff>
    </xdr:from>
    <xdr:to xmlns:xdr="http://schemas.openxmlformats.org/drawingml/2006/spreadsheetDrawing">
      <xdr:col>29</xdr:col>
      <xdr:colOff>174625</xdr:colOff>
      <xdr:row>34</xdr:row>
      <xdr:rowOff>201930</xdr:rowOff>
    </xdr:to>
    <xdr:sp macro="" textlink="">
      <xdr:nvSpPr>
        <xdr:cNvPr id="130" name="楕円 129"/>
        <xdr:cNvSpPr/>
      </xdr:nvSpPr>
      <xdr:spPr>
        <a:xfrm>
          <a:off x="5140325" y="621601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287655</xdr:rowOff>
    </xdr:from>
    <xdr:ext cx="762000" cy="259715"/>
    <xdr:sp macro="" textlink="">
      <xdr:nvSpPr>
        <xdr:cNvPr id="131" name="人口1人当たり決算額の推移該当値テキスト445"/>
        <xdr:cNvSpPr txBox="1"/>
      </xdr:nvSpPr>
      <xdr:spPr>
        <a:xfrm>
          <a:off x="5264150" y="6059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162560</xdr:rowOff>
    </xdr:from>
    <xdr:to xmlns:xdr="http://schemas.openxmlformats.org/drawingml/2006/spreadsheetDrawing">
      <xdr:col>26</xdr:col>
      <xdr:colOff>101600</xdr:colOff>
      <xdr:row>34</xdr:row>
      <xdr:rowOff>264795</xdr:rowOff>
    </xdr:to>
    <xdr:sp macro="" textlink="">
      <xdr:nvSpPr>
        <xdr:cNvPr id="132" name="楕円 131"/>
        <xdr:cNvSpPr/>
      </xdr:nvSpPr>
      <xdr:spPr>
        <a:xfrm>
          <a:off x="4540250" y="6277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274320</xdr:rowOff>
    </xdr:from>
    <xdr:ext cx="736600" cy="259715"/>
    <xdr:sp macro="" textlink="">
      <xdr:nvSpPr>
        <xdr:cNvPr id="133" name="テキスト ボックス 132"/>
        <xdr:cNvSpPr txBox="1"/>
      </xdr:nvSpPr>
      <xdr:spPr>
        <a:xfrm>
          <a:off x="4241800" y="60464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175895</xdr:rowOff>
    </xdr:from>
    <xdr:to xmlns:xdr="http://schemas.openxmlformats.org/drawingml/2006/spreadsheetDrawing">
      <xdr:col>22</xdr:col>
      <xdr:colOff>165100</xdr:colOff>
      <xdr:row>34</xdr:row>
      <xdr:rowOff>278130</xdr:rowOff>
    </xdr:to>
    <xdr:sp macro="" textlink="">
      <xdr:nvSpPr>
        <xdr:cNvPr id="134" name="楕円 133"/>
        <xdr:cNvSpPr/>
      </xdr:nvSpPr>
      <xdr:spPr>
        <a:xfrm>
          <a:off x="3905250" y="6290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287655</xdr:rowOff>
    </xdr:from>
    <xdr:ext cx="762000" cy="259715"/>
    <xdr:sp macro="" textlink="">
      <xdr:nvSpPr>
        <xdr:cNvPr id="135" name="テキスト ボックス 134"/>
        <xdr:cNvSpPr txBox="1"/>
      </xdr:nvSpPr>
      <xdr:spPr>
        <a:xfrm>
          <a:off x="3606800" y="6059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200660</xdr:rowOff>
    </xdr:from>
    <xdr:to xmlns:xdr="http://schemas.openxmlformats.org/drawingml/2006/spreadsheetDrawing">
      <xdr:col>19</xdr:col>
      <xdr:colOff>38100</xdr:colOff>
      <xdr:row>34</xdr:row>
      <xdr:rowOff>302260</xdr:rowOff>
    </xdr:to>
    <xdr:sp macro="" textlink="">
      <xdr:nvSpPr>
        <xdr:cNvPr id="136" name="楕円 135"/>
        <xdr:cNvSpPr/>
      </xdr:nvSpPr>
      <xdr:spPr>
        <a:xfrm>
          <a:off x="3270250" y="631571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33</xdr:row>
      <xdr:rowOff>311785</xdr:rowOff>
    </xdr:from>
    <xdr:ext cx="762000" cy="259715"/>
    <xdr:sp macro="" textlink="">
      <xdr:nvSpPr>
        <xdr:cNvPr id="137" name="テキスト ボックス 136"/>
        <xdr:cNvSpPr txBox="1"/>
      </xdr:nvSpPr>
      <xdr:spPr>
        <a:xfrm>
          <a:off x="2968625" y="60839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147955</xdr:rowOff>
    </xdr:from>
    <xdr:to xmlns:xdr="http://schemas.openxmlformats.org/drawingml/2006/spreadsheetDrawing">
      <xdr:col>15</xdr:col>
      <xdr:colOff>101600</xdr:colOff>
      <xdr:row>34</xdr:row>
      <xdr:rowOff>248920</xdr:rowOff>
    </xdr:to>
    <xdr:sp macro="" textlink="">
      <xdr:nvSpPr>
        <xdr:cNvPr id="138" name="楕円 137"/>
        <xdr:cNvSpPr/>
      </xdr:nvSpPr>
      <xdr:spPr>
        <a:xfrm>
          <a:off x="2619375" y="6263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259715</xdr:rowOff>
    </xdr:from>
    <xdr:ext cx="762000" cy="257810"/>
    <xdr:sp macro="" textlink="">
      <xdr:nvSpPr>
        <xdr:cNvPr id="139" name="テキスト ボックス 138"/>
        <xdr:cNvSpPr txBox="1"/>
      </xdr:nvSpPr>
      <xdr:spPr>
        <a:xfrm>
          <a:off x="2320925" y="6031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18,632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297,316
295,502
906.07
156,660,789
153,749,425
1,895,896
73,990,155
145,783,165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112.9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6" name="テキスト ボックス 45"/>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30860" cy="248920"/>
    <xdr:sp macro="" textlink="">
      <xdr:nvSpPr>
        <xdr:cNvPr id="48" name="テキスト ボックス 47"/>
        <xdr:cNvSpPr txBox="1"/>
      </xdr:nvSpPr>
      <xdr:spPr>
        <a:xfrm>
          <a:off x="2146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126365</xdr:rowOff>
    </xdr:from>
    <xdr:ext cx="530860" cy="248920"/>
    <xdr:sp macro="" textlink="">
      <xdr:nvSpPr>
        <xdr:cNvPr id="50" name="テキスト ボックス 49"/>
        <xdr:cNvSpPr txBox="1"/>
      </xdr:nvSpPr>
      <xdr:spPr>
        <a:xfrm>
          <a:off x="2146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30860" cy="248920"/>
    <xdr:sp macro="" textlink="">
      <xdr:nvSpPr>
        <xdr:cNvPr id="52" name="テキスト ボックス 51"/>
        <xdr:cNvSpPr txBox="1"/>
      </xdr:nvSpPr>
      <xdr:spPr>
        <a:xfrm>
          <a:off x="2146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138430</xdr:rowOff>
    </xdr:from>
    <xdr:to xmlns:xdr="http://schemas.openxmlformats.org/drawingml/2006/spreadsheetDrawing">
      <xdr:col>24</xdr:col>
      <xdr:colOff>62865</xdr:colOff>
      <xdr:row>39</xdr:row>
      <xdr:rowOff>133350</xdr:rowOff>
    </xdr:to>
    <xdr:cxnSp macro="">
      <xdr:nvCxnSpPr>
        <xdr:cNvPr id="56" name="直線コネクタ 55"/>
        <xdr:cNvCxnSpPr/>
      </xdr:nvCxnSpPr>
      <xdr:spPr>
        <a:xfrm flipV="1">
          <a:off x="4252595" y="5097780"/>
          <a:ext cx="127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137160</xdr:rowOff>
    </xdr:from>
    <xdr:ext cx="534670" cy="249555"/>
    <xdr:sp macro="" textlink="">
      <xdr:nvSpPr>
        <xdr:cNvPr id="57" name="人件費最小値テキスト"/>
        <xdr:cNvSpPr txBox="1"/>
      </xdr:nvSpPr>
      <xdr:spPr>
        <a:xfrm>
          <a:off x="4305300" y="65824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133350</xdr:rowOff>
    </xdr:from>
    <xdr:to xmlns:xdr="http://schemas.openxmlformats.org/drawingml/2006/spreadsheetDrawing">
      <xdr:col>24</xdr:col>
      <xdr:colOff>152400</xdr:colOff>
      <xdr:row>39</xdr:row>
      <xdr:rowOff>133350</xdr:rowOff>
    </xdr:to>
    <xdr:cxnSp macro="">
      <xdr:nvCxnSpPr>
        <xdr:cNvPr id="58" name="直線コネクタ 57"/>
        <xdr:cNvCxnSpPr/>
      </xdr:nvCxnSpPr>
      <xdr:spPr>
        <a:xfrm>
          <a:off x="4181475" y="6578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87630</xdr:rowOff>
    </xdr:from>
    <xdr:ext cx="534670" cy="248285"/>
    <xdr:sp macro="" textlink="">
      <xdr:nvSpPr>
        <xdr:cNvPr id="59" name="人件費最大値テキスト"/>
        <xdr:cNvSpPr txBox="1"/>
      </xdr:nvSpPr>
      <xdr:spPr>
        <a:xfrm>
          <a:off x="4305300" y="48818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138430</xdr:rowOff>
    </xdr:from>
    <xdr:to xmlns:xdr="http://schemas.openxmlformats.org/drawingml/2006/spreadsheetDrawing">
      <xdr:col>24</xdr:col>
      <xdr:colOff>152400</xdr:colOff>
      <xdr:row>30</xdr:row>
      <xdr:rowOff>138430</xdr:rowOff>
    </xdr:to>
    <xdr:cxnSp macro="">
      <xdr:nvCxnSpPr>
        <xdr:cNvPr id="60" name="直線コネクタ 59"/>
        <xdr:cNvCxnSpPr/>
      </xdr:nvCxnSpPr>
      <xdr:spPr>
        <a:xfrm>
          <a:off x="4181475" y="5097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121285</xdr:rowOff>
    </xdr:from>
    <xdr:to xmlns:xdr="http://schemas.openxmlformats.org/drawingml/2006/spreadsheetDrawing">
      <xdr:col>24</xdr:col>
      <xdr:colOff>63500</xdr:colOff>
      <xdr:row>34</xdr:row>
      <xdr:rowOff>125095</xdr:rowOff>
    </xdr:to>
    <xdr:cxnSp macro="">
      <xdr:nvCxnSpPr>
        <xdr:cNvPr id="61" name="直線コネクタ 60"/>
        <xdr:cNvCxnSpPr/>
      </xdr:nvCxnSpPr>
      <xdr:spPr>
        <a:xfrm flipV="1">
          <a:off x="3492500" y="574103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159385</xdr:rowOff>
    </xdr:from>
    <xdr:ext cx="534670" cy="248920"/>
    <xdr:sp macro="" textlink="">
      <xdr:nvSpPr>
        <xdr:cNvPr id="62" name="人件費平均値テキスト"/>
        <xdr:cNvSpPr txBox="1"/>
      </xdr:nvSpPr>
      <xdr:spPr>
        <a:xfrm>
          <a:off x="4305300" y="59442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14605</xdr:rowOff>
    </xdr:from>
    <xdr:to xmlns:xdr="http://schemas.openxmlformats.org/drawingml/2006/spreadsheetDrawing">
      <xdr:col>24</xdr:col>
      <xdr:colOff>114300</xdr:colOff>
      <xdr:row>36</xdr:row>
      <xdr:rowOff>112395</xdr:rowOff>
    </xdr:to>
    <xdr:sp macro="" textlink="">
      <xdr:nvSpPr>
        <xdr:cNvPr id="63" name="フローチャート: 判断 62"/>
        <xdr:cNvSpPr/>
      </xdr:nvSpPr>
      <xdr:spPr>
        <a:xfrm>
          <a:off x="4203700" y="5964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125095</xdr:rowOff>
    </xdr:from>
    <xdr:to xmlns:xdr="http://schemas.openxmlformats.org/drawingml/2006/spreadsheetDrawing">
      <xdr:col>19</xdr:col>
      <xdr:colOff>174625</xdr:colOff>
      <xdr:row>34</xdr:row>
      <xdr:rowOff>161925</xdr:rowOff>
    </xdr:to>
    <xdr:cxnSp macro="">
      <xdr:nvCxnSpPr>
        <xdr:cNvPr id="64" name="直線コネクタ 63"/>
        <xdr:cNvCxnSpPr/>
      </xdr:nvCxnSpPr>
      <xdr:spPr>
        <a:xfrm flipV="1">
          <a:off x="2670175" y="574484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156845</xdr:rowOff>
    </xdr:from>
    <xdr:to xmlns:xdr="http://schemas.openxmlformats.org/drawingml/2006/spreadsheetDrawing">
      <xdr:col>20</xdr:col>
      <xdr:colOff>38100</xdr:colOff>
      <xdr:row>36</xdr:row>
      <xdr:rowOff>89535</xdr:rowOff>
    </xdr:to>
    <xdr:sp macro="" textlink="">
      <xdr:nvSpPr>
        <xdr:cNvPr id="65" name="フローチャート: 判断 64"/>
        <xdr:cNvSpPr/>
      </xdr:nvSpPr>
      <xdr:spPr>
        <a:xfrm>
          <a:off x="3444875" y="5941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80645</xdr:rowOff>
    </xdr:from>
    <xdr:ext cx="534035" cy="249555"/>
    <xdr:sp macro="" textlink="">
      <xdr:nvSpPr>
        <xdr:cNvPr id="66" name="テキスト ボックス 65"/>
        <xdr:cNvSpPr txBox="1"/>
      </xdr:nvSpPr>
      <xdr:spPr>
        <a:xfrm>
          <a:off x="3244215" y="6030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116840</xdr:rowOff>
    </xdr:from>
    <xdr:to xmlns:xdr="http://schemas.openxmlformats.org/drawingml/2006/spreadsheetDrawing">
      <xdr:col>15</xdr:col>
      <xdr:colOff>50800</xdr:colOff>
      <xdr:row>34</xdr:row>
      <xdr:rowOff>161925</xdr:rowOff>
    </xdr:to>
    <xdr:cxnSp macro="">
      <xdr:nvCxnSpPr>
        <xdr:cNvPr id="67" name="直線コネクタ 66"/>
        <xdr:cNvCxnSpPr/>
      </xdr:nvCxnSpPr>
      <xdr:spPr>
        <a:xfrm>
          <a:off x="1860550" y="5736590"/>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13970</xdr:rowOff>
    </xdr:from>
    <xdr:to xmlns:xdr="http://schemas.openxmlformats.org/drawingml/2006/spreadsheetDrawing">
      <xdr:col>15</xdr:col>
      <xdr:colOff>101600</xdr:colOff>
      <xdr:row>36</xdr:row>
      <xdr:rowOff>111760</xdr:rowOff>
    </xdr:to>
    <xdr:sp macro="" textlink="">
      <xdr:nvSpPr>
        <xdr:cNvPr id="68" name="フローチャート: 判断 67"/>
        <xdr:cNvSpPr/>
      </xdr:nvSpPr>
      <xdr:spPr>
        <a:xfrm>
          <a:off x="2619375" y="5963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103505</xdr:rowOff>
    </xdr:from>
    <xdr:ext cx="534035" cy="249555"/>
    <xdr:sp macro="" textlink="">
      <xdr:nvSpPr>
        <xdr:cNvPr id="69" name="テキスト ボックス 68"/>
        <xdr:cNvSpPr txBox="1"/>
      </xdr:nvSpPr>
      <xdr:spPr>
        <a:xfrm>
          <a:off x="2434590" y="6053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116840</xdr:rowOff>
    </xdr:from>
    <xdr:to xmlns:xdr="http://schemas.openxmlformats.org/drawingml/2006/spreadsheetDrawing">
      <xdr:col>10</xdr:col>
      <xdr:colOff>114300</xdr:colOff>
      <xdr:row>34</xdr:row>
      <xdr:rowOff>163195</xdr:rowOff>
    </xdr:to>
    <xdr:cxnSp macro="">
      <xdr:nvCxnSpPr>
        <xdr:cNvPr id="70" name="直線コネクタ 69"/>
        <xdr:cNvCxnSpPr/>
      </xdr:nvCxnSpPr>
      <xdr:spPr>
        <a:xfrm flipV="1">
          <a:off x="1047750" y="5736590"/>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38735</xdr:rowOff>
    </xdr:from>
    <xdr:to xmlns:xdr="http://schemas.openxmlformats.org/drawingml/2006/spreadsheetDrawing">
      <xdr:col>10</xdr:col>
      <xdr:colOff>165100</xdr:colOff>
      <xdr:row>36</xdr:row>
      <xdr:rowOff>137160</xdr:rowOff>
    </xdr:to>
    <xdr:sp macro="" textlink="">
      <xdr:nvSpPr>
        <xdr:cNvPr id="71" name="フローチャート: 判断 70"/>
        <xdr:cNvSpPr/>
      </xdr:nvSpPr>
      <xdr:spPr>
        <a:xfrm>
          <a:off x="1809750" y="5988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128270</xdr:rowOff>
    </xdr:from>
    <xdr:ext cx="534035" cy="248920"/>
    <xdr:sp macro="" textlink="">
      <xdr:nvSpPr>
        <xdr:cNvPr id="72" name="テキスト ボックス 71"/>
        <xdr:cNvSpPr txBox="1"/>
      </xdr:nvSpPr>
      <xdr:spPr>
        <a:xfrm>
          <a:off x="1609090" y="60782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27940</xdr:rowOff>
    </xdr:from>
    <xdr:to xmlns:xdr="http://schemas.openxmlformats.org/drawingml/2006/spreadsheetDrawing">
      <xdr:col>6</xdr:col>
      <xdr:colOff>38100</xdr:colOff>
      <xdr:row>37</xdr:row>
      <xdr:rowOff>126365</xdr:rowOff>
    </xdr:to>
    <xdr:sp macro="" textlink="">
      <xdr:nvSpPr>
        <xdr:cNvPr id="73" name="フローチャート: 判断 72"/>
        <xdr:cNvSpPr/>
      </xdr:nvSpPr>
      <xdr:spPr>
        <a:xfrm>
          <a:off x="1000125" y="61429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117475</xdr:rowOff>
    </xdr:from>
    <xdr:ext cx="534035" cy="248920"/>
    <xdr:sp macro="" textlink="">
      <xdr:nvSpPr>
        <xdr:cNvPr id="74" name="テキスト ボックス 73"/>
        <xdr:cNvSpPr txBox="1"/>
      </xdr:nvSpPr>
      <xdr:spPr>
        <a:xfrm>
          <a:off x="799465" y="6232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71755</xdr:rowOff>
    </xdr:from>
    <xdr:to xmlns:xdr="http://schemas.openxmlformats.org/drawingml/2006/spreadsheetDrawing">
      <xdr:col>24</xdr:col>
      <xdr:colOff>114300</xdr:colOff>
      <xdr:row>35</xdr:row>
      <xdr:rowOff>5080</xdr:rowOff>
    </xdr:to>
    <xdr:sp macro="" textlink="">
      <xdr:nvSpPr>
        <xdr:cNvPr id="80" name="楕円 79"/>
        <xdr:cNvSpPr/>
      </xdr:nvSpPr>
      <xdr:spPr>
        <a:xfrm>
          <a:off x="4203700" y="5691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93980</xdr:rowOff>
    </xdr:from>
    <xdr:ext cx="534670" cy="248920"/>
    <xdr:sp macro="" textlink="">
      <xdr:nvSpPr>
        <xdr:cNvPr id="81" name="人件費該当値テキスト"/>
        <xdr:cNvSpPr txBox="1"/>
      </xdr:nvSpPr>
      <xdr:spPr>
        <a:xfrm>
          <a:off x="4305300" y="55486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75565</xdr:rowOff>
    </xdr:from>
    <xdr:to xmlns:xdr="http://schemas.openxmlformats.org/drawingml/2006/spreadsheetDrawing">
      <xdr:col>20</xdr:col>
      <xdr:colOff>38100</xdr:colOff>
      <xdr:row>35</xdr:row>
      <xdr:rowOff>8255</xdr:rowOff>
    </xdr:to>
    <xdr:sp macro="" textlink="">
      <xdr:nvSpPr>
        <xdr:cNvPr id="82" name="楕円 81"/>
        <xdr:cNvSpPr/>
      </xdr:nvSpPr>
      <xdr:spPr>
        <a:xfrm>
          <a:off x="3444875" y="5695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24765</xdr:rowOff>
    </xdr:from>
    <xdr:ext cx="534035" cy="248920"/>
    <xdr:sp macro="" textlink="">
      <xdr:nvSpPr>
        <xdr:cNvPr id="83" name="テキスト ボックス 82"/>
        <xdr:cNvSpPr txBox="1"/>
      </xdr:nvSpPr>
      <xdr:spPr>
        <a:xfrm>
          <a:off x="3244215" y="5479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113030</xdr:rowOff>
    </xdr:from>
    <xdr:to xmlns:xdr="http://schemas.openxmlformats.org/drawingml/2006/spreadsheetDrawing">
      <xdr:col>15</xdr:col>
      <xdr:colOff>101600</xdr:colOff>
      <xdr:row>35</xdr:row>
      <xdr:rowOff>45720</xdr:rowOff>
    </xdr:to>
    <xdr:sp macro="" textlink="">
      <xdr:nvSpPr>
        <xdr:cNvPr id="84" name="楕円 83"/>
        <xdr:cNvSpPr/>
      </xdr:nvSpPr>
      <xdr:spPr>
        <a:xfrm>
          <a:off x="2619375" y="573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61595</xdr:rowOff>
    </xdr:from>
    <xdr:ext cx="534035" cy="248920"/>
    <xdr:sp macro="" textlink="">
      <xdr:nvSpPr>
        <xdr:cNvPr id="85" name="テキスト ボックス 84"/>
        <xdr:cNvSpPr txBox="1"/>
      </xdr:nvSpPr>
      <xdr:spPr>
        <a:xfrm>
          <a:off x="2434590" y="5516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67945</xdr:rowOff>
    </xdr:from>
    <xdr:to xmlns:xdr="http://schemas.openxmlformats.org/drawingml/2006/spreadsheetDrawing">
      <xdr:col>10</xdr:col>
      <xdr:colOff>165100</xdr:colOff>
      <xdr:row>35</xdr:row>
      <xdr:rowOff>635</xdr:rowOff>
    </xdr:to>
    <xdr:sp macro="" textlink="">
      <xdr:nvSpPr>
        <xdr:cNvPr id="86" name="楕円 85"/>
        <xdr:cNvSpPr/>
      </xdr:nvSpPr>
      <xdr:spPr>
        <a:xfrm>
          <a:off x="1809750" y="5687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17145</xdr:rowOff>
    </xdr:from>
    <xdr:ext cx="534035" cy="248920"/>
    <xdr:sp macro="" textlink="">
      <xdr:nvSpPr>
        <xdr:cNvPr id="87" name="テキスト ボックス 86"/>
        <xdr:cNvSpPr txBox="1"/>
      </xdr:nvSpPr>
      <xdr:spPr>
        <a:xfrm>
          <a:off x="1609090" y="54717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114300</xdr:rowOff>
    </xdr:from>
    <xdr:to xmlns:xdr="http://schemas.openxmlformats.org/drawingml/2006/spreadsheetDrawing">
      <xdr:col>6</xdr:col>
      <xdr:colOff>38100</xdr:colOff>
      <xdr:row>35</xdr:row>
      <xdr:rowOff>46990</xdr:rowOff>
    </xdr:to>
    <xdr:sp macro="" textlink="">
      <xdr:nvSpPr>
        <xdr:cNvPr id="88" name="楕円 87"/>
        <xdr:cNvSpPr/>
      </xdr:nvSpPr>
      <xdr:spPr>
        <a:xfrm>
          <a:off x="1000125" y="5734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62865</xdr:rowOff>
    </xdr:from>
    <xdr:ext cx="534035" cy="248920"/>
    <xdr:sp macro="" textlink="">
      <xdr:nvSpPr>
        <xdr:cNvPr id="89" name="テキスト ボックス 88"/>
        <xdr:cNvSpPr txBox="1"/>
      </xdr:nvSpPr>
      <xdr:spPr>
        <a:xfrm>
          <a:off x="799465" y="55175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30860" cy="249555"/>
    <xdr:sp macro="" textlink="">
      <xdr:nvSpPr>
        <xdr:cNvPr id="100" name="テキスト ボックス 99"/>
        <xdr:cNvSpPr txBox="1"/>
      </xdr:nvSpPr>
      <xdr:spPr>
        <a:xfrm>
          <a:off x="214630"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30860" cy="248920"/>
    <xdr:sp macro="" textlink="">
      <xdr:nvSpPr>
        <xdr:cNvPr id="102" name="テキスト ボックス 101"/>
        <xdr:cNvSpPr txBox="1"/>
      </xdr:nvSpPr>
      <xdr:spPr>
        <a:xfrm>
          <a:off x="214630"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30860" cy="249555"/>
    <xdr:sp macro="" textlink="">
      <xdr:nvSpPr>
        <xdr:cNvPr id="104" name="テキスト ボックス 103"/>
        <xdr:cNvSpPr txBox="1"/>
      </xdr:nvSpPr>
      <xdr:spPr>
        <a:xfrm>
          <a:off x="21463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30860" cy="248920"/>
    <xdr:sp macro="" textlink="">
      <xdr:nvSpPr>
        <xdr:cNvPr id="106" name="テキスト ボックス 105"/>
        <xdr:cNvSpPr txBox="1"/>
      </xdr:nvSpPr>
      <xdr:spPr>
        <a:xfrm>
          <a:off x="21463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0860" cy="249555"/>
    <xdr:sp macro="" textlink="">
      <xdr:nvSpPr>
        <xdr:cNvPr id="108" name="テキスト ボックス 107"/>
        <xdr:cNvSpPr txBox="1"/>
      </xdr:nvSpPr>
      <xdr:spPr>
        <a:xfrm>
          <a:off x="214630" y="876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21590</xdr:rowOff>
    </xdr:from>
    <xdr:ext cx="530860" cy="248285"/>
    <xdr:sp macro="" textlink="">
      <xdr:nvSpPr>
        <xdr:cNvPr id="110" name="テキスト ボックス 109"/>
        <xdr:cNvSpPr txBox="1"/>
      </xdr:nvSpPr>
      <xdr:spPr>
        <a:xfrm>
          <a:off x="214630" y="8448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36830</xdr:rowOff>
    </xdr:from>
    <xdr:ext cx="530860" cy="249555"/>
    <xdr:sp macro="" textlink="">
      <xdr:nvSpPr>
        <xdr:cNvPr id="112" name="テキスト ボックス 111"/>
        <xdr:cNvSpPr txBox="1"/>
      </xdr:nvSpPr>
      <xdr:spPr>
        <a:xfrm>
          <a:off x="214630" y="8133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4" name="テキスト ボックス 113"/>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135255</xdr:rowOff>
    </xdr:from>
    <xdr:to xmlns:xdr="http://schemas.openxmlformats.org/drawingml/2006/spreadsheetDrawing">
      <xdr:col>24</xdr:col>
      <xdr:colOff>62865</xdr:colOff>
      <xdr:row>58</xdr:row>
      <xdr:rowOff>109855</xdr:rowOff>
    </xdr:to>
    <xdr:cxnSp macro="">
      <xdr:nvCxnSpPr>
        <xdr:cNvPr id="116" name="直線コネクタ 115"/>
        <xdr:cNvCxnSpPr/>
      </xdr:nvCxnSpPr>
      <xdr:spPr>
        <a:xfrm flipV="1">
          <a:off x="4252595" y="839660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113665</xdr:rowOff>
    </xdr:from>
    <xdr:ext cx="534670" cy="249555"/>
    <xdr:sp macro="" textlink="">
      <xdr:nvSpPr>
        <xdr:cNvPr id="117" name="物件費最小値テキスト"/>
        <xdr:cNvSpPr txBox="1"/>
      </xdr:nvSpPr>
      <xdr:spPr>
        <a:xfrm>
          <a:off x="4305300" y="9695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109855</xdr:rowOff>
    </xdr:from>
    <xdr:to xmlns:xdr="http://schemas.openxmlformats.org/drawingml/2006/spreadsheetDrawing">
      <xdr:col>24</xdr:col>
      <xdr:colOff>152400</xdr:colOff>
      <xdr:row>58</xdr:row>
      <xdr:rowOff>109855</xdr:rowOff>
    </xdr:to>
    <xdr:cxnSp macro="">
      <xdr:nvCxnSpPr>
        <xdr:cNvPr id="118" name="直線コネクタ 117"/>
        <xdr:cNvCxnSpPr/>
      </xdr:nvCxnSpPr>
      <xdr:spPr>
        <a:xfrm>
          <a:off x="4181475" y="9692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83820</xdr:rowOff>
    </xdr:from>
    <xdr:ext cx="534670" cy="248920"/>
    <xdr:sp macro="" textlink="">
      <xdr:nvSpPr>
        <xdr:cNvPr id="119" name="物件費最大値テキスト"/>
        <xdr:cNvSpPr txBox="1"/>
      </xdr:nvSpPr>
      <xdr:spPr>
        <a:xfrm>
          <a:off x="4305300" y="81800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135255</xdr:rowOff>
    </xdr:from>
    <xdr:to xmlns:xdr="http://schemas.openxmlformats.org/drawingml/2006/spreadsheetDrawing">
      <xdr:col>24</xdr:col>
      <xdr:colOff>152400</xdr:colOff>
      <xdr:row>50</xdr:row>
      <xdr:rowOff>135255</xdr:rowOff>
    </xdr:to>
    <xdr:cxnSp macro="">
      <xdr:nvCxnSpPr>
        <xdr:cNvPr id="120" name="直線コネクタ 119"/>
        <xdr:cNvCxnSpPr/>
      </xdr:nvCxnSpPr>
      <xdr:spPr>
        <a:xfrm>
          <a:off x="4181475" y="8396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53</xdr:row>
      <xdr:rowOff>127000</xdr:rowOff>
    </xdr:from>
    <xdr:to xmlns:xdr="http://schemas.openxmlformats.org/drawingml/2006/spreadsheetDrawing">
      <xdr:col>24</xdr:col>
      <xdr:colOff>63500</xdr:colOff>
      <xdr:row>54</xdr:row>
      <xdr:rowOff>38735</xdr:rowOff>
    </xdr:to>
    <xdr:cxnSp macro="">
      <xdr:nvCxnSpPr>
        <xdr:cNvPr id="121" name="直線コネクタ 120"/>
        <xdr:cNvCxnSpPr/>
      </xdr:nvCxnSpPr>
      <xdr:spPr>
        <a:xfrm>
          <a:off x="3492500" y="8883650"/>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27940</xdr:rowOff>
    </xdr:from>
    <xdr:ext cx="534670" cy="248920"/>
    <xdr:sp macro="" textlink="">
      <xdr:nvSpPr>
        <xdr:cNvPr id="122" name="物件費平均値テキスト"/>
        <xdr:cNvSpPr txBox="1"/>
      </xdr:nvSpPr>
      <xdr:spPr>
        <a:xfrm>
          <a:off x="4305300" y="91147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48895</xdr:rowOff>
    </xdr:from>
    <xdr:to xmlns:xdr="http://schemas.openxmlformats.org/drawingml/2006/spreadsheetDrawing">
      <xdr:col>24</xdr:col>
      <xdr:colOff>114300</xdr:colOff>
      <xdr:row>55</xdr:row>
      <xdr:rowOff>146685</xdr:rowOff>
    </xdr:to>
    <xdr:sp macro="" textlink="">
      <xdr:nvSpPr>
        <xdr:cNvPr id="123" name="フローチャート: 判断 122"/>
        <xdr:cNvSpPr/>
      </xdr:nvSpPr>
      <xdr:spPr>
        <a:xfrm>
          <a:off x="4203700" y="9135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127000</xdr:rowOff>
    </xdr:from>
    <xdr:to xmlns:xdr="http://schemas.openxmlformats.org/drawingml/2006/spreadsheetDrawing">
      <xdr:col>19</xdr:col>
      <xdr:colOff>174625</xdr:colOff>
      <xdr:row>54</xdr:row>
      <xdr:rowOff>38735</xdr:rowOff>
    </xdr:to>
    <xdr:cxnSp macro="">
      <xdr:nvCxnSpPr>
        <xdr:cNvPr id="124" name="直線コネクタ 123"/>
        <xdr:cNvCxnSpPr/>
      </xdr:nvCxnSpPr>
      <xdr:spPr>
        <a:xfrm flipV="1">
          <a:off x="2670175" y="8883650"/>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50165</xdr:rowOff>
    </xdr:from>
    <xdr:to xmlns:xdr="http://schemas.openxmlformats.org/drawingml/2006/spreadsheetDrawing">
      <xdr:col>20</xdr:col>
      <xdr:colOff>38100</xdr:colOff>
      <xdr:row>54</xdr:row>
      <xdr:rowOff>147320</xdr:rowOff>
    </xdr:to>
    <xdr:sp macro="" textlink="">
      <xdr:nvSpPr>
        <xdr:cNvPr id="125" name="フローチャート: 判断 124"/>
        <xdr:cNvSpPr/>
      </xdr:nvSpPr>
      <xdr:spPr>
        <a:xfrm>
          <a:off x="3444875" y="897191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138430</xdr:rowOff>
    </xdr:from>
    <xdr:ext cx="534035" cy="249555"/>
    <xdr:sp macro="" textlink="">
      <xdr:nvSpPr>
        <xdr:cNvPr id="126" name="テキスト ボックス 125"/>
        <xdr:cNvSpPr txBox="1"/>
      </xdr:nvSpPr>
      <xdr:spPr>
        <a:xfrm>
          <a:off x="3244215" y="90601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38735</xdr:rowOff>
    </xdr:from>
    <xdr:to xmlns:xdr="http://schemas.openxmlformats.org/drawingml/2006/spreadsheetDrawing">
      <xdr:col>15</xdr:col>
      <xdr:colOff>50800</xdr:colOff>
      <xdr:row>55</xdr:row>
      <xdr:rowOff>95885</xdr:rowOff>
    </xdr:to>
    <xdr:cxnSp macro="">
      <xdr:nvCxnSpPr>
        <xdr:cNvPr id="127" name="直線コネクタ 126"/>
        <xdr:cNvCxnSpPr/>
      </xdr:nvCxnSpPr>
      <xdr:spPr>
        <a:xfrm flipV="1">
          <a:off x="1860550" y="8960485"/>
          <a:ext cx="809625"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19050</xdr:rowOff>
    </xdr:from>
    <xdr:to xmlns:xdr="http://schemas.openxmlformats.org/drawingml/2006/spreadsheetDrawing">
      <xdr:col>15</xdr:col>
      <xdr:colOff>101600</xdr:colOff>
      <xdr:row>55</xdr:row>
      <xdr:rowOff>116840</xdr:rowOff>
    </xdr:to>
    <xdr:sp macro="" textlink="">
      <xdr:nvSpPr>
        <xdr:cNvPr id="128" name="フローチャート: 判断 127"/>
        <xdr:cNvSpPr/>
      </xdr:nvSpPr>
      <xdr:spPr>
        <a:xfrm>
          <a:off x="2619375" y="9105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107950</xdr:rowOff>
    </xdr:from>
    <xdr:ext cx="534035" cy="249555"/>
    <xdr:sp macro="" textlink="">
      <xdr:nvSpPr>
        <xdr:cNvPr id="129" name="テキスト ボックス 128"/>
        <xdr:cNvSpPr txBox="1"/>
      </xdr:nvSpPr>
      <xdr:spPr>
        <a:xfrm>
          <a:off x="2434590" y="91948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95885</xdr:rowOff>
    </xdr:from>
    <xdr:to xmlns:xdr="http://schemas.openxmlformats.org/drawingml/2006/spreadsheetDrawing">
      <xdr:col>10</xdr:col>
      <xdr:colOff>114300</xdr:colOff>
      <xdr:row>57</xdr:row>
      <xdr:rowOff>50165</xdr:rowOff>
    </xdr:to>
    <xdr:cxnSp macro="">
      <xdr:nvCxnSpPr>
        <xdr:cNvPr id="130" name="直線コネクタ 129"/>
        <xdr:cNvCxnSpPr/>
      </xdr:nvCxnSpPr>
      <xdr:spPr>
        <a:xfrm flipV="1">
          <a:off x="1047750" y="9182735"/>
          <a:ext cx="8128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78105</xdr:rowOff>
    </xdr:from>
    <xdr:to xmlns:xdr="http://schemas.openxmlformats.org/drawingml/2006/spreadsheetDrawing">
      <xdr:col>10</xdr:col>
      <xdr:colOff>165100</xdr:colOff>
      <xdr:row>57</xdr:row>
      <xdr:rowOff>10795</xdr:rowOff>
    </xdr:to>
    <xdr:sp macro="" textlink="">
      <xdr:nvSpPr>
        <xdr:cNvPr id="131" name="フローチャート: 判断 130"/>
        <xdr:cNvSpPr/>
      </xdr:nvSpPr>
      <xdr:spPr>
        <a:xfrm>
          <a:off x="1809750" y="9330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2540</xdr:rowOff>
    </xdr:from>
    <xdr:ext cx="534035" cy="249555"/>
    <xdr:sp macro="" textlink="">
      <xdr:nvSpPr>
        <xdr:cNvPr id="132" name="テキスト ボックス 131"/>
        <xdr:cNvSpPr txBox="1"/>
      </xdr:nvSpPr>
      <xdr:spPr>
        <a:xfrm>
          <a:off x="1609090" y="94195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10795</xdr:rowOff>
    </xdr:from>
    <xdr:to xmlns:xdr="http://schemas.openxmlformats.org/drawingml/2006/spreadsheetDrawing">
      <xdr:col>6</xdr:col>
      <xdr:colOff>38100</xdr:colOff>
      <xdr:row>57</xdr:row>
      <xdr:rowOff>108585</xdr:rowOff>
    </xdr:to>
    <xdr:sp macro="" textlink="">
      <xdr:nvSpPr>
        <xdr:cNvPr id="133" name="フローチャート: 判断 132"/>
        <xdr:cNvSpPr/>
      </xdr:nvSpPr>
      <xdr:spPr>
        <a:xfrm>
          <a:off x="1000125" y="9427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100330</xdr:rowOff>
    </xdr:from>
    <xdr:ext cx="534035" cy="249555"/>
    <xdr:sp macro="" textlink="">
      <xdr:nvSpPr>
        <xdr:cNvPr id="134" name="テキスト ボックス 133"/>
        <xdr:cNvSpPr txBox="1"/>
      </xdr:nvSpPr>
      <xdr:spPr>
        <a:xfrm>
          <a:off x="799465" y="95173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154940</xdr:rowOff>
    </xdr:from>
    <xdr:to xmlns:xdr="http://schemas.openxmlformats.org/drawingml/2006/spreadsheetDrawing">
      <xdr:col>24</xdr:col>
      <xdr:colOff>114300</xdr:colOff>
      <xdr:row>54</xdr:row>
      <xdr:rowOff>87630</xdr:rowOff>
    </xdr:to>
    <xdr:sp macro="" textlink="">
      <xdr:nvSpPr>
        <xdr:cNvPr id="140" name="楕円 139"/>
        <xdr:cNvSpPr/>
      </xdr:nvSpPr>
      <xdr:spPr>
        <a:xfrm>
          <a:off x="4203700" y="8911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11430</xdr:rowOff>
    </xdr:from>
    <xdr:ext cx="534670" cy="249555"/>
    <xdr:sp macro="" textlink="">
      <xdr:nvSpPr>
        <xdr:cNvPr id="141" name="物件費該当値テキスト"/>
        <xdr:cNvSpPr txBox="1"/>
      </xdr:nvSpPr>
      <xdr:spPr>
        <a:xfrm>
          <a:off x="4305300" y="87680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77470</xdr:rowOff>
    </xdr:from>
    <xdr:to xmlns:xdr="http://schemas.openxmlformats.org/drawingml/2006/spreadsheetDrawing">
      <xdr:col>20</xdr:col>
      <xdr:colOff>38100</xdr:colOff>
      <xdr:row>54</xdr:row>
      <xdr:rowOff>10160</xdr:rowOff>
    </xdr:to>
    <xdr:sp macro="" textlink="">
      <xdr:nvSpPr>
        <xdr:cNvPr id="142" name="楕円 141"/>
        <xdr:cNvSpPr/>
      </xdr:nvSpPr>
      <xdr:spPr>
        <a:xfrm>
          <a:off x="3444875" y="8834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26670</xdr:rowOff>
    </xdr:from>
    <xdr:ext cx="534035" cy="248920"/>
    <xdr:sp macro="" textlink="">
      <xdr:nvSpPr>
        <xdr:cNvPr id="143" name="テキスト ボックス 142"/>
        <xdr:cNvSpPr txBox="1"/>
      </xdr:nvSpPr>
      <xdr:spPr>
        <a:xfrm>
          <a:off x="3244215" y="86182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155575</xdr:rowOff>
    </xdr:from>
    <xdr:to xmlns:xdr="http://schemas.openxmlformats.org/drawingml/2006/spreadsheetDrawing">
      <xdr:col>15</xdr:col>
      <xdr:colOff>101600</xdr:colOff>
      <xdr:row>54</xdr:row>
      <xdr:rowOff>88265</xdr:rowOff>
    </xdr:to>
    <xdr:sp macro="" textlink="">
      <xdr:nvSpPr>
        <xdr:cNvPr id="144" name="楕円 143"/>
        <xdr:cNvSpPr/>
      </xdr:nvSpPr>
      <xdr:spPr>
        <a:xfrm>
          <a:off x="2619375" y="8912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104140</xdr:rowOff>
    </xdr:from>
    <xdr:ext cx="534035" cy="249555"/>
    <xdr:sp macro="" textlink="">
      <xdr:nvSpPr>
        <xdr:cNvPr id="145" name="テキスト ボックス 144"/>
        <xdr:cNvSpPr txBox="1"/>
      </xdr:nvSpPr>
      <xdr:spPr>
        <a:xfrm>
          <a:off x="2434590" y="86956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46990</xdr:rowOff>
    </xdr:from>
    <xdr:to xmlns:xdr="http://schemas.openxmlformats.org/drawingml/2006/spreadsheetDrawing">
      <xdr:col>10</xdr:col>
      <xdr:colOff>165100</xdr:colOff>
      <xdr:row>55</xdr:row>
      <xdr:rowOff>144780</xdr:rowOff>
    </xdr:to>
    <xdr:sp macro="" textlink="">
      <xdr:nvSpPr>
        <xdr:cNvPr id="146" name="楕円 145"/>
        <xdr:cNvSpPr/>
      </xdr:nvSpPr>
      <xdr:spPr>
        <a:xfrm>
          <a:off x="1809750" y="913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160655</xdr:rowOff>
    </xdr:from>
    <xdr:ext cx="534035" cy="248920"/>
    <xdr:sp macro="" textlink="">
      <xdr:nvSpPr>
        <xdr:cNvPr id="147" name="テキスト ボックス 146"/>
        <xdr:cNvSpPr txBox="1"/>
      </xdr:nvSpPr>
      <xdr:spPr>
        <a:xfrm>
          <a:off x="1609090" y="89173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1270</xdr:rowOff>
    </xdr:from>
    <xdr:to xmlns:xdr="http://schemas.openxmlformats.org/drawingml/2006/spreadsheetDrawing">
      <xdr:col>6</xdr:col>
      <xdr:colOff>38100</xdr:colOff>
      <xdr:row>57</xdr:row>
      <xdr:rowOff>99060</xdr:rowOff>
    </xdr:to>
    <xdr:sp macro="" textlink="">
      <xdr:nvSpPr>
        <xdr:cNvPr id="148" name="楕円 147"/>
        <xdr:cNvSpPr/>
      </xdr:nvSpPr>
      <xdr:spPr>
        <a:xfrm>
          <a:off x="1000125" y="9418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114935</xdr:rowOff>
    </xdr:from>
    <xdr:ext cx="534035" cy="249555"/>
    <xdr:sp macro="" textlink="">
      <xdr:nvSpPr>
        <xdr:cNvPr id="149" name="テキスト ボックス 148"/>
        <xdr:cNvSpPr txBox="1"/>
      </xdr:nvSpPr>
      <xdr:spPr>
        <a:xfrm>
          <a:off x="799465" y="92017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8" name="テキスト ボックス 157"/>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61" name="テキスト ボックス 160"/>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52705</xdr:rowOff>
    </xdr:from>
    <xdr:ext cx="466725" cy="248920"/>
    <xdr:sp macro="" textlink="">
      <xdr:nvSpPr>
        <xdr:cNvPr id="163" name="テキスト ボックス 162"/>
        <xdr:cNvSpPr txBox="1"/>
      </xdr:nvSpPr>
      <xdr:spPr>
        <a:xfrm>
          <a:off x="278765" y="12441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9555"/>
    <xdr:sp macro="" textlink="">
      <xdr:nvSpPr>
        <xdr:cNvPr id="165" name="テキスト ボックス 164"/>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8920"/>
    <xdr:sp macro="" textlink="">
      <xdr:nvSpPr>
        <xdr:cNvPr id="167" name="テキスト ボックス 166"/>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9" name="テキスト ボックス 168"/>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87630</xdr:rowOff>
    </xdr:from>
    <xdr:to xmlns:xdr="http://schemas.openxmlformats.org/drawingml/2006/spreadsheetDrawing">
      <xdr:col>24</xdr:col>
      <xdr:colOff>62865</xdr:colOff>
      <xdr:row>78</xdr:row>
      <xdr:rowOff>108585</xdr:rowOff>
    </xdr:to>
    <xdr:cxnSp macro="">
      <xdr:nvCxnSpPr>
        <xdr:cNvPr id="171" name="直線コネクタ 170"/>
        <xdr:cNvCxnSpPr/>
      </xdr:nvCxnSpPr>
      <xdr:spPr>
        <a:xfrm flipV="1">
          <a:off x="4252595" y="1165098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378460" cy="249555"/>
    <xdr:sp macro="" textlink="">
      <xdr:nvSpPr>
        <xdr:cNvPr id="172" name="維持補修費最小値テキスト"/>
        <xdr:cNvSpPr txBox="1"/>
      </xdr:nvSpPr>
      <xdr:spPr>
        <a:xfrm>
          <a:off x="4305300" y="129965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108585</xdr:rowOff>
    </xdr:from>
    <xdr:to xmlns:xdr="http://schemas.openxmlformats.org/drawingml/2006/spreadsheetDrawing">
      <xdr:col>24</xdr:col>
      <xdr:colOff>152400</xdr:colOff>
      <xdr:row>78</xdr:row>
      <xdr:rowOff>108585</xdr:rowOff>
    </xdr:to>
    <xdr:cxnSp macro="">
      <xdr:nvCxnSpPr>
        <xdr:cNvPr id="173" name="直線コネクタ 172"/>
        <xdr:cNvCxnSpPr/>
      </xdr:nvCxnSpPr>
      <xdr:spPr>
        <a:xfrm>
          <a:off x="4181475" y="12992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49555"/>
    <xdr:sp macro="" textlink="">
      <xdr:nvSpPr>
        <xdr:cNvPr id="174" name="維持補修費最大値テキスト"/>
        <xdr:cNvSpPr txBox="1"/>
      </xdr:nvSpPr>
      <xdr:spPr>
        <a:xfrm>
          <a:off x="4305300" y="11434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87630</xdr:rowOff>
    </xdr:from>
    <xdr:to xmlns:xdr="http://schemas.openxmlformats.org/drawingml/2006/spreadsheetDrawing">
      <xdr:col>24</xdr:col>
      <xdr:colOff>152400</xdr:colOff>
      <xdr:row>70</xdr:row>
      <xdr:rowOff>87630</xdr:rowOff>
    </xdr:to>
    <xdr:cxnSp macro="">
      <xdr:nvCxnSpPr>
        <xdr:cNvPr id="175" name="直線コネクタ 174"/>
        <xdr:cNvCxnSpPr/>
      </xdr:nvCxnSpPr>
      <xdr:spPr>
        <a:xfrm>
          <a:off x="4181475" y="1165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53340</xdr:rowOff>
    </xdr:from>
    <xdr:to xmlns:xdr="http://schemas.openxmlformats.org/drawingml/2006/spreadsheetDrawing">
      <xdr:col>24</xdr:col>
      <xdr:colOff>63500</xdr:colOff>
      <xdr:row>75</xdr:row>
      <xdr:rowOff>66675</xdr:rowOff>
    </xdr:to>
    <xdr:cxnSp macro="">
      <xdr:nvCxnSpPr>
        <xdr:cNvPr id="176" name="直線コネクタ 175"/>
        <xdr:cNvCxnSpPr/>
      </xdr:nvCxnSpPr>
      <xdr:spPr>
        <a:xfrm>
          <a:off x="3492500" y="12277090"/>
          <a:ext cx="762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133350</xdr:rowOff>
    </xdr:from>
    <xdr:ext cx="469900" cy="249555"/>
    <xdr:sp macro="" textlink="">
      <xdr:nvSpPr>
        <xdr:cNvPr id="177" name="維持補修費平均値テキスト"/>
        <xdr:cNvSpPr txBox="1"/>
      </xdr:nvSpPr>
      <xdr:spPr>
        <a:xfrm>
          <a:off x="4305300" y="1252220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154305</xdr:rowOff>
    </xdr:from>
    <xdr:to xmlns:xdr="http://schemas.openxmlformats.org/drawingml/2006/spreadsheetDrawing">
      <xdr:col>24</xdr:col>
      <xdr:colOff>114300</xdr:colOff>
      <xdr:row>76</xdr:row>
      <xdr:rowOff>86995</xdr:rowOff>
    </xdr:to>
    <xdr:sp macro="" textlink="">
      <xdr:nvSpPr>
        <xdr:cNvPr id="178" name="フローチャート: 判断 177"/>
        <xdr:cNvSpPr/>
      </xdr:nvSpPr>
      <xdr:spPr>
        <a:xfrm>
          <a:off x="4203700" y="12543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70</xdr:row>
      <xdr:rowOff>127000</xdr:rowOff>
    </xdr:from>
    <xdr:to xmlns:xdr="http://schemas.openxmlformats.org/drawingml/2006/spreadsheetDrawing">
      <xdr:col>19</xdr:col>
      <xdr:colOff>174625</xdr:colOff>
      <xdr:row>74</xdr:row>
      <xdr:rowOff>53340</xdr:rowOff>
    </xdr:to>
    <xdr:cxnSp macro="">
      <xdr:nvCxnSpPr>
        <xdr:cNvPr id="179" name="直線コネクタ 178"/>
        <xdr:cNvCxnSpPr/>
      </xdr:nvCxnSpPr>
      <xdr:spPr>
        <a:xfrm>
          <a:off x="2670175" y="11690350"/>
          <a:ext cx="822325"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146685</xdr:rowOff>
    </xdr:from>
    <xdr:to xmlns:xdr="http://schemas.openxmlformats.org/drawingml/2006/spreadsheetDrawing">
      <xdr:col>20</xdr:col>
      <xdr:colOff>38100</xdr:colOff>
      <xdr:row>76</xdr:row>
      <xdr:rowOff>79375</xdr:rowOff>
    </xdr:to>
    <xdr:sp macro="" textlink="">
      <xdr:nvSpPr>
        <xdr:cNvPr id="180" name="フローチャート: 判断 179"/>
        <xdr:cNvSpPr/>
      </xdr:nvSpPr>
      <xdr:spPr>
        <a:xfrm>
          <a:off x="3444875" y="12535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71120</xdr:rowOff>
    </xdr:from>
    <xdr:ext cx="469265" cy="249555"/>
    <xdr:sp macro="" textlink="">
      <xdr:nvSpPr>
        <xdr:cNvPr id="181" name="テキスト ボックス 180"/>
        <xdr:cNvSpPr txBox="1"/>
      </xdr:nvSpPr>
      <xdr:spPr>
        <a:xfrm>
          <a:off x="3276600" y="126250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70</xdr:row>
      <xdr:rowOff>127000</xdr:rowOff>
    </xdr:from>
    <xdr:to xmlns:xdr="http://schemas.openxmlformats.org/drawingml/2006/spreadsheetDrawing">
      <xdr:col>15</xdr:col>
      <xdr:colOff>50800</xdr:colOff>
      <xdr:row>72</xdr:row>
      <xdr:rowOff>150495</xdr:rowOff>
    </xdr:to>
    <xdr:cxnSp macro="">
      <xdr:nvCxnSpPr>
        <xdr:cNvPr id="182" name="直線コネクタ 181"/>
        <xdr:cNvCxnSpPr/>
      </xdr:nvCxnSpPr>
      <xdr:spPr>
        <a:xfrm flipV="1">
          <a:off x="1860550" y="11690350"/>
          <a:ext cx="809625"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133350</xdr:rowOff>
    </xdr:from>
    <xdr:to xmlns:xdr="http://schemas.openxmlformats.org/drawingml/2006/spreadsheetDrawing">
      <xdr:col>15</xdr:col>
      <xdr:colOff>101600</xdr:colOff>
      <xdr:row>76</xdr:row>
      <xdr:rowOff>66040</xdr:rowOff>
    </xdr:to>
    <xdr:sp macro="" textlink="">
      <xdr:nvSpPr>
        <xdr:cNvPr id="183" name="フローチャート: 判断 182"/>
        <xdr:cNvSpPr/>
      </xdr:nvSpPr>
      <xdr:spPr>
        <a:xfrm>
          <a:off x="2619375" y="1252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58420</xdr:rowOff>
    </xdr:from>
    <xdr:ext cx="469265" cy="248920"/>
    <xdr:sp macro="" textlink="">
      <xdr:nvSpPr>
        <xdr:cNvPr id="184" name="テキスト ボックス 183"/>
        <xdr:cNvSpPr txBox="1"/>
      </xdr:nvSpPr>
      <xdr:spPr>
        <a:xfrm>
          <a:off x="2451100" y="126123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72</xdr:row>
      <xdr:rowOff>150495</xdr:rowOff>
    </xdr:from>
    <xdr:to xmlns:xdr="http://schemas.openxmlformats.org/drawingml/2006/spreadsheetDrawing">
      <xdr:col>10</xdr:col>
      <xdr:colOff>114300</xdr:colOff>
      <xdr:row>76</xdr:row>
      <xdr:rowOff>104775</xdr:rowOff>
    </xdr:to>
    <xdr:cxnSp macro="">
      <xdr:nvCxnSpPr>
        <xdr:cNvPr id="185" name="直線コネクタ 184"/>
        <xdr:cNvCxnSpPr/>
      </xdr:nvCxnSpPr>
      <xdr:spPr>
        <a:xfrm flipV="1">
          <a:off x="1047750" y="12044045"/>
          <a:ext cx="812800" cy="614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149225</xdr:rowOff>
    </xdr:from>
    <xdr:to xmlns:xdr="http://schemas.openxmlformats.org/drawingml/2006/spreadsheetDrawing">
      <xdr:col>10</xdr:col>
      <xdr:colOff>165100</xdr:colOff>
      <xdr:row>76</xdr:row>
      <xdr:rowOff>81280</xdr:rowOff>
    </xdr:to>
    <xdr:sp macro="" textlink="">
      <xdr:nvSpPr>
        <xdr:cNvPr id="186" name="フローチャート: 判断 185"/>
        <xdr:cNvSpPr/>
      </xdr:nvSpPr>
      <xdr:spPr>
        <a:xfrm>
          <a:off x="1809750" y="125380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72390</xdr:rowOff>
    </xdr:from>
    <xdr:ext cx="469265" cy="249555"/>
    <xdr:sp macro="" textlink="">
      <xdr:nvSpPr>
        <xdr:cNvPr id="187" name="テキスト ボックス 186"/>
        <xdr:cNvSpPr txBox="1"/>
      </xdr:nvSpPr>
      <xdr:spPr>
        <a:xfrm>
          <a:off x="1641475" y="126263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55245</xdr:rowOff>
    </xdr:from>
    <xdr:to xmlns:xdr="http://schemas.openxmlformats.org/drawingml/2006/spreadsheetDrawing">
      <xdr:col>6</xdr:col>
      <xdr:colOff>38100</xdr:colOff>
      <xdr:row>76</xdr:row>
      <xdr:rowOff>153035</xdr:rowOff>
    </xdr:to>
    <xdr:sp macro="" textlink="">
      <xdr:nvSpPr>
        <xdr:cNvPr id="188" name="フローチャート: 判断 187"/>
        <xdr:cNvSpPr/>
      </xdr:nvSpPr>
      <xdr:spPr>
        <a:xfrm>
          <a:off x="1000125" y="126091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3810</xdr:rowOff>
    </xdr:from>
    <xdr:ext cx="469265" cy="249555"/>
    <xdr:sp macro="" textlink="">
      <xdr:nvSpPr>
        <xdr:cNvPr id="189" name="テキスト ボックス 188"/>
        <xdr:cNvSpPr txBox="1"/>
      </xdr:nvSpPr>
      <xdr:spPr>
        <a:xfrm>
          <a:off x="831850" y="123926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17780</xdr:rowOff>
    </xdr:from>
    <xdr:to xmlns:xdr="http://schemas.openxmlformats.org/drawingml/2006/spreadsheetDrawing">
      <xdr:col>24</xdr:col>
      <xdr:colOff>114300</xdr:colOff>
      <xdr:row>75</xdr:row>
      <xdr:rowOff>116205</xdr:rowOff>
    </xdr:to>
    <xdr:sp macro="" textlink="">
      <xdr:nvSpPr>
        <xdr:cNvPr id="195" name="楕円 194"/>
        <xdr:cNvSpPr/>
      </xdr:nvSpPr>
      <xdr:spPr>
        <a:xfrm>
          <a:off x="4203700" y="124066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39370</xdr:rowOff>
    </xdr:from>
    <xdr:ext cx="469900" cy="249555"/>
    <xdr:sp macro="" textlink="">
      <xdr:nvSpPr>
        <xdr:cNvPr id="196" name="維持補修費該当値テキスト"/>
        <xdr:cNvSpPr txBox="1"/>
      </xdr:nvSpPr>
      <xdr:spPr>
        <a:xfrm>
          <a:off x="4305300" y="122631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4445</xdr:rowOff>
    </xdr:from>
    <xdr:to xmlns:xdr="http://schemas.openxmlformats.org/drawingml/2006/spreadsheetDrawing">
      <xdr:col>20</xdr:col>
      <xdr:colOff>38100</xdr:colOff>
      <xdr:row>74</xdr:row>
      <xdr:rowOff>102235</xdr:rowOff>
    </xdr:to>
    <xdr:sp macro="" textlink="">
      <xdr:nvSpPr>
        <xdr:cNvPr id="197" name="楕円 196"/>
        <xdr:cNvSpPr/>
      </xdr:nvSpPr>
      <xdr:spPr>
        <a:xfrm>
          <a:off x="3444875" y="12228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72</xdr:row>
      <xdr:rowOff>118110</xdr:rowOff>
    </xdr:from>
    <xdr:ext cx="469265" cy="248920"/>
    <xdr:sp macro="" textlink="">
      <xdr:nvSpPr>
        <xdr:cNvPr id="198" name="テキスト ボックス 197"/>
        <xdr:cNvSpPr txBox="1"/>
      </xdr:nvSpPr>
      <xdr:spPr>
        <a:xfrm>
          <a:off x="3276600" y="120116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70</xdr:row>
      <xdr:rowOff>78105</xdr:rowOff>
    </xdr:from>
    <xdr:to xmlns:xdr="http://schemas.openxmlformats.org/drawingml/2006/spreadsheetDrawing">
      <xdr:col>15</xdr:col>
      <xdr:colOff>101600</xdr:colOff>
      <xdr:row>71</xdr:row>
      <xdr:rowOff>10795</xdr:rowOff>
    </xdr:to>
    <xdr:sp macro="" textlink="">
      <xdr:nvSpPr>
        <xdr:cNvPr id="199" name="楕円 198"/>
        <xdr:cNvSpPr/>
      </xdr:nvSpPr>
      <xdr:spPr>
        <a:xfrm>
          <a:off x="2619375" y="1164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27305</xdr:rowOff>
    </xdr:from>
    <xdr:ext cx="534035" cy="248920"/>
    <xdr:sp macro="" textlink="">
      <xdr:nvSpPr>
        <xdr:cNvPr id="200" name="テキスト ボックス 199"/>
        <xdr:cNvSpPr txBox="1"/>
      </xdr:nvSpPr>
      <xdr:spPr>
        <a:xfrm>
          <a:off x="2434590" y="11425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101600</xdr:rowOff>
    </xdr:from>
    <xdr:to xmlns:xdr="http://schemas.openxmlformats.org/drawingml/2006/spreadsheetDrawing">
      <xdr:col>10</xdr:col>
      <xdr:colOff>165100</xdr:colOff>
      <xdr:row>73</xdr:row>
      <xdr:rowOff>34290</xdr:rowOff>
    </xdr:to>
    <xdr:sp macro="" textlink="">
      <xdr:nvSpPr>
        <xdr:cNvPr id="201" name="楕円 200"/>
        <xdr:cNvSpPr/>
      </xdr:nvSpPr>
      <xdr:spPr>
        <a:xfrm>
          <a:off x="1809750" y="1199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71</xdr:row>
      <xdr:rowOff>50800</xdr:rowOff>
    </xdr:from>
    <xdr:ext cx="534035" cy="248920"/>
    <xdr:sp macro="" textlink="">
      <xdr:nvSpPr>
        <xdr:cNvPr id="202" name="テキスト ボックス 201"/>
        <xdr:cNvSpPr txBox="1"/>
      </xdr:nvSpPr>
      <xdr:spPr>
        <a:xfrm>
          <a:off x="1609090" y="117792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56515</xdr:rowOff>
    </xdr:from>
    <xdr:to xmlns:xdr="http://schemas.openxmlformats.org/drawingml/2006/spreadsheetDrawing">
      <xdr:col>6</xdr:col>
      <xdr:colOff>38100</xdr:colOff>
      <xdr:row>76</xdr:row>
      <xdr:rowOff>154305</xdr:rowOff>
    </xdr:to>
    <xdr:sp macro="" textlink="">
      <xdr:nvSpPr>
        <xdr:cNvPr id="203" name="楕円 202"/>
        <xdr:cNvSpPr/>
      </xdr:nvSpPr>
      <xdr:spPr>
        <a:xfrm>
          <a:off x="1000125" y="126104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145415</xdr:rowOff>
    </xdr:from>
    <xdr:ext cx="469265" cy="249555"/>
    <xdr:sp macro="" textlink="">
      <xdr:nvSpPr>
        <xdr:cNvPr id="204" name="テキスト ボックス 203"/>
        <xdr:cNvSpPr txBox="1"/>
      </xdr:nvSpPr>
      <xdr:spPr>
        <a:xfrm>
          <a:off x="831850" y="126993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14630"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7" name="テキスト ボックス 216"/>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9" name="テキスト ボックス 218"/>
        <xdr:cNvSpPr txBox="1"/>
      </xdr:nvSpPr>
      <xdr:spPr>
        <a:xfrm>
          <a:off x="166370"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7" name="テキスト ボックス 226"/>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9" name="テキスト ボックス 228"/>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2540</xdr:rowOff>
    </xdr:from>
    <xdr:to xmlns:xdr="http://schemas.openxmlformats.org/drawingml/2006/spreadsheetDrawing">
      <xdr:col>24</xdr:col>
      <xdr:colOff>62865</xdr:colOff>
      <xdr:row>99</xdr:row>
      <xdr:rowOff>57785</xdr:rowOff>
    </xdr:to>
    <xdr:cxnSp macro="">
      <xdr:nvCxnSpPr>
        <xdr:cNvPr id="231" name="直線コネクタ 230"/>
        <xdr:cNvCxnSpPr/>
      </xdr:nvCxnSpPr>
      <xdr:spPr>
        <a:xfrm flipV="1">
          <a:off x="4252595" y="150329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61595</xdr:rowOff>
    </xdr:from>
    <xdr:ext cx="534670" cy="259080"/>
    <xdr:sp macro="" textlink="">
      <xdr:nvSpPr>
        <xdr:cNvPr id="232" name="扶助費最小値テキスト"/>
        <xdr:cNvSpPr txBox="1"/>
      </xdr:nvSpPr>
      <xdr:spPr>
        <a:xfrm>
          <a:off x="4305300" y="1646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57785</xdr:rowOff>
    </xdr:from>
    <xdr:to xmlns:xdr="http://schemas.openxmlformats.org/drawingml/2006/spreadsheetDrawing">
      <xdr:col>24</xdr:col>
      <xdr:colOff>152400</xdr:colOff>
      <xdr:row>99</xdr:row>
      <xdr:rowOff>57785</xdr:rowOff>
    </xdr:to>
    <xdr:cxnSp macro="">
      <xdr:nvCxnSpPr>
        <xdr:cNvPr id="233" name="直線コネクタ 232"/>
        <xdr:cNvCxnSpPr/>
      </xdr:nvCxnSpPr>
      <xdr:spPr>
        <a:xfrm>
          <a:off x="4181475" y="16459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116205</xdr:rowOff>
    </xdr:from>
    <xdr:ext cx="598805" cy="250190"/>
    <xdr:sp macro="" textlink="">
      <xdr:nvSpPr>
        <xdr:cNvPr id="234" name="扶助費最大値テキスト"/>
        <xdr:cNvSpPr txBox="1"/>
      </xdr:nvSpPr>
      <xdr:spPr>
        <a:xfrm>
          <a:off x="4305300" y="148164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2540</xdr:rowOff>
    </xdr:from>
    <xdr:to xmlns:xdr="http://schemas.openxmlformats.org/drawingml/2006/spreadsheetDrawing">
      <xdr:col>24</xdr:col>
      <xdr:colOff>152400</xdr:colOff>
      <xdr:row>91</xdr:row>
      <xdr:rowOff>2540</xdr:rowOff>
    </xdr:to>
    <xdr:cxnSp macro="">
      <xdr:nvCxnSpPr>
        <xdr:cNvPr id="235" name="直線コネクタ 234"/>
        <xdr:cNvCxnSpPr/>
      </xdr:nvCxnSpPr>
      <xdr:spPr>
        <a:xfrm>
          <a:off x="4181475" y="15032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66675</xdr:rowOff>
    </xdr:from>
    <xdr:to xmlns:xdr="http://schemas.openxmlformats.org/drawingml/2006/spreadsheetDrawing">
      <xdr:col>24</xdr:col>
      <xdr:colOff>63500</xdr:colOff>
      <xdr:row>96</xdr:row>
      <xdr:rowOff>170815</xdr:rowOff>
    </xdr:to>
    <xdr:cxnSp macro="">
      <xdr:nvCxnSpPr>
        <xdr:cNvPr id="236" name="直線コネクタ 235"/>
        <xdr:cNvCxnSpPr/>
      </xdr:nvCxnSpPr>
      <xdr:spPr>
        <a:xfrm flipV="1">
          <a:off x="3492500" y="15954375"/>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27940</xdr:rowOff>
    </xdr:from>
    <xdr:ext cx="598805" cy="259080"/>
    <xdr:sp macro="" textlink="">
      <xdr:nvSpPr>
        <xdr:cNvPr id="237" name="扶助費平均値テキスト"/>
        <xdr:cNvSpPr txBox="1"/>
      </xdr:nvSpPr>
      <xdr:spPr>
        <a:xfrm>
          <a:off x="4305300" y="15744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5080</xdr:rowOff>
    </xdr:from>
    <xdr:to xmlns:xdr="http://schemas.openxmlformats.org/drawingml/2006/spreadsheetDrawing">
      <xdr:col>24</xdr:col>
      <xdr:colOff>114300</xdr:colOff>
      <xdr:row>96</xdr:row>
      <xdr:rowOff>106680</xdr:rowOff>
    </xdr:to>
    <xdr:sp macro="" textlink="">
      <xdr:nvSpPr>
        <xdr:cNvPr id="238" name="フローチャート: 判断 237"/>
        <xdr:cNvSpPr/>
      </xdr:nvSpPr>
      <xdr:spPr>
        <a:xfrm>
          <a:off x="4203700" y="1589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42545</xdr:rowOff>
    </xdr:from>
    <xdr:to xmlns:xdr="http://schemas.openxmlformats.org/drawingml/2006/spreadsheetDrawing">
      <xdr:col>19</xdr:col>
      <xdr:colOff>174625</xdr:colOff>
      <xdr:row>96</xdr:row>
      <xdr:rowOff>170815</xdr:rowOff>
    </xdr:to>
    <xdr:cxnSp macro="">
      <xdr:nvCxnSpPr>
        <xdr:cNvPr id="239" name="直線コネクタ 238"/>
        <xdr:cNvCxnSpPr/>
      </xdr:nvCxnSpPr>
      <xdr:spPr>
        <a:xfrm>
          <a:off x="2670175" y="15930245"/>
          <a:ext cx="82232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40" name="フローチャート: 判断 239"/>
        <xdr:cNvSpPr/>
      </xdr:nvSpPr>
      <xdr:spPr>
        <a:xfrm>
          <a:off x="3444875" y="159785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37465</xdr:rowOff>
    </xdr:from>
    <xdr:ext cx="598805" cy="259080"/>
    <xdr:sp macro="" textlink="">
      <xdr:nvSpPr>
        <xdr:cNvPr id="241" name="テキスト ボックス 240"/>
        <xdr:cNvSpPr txBox="1"/>
      </xdr:nvSpPr>
      <xdr:spPr>
        <a:xfrm>
          <a:off x="3211830" y="15753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42545</xdr:rowOff>
    </xdr:from>
    <xdr:to xmlns:xdr="http://schemas.openxmlformats.org/drawingml/2006/spreadsheetDrawing">
      <xdr:col>15</xdr:col>
      <xdr:colOff>50800</xdr:colOff>
      <xdr:row>97</xdr:row>
      <xdr:rowOff>151765</xdr:rowOff>
    </xdr:to>
    <xdr:cxnSp macro="">
      <xdr:nvCxnSpPr>
        <xdr:cNvPr id="242" name="直線コネクタ 241"/>
        <xdr:cNvCxnSpPr/>
      </xdr:nvCxnSpPr>
      <xdr:spPr>
        <a:xfrm flipV="1">
          <a:off x="1860550" y="15930245"/>
          <a:ext cx="809625"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153670</xdr:rowOff>
    </xdr:from>
    <xdr:to xmlns:xdr="http://schemas.openxmlformats.org/drawingml/2006/spreadsheetDrawing">
      <xdr:col>15</xdr:col>
      <xdr:colOff>101600</xdr:colOff>
      <xdr:row>96</xdr:row>
      <xdr:rowOff>83820</xdr:rowOff>
    </xdr:to>
    <xdr:sp macro="" textlink="">
      <xdr:nvSpPr>
        <xdr:cNvPr id="243" name="フローチャート: 判断 242"/>
        <xdr:cNvSpPr/>
      </xdr:nvSpPr>
      <xdr:spPr>
        <a:xfrm>
          <a:off x="2619375" y="1586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100330</xdr:rowOff>
    </xdr:from>
    <xdr:ext cx="598805" cy="258445"/>
    <xdr:sp macro="" textlink="">
      <xdr:nvSpPr>
        <xdr:cNvPr id="244" name="テキスト ボックス 243"/>
        <xdr:cNvSpPr txBox="1"/>
      </xdr:nvSpPr>
      <xdr:spPr>
        <a:xfrm>
          <a:off x="2402205" y="15645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151765</xdr:rowOff>
    </xdr:from>
    <xdr:to xmlns:xdr="http://schemas.openxmlformats.org/drawingml/2006/spreadsheetDrawing">
      <xdr:col>10</xdr:col>
      <xdr:colOff>114300</xdr:colOff>
      <xdr:row>98</xdr:row>
      <xdr:rowOff>13335</xdr:rowOff>
    </xdr:to>
    <xdr:cxnSp macro="">
      <xdr:nvCxnSpPr>
        <xdr:cNvPr id="245" name="直線コネクタ 244"/>
        <xdr:cNvCxnSpPr/>
      </xdr:nvCxnSpPr>
      <xdr:spPr>
        <a:xfrm flipV="1">
          <a:off x="1047750" y="1621091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15875</xdr:rowOff>
    </xdr:to>
    <xdr:sp macro="" textlink="">
      <xdr:nvSpPr>
        <xdr:cNvPr id="246" name="フローチャート: 判断 245"/>
        <xdr:cNvSpPr/>
      </xdr:nvSpPr>
      <xdr:spPr>
        <a:xfrm>
          <a:off x="1809750" y="16145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32385</xdr:rowOff>
    </xdr:from>
    <xdr:ext cx="598805" cy="258445"/>
    <xdr:sp macro="" textlink="">
      <xdr:nvSpPr>
        <xdr:cNvPr id="247" name="テキスト ボックス 246"/>
        <xdr:cNvSpPr txBox="1"/>
      </xdr:nvSpPr>
      <xdr:spPr>
        <a:xfrm>
          <a:off x="1576705" y="15920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132080</xdr:rowOff>
    </xdr:from>
    <xdr:to xmlns:xdr="http://schemas.openxmlformats.org/drawingml/2006/spreadsheetDrawing">
      <xdr:col>6</xdr:col>
      <xdr:colOff>38100</xdr:colOff>
      <xdr:row>98</xdr:row>
      <xdr:rowOff>62230</xdr:rowOff>
    </xdr:to>
    <xdr:sp macro="" textlink="">
      <xdr:nvSpPr>
        <xdr:cNvPr id="248" name="フローチャート: 判断 247"/>
        <xdr:cNvSpPr/>
      </xdr:nvSpPr>
      <xdr:spPr>
        <a:xfrm>
          <a:off x="1000125" y="16191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78740</xdr:rowOff>
    </xdr:from>
    <xdr:ext cx="598805" cy="259080"/>
    <xdr:sp macro="" textlink="">
      <xdr:nvSpPr>
        <xdr:cNvPr id="249" name="テキスト ボックス 248"/>
        <xdr:cNvSpPr txBox="1"/>
      </xdr:nvSpPr>
      <xdr:spPr>
        <a:xfrm>
          <a:off x="767080" y="15966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55" name="楕円 254"/>
        <xdr:cNvSpPr/>
      </xdr:nvSpPr>
      <xdr:spPr>
        <a:xfrm>
          <a:off x="420370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166370</xdr:rowOff>
    </xdr:from>
    <xdr:ext cx="598805" cy="258445"/>
    <xdr:sp macro="" textlink="">
      <xdr:nvSpPr>
        <xdr:cNvPr id="256" name="扶助費該当値テキスト"/>
        <xdr:cNvSpPr txBox="1"/>
      </xdr:nvSpPr>
      <xdr:spPr>
        <a:xfrm>
          <a:off x="4305300" y="15882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120650</xdr:rowOff>
    </xdr:from>
    <xdr:to xmlns:xdr="http://schemas.openxmlformats.org/drawingml/2006/spreadsheetDrawing">
      <xdr:col>20</xdr:col>
      <xdr:colOff>38100</xdr:colOff>
      <xdr:row>97</xdr:row>
      <xdr:rowOff>50165</xdr:rowOff>
    </xdr:to>
    <xdr:sp macro="" textlink="">
      <xdr:nvSpPr>
        <xdr:cNvPr id="257" name="楕円 256"/>
        <xdr:cNvSpPr/>
      </xdr:nvSpPr>
      <xdr:spPr>
        <a:xfrm>
          <a:off x="3444875" y="160083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41275</xdr:rowOff>
    </xdr:from>
    <xdr:ext cx="598805" cy="258445"/>
    <xdr:sp macro="" textlink="">
      <xdr:nvSpPr>
        <xdr:cNvPr id="258" name="テキスト ボックス 257"/>
        <xdr:cNvSpPr txBox="1"/>
      </xdr:nvSpPr>
      <xdr:spPr>
        <a:xfrm>
          <a:off x="3211830" y="16100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163195</xdr:rowOff>
    </xdr:from>
    <xdr:to xmlns:xdr="http://schemas.openxmlformats.org/drawingml/2006/spreadsheetDrawing">
      <xdr:col>15</xdr:col>
      <xdr:colOff>101600</xdr:colOff>
      <xdr:row>96</xdr:row>
      <xdr:rowOff>93345</xdr:rowOff>
    </xdr:to>
    <xdr:sp macro="" textlink="">
      <xdr:nvSpPr>
        <xdr:cNvPr id="259" name="楕円 258"/>
        <xdr:cNvSpPr/>
      </xdr:nvSpPr>
      <xdr:spPr>
        <a:xfrm>
          <a:off x="2619375" y="158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84455</xdr:rowOff>
    </xdr:from>
    <xdr:ext cx="598805" cy="259080"/>
    <xdr:sp macro="" textlink="">
      <xdr:nvSpPr>
        <xdr:cNvPr id="260" name="テキスト ボックス 259"/>
        <xdr:cNvSpPr txBox="1"/>
      </xdr:nvSpPr>
      <xdr:spPr>
        <a:xfrm>
          <a:off x="2402205" y="15972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100965</xdr:rowOff>
    </xdr:from>
    <xdr:to xmlns:xdr="http://schemas.openxmlformats.org/drawingml/2006/spreadsheetDrawing">
      <xdr:col>10</xdr:col>
      <xdr:colOff>165100</xdr:colOff>
      <xdr:row>98</xdr:row>
      <xdr:rowOff>31115</xdr:rowOff>
    </xdr:to>
    <xdr:sp macro="" textlink="">
      <xdr:nvSpPr>
        <xdr:cNvPr id="261" name="楕円 260"/>
        <xdr:cNvSpPr/>
      </xdr:nvSpPr>
      <xdr:spPr>
        <a:xfrm>
          <a:off x="180975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22225</xdr:rowOff>
    </xdr:from>
    <xdr:ext cx="598805" cy="258445"/>
    <xdr:sp macro="" textlink="">
      <xdr:nvSpPr>
        <xdr:cNvPr id="262" name="テキスト ボックス 261"/>
        <xdr:cNvSpPr txBox="1"/>
      </xdr:nvSpPr>
      <xdr:spPr>
        <a:xfrm>
          <a:off x="1576705" y="16252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133985</xdr:rowOff>
    </xdr:from>
    <xdr:to xmlns:xdr="http://schemas.openxmlformats.org/drawingml/2006/spreadsheetDrawing">
      <xdr:col>6</xdr:col>
      <xdr:colOff>38100</xdr:colOff>
      <xdr:row>98</xdr:row>
      <xdr:rowOff>64135</xdr:rowOff>
    </xdr:to>
    <xdr:sp macro="" textlink="">
      <xdr:nvSpPr>
        <xdr:cNvPr id="263" name="楕円 262"/>
        <xdr:cNvSpPr/>
      </xdr:nvSpPr>
      <xdr:spPr>
        <a:xfrm>
          <a:off x="1000125" y="16193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55245</xdr:rowOff>
    </xdr:from>
    <xdr:ext cx="598805" cy="258445"/>
    <xdr:sp macro="" textlink="">
      <xdr:nvSpPr>
        <xdr:cNvPr id="264" name="テキスト ボックス 263"/>
        <xdr:cNvSpPr txBox="1"/>
      </xdr:nvSpPr>
      <xdr:spPr>
        <a:xfrm>
          <a:off x="767080" y="16285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3" name="テキスト ボックス 272"/>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5" name="直線コネクタ 274"/>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76" name="テキスト ボックス 275"/>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7" name="直線コネクタ 276"/>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30860" cy="249555"/>
    <xdr:sp macro="" textlink="">
      <xdr:nvSpPr>
        <xdr:cNvPr id="278" name="テキスト ボックス 277"/>
        <xdr:cNvSpPr txBox="1"/>
      </xdr:nvSpPr>
      <xdr:spPr>
        <a:xfrm>
          <a:off x="558038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9" name="直線コネクタ 278"/>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30860" cy="248920"/>
    <xdr:sp macro="" textlink="">
      <xdr:nvSpPr>
        <xdr:cNvPr id="280" name="テキスト ボックス 279"/>
        <xdr:cNvSpPr txBox="1"/>
      </xdr:nvSpPr>
      <xdr:spPr>
        <a:xfrm>
          <a:off x="558038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1" name="直線コネクタ 280"/>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30860" cy="249555"/>
    <xdr:sp macro="" textlink="">
      <xdr:nvSpPr>
        <xdr:cNvPr id="282" name="テキスト ボックス 281"/>
        <xdr:cNvSpPr txBox="1"/>
      </xdr:nvSpPr>
      <xdr:spPr>
        <a:xfrm>
          <a:off x="5580380"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3" name="直線コネクタ 282"/>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8285"/>
    <xdr:sp macro="" textlink="">
      <xdr:nvSpPr>
        <xdr:cNvPr id="284" name="テキスト ボックス 283"/>
        <xdr:cNvSpPr txBox="1"/>
      </xdr:nvSpPr>
      <xdr:spPr>
        <a:xfrm>
          <a:off x="5516245"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5" name="直線コネクタ 284"/>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6" name="テキスト ボックス 285"/>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8" name="テキスト ボックス 287"/>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9"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34925</xdr:rowOff>
    </xdr:from>
    <xdr:to xmlns:xdr="http://schemas.openxmlformats.org/drawingml/2006/spreadsheetDrawing">
      <xdr:col>54</xdr:col>
      <xdr:colOff>174625</xdr:colOff>
      <xdr:row>38</xdr:row>
      <xdr:rowOff>45085</xdr:rowOff>
    </xdr:to>
    <xdr:cxnSp macro="">
      <xdr:nvCxnSpPr>
        <xdr:cNvPr id="290" name="直線コネクタ 289"/>
        <xdr:cNvCxnSpPr/>
      </xdr:nvCxnSpPr>
      <xdr:spPr>
        <a:xfrm flipV="1">
          <a:off x="9604375" y="5654675"/>
          <a:ext cx="0" cy="670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48895</xdr:rowOff>
    </xdr:from>
    <xdr:ext cx="534670" cy="249555"/>
    <xdr:sp macro="" textlink="">
      <xdr:nvSpPr>
        <xdr:cNvPr id="291" name="補助費等最小値テキスト"/>
        <xdr:cNvSpPr txBox="1"/>
      </xdr:nvSpPr>
      <xdr:spPr>
        <a:xfrm>
          <a:off x="9655175" y="63290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45085</xdr:rowOff>
    </xdr:from>
    <xdr:to xmlns:xdr="http://schemas.openxmlformats.org/drawingml/2006/spreadsheetDrawing">
      <xdr:col>55</xdr:col>
      <xdr:colOff>88900</xdr:colOff>
      <xdr:row>38</xdr:row>
      <xdr:rowOff>45085</xdr:rowOff>
    </xdr:to>
    <xdr:cxnSp macro="">
      <xdr:nvCxnSpPr>
        <xdr:cNvPr id="292" name="直線コネクタ 291"/>
        <xdr:cNvCxnSpPr/>
      </xdr:nvCxnSpPr>
      <xdr:spPr>
        <a:xfrm>
          <a:off x="9531350" y="6325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149225</xdr:rowOff>
    </xdr:from>
    <xdr:ext cx="534670" cy="248920"/>
    <xdr:sp macro="" textlink="">
      <xdr:nvSpPr>
        <xdr:cNvPr id="293" name="補助費等最大値テキスト"/>
        <xdr:cNvSpPr txBox="1"/>
      </xdr:nvSpPr>
      <xdr:spPr>
        <a:xfrm>
          <a:off x="9655175" y="54387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34925</xdr:rowOff>
    </xdr:from>
    <xdr:to xmlns:xdr="http://schemas.openxmlformats.org/drawingml/2006/spreadsheetDrawing">
      <xdr:col>55</xdr:col>
      <xdr:colOff>88900</xdr:colOff>
      <xdr:row>34</xdr:row>
      <xdr:rowOff>34925</xdr:rowOff>
    </xdr:to>
    <xdr:cxnSp macro="">
      <xdr:nvCxnSpPr>
        <xdr:cNvPr id="294" name="直線コネクタ 293"/>
        <xdr:cNvCxnSpPr/>
      </xdr:nvCxnSpPr>
      <xdr:spPr>
        <a:xfrm>
          <a:off x="9531350" y="5654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88265</xdr:rowOff>
    </xdr:from>
    <xdr:to xmlns:xdr="http://schemas.openxmlformats.org/drawingml/2006/spreadsheetDrawing">
      <xdr:col>55</xdr:col>
      <xdr:colOff>0</xdr:colOff>
      <xdr:row>36</xdr:row>
      <xdr:rowOff>101600</xdr:rowOff>
    </xdr:to>
    <xdr:cxnSp macro="">
      <xdr:nvCxnSpPr>
        <xdr:cNvPr id="295" name="直線コネクタ 294"/>
        <xdr:cNvCxnSpPr/>
      </xdr:nvCxnSpPr>
      <xdr:spPr>
        <a:xfrm flipV="1">
          <a:off x="8845550" y="6038215"/>
          <a:ext cx="7588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112395</xdr:rowOff>
    </xdr:from>
    <xdr:ext cx="534670" cy="249555"/>
    <xdr:sp macro="" textlink="">
      <xdr:nvSpPr>
        <xdr:cNvPr id="296" name="補助費等平均値テキスト"/>
        <xdr:cNvSpPr txBox="1"/>
      </xdr:nvSpPr>
      <xdr:spPr>
        <a:xfrm>
          <a:off x="9655175" y="60623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133350</xdr:rowOff>
    </xdr:from>
    <xdr:to xmlns:xdr="http://schemas.openxmlformats.org/drawingml/2006/spreadsheetDrawing">
      <xdr:col>55</xdr:col>
      <xdr:colOff>50800</xdr:colOff>
      <xdr:row>37</xdr:row>
      <xdr:rowOff>66040</xdr:rowOff>
    </xdr:to>
    <xdr:sp macro="" textlink="">
      <xdr:nvSpPr>
        <xdr:cNvPr id="297" name="フローチャート: 判断 296"/>
        <xdr:cNvSpPr/>
      </xdr:nvSpPr>
      <xdr:spPr>
        <a:xfrm>
          <a:off x="9569450" y="6083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101600</xdr:rowOff>
    </xdr:from>
    <xdr:to xmlns:xdr="http://schemas.openxmlformats.org/drawingml/2006/spreadsheetDrawing">
      <xdr:col>50</xdr:col>
      <xdr:colOff>114300</xdr:colOff>
      <xdr:row>36</xdr:row>
      <xdr:rowOff>144780</xdr:rowOff>
    </xdr:to>
    <xdr:cxnSp macro="">
      <xdr:nvCxnSpPr>
        <xdr:cNvPr id="298" name="直線コネクタ 297"/>
        <xdr:cNvCxnSpPr/>
      </xdr:nvCxnSpPr>
      <xdr:spPr>
        <a:xfrm flipV="1">
          <a:off x="8032750" y="605155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94615</xdr:rowOff>
    </xdr:from>
    <xdr:to xmlns:xdr="http://schemas.openxmlformats.org/drawingml/2006/spreadsheetDrawing">
      <xdr:col>50</xdr:col>
      <xdr:colOff>165100</xdr:colOff>
      <xdr:row>37</xdr:row>
      <xdr:rowOff>27940</xdr:rowOff>
    </xdr:to>
    <xdr:sp macro="" textlink="">
      <xdr:nvSpPr>
        <xdr:cNvPr id="299" name="フローチャート: 判断 298"/>
        <xdr:cNvSpPr/>
      </xdr:nvSpPr>
      <xdr:spPr>
        <a:xfrm>
          <a:off x="8794750" y="60445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19050</xdr:rowOff>
    </xdr:from>
    <xdr:ext cx="534035" cy="248920"/>
    <xdr:sp macro="" textlink="">
      <xdr:nvSpPr>
        <xdr:cNvPr id="300" name="テキスト ボックス 299"/>
        <xdr:cNvSpPr txBox="1"/>
      </xdr:nvSpPr>
      <xdr:spPr>
        <a:xfrm>
          <a:off x="8594090" y="61341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130810</xdr:rowOff>
    </xdr:from>
    <xdr:to xmlns:xdr="http://schemas.openxmlformats.org/drawingml/2006/spreadsheetDrawing">
      <xdr:col>45</xdr:col>
      <xdr:colOff>174625</xdr:colOff>
      <xdr:row>36</xdr:row>
      <xdr:rowOff>144780</xdr:rowOff>
    </xdr:to>
    <xdr:cxnSp macro="">
      <xdr:nvCxnSpPr>
        <xdr:cNvPr id="301" name="直線コネクタ 300"/>
        <xdr:cNvCxnSpPr/>
      </xdr:nvCxnSpPr>
      <xdr:spPr>
        <a:xfrm>
          <a:off x="7210425" y="5090160"/>
          <a:ext cx="822325" cy="1004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132715</xdr:rowOff>
    </xdr:from>
    <xdr:to xmlns:xdr="http://schemas.openxmlformats.org/drawingml/2006/spreadsheetDrawing">
      <xdr:col>46</xdr:col>
      <xdr:colOff>38100</xdr:colOff>
      <xdr:row>37</xdr:row>
      <xdr:rowOff>65405</xdr:rowOff>
    </xdr:to>
    <xdr:sp macro="" textlink="">
      <xdr:nvSpPr>
        <xdr:cNvPr id="302" name="フローチャート: 判断 301"/>
        <xdr:cNvSpPr/>
      </xdr:nvSpPr>
      <xdr:spPr>
        <a:xfrm>
          <a:off x="7985125" y="6082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57150</xdr:rowOff>
    </xdr:from>
    <xdr:ext cx="534035" cy="248920"/>
    <xdr:sp macro="" textlink="">
      <xdr:nvSpPr>
        <xdr:cNvPr id="303" name="テキスト ボックス 302"/>
        <xdr:cNvSpPr txBox="1"/>
      </xdr:nvSpPr>
      <xdr:spPr>
        <a:xfrm>
          <a:off x="7784465" y="6172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130810</xdr:rowOff>
    </xdr:from>
    <xdr:to xmlns:xdr="http://schemas.openxmlformats.org/drawingml/2006/spreadsheetDrawing">
      <xdr:col>41</xdr:col>
      <xdr:colOff>50800</xdr:colOff>
      <xdr:row>37</xdr:row>
      <xdr:rowOff>39370</xdr:rowOff>
    </xdr:to>
    <xdr:cxnSp macro="">
      <xdr:nvCxnSpPr>
        <xdr:cNvPr id="304" name="直線コネクタ 303"/>
        <xdr:cNvCxnSpPr/>
      </xdr:nvCxnSpPr>
      <xdr:spPr>
        <a:xfrm flipV="1">
          <a:off x="6400800" y="5090160"/>
          <a:ext cx="809625" cy="1064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78105</xdr:rowOff>
    </xdr:from>
    <xdr:to xmlns:xdr="http://schemas.openxmlformats.org/drawingml/2006/spreadsheetDrawing">
      <xdr:col>41</xdr:col>
      <xdr:colOff>101600</xdr:colOff>
      <xdr:row>31</xdr:row>
      <xdr:rowOff>10795</xdr:rowOff>
    </xdr:to>
    <xdr:sp macro="" textlink="">
      <xdr:nvSpPr>
        <xdr:cNvPr id="305" name="フローチャート: 判断 304"/>
        <xdr:cNvSpPr/>
      </xdr:nvSpPr>
      <xdr:spPr>
        <a:xfrm>
          <a:off x="7159625" y="503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27305</xdr:rowOff>
    </xdr:from>
    <xdr:ext cx="598805" cy="248920"/>
    <xdr:sp macro="" textlink="">
      <xdr:nvSpPr>
        <xdr:cNvPr id="306" name="テキスト ボックス 305"/>
        <xdr:cNvSpPr txBox="1"/>
      </xdr:nvSpPr>
      <xdr:spPr>
        <a:xfrm>
          <a:off x="6942455" y="48215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46355</xdr:rowOff>
    </xdr:from>
    <xdr:to xmlns:xdr="http://schemas.openxmlformats.org/drawingml/2006/spreadsheetDrawing">
      <xdr:col>36</xdr:col>
      <xdr:colOff>165100</xdr:colOff>
      <xdr:row>37</xdr:row>
      <xdr:rowOff>144145</xdr:rowOff>
    </xdr:to>
    <xdr:sp macro="" textlink="">
      <xdr:nvSpPr>
        <xdr:cNvPr id="307" name="フローチャート: 判断 306"/>
        <xdr:cNvSpPr/>
      </xdr:nvSpPr>
      <xdr:spPr>
        <a:xfrm>
          <a:off x="635000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135890</xdr:rowOff>
    </xdr:from>
    <xdr:ext cx="534035" cy="249555"/>
    <xdr:sp macro="" textlink="">
      <xdr:nvSpPr>
        <xdr:cNvPr id="308" name="テキスト ボックス 307"/>
        <xdr:cNvSpPr txBox="1"/>
      </xdr:nvSpPr>
      <xdr:spPr>
        <a:xfrm>
          <a:off x="6149340" y="62509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9" name="テキスト ボックス 308"/>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0" name="テキスト ボックス 309"/>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1" name="テキスト ボックス 310"/>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2" name="テキスト ボックス 311"/>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3" name="テキスト ボックス 312"/>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38735</xdr:rowOff>
    </xdr:from>
    <xdr:to xmlns:xdr="http://schemas.openxmlformats.org/drawingml/2006/spreadsheetDrawing">
      <xdr:col>55</xdr:col>
      <xdr:colOff>50800</xdr:colOff>
      <xdr:row>36</xdr:row>
      <xdr:rowOff>137160</xdr:rowOff>
    </xdr:to>
    <xdr:sp macro="" textlink="">
      <xdr:nvSpPr>
        <xdr:cNvPr id="314" name="楕円 313"/>
        <xdr:cNvSpPr/>
      </xdr:nvSpPr>
      <xdr:spPr>
        <a:xfrm>
          <a:off x="9569450" y="59886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60960</xdr:rowOff>
    </xdr:from>
    <xdr:ext cx="534670" cy="248920"/>
    <xdr:sp macro="" textlink="">
      <xdr:nvSpPr>
        <xdr:cNvPr id="315" name="補助費等該当値テキスト"/>
        <xdr:cNvSpPr txBox="1"/>
      </xdr:nvSpPr>
      <xdr:spPr>
        <a:xfrm>
          <a:off x="9655175" y="58458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52705</xdr:rowOff>
    </xdr:from>
    <xdr:to xmlns:xdr="http://schemas.openxmlformats.org/drawingml/2006/spreadsheetDrawing">
      <xdr:col>50</xdr:col>
      <xdr:colOff>165100</xdr:colOff>
      <xdr:row>36</xdr:row>
      <xdr:rowOff>150495</xdr:rowOff>
    </xdr:to>
    <xdr:sp macro="" textlink="">
      <xdr:nvSpPr>
        <xdr:cNvPr id="316" name="楕円 315"/>
        <xdr:cNvSpPr/>
      </xdr:nvSpPr>
      <xdr:spPr>
        <a:xfrm>
          <a:off x="8794750" y="6002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1270</xdr:rowOff>
    </xdr:from>
    <xdr:ext cx="534035" cy="249555"/>
    <xdr:sp macro="" textlink="">
      <xdr:nvSpPr>
        <xdr:cNvPr id="317" name="テキスト ボックス 316"/>
        <xdr:cNvSpPr txBox="1"/>
      </xdr:nvSpPr>
      <xdr:spPr>
        <a:xfrm>
          <a:off x="8594090" y="57861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95885</xdr:rowOff>
    </xdr:from>
    <xdr:to xmlns:xdr="http://schemas.openxmlformats.org/drawingml/2006/spreadsheetDrawing">
      <xdr:col>46</xdr:col>
      <xdr:colOff>38100</xdr:colOff>
      <xdr:row>37</xdr:row>
      <xdr:rowOff>28575</xdr:rowOff>
    </xdr:to>
    <xdr:sp macro="" textlink="">
      <xdr:nvSpPr>
        <xdr:cNvPr id="318" name="楕円 317"/>
        <xdr:cNvSpPr/>
      </xdr:nvSpPr>
      <xdr:spPr>
        <a:xfrm>
          <a:off x="7985125" y="6045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44450</xdr:rowOff>
    </xdr:from>
    <xdr:ext cx="534035" cy="249555"/>
    <xdr:sp macro="" textlink="">
      <xdr:nvSpPr>
        <xdr:cNvPr id="319" name="テキスト ボックス 318"/>
        <xdr:cNvSpPr txBox="1"/>
      </xdr:nvSpPr>
      <xdr:spPr>
        <a:xfrm>
          <a:off x="7784465" y="58293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81915</xdr:rowOff>
    </xdr:from>
    <xdr:to xmlns:xdr="http://schemas.openxmlformats.org/drawingml/2006/spreadsheetDrawing">
      <xdr:col>41</xdr:col>
      <xdr:colOff>101600</xdr:colOff>
      <xdr:row>31</xdr:row>
      <xdr:rowOff>14605</xdr:rowOff>
    </xdr:to>
    <xdr:sp macro="" textlink="">
      <xdr:nvSpPr>
        <xdr:cNvPr id="320" name="楕円 319"/>
        <xdr:cNvSpPr/>
      </xdr:nvSpPr>
      <xdr:spPr>
        <a:xfrm>
          <a:off x="7159625" y="5041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5715</xdr:rowOff>
    </xdr:from>
    <xdr:ext cx="598805" cy="249555"/>
    <xdr:sp macro="" textlink="">
      <xdr:nvSpPr>
        <xdr:cNvPr id="321" name="テキスト ボックス 320"/>
        <xdr:cNvSpPr txBox="1"/>
      </xdr:nvSpPr>
      <xdr:spPr>
        <a:xfrm>
          <a:off x="6942455" y="5130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156210</xdr:rowOff>
    </xdr:from>
    <xdr:to xmlns:xdr="http://schemas.openxmlformats.org/drawingml/2006/spreadsheetDrawing">
      <xdr:col>36</xdr:col>
      <xdr:colOff>165100</xdr:colOff>
      <xdr:row>37</xdr:row>
      <xdr:rowOff>88900</xdr:rowOff>
    </xdr:to>
    <xdr:sp macro="" textlink="">
      <xdr:nvSpPr>
        <xdr:cNvPr id="322" name="楕円 321"/>
        <xdr:cNvSpPr/>
      </xdr:nvSpPr>
      <xdr:spPr>
        <a:xfrm>
          <a:off x="63500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104775</xdr:rowOff>
    </xdr:from>
    <xdr:ext cx="534035" cy="249555"/>
    <xdr:sp macro="" textlink="">
      <xdr:nvSpPr>
        <xdr:cNvPr id="323" name="テキスト ボックス 322"/>
        <xdr:cNvSpPr txBox="1"/>
      </xdr:nvSpPr>
      <xdr:spPr>
        <a:xfrm>
          <a:off x="6149340" y="58896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4" name="正方形/長方形 323"/>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5" name="正方形/長方形 324"/>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7" name="正方形/長方形 326"/>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9" name="正方形/長方形 328"/>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正方形/長方形 330"/>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2" name="テキスト ボックス 331"/>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3" name="直線コネクタ 332"/>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107315</xdr:rowOff>
    </xdr:from>
    <xdr:ext cx="248920" cy="249555"/>
    <xdr:sp macro="" textlink="">
      <xdr:nvSpPr>
        <xdr:cNvPr id="334" name="テキスト ボックス 333"/>
        <xdr:cNvSpPr txBox="1"/>
      </xdr:nvSpPr>
      <xdr:spPr>
        <a:xfrm>
          <a:off x="5831205"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35" name="直線コネクタ 334"/>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123825</xdr:rowOff>
    </xdr:from>
    <xdr:ext cx="530860" cy="248920"/>
    <xdr:sp macro="" textlink="">
      <xdr:nvSpPr>
        <xdr:cNvPr id="336" name="テキスト ボックス 335"/>
        <xdr:cNvSpPr txBox="1"/>
      </xdr:nvSpPr>
      <xdr:spPr>
        <a:xfrm>
          <a:off x="5580380"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7" name="直線コネクタ 336"/>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138430</xdr:rowOff>
    </xdr:from>
    <xdr:ext cx="530860" cy="249555"/>
    <xdr:sp macro="" textlink="">
      <xdr:nvSpPr>
        <xdr:cNvPr id="338" name="テキスト ボックス 337"/>
        <xdr:cNvSpPr txBox="1"/>
      </xdr:nvSpPr>
      <xdr:spPr>
        <a:xfrm>
          <a:off x="558038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9" name="直線コネクタ 338"/>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154940</xdr:rowOff>
    </xdr:from>
    <xdr:ext cx="530860" cy="248920"/>
    <xdr:sp macro="" textlink="">
      <xdr:nvSpPr>
        <xdr:cNvPr id="340" name="テキスト ボックス 339"/>
        <xdr:cNvSpPr txBox="1"/>
      </xdr:nvSpPr>
      <xdr:spPr>
        <a:xfrm>
          <a:off x="558038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41" name="直線コネクタ 340"/>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49555"/>
    <xdr:sp macro="" textlink="">
      <xdr:nvSpPr>
        <xdr:cNvPr id="342" name="テキスト ボックス 341"/>
        <xdr:cNvSpPr txBox="1"/>
      </xdr:nvSpPr>
      <xdr:spPr>
        <a:xfrm>
          <a:off x="5580380" y="876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43" name="直線コネクタ 342"/>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48285"/>
    <xdr:sp macro="" textlink="">
      <xdr:nvSpPr>
        <xdr:cNvPr id="344" name="テキスト ボックス 343"/>
        <xdr:cNvSpPr txBox="1"/>
      </xdr:nvSpPr>
      <xdr:spPr>
        <a:xfrm>
          <a:off x="5516245"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5" name="直線コネクタ 344"/>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36830</xdr:rowOff>
    </xdr:from>
    <xdr:ext cx="595630" cy="249555"/>
    <xdr:sp macro="" textlink="">
      <xdr:nvSpPr>
        <xdr:cNvPr id="346" name="テキスト ボックス 345"/>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7" name="直線コネクタ 34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8" name="テキスト ボックス 347"/>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9"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72390</xdr:rowOff>
    </xdr:from>
    <xdr:to xmlns:xdr="http://schemas.openxmlformats.org/drawingml/2006/spreadsheetDrawing">
      <xdr:col>54</xdr:col>
      <xdr:colOff>174625</xdr:colOff>
      <xdr:row>59</xdr:row>
      <xdr:rowOff>67310</xdr:rowOff>
    </xdr:to>
    <xdr:cxnSp macro="">
      <xdr:nvCxnSpPr>
        <xdr:cNvPr id="350" name="直線コネクタ 349"/>
        <xdr:cNvCxnSpPr/>
      </xdr:nvCxnSpPr>
      <xdr:spPr>
        <a:xfrm flipV="1">
          <a:off x="9604375" y="833374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71120</xdr:rowOff>
    </xdr:from>
    <xdr:ext cx="534670" cy="249555"/>
    <xdr:sp macro="" textlink="">
      <xdr:nvSpPr>
        <xdr:cNvPr id="351" name="普通建設事業費最小値テキスト"/>
        <xdr:cNvSpPr txBox="1"/>
      </xdr:nvSpPr>
      <xdr:spPr>
        <a:xfrm>
          <a:off x="9655175" y="98183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67310</xdr:rowOff>
    </xdr:from>
    <xdr:to xmlns:xdr="http://schemas.openxmlformats.org/drawingml/2006/spreadsheetDrawing">
      <xdr:col>55</xdr:col>
      <xdr:colOff>88900</xdr:colOff>
      <xdr:row>59</xdr:row>
      <xdr:rowOff>67310</xdr:rowOff>
    </xdr:to>
    <xdr:cxnSp macro="">
      <xdr:nvCxnSpPr>
        <xdr:cNvPr id="352" name="直線コネクタ 351"/>
        <xdr:cNvCxnSpPr/>
      </xdr:nvCxnSpPr>
      <xdr:spPr>
        <a:xfrm>
          <a:off x="9531350" y="9814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21590</xdr:rowOff>
    </xdr:from>
    <xdr:ext cx="598805" cy="248285"/>
    <xdr:sp macro="" textlink="">
      <xdr:nvSpPr>
        <xdr:cNvPr id="353" name="普通建設事業費最大値テキスト"/>
        <xdr:cNvSpPr txBox="1"/>
      </xdr:nvSpPr>
      <xdr:spPr>
        <a:xfrm>
          <a:off x="9655175" y="811784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72390</xdr:rowOff>
    </xdr:from>
    <xdr:to xmlns:xdr="http://schemas.openxmlformats.org/drawingml/2006/spreadsheetDrawing">
      <xdr:col>55</xdr:col>
      <xdr:colOff>88900</xdr:colOff>
      <xdr:row>50</xdr:row>
      <xdr:rowOff>72390</xdr:rowOff>
    </xdr:to>
    <xdr:cxnSp macro="">
      <xdr:nvCxnSpPr>
        <xdr:cNvPr id="354" name="直線コネクタ 353"/>
        <xdr:cNvCxnSpPr/>
      </xdr:nvCxnSpPr>
      <xdr:spPr>
        <a:xfrm>
          <a:off x="9531350" y="8333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130810</xdr:rowOff>
    </xdr:from>
    <xdr:to xmlns:xdr="http://schemas.openxmlformats.org/drawingml/2006/spreadsheetDrawing">
      <xdr:col>55</xdr:col>
      <xdr:colOff>0</xdr:colOff>
      <xdr:row>56</xdr:row>
      <xdr:rowOff>42545</xdr:rowOff>
    </xdr:to>
    <xdr:cxnSp macro="">
      <xdr:nvCxnSpPr>
        <xdr:cNvPr id="355" name="直線コネクタ 354"/>
        <xdr:cNvCxnSpPr/>
      </xdr:nvCxnSpPr>
      <xdr:spPr>
        <a:xfrm flipV="1">
          <a:off x="8845550" y="9217660"/>
          <a:ext cx="7588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74295</xdr:rowOff>
    </xdr:from>
    <xdr:ext cx="534670" cy="249555"/>
    <xdr:sp macro="" textlink="">
      <xdr:nvSpPr>
        <xdr:cNvPr id="356" name="普通建設事業費平均値テキスト"/>
        <xdr:cNvSpPr txBox="1"/>
      </xdr:nvSpPr>
      <xdr:spPr>
        <a:xfrm>
          <a:off x="9655175" y="93262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95250</xdr:rowOff>
    </xdr:from>
    <xdr:to xmlns:xdr="http://schemas.openxmlformats.org/drawingml/2006/spreadsheetDrawing">
      <xdr:col>55</xdr:col>
      <xdr:colOff>50800</xdr:colOff>
      <xdr:row>57</xdr:row>
      <xdr:rowOff>27940</xdr:rowOff>
    </xdr:to>
    <xdr:sp macro="" textlink="">
      <xdr:nvSpPr>
        <xdr:cNvPr id="357" name="フローチャート: 判断 356"/>
        <xdr:cNvSpPr/>
      </xdr:nvSpPr>
      <xdr:spPr>
        <a:xfrm>
          <a:off x="9569450" y="9347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54</xdr:row>
      <xdr:rowOff>59055</xdr:rowOff>
    </xdr:from>
    <xdr:to xmlns:xdr="http://schemas.openxmlformats.org/drawingml/2006/spreadsheetDrawing">
      <xdr:col>50</xdr:col>
      <xdr:colOff>114300</xdr:colOff>
      <xdr:row>56</xdr:row>
      <xdr:rowOff>42545</xdr:rowOff>
    </xdr:to>
    <xdr:cxnSp macro="">
      <xdr:nvCxnSpPr>
        <xdr:cNvPr id="358" name="直線コネクタ 357"/>
        <xdr:cNvCxnSpPr/>
      </xdr:nvCxnSpPr>
      <xdr:spPr>
        <a:xfrm>
          <a:off x="8032750" y="8980805"/>
          <a:ext cx="8128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109855</xdr:rowOff>
    </xdr:from>
    <xdr:to xmlns:xdr="http://schemas.openxmlformats.org/drawingml/2006/spreadsheetDrawing">
      <xdr:col>50</xdr:col>
      <xdr:colOff>165100</xdr:colOff>
      <xdr:row>57</xdr:row>
      <xdr:rowOff>42545</xdr:rowOff>
    </xdr:to>
    <xdr:sp macro="" textlink="">
      <xdr:nvSpPr>
        <xdr:cNvPr id="359" name="フローチャート: 判断 358"/>
        <xdr:cNvSpPr/>
      </xdr:nvSpPr>
      <xdr:spPr>
        <a:xfrm>
          <a:off x="8794750" y="936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34290</xdr:rowOff>
    </xdr:from>
    <xdr:ext cx="534035" cy="249555"/>
    <xdr:sp macro="" textlink="">
      <xdr:nvSpPr>
        <xdr:cNvPr id="360" name="テキスト ボックス 359"/>
        <xdr:cNvSpPr txBox="1"/>
      </xdr:nvSpPr>
      <xdr:spPr>
        <a:xfrm>
          <a:off x="8594090" y="9451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59055</xdr:rowOff>
    </xdr:from>
    <xdr:to xmlns:xdr="http://schemas.openxmlformats.org/drawingml/2006/spreadsheetDrawing">
      <xdr:col>45</xdr:col>
      <xdr:colOff>174625</xdr:colOff>
      <xdr:row>54</xdr:row>
      <xdr:rowOff>132080</xdr:rowOff>
    </xdr:to>
    <xdr:cxnSp macro="">
      <xdr:nvCxnSpPr>
        <xdr:cNvPr id="361" name="直線コネクタ 360"/>
        <xdr:cNvCxnSpPr/>
      </xdr:nvCxnSpPr>
      <xdr:spPr>
        <a:xfrm flipV="1">
          <a:off x="7210425" y="8980805"/>
          <a:ext cx="8223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99695</xdr:rowOff>
    </xdr:from>
    <xdr:to xmlns:xdr="http://schemas.openxmlformats.org/drawingml/2006/spreadsheetDrawing">
      <xdr:col>46</xdr:col>
      <xdr:colOff>38100</xdr:colOff>
      <xdr:row>57</xdr:row>
      <xdr:rowOff>32385</xdr:rowOff>
    </xdr:to>
    <xdr:sp macro="" textlink="">
      <xdr:nvSpPr>
        <xdr:cNvPr id="362" name="フローチャート: 判断 361"/>
        <xdr:cNvSpPr/>
      </xdr:nvSpPr>
      <xdr:spPr>
        <a:xfrm>
          <a:off x="7985125" y="93516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24130</xdr:rowOff>
    </xdr:from>
    <xdr:ext cx="534035" cy="248920"/>
    <xdr:sp macro="" textlink="">
      <xdr:nvSpPr>
        <xdr:cNvPr id="363" name="テキスト ボックス 362"/>
        <xdr:cNvSpPr txBox="1"/>
      </xdr:nvSpPr>
      <xdr:spPr>
        <a:xfrm>
          <a:off x="7784465" y="94411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132080</xdr:rowOff>
    </xdr:from>
    <xdr:to xmlns:xdr="http://schemas.openxmlformats.org/drawingml/2006/spreadsheetDrawing">
      <xdr:col>41</xdr:col>
      <xdr:colOff>50800</xdr:colOff>
      <xdr:row>57</xdr:row>
      <xdr:rowOff>40005</xdr:rowOff>
    </xdr:to>
    <xdr:cxnSp macro="">
      <xdr:nvCxnSpPr>
        <xdr:cNvPr id="364" name="直線コネクタ 363"/>
        <xdr:cNvCxnSpPr/>
      </xdr:nvCxnSpPr>
      <xdr:spPr>
        <a:xfrm flipV="1">
          <a:off x="6400800" y="9053830"/>
          <a:ext cx="809625"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35560</xdr:rowOff>
    </xdr:from>
    <xdr:to xmlns:xdr="http://schemas.openxmlformats.org/drawingml/2006/spreadsheetDrawing">
      <xdr:col>41</xdr:col>
      <xdr:colOff>101600</xdr:colOff>
      <xdr:row>56</xdr:row>
      <xdr:rowOff>133350</xdr:rowOff>
    </xdr:to>
    <xdr:sp macro="" textlink="">
      <xdr:nvSpPr>
        <xdr:cNvPr id="365" name="フローチャート: 判断 364"/>
        <xdr:cNvSpPr/>
      </xdr:nvSpPr>
      <xdr:spPr>
        <a:xfrm>
          <a:off x="7159625" y="9287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125095</xdr:rowOff>
    </xdr:from>
    <xdr:ext cx="534035" cy="248920"/>
    <xdr:sp macro="" textlink="">
      <xdr:nvSpPr>
        <xdr:cNvPr id="366" name="テキスト ボックス 365"/>
        <xdr:cNvSpPr txBox="1"/>
      </xdr:nvSpPr>
      <xdr:spPr>
        <a:xfrm>
          <a:off x="6974840" y="93770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138430</xdr:rowOff>
    </xdr:to>
    <xdr:sp macro="" textlink="">
      <xdr:nvSpPr>
        <xdr:cNvPr id="367" name="フローチャート: 判断 366"/>
        <xdr:cNvSpPr/>
      </xdr:nvSpPr>
      <xdr:spPr>
        <a:xfrm>
          <a:off x="6350000" y="9292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154940</xdr:rowOff>
    </xdr:from>
    <xdr:ext cx="534035" cy="248920"/>
    <xdr:sp macro="" textlink="">
      <xdr:nvSpPr>
        <xdr:cNvPr id="368" name="テキスト ボックス 367"/>
        <xdr:cNvSpPr txBox="1"/>
      </xdr:nvSpPr>
      <xdr:spPr>
        <a:xfrm>
          <a:off x="6149340" y="90766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9" name="テキスト ボックス 36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70" name="テキスト ボックス 36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71" name="テキスト ボックス 37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2" name="テキスト ボックス 37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3" name="テキスト ボックス 37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81915</xdr:rowOff>
    </xdr:from>
    <xdr:to xmlns:xdr="http://schemas.openxmlformats.org/drawingml/2006/spreadsheetDrawing">
      <xdr:col>55</xdr:col>
      <xdr:colOff>50800</xdr:colOff>
      <xdr:row>56</xdr:row>
      <xdr:rowOff>14605</xdr:rowOff>
    </xdr:to>
    <xdr:sp macro="" textlink="">
      <xdr:nvSpPr>
        <xdr:cNvPr id="374" name="楕円 373"/>
        <xdr:cNvSpPr/>
      </xdr:nvSpPr>
      <xdr:spPr>
        <a:xfrm>
          <a:off x="9569450" y="9168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104775</xdr:rowOff>
    </xdr:from>
    <xdr:ext cx="534670" cy="249555"/>
    <xdr:sp macro="" textlink="">
      <xdr:nvSpPr>
        <xdr:cNvPr id="375" name="普通建設事業費該当値テキスト"/>
        <xdr:cNvSpPr txBox="1"/>
      </xdr:nvSpPr>
      <xdr:spPr>
        <a:xfrm>
          <a:off x="9655175" y="90265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159385</xdr:rowOff>
    </xdr:from>
    <xdr:to xmlns:xdr="http://schemas.openxmlformats.org/drawingml/2006/spreadsheetDrawing">
      <xdr:col>50</xdr:col>
      <xdr:colOff>165100</xdr:colOff>
      <xdr:row>56</xdr:row>
      <xdr:rowOff>92075</xdr:rowOff>
    </xdr:to>
    <xdr:sp macro="" textlink="">
      <xdr:nvSpPr>
        <xdr:cNvPr id="376" name="楕円 375"/>
        <xdr:cNvSpPr/>
      </xdr:nvSpPr>
      <xdr:spPr>
        <a:xfrm>
          <a:off x="8794750" y="924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107315</xdr:rowOff>
    </xdr:from>
    <xdr:ext cx="534035" cy="249555"/>
    <xdr:sp macro="" textlink="">
      <xdr:nvSpPr>
        <xdr:cNvPr id="377" name="テキスト ボックス 376"/>
        <xdr:cNvSpPr txBox="1"/>
      </xdr:nvSpPr>
      <xdr:spPr>
        <a:xfrm>
          <a:off x="8594090" y="9029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9525</xdr:rowOff>
    </xdr:from>
    <xdr:to xmlns:xdr="http://schemas.openxmlformats.org/drawingml/2006/spreadsheetDrawing">
      <xdr:col>46</xdr:col>
      <xdr:colOff>38100</xdr:colOff>
      <xdr:row>54</xdr:row>
      <xdr:rowOff>107315</xdr:rowOff>
    </xdr:to>
    <xdr:sp macro="" textlink="">
      <xdr:nvSpPr>
        <xdr:cNvPr id="378" name="楕円 377"/>
        <xdr:cNvSpPr/>
      </xdr:nvSpPr>
      <xdr:spPr>
        <a:xfrm>
          <a:off x="7985125" y="8931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123825</xdr:rowOff>
    </xdr:from>
    <xdr:ext cx="534035" cy="248920"/>
    <xdr:sp macro="" textlink="">
      <xdr:nvSpPr>
        <xdr:cNvPr id="379" name="テキスト ボックス 378"/>
        <xdr:cNvSpPr txBox="1"/>
      </xdr:nvSpPr>
      <xdr:spPr>
        <a:xfrm>
          <a:off x="7784465" y="87153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83185</xdr:rowOff>
    </xdr:from>
    <xdr:to xmlns:xdr="http://schemas.openxmlformats.org/drawingml/2006/spreadsheetDrawing">
      <xdr:col>41</xdr:col>
      <xdr:colOff>101600</xdr:colOff>
      <xdr:row>55</xdr:row>
      <xdr:rowOff>15875</xdr:rowOff>
    </xdr:to>
    <xdr:sp macro="" textlink="">
      <xdr:nvSpPr>
        <xdr:cNvPr id="380" name="楕円 379"/>
        <xdr:cNvSpPr/>
      </xdr:nvSpPr>
      <xdr:spPr>
        <a:xfrm>
          <a:off x="7159625" y="9004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31750</xdr:rowOff>
    </xdr:from>
    <xdr:ext cx="534035" cy="249555"/>
    <xdr:sp macro="" textlink="">
      <xdr:nvSpPr>
        <xdr:cNvPr id="381" name="テキスト ボックス 380"/>
        <xdr:cNvSpPr txBox="1"/>
      </xdr:nvSpPr>
      <xdr:spPr>
        <a:xfrm>
          <a:off x="6974840" y="87884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156845</xdr:rowOff>
    </xdr:from>
    <xdr:to xmlns:xdr="http://schemas.openxmlformats.org/drawingml/2006/spreadsheetDrawing">
      <xdr:col>36</xdr:col>
      <xdr:colOff>165100</xdr:colOff>
      <xdr:row>57</xdr:row>
      <xdr:rowOff>89535</xdr:rowOff>
    </xdr:to>
    <xdr:sp macro="" textlink="">
      <xdr:nvSpPr>
        <xdr:cNvPr id="382" name="楕円 381"/>
        <xdr:cNvSpPr/>
      </xdr:nvSpPr>
      <xdr:spPr>
        <a:xfrm>
          <a:off x="6350000" y="9408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80645</xdr:rowOff>
    </xdr:from>
    <xdr:ext cx="534035" cy="249555"/>
    <xdr:sp macro="" textlink="">
      <xdr:nvSpPr>
        <xdr:cNvPr id="383" name="テキスト ボックス 382"/>
        <xdr:cNvSpPr txBox="1"/>
      </xdr:nvSpPr>
      <xdr:spPr>
        <a:xfrm>
          <a:off x="6149340" y="9497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4" name="正方形/長方形 38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5" name="正方形/長方形 38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7" name="正方形/長方形 38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9" name="正方形/長方形 38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1" name="正方形/長方形 39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92" name="テキスト ボックス 391"/>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3" name="直線コネクタ 39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94" name="直線コネクタ 39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95" name="テキスト ボックス 394"/>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6" name="直線コネクタ 39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52705</xdr:rowOff>
    </xdr:from>
    <xdr:ext cx="530860" cy="248920"/>
    <xdr:sp macro="" textlink="">
      <xdr:nvSpPr>
        <xdr:cNvPr id="397" name="テキスト ボックス 396"/>
        <xdr:cNvSpPr txBox="1"/>
      </xdr:nvSpPr>
      <xdr:spPr>
        <a:xfrm>
          <a:off x="558038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98" name="直線コネクタ 39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107315</xdr:rowOff>
    </xdr:from>
    <xdr:ext cx="530860" cy="249555"/>
    <xdr:sp macro="" textlink="">
      <xdr:nvSpPr>
        <xdr:cNvPr id="399" name="テキスト ボックス 398"/>
        <xdr:cNvSpPr txBox="1"/>
      </xdr:nvSpPr>
      <xdr:spPr>
        <a:xfrm>
          <a:off x="558038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400" name="直線コネクタ 39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162560</xdr:rowOff>
    </xdr:from>
    <xdr:ext cx="530860" cy="248920"/>
    <xdr:sp macro="" textlink="">
      <xdr:nvSpPr>
        <xdr:cNvPr id="401" name="テキスト ボックス 400"/>
        <xdr:cNvSpPr txBox="1"/>
      </xdr:nvSpPr>
      <xdr:spPr>
        <a:xfrm>
          <a:off x="558038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2" name="直線コネクタ 40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30860" cy="248920"/>
    <xdr:sp macro="" textlink="">
      <xdr:nvSpPr>
        <xdr:cNvPr id="403" name="テキスト ボックス 402"/>
        <xdr:cNvSpPr txBox="1"/>
      </xdr:nvSpPr>
      <xdr:spPr>
        <a:xfrm>
          <a:off x="558038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4"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60325</xdr:rowOff>
    </xdr:from>
    <xdr:to xmlns:xdr="http://schemas.openxmlformats.org/drawingml/2006/spreadsheetDrawing">
      <xdr:col>54</xdr:col>
      <xdr:colOff>174625</xdr:colOff>
      <xdr:row>78</xdr:row>
      <xdr:rowOff>130175</xdr:rowOff>
    </xdr:to>
    <xdr:cxnSp macro="">
      <xdr:nvCxnSpPr>
        <xdr:cNvPr id="405" name="直線コネクタ 404"/>
        <xdr:cNvCxnSpPr/>
      </xdr:nvCxnSpPr>
      <xdr:spPr>
        <a:xfrm flipV="1">
          <a:off x="9604375" y="11623675"/>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133985</xdr:rowOff>
    </xdr:from>
    <xdr:ext cx="378460" cy="249555"/>
    <xdr:sp macro="" textlink="">
      <xdr:nvSpPr>
        <xdr:cNvPr id="406" name="普通建設事業費 （ うち新規整備　）最小値テキスト"/>
        <xdr:cNvSpPr txBox="1"/>
      </xdr:nvSpPr>
      <xdr:spPr>
        <a:xfrm>
          <a:off x="9655175" y="130181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130175</xdr:rowOff>
    </xdr:from>
    <xdr:to xmlns:xdr="http://schemas.openxmlformats.org/drawingml/2006/spreadsheetDrawing">
      <xdr:col>55</xdr:col>
      <xdr:colOff>88900</xdr:colOff>
      <xdr:row>78</xdr:row>
      <xdr:rowOff>130175</xdr:rowOff>
    </xdr:to>
    <xdr:cxnSp macro="">
      <xdr:nvCxnSpPr>
        <xdr:cNvPr id="407" name="直線コネクタ 406"/>
        <xdr:cNvCxnSpPr/>
      </xdr:nvCxnSpPr>
      <xdr:spPr>
        <a:xfrm>
          <a:off x="9531350" y="1301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8890</xdr:rowOff>
    </xdr:from>
    <xdr:ext cx="534670" cy="249555"/>
    <xdr:sp macro="" textlink="">
      <xdr:nvSpPr>
        <xdr:cNvPr id="408" name="普通建設事業費 （ うち新規整備　）最大値テキスト"/>
        <xdr:cNvSpPr txBox="1"/>
      </xdr:nvSpPr>
      <xdr:spPr>
        <a:xfrm>
          <a:off x="9655175" y="114071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60325</xdr:rowOff>
    </xdr:from>
    <xdr:to xmlns:xdr="http://schemas.openxmlformats.org/drawingml/2006/spreadsheetDrawing">
      <xdr:col>55</xdr:col>
      <xdr:colOff>88900</xdr:colOff>
      <xdr:row>70</xdr:row>
      <xdr:rowOff>60325</xdr:rowOff>
    </xdr:to>
    <xdr:cxnSp macro="">
      <xdr:nvCxnSpPr>
        <xdr:cNvPr id="409" name="直線コネクタ 408"/>
        <xdr:cNvCxnSpPr/>
      </xdr:nvCxnSpPr>
      <xdr:spPr>
        <a:xfrm>
          <a:off x="9531350" y="11623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123190</xdr:rowOff>
    </xdr:from>
    <xdr:to xmlns:xdr="http://schemas.openxmlformats.org/drawingml/2006/spreadsheetDrawing">
      <xdr:col>55</xdr:col>
      <xdr:colOff>0</xdr:colOff>
      <xdr:row>76</xdr:row>
      <xdr:rowOff>153670</xdr:rowOff>
    </xdr:to>
    <xdr:cxnSp macro="">
      <xdr:nvCxnSpPr>
        <xdr:cNvPr id="410" name="直線コネクタ 409"/>
        <xdr:cNvCxnSpPr/>
      </xdr:nvCxnSpPr>
      <xdr:spPr>
        <a:xfrm flipV="1">
          <a:off x="8845550" y="12677140"/>
          <a:ext cx="7588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160020</xdr:rowOff>
    </xdr:from>
    <xdr:ext cx="534670" cy="248920"/>
    <xdr:sp macro="" textlink="">
      <xdr:nvSpPr>
        <xdr:cNvPr id="411" name="普通建設事業費 （ うち新規整備　）平均値テキスト"/>
        <xdr:cNvSpPr txBox="1"/>
      </xdr:nvSpPr>
      <xdr:spPr>
        <a:xfrm>
          <a:off x="9655175" y="127139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15240</xdr:rowOff>
    </xdr:from>
    <xdr:to xmlns:xdr="http://schemas.openxmlformats.org/drawingml/2006/spreadsheetDrawing">
      <xdr:col>55</xdr:col>
      <xdr:colOff>50800</xdr:colOff>
      <xdr:row>77</xdr:row>
      <xdr:rowOff>113030</xdr:rowOff>
    </xdr:to>
    <xdr:sp macro="" textlink="">
      <xdr:nvSpPr>
        <xdr:cNvPr id="412" name="フローチャート: 判断 411"/>
        <xdr:cNvSpPr/>
      </xdr:nvSpPr>
      <xdr:spPr>
        <a:xfrm>
          <a:off x="9569450" y="12734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135890</xdr:rowOff>
    </xdr:from>
    <xdr:to xmlns:xdr="http://schemas.openxmlformats.org/drawingml/2006/spreadsheetDrawing">
      <xdr:col>50</xdr:col>
      <xdr:colOff>114300</xdr:colOff>
      <xdr:row>76</xdr:row>
      <xdr:rowOff>153670</xdr:rowOff>
    </xdr:to>
    <xdr:cxnSp macro="">
      <xdr:nvCxnSpPr>
        <xdr:cNvPr id="413" name="直線コネクタ 412"/>
        <xdr:cNvCxnSpPr/>
      </xdr:nvCxnSpPr>
      <xdr:spPr>
        <a:xfrm>
          <a:off x="8032750" y="1268984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141605</xdr:rowOff>
    </xdr:from>
    <xdr:to xmlns:xdr="http://schemas.openxmlformats.org/drawingml/2006/spreadsheetDrawing">
      <xdr:col>50</xdr:col>
      <xdr:colOff>165100</xdr:colOff>
      <xdr:row>77</xdr:row>
      <xdr:rowOff>74295</xdr:rowOff>
    </xdr:to>
    <xdr:sp macro="" textlink="">
      <xdr:nvSpPr>
        <xdr:cNvPr id="414" name="フローチャート: 判断 413"/>
        <xdr:cNvSpPr/>
      </xdr:nvSpPr>
      <xdr:spPr>
        <a:xfrm>
          <a:off x="8794750" y="12695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66040</xdr:rowOff>
    </xdr:from>
    <xdr:ext cx="534035" cy="249555"/>
    <xdr:sp macro="" textlink="">
      <xdr:nvSpPr>
        <xdr:cNvPr id="415" name="テキスト ボックス 414"/>
        <xdr:cNvSpPr txBox="1"/>
      </xdr:nvSpPr>
      <xdr:spPr>
        <a:xfrm>
          <a:off x="8594090" y="127850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125730</xdr:rowOff>
    </xdr:from>
    <xdr:to xmlns:xdr="http://schemas.openxmlformats.org/drawingml/2006/spreadsheetDrawing">
      <xdr:col>45</xdr:col>
      <xdr:colOff>174625</xdr:colOff>
      <xdr:row>76</xdr:row>
      <xdr:rowOff>135890</xdr:rowOff>
    </xdr:to>
    <xdr:cxnSp macro="">
      <xdr:nvCxnSpPr>
        <xdr:cNvPr id="416" name="直線コネクタ 415"/>
        <xdr:cNvCxnSpPr/>
      </xdr:nvCxnSpPr>
      <xdr:spPr>
        <a:xfrm>
          <a:off x="7210425" y="12514580"/>
          <a:ext cx="822325"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128905</xdr:rowOff>
    </xdr:from>
    <xdr:to xmlns:xdr="http://schemas.openxmlformats.org/drawingml/2006/spreadsheetDrawing">
      <xdr:col>46</xdr:col>
      <xdr:colOff>38100</xdr:colOff>
      <xdr:row>77</xdr:row>
      <xdr:rowOff>61595</xdr:rowOff>
    </xdr:to>
    <xdr:sp macro="" textlink="">
      <xdr:nvSpPr>
        <xdr:cNvPr id="417" name="フローチャート: 判断 416"/>
        <xdr:cNvSpPr/>
      </xdr:nvSpPr>
      <xdr:spPr>
        <a:xfrm>
          <a:off x="7985125" y="12682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53340</xdr:rowOff>
    </xdr:from>
    <xdr:ext cx="534035" cy="248920"/>
    <xdr:sp macro="" textlink="">
      <xdr:nvSpPr>
        <xdr:cNvPr id="418" name="テキスト ボックス 417"/>
        <xdr:cNvSpPr txBox="1"/>
      </xdr:nvSpPr>
      <xdr:spPr>
        <a:xfrm>
          <a:off x="7784465" y="127723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125730</xdr:rowOff>
    </xdr:from>
    <xdr:to xmlns:xdr="http://schemas.openxmlformats.org/drawingml/2006/spreadsheetDrawing">
      <xdr:col>41</xdr:col>
      <xdr:colOff>50800</xdr:colOff>
      <xdr:row>77</xdr:row>
      <xdr:rowOff>19685</xdr:rowOff>
    </xdr:to>
    <xdr:cxnSp macro="">
      <xdr:nvCxnSpPr>
        <xdr:cNvPr id="419" name="直線コネクタ 418"/>
        <xdr:cNvCxnSpPr/>
      </xdr:nvCxnSpPr>
      <xdr:spPr>
        <a:xfrm flipV="1">
          <a:off x="6400800" y="12514580"/>
          <a:ext cx="809625"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111760</xdr:rowOff>
    </xdr:from>
    <xdr:to xmlns:xdr="http://schemas.openxmlformats.org/drawingml/2006/spreadsheetDrawing">
      <xdr:col>41</xdr:col>
      <xdr:colOff>101600</xdr:colOff>
      <xdr:row>77</xdr:row>
      <xdr:rowOff>44450</xdr:rowOff>
    </xdr:to>
    <xdr:sp macro="" textlink="">
      <xdr:nvSpPr>
        <xdr:cNvPr id="420" name="フローチャート: 判断 419"/>
        <xdr:cNvSpPr/>
      </xdr:nvSpPr>
      <xdr:spPr>
        <a:xfrm>
          <a:off x="7159625" y="1266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36195</xdr:rowOff>
    </xdr:from>
    <xdr:ext cx="534035" cy="249555"/>
    <xdr:sp macro="" textlink="">
      <xdr:nvSpPr>
        <xdr:cNvPr id="421" name="テキスト ボックス 420"/>
        <xdr:cNvSpPr txBox="1"/>
      </xdr:nvSpPr>
      <xdr:spPr>
        <a:xfrm>
          <a:off x="6974840" y="127552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137795</xdr:rowOff>
    </xdr:from>
    <xdr:to xmlns:xdr="http://schemas.openxmlformats.org/drawingml/2006/spreadsheetDrawing">
      <xdr:col>36</xdr:col>
      <xdr:colOff>165100</xdr:colOff>
      <xdr:row>77</xdr:row>
      <xdr:rowOff>70485</xdr:rowOff>
    </xdr:to>
    <xdr:sp macro="" textlink="">
      <xdr:nvSpPr>
        <xdr:cNvPr id="422" name="フローチャート: 判断 421"/>
        <xdr:cNvSpPr/>
      </xdr:nvSpPr>
      <xdr:spPr>
        <a:xfrm>
          <a:off x="6350000" y="12691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61595</xdr:rowOff>
    </xdr:from>
    <xdr:ext cx="534035" cy="248920"/>
    <xdr:sp macro="" textlink="">
      <xdr:nvSpPr>
        <xdr:cNvPr id="423" name="テキスト ボックス 422"/>
        <xdr:cNvSpPr txBox="1"/>
      </xdr:nvSpPr>
      <xdr:spPr>
        <a:xfrm>
          <a:off x="6149340" y="127806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4" name="テキスト ボックス 42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5" name="テキスト ボックス 42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6" name="テキスト ボックス 42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7" name="テキスト ボックス 42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8" name="テキスト ボックス 42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73660</xdr:rowOff>
    </xdr:from>
    <xdr:to xmlns:xdr="http://schemas.openxmlformats.org/drawingml/2006/spreadsheetDrawing">
      <xdr:col>55</xdr:col>
      <xdr:colOff>50800</xdr:colOff>
      <xdr:row>77</xdr:row>
      <xdr:rowOff>6350</xdr:rowOff>
    </xdr:to>
    <xdr:sp macro="" textlink="">
      <xdr:nvSpPr>
        <xdr:cNvPr id="429" name="楕円 428"/>
        <xdr:cNvSpPr/>
      </xdr:nvSpPr>
      <xdr:spPr>
        <a:xfrm>
          <a:off x="9569450" y="12627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95885</xdr:rowOff>
    </xdr:from>
    <xdr:ext cx="534670" cy="248920"/>
    <xdr:sp macro="" textlink="">
      <xdr:nvSpPr>
        <xdr:cNvPr id="430" name="普通建設事業費 （ うち新規整備　）該当値テキスト"/>
        <xdr:cNvSpPr txBox="1"/>
      </xdr:nvSpPr>
      <xdr:spPr>
        <a:xfrm>
          <a:off x="9655175" y="124847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104775</xdr:rowOff>
    </xdr:from>
    <xdr:to xmlns:xdr="http://schemas.openxmlformats.org/drawingml/2006/spreadsheetDrawing">
      <xdr:col>50</xdr:col>
      <xdr:colOff>165100</xdr:colOff>
      <xdr:row>77</xdr:row>
      <xdr:rowOff>37465</xdr:rowOff>
    </xdr:to>
    <xdr:sp macro="" textlink="">
      <xdr:nvSpPr>
        <xdr:cNvPr id="431" name="楕円 430"/>
        <xdr:cNvSpPr/>
      </xdr:nvSpPr>
      <xdr:spPr>
        <a:xfrm>
          <a:off x="8794750" y="12658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53340</xdr:rowOff>
    </xdr:from>
    <xdr:ext cx="534035" cy="248920"/>
    <xdr:sp macro="" textlink="">
      <xdr:nvSpPr>
        <xdr:cNvPr id="432" name="テキスト ボックス 431"/>
        <xdr:cNvSpPr txBox="1"/>
      </xdr:nvSpPr>
      <xdr:spPr>
        <a:xfrm>
          <a:off x="8594090" y="124421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86995</xdr:rowOff>
    </xdr:from>
    <xdr:to xmlns:xdr="http://schemas.openxmlformats.org/drawingml/2006/spreadsheetDrawing">
      <xdr:col>46</xdr:col>
      <xdr:colOff>38100</xdr:colOff>
      <xdr:row>77</xdr:row>
      <xdr:rowOff>19685</xdr:rowOff>
    </xdr:to>
    <xdr:sp macro="" textlink="">
      <xdr:nvSpPr>
        <xdr:cNvPr id="433" name="楕円 432"/>
        <xdr:cNvSpPr/>
      </xdr:nvSpPr>
      <xdr:spPr>
        <a:xfrm>
          <a:off x="7985125" y="12640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35560</xdr:rowOff>
    </xdr:from>
    <xdr:ext cx="534035" cy="249555"/>
    <xdr:sp macro="" textlink="">
      <xdr:nvSpPr>
        <xdr:cNvPr id="434" name="テキスト ボックス 433"/>
        <xdr:cNvSpPr txBox="1"/>
      </xdr:nvSpPr>
      <xdr:spPr>
        <a:xfrm>
          <a:off x="7784465" y="124244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76200</xdr:rowOff>
    </xdr:from>
    <xdr:to xmlns:xdr="http://schemas.openxmlformats.org/drawingml/2006/spreadsheetDrawing">
      <xdr:col>41</xdr:col>
      <xdr:colOff>101600</xdr:colOff>
      <xdr:row>76</xdr:row>
      <xdr:rowOff>8890</xdr:rowOff>
    </xdr:to>
    <xdr:sp macro="" textlink="">
      <xdr:nvSpPr>
        <xdr:cNvPr id="435" name="楕円 434"/>
        <xdr:cNvSpPr/>
      </xdr:nvSpPr>
      <xdr:spPr>
        <a:xfrm>
          <a:off x="7159625" y="12465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25400</xdr:rowOff>
    </xdr:from>
    <xdr:ext cx="534035" cy="248920"/>
    <xdr:sp macro="" textlink="">
      <xdr:nvSpPr>
        <xdr:cNvPr id="436" name="テキスト ボックス 435"/>
        <xdr:cNvSpPr txBox="1"/>
      </xdr:nvSpPr>
      <xdr:spPr>
        <a:xfrm>
          <a:off x="6974840" y="122491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135890</xdr:rowOff>
    </xdr:from>
    <xdr:to xmlns:xdr="http://schemas.openxmlformats.org/drawingml/2006/spreadsheetDrawing">
      <xdr:col>36</xdr:col>
      <xdr:colOff>165100</xdr:colOff>
      <xdr:row>77</xdr:row>
      <xdr:rowOff>68580</xdr:rowOff>
    </xdr:to>
    <xdr:sp macro="" textlink="">
      <xdr:nvSpPr>
        <xdr:cNvPr id="437" name="楕円 436"/>
        <xdr:cNvSpPr/>
      </xdr:nvSpPr>
      <xdr:spPr>
        <a:xfrm>
          <a:off x="6350000" y="1268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84455</xdr:rowOff>
    </xdr:from>
    <xdr:ext cx="534035" cy="248920"/>
    <xdr:sp macro="" textlink="">
      <xdr:nvSpPr>
        <xdr:cNvPr id="438" name="テキスト ボックス 437"/>
        <xdr:cNvSpPr txBox="1"/>
      </xdr:nvSpPr>
      <xdr:spPr>
        <a:xfrm>
          <a:off x="6149340" y="124733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9" name="正方形/長方形 43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0" name="正方形/長方形 43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2" name="正方形/長方形 44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4" name="正方形/長方形 44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7" name="テキスト ボックス 44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50" name="テキスト ボックス 44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2" name="テキスト ボックス 451"/>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4" name="テキスト ボックス 453"/>
        <xdr:cNvSpPr txBox="1"/>
      </xdr:nvSpPr>
      <xdr:spPr>
        <a:xfrm>
          <a:off x="558038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6" name="テキスト ボックス 455"/>
        <xdr:cNvSpPr txBox="1"/>
      </xdr:nvSpPr>
      <xdr:spPr>
        <a:xfrm>
          <a:off x="558038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7" name="直線コネクタ 45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89535</xdr:rowOff>
    </xdr:from>
    <xdr:ext cx="530860" cy="249555"/>
    <xdr:sp macro="" textlink="">
      <xdr:nvSpPr>
        <xdr:cNvPr id="458" name="テキスト ボックス 457"/>
        <xdr:cNvSpPr txBox="1"/>
      </xdr:nvSpPr>
      <xdr:spPr>
        <a:xfrm>
          <a:off x="5580380" y="147897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60" name="テキスト ボックス 45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123190</xdr:rowOff>
    </xdr:from>
    <xdr:to xmlns:xdr="http://schemas.openxmlformats.org/drawingml/2006/spreadsheetDrawing">
      <xdr:col>54</xdr:col>
      <xdr:colOff>174625</xdr:colOff>
      <xdr:row>98</xdr:row>
      <xdr:rowOff>42545</xdr:rowOff>
    </xdr:to>
    <xdr:cxnSp macro="">
      <xdr:nvCxnSpPr>
        <xdr:cNvPr id="462" name="直線コネクタ 461"/>
        <xdr:cNvCxnSpPr/>
      </xdr:nvCxnSpPr>
      <xdr:spPr>
        <a:xfrm flipV="1">
          <a:off x="9604375" y="151536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46355</xdr:rowOff>
    </xdr:from>
    <xdr:ext cx="469900" cy="259080"/>
    <xdr:sp macro="" textlink="">
      <xdr:nvSpPr>
        <xdr:cNvPr id="463" name="普通建設事業費 （ うち更新整備　）最小値テキスト"/>
        <xdr:cNvSpPr txBox="1"/>
      </xdr:nvSpPr>
      <xdr:spPr>
        <a:xfrm>
          <a:off x="9655175" y="16276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42545</xdr:rowOff>
    </xdr:from>
    <xdr:to xmlns:xdr="http://schemas.openxmlformats.org/drawingml/2006/spreadsheetDrawing">
      <xdr:col>55</xdr:col>
      <xdr:colOff>88900</xdr:colOff>
      <xdr:row>98</xdr:row>
      <xdr:rowOff>42545</xdr:rowOff>
    </xdr:to>
    <xdr:cxnSp macro="">
      <xdr:nvCxnSpPr>
        <xdr:cNvPr id="464" name="直線コネクタ 463"/>
        <xdr:cNvCxnSpPr/>
      </xdr:nvCxnSpPr>
      <xdr:spPr>
        <a:xfrm>
          <a:off x="9531350" y="16273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67310</xdr:rowOff>
    </xdr:from>
    <xdr:ext cx="534670" cy="255270"/>
    <xdr:sp macro="" textlink="">
      <xdr:nvSpPr>
        <xdr:cNvPr id="465" name="普通建設事業費 （ うち更新整備　）最大値テキスト"/>
        <xdr:cNvSpPr txBox="1"/>
      </xdr:nvSpPr>
      <xdr:spPr>
        <a:xfrm>
          <a:off x="9655175" y="149326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123190</xdr:rowOff>
    </xdr:from>
    <xdr:to xmlns:xdr="http://schemas.openxmlformats.org/drawingml/2006/spreadsheetDrawing">
      <xdr:col>55</xdr:col>
      <xdr:colOff>88900</xdr:colOff>
      <xdr:row>91</xdr:row>
      <xdr:rowOff>123190</xdr:rowOff>
    </xdr:to>
    <xdr:cxnSp macro="">
      <xdr:nvCxnSpPr>
        <xdr:cNvPr id="466" name="直線コネクタ 465"/>
        <xdr:cNvCxnSpPr/>
      </xdr:nvCxnSpPr>
      <xdr:spPr>
        <a:xfrm>
          <a:off x="9531350" y="15153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3175</xdr:rowOff>
    </xdr:from>
    <xdr:to xmlns:xdr="http://schemas.openxmlformats.org/drawingml/2006/spreadsheetDrawing">
      <xdr:col>55</xdr:col>
      <xdr:colOff>0</xdr:colOff>
      <xdr:row>95</xdr:row>
      <xdr:rowOff>54610</xdr:rowOff>
    </xdr:to>
    <xdr:cxnSp macro="">
      <xdr:nvCxnSpPr>
        <xdr:cNvPr id="467" name="直線コネクタ 466"/>
        <xdr:cNvCxnSpPr/>
      </xdr:nvCxnSpPr>
      <xdr:spPr>
        <a:xfrm flipV="1">
          <a:off x="8845550" y="15719425"/>
          <a:ext cx="7588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111125</xdr:rowOff>
    </xdr:from>
    <xdr:ext cx="534670" cy="258445"/>
    <xdr:sp macro="" textlink="">
      <xdr:nvSpPr>
        <xdr:cNvPr id="468" name="普通建設事業費 （ うち更新整備　）平均値テキスト"/>
        <xdr:cNvSpPr txBox="1"/>
      </xdr:nvSpPr>
      <xdr:spPr>
        <a:xfrm>
          <a:off x="9655175" y="15827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132715</xdr:rowOff>
    </xdr:from>
    <xdr:to xmlns:xdr="http://schemas.openxmlformats.org/drawingml/2006/spreadsheetDrawing">
      <xdr:col>55</xdr:col>
      <xdr:colOff>50800</xdr:colOff>
      <xdr:row>96</xdr:row>
      <xdr:rowOff>63500</xdr:rowOff>
    </xdr:to>
    <xdr:sp macro="" textlink="">
      <xdr:nvSpPr>
        <xdr:cNvPr id="469" name="フローチャート: 判断 468"/>
        <xdr:cNvSpPr/>
      </xdr:nvSpPr>
      <xdr:spPr>
        <a:xfrm>
          <a:off x="9569450" y="158489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93</xdr:row>
      <xdr:rowOff>66675</xdr:rowOff>
    </xdr:from>
    <xdr:to xmlns:xdr="http://schemas.openxmlformats.org/drawingml/2006/spreadsheetDrawing">
      <xdr:col>50</xdr:col>
      <xdr:colOff>114300</xdr:colOff>
      <xdr:row>95</xdr:row>
      <xdr:rowOff>54610</xdr:rowOff>
    </xdr:to>
    <xdr:cxnSp macro="">
      <xdr:nvCxnSpPr>
        <xdr:cNvPr id="470" name="直線コネクタ 469"/>
        <xdr:cNvCxnSpPr/>
      </xdr:nvCxnSpPr>
      <xdr:spPr>
        <a:xfrm>
          <a:off x="8032750" y="15440025"/>
          <a:ext cx="8128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4445</xdr:rowOff>
    </xdr:from>
    <xdr:to xmlns:xdr="http://schemas.openxmlformats.org/drawingml/2006/spreadsheetDrawing">
      <xdr:col>50</xdr:col>
      <xdr:colOff>165100</xdr:colOff>
      <xdr:row>96</xdr:row>
      <xdr:rowOff>106045</xdr:rowOff>
    </xdr:to>
    <xdr:sp macro="" textlink="">
      <xdr:nvSpPr>
        <xdr:cNvPr id="471" name="フローチャート: 判断 470"/>
        <xdr:cNvSpPr/>
      </xdr:nvSpPr>
      <xdr:spPr>
        <a:xfrm>
          <a:off x="8794750" y="1589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97790</xdr:rowOff>
    </xdr:from>
    <xdr:ext cx="534035" cy="258445"/>
    <xdr:sp macro="" textlink="">
      <xdr:nvSpPr>
        <xdr:cNvPr id="472" name="テキスト ボックス 471"/>
        <xdr:cNvSpPr txBox="1"/>
      </xdr:nvSpPr>
      <xdr:spPr>
        <a:xfrm>
          <a:off x="8594090"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66675</xdr:rowOff>
    </xdr:from>
    <xdr:to xmlns:xdr="http://schemas.openxmlformats.org/drawingml/2006/spreadsheetDrawing">
      <xdr:col>45</xdr:col>
      <xdr:colOff>174625</xdr:colOff>
      <xdr:row>94</xdr:row>
      <xdr:rowOff>163195</xdr:rowOff>
    </xdr:to>
    <xdr:cxnSp macro="">
      <xdr:nvCxnSpPr>
        <xdr:cNvPr id="473" name="直線コネクタ 472"/>
        <xdr:cNvCxnSpPr/>
      </xdr:nvCxnSpPr>
      <xdr:spPr>
        <a:xfrm flipV="1">
          <a:off x="7210425" y="15440025"/>
          <a:ext cx="822325"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19050</xdr:rowOff>
    </xdr:from>
    <xdr:to xmlns:xdr="http://schemas.openxmlformats.org/drawingml/2006/spreadsheetDrawing">
      <xdr:col>46</xdr:col>
      <xdr:colOff>38100</xdr:colOff>
      <xdr:row>96</xdr:row>
      <xdr:rowOff>120650</xdr:rowOff>
    </xdr:to>
    <xdr:sp macro="" textlink="">
      <xdr:nvSpPr>
        <xdr:cNvPr id="474" name="フローチャート: 判断 473"/>
        <xdr:cNvSpPr/>
      </xdr:nvSpPr>
      <xdr:spPr>
        <a:xfrm>
          <a:off x="7985125" y="15906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111760</xdr:rowOff>
    </xdr:from>
    <xdr:ext cx="534035" cy="258445"/>
    <xdr:sp macro="" textlink="">
      <xdr:nvSpPr>
        <xdr:cNvPr id="475" name="テキスト ボックス 474"/>
        <xdr:cNvSpPr txBox="1"/>
      </xdr:nvSpPr>
      <xdr:spPr>
        <a:xfrm>
          <a:off x="7784465" y="1599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163195</xdr:rowOff>
    </xdr:from>
    <xdr:to xmlns:xdr="http://schemas.openxmlformats.org/drawingml/2006/spreadsheetDrawing">
      <xdr:col>41</xdr:col>
      <xdr:colOff>50800</xdr:colOff>
      <xdr:row>96</xdr:row>
      <xdr:rowOff>48260</xdr:rowOff>
    </xdr:to>
    <xdr:cxnSp macro="">
      <xdr:nvCxnSpPr>
        <xdr:cNvPr id="476" name="直線コネクタ 475"/>
        <xdr:cNvCxnSpPr/>
      </xdr:nvCxnSpPr>
      <xdr:spPr>
        <a:xfrm flipV="1">
          <a:off x="6400800" y="15707995"/>
          <a:ext cx="809625"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153670</xdr:rowOff>
    </xdr:from>
    <xdr:to xmlns:xdr="http://schemas.openxmlformats.org/drawingml/2006/spreadsheetDrawing">
      <xdr:col>41</xdr:col>
      <xdr:colOff>101600</xdr:colOff>
      <xdr:row>96</xdr:row>
      <xdr:rowOff>83820</xdr:rowOff>
    </xdr:to>
    <xdr:sp macro="" textlink="">
      <xdr:nvSpPr>
        <xdr:cNvPr id="477" name="フローチャート: 判断 476"/>
        <xdr:cNvSpPr/>
      </xdr:nvSpPr>
      <xdr:spPr>
        <a:xfrm>
          <a:off x="7159625" y="1586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74930</xdr:rowOff>
    </xdr:from>
    <xdr:ext cx="534035" cy="258445"/>
    <xdr:sp macro="" textlink="">
      <xdr:nvSpPr>
        <xdr:cNvPr id="478" name="テキスト ボックス 477"/>
        <xdr:cNvSpPr txBox="1"/>
      </xdr:nvSpPr>
      <xdr:spPr>
        <a:xfrm>
          <a:off x="6974840" y="15962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135890</xdr:rowOff>
    </xdr:from>
    <xdr:to xmlns:xdr="http://schemas.openxmlformats.org/drawingml/2006/spreadsheetDrawing">
      <xdr:col>36</xdr:col>
      <xdr:colOff>165100</xdr:colOff>
      <xdr:row>96</xdr:row>
      <xdr:rowOff>66040</xdr:rowOff>
    </xdr:to>
    <xdr:sp macro="" textlink="">
      <xdr:nvSpPr>
        <xdr:cNvPr id="479" name="フローチャート: 判断 478"/>
        <xdr:cNvSpPr/>
      </xdr:nvSpPr>
      <xdr:spPr>
        <a:xfrm>
          <a:off x="6350000" y="1585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82550</xdr:rowOff>
    </xdr:from>
    <xdr:ext cx="534035" cy="259080"/>
    <xdr:sp macro="" textlink="">
      <xdr:nvSpPr>
        <xdr:cNvPr id="480" name="テキスト ボックス 479"/>
        <xdr:cNvSpPr txBox="1"/>
      </xdr:nvSpPr>
      <xdr:spPr>
        <a:xfrm>
          <a:off x="6149340" y="1562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123825</xdr:rowOff>
    </xdr:from>
    <xdr:to xmlns:xdr="http://schemas.openxmlformats.org/drawingml/2006/spreadsheetDrawing">
      <xdr:col>55</xdr:col>
      <xdr:colOff>50800</xdr:colOff>
      <xdr:row>95</xdr:row>
      <xdr:rowOff>53975</xdr:rowOff>
    </xdr:to>
    <xdr:sp macro="" textlink="">
      <xdr:nvSpPr>
        <xdr:cNvPr id="486" name="楕円 485"/>
        <xdr:cNvSpPr/>
      </xdr:nvSpPr>
      <xdr:spPr>
        <a:xfrm>
          <a:off x="9569450" y="15668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146685</xdr:rowOff>
    </xdr:from>
    <xdr:ext cx="534670" cy="258445"/>
    <xdr:sp macro="" textlink="">
      <xdr:nvSpPr>
        <xdr:cNvPr id="487" name="普通建設事業費 （ うち更新整備　）該当値テキスト"/>
        <xdr:cNvSpPr txBox="1"/>
      </xdr:nvSpPr>
      <xdr:spPr>
        <a:xfrm>
          <a:off x="9655175" y="1552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3810</xdr:rowOff>
    </xdr:from>
    <xdr:to xmlns:xdr="http://schemas.openxmlformats.org/drawingml/2006/spreadsheetDrawing">
      <xdr:col>50</xdr:col>
      <xdr:colOff>165100</xdr:colOff>
      <xdr:row>95</xdr:row>
      <xdr:rowOff>105410</xdr:rowOff>
    </xdr:to>
    <xdr:sp macro="" textlink="">
      <xdr:nvSpPr>
        <xdr:cNvPr id="488" name="楕円 487"/>
        <xdr:cNvSpPr/>
      </xdr:nvSpPr>
      <xdr:spPr>
        <a:xfrm>
          <a:off x="8794750" y="157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121920</xdr:rowOff>
    </xdr:from>
    <xdr:ext cx="534035" cy="258445"/>
    <xdr:sp macro="" textlink="">
      <xdr:nvSpPr>
        <xdr:cNvPr id="489" name="テキスト ボックス 488"/>
        <xdr:cNvSpPr txBox="1"/>
      </xdr:nvSpPr>
      <xdr:spPr>
        <a:xfrm>
          <a:off x="8594090" y="15495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15875</xdr:rowOff>
    </xdr:from>
    <xdr:to xmlns:xdr="http://schemas.openxmlformats.org/drawingml/2006/spreadsheetDrawing">
      <xdr:col>46</xdr:col>
      <xdr:colOff>38100</xdr:colOff>
      <xdr:row>93</xdr:row>
      <xdr:rowOff>117475</xdr:rowOff>
    </xdr:to>
    <xdr:sp macro="" textlink="">
      <xdr:nvSpPr>
        <xdr:cNvPr id="490" name="楕円 489"/>
        <xdr:cNvSpPr/>
      </xdr:nvSpPr>
      <xdr:spPr>
        <a:xfrm>
          <a:off x="7985125" y="15389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133985</xdr:rowOff>
    </xdr:from>
    <xdr:ext cx="534035" cy="258445"/>
    <xdr:sp macro="" textlink="">
      <xdr:nvSpPr>
        <xdr:cNvPr id="491" name="テキスト ボックス 490"/>
        <xdr:cNvSpPr txBox="1"/>
      </xdr:nvSpPr>
      <xdr:spPr>
        <a:xfrm>
          <a:off x="7784465" y="15164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112395</xdr:rowOff>
    </xdr:from>
    <xdr:to xmlns:xdr="http://schemas.openxmlformats.org/drawingml/2006/spreadsheetDrawing">
      <xdr:col>41</xdr:col>
      <xdr:colOff>101600</xdr:colOff>
      <xdr:row>95</xdr:row>
      <xdr:rowOff>42545</xdr:rowOff>
    </xdr:to>
    <xdr:sp macro="" textlink="">
      <xdr:nvSpPr>
        <xdr:cNvPr id="492" name="楕円 491"/>
        <xdr:cNvSpPr/>
      </xdr:nvSpPr>
      <xdr:spPr>
        <a:xfrm>
          <a:off x="7159625" y="156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59055</xdr:rowOff>
    </xdr:from>
    <xdr:ext cx="534035" cy="259080"/>
    <xdr:sp macro="" textlink="">
      <xdr:nvSpPr>
        <xdr:cNvPr id="493" name="テキスト ボックス 492"/>
        <xdr:cNvSpPr txBox="1"/>
      </xdr:nvSpPr>
      <xdr:spPr>
        <a:xfrm>
          <a:off x="6974840" y="15432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168910</xdr:rowOff>
    </xdr:from>
    <xdr:to xmlns:xdr="http://schemas.openxmlformats.org/drawingml/2006/spreadsheetDrawing">
      <xdr:col>36</xdr:col>
      <xdr:colOff>165100</xdr:colOff>
      <xdr:row>96</xdr:row>
      <xdr:rowOff>99060</xdr:rowOff>
    </xdr:to>
    <xdr:sp macro="" textlink="">
      <xdr:nvSpPr>
        <xdr:cNvPr id="494" name="楕円 493"/>
        <xdr:cNvSpPr/>
      </xdr:nvSpPr>
      <xdr:spPr>
        <a:xfrm>
          <a:off x="6350000" y="158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90170</xdr:rowOff>
    </xdr:from>
    <xdr:ext cx="534035" cy="259080"/>
    <xdr:sp macro="" textlink="">
      <xdr:nvSpPr>
        <xdr:cNvPr id="495" name="テキスト ボックス 494"/>
        <xdr:cNvSpPr txBox="1"/>
      </xdr:nvSpPr>
      <xdr:spPr>
        <a:xfrm>
          <a:off x="6149340" y="15977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4" name="テキスト ボックス 50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6" name="直線コネクタ 505"/>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507" name="テキスト ボックス 506"/>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8" name="直線コネクタ 507"/>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34290</xdr:rowOff>
    </xdr:from>
    <xdr:ext cx="466725" cy="249555"/>
    <xdr:sp macro="" textlink="">
      <xdr:nvSpPr>
        <xdr:cNvPr id="509" name="テキスト ボックス 508"/>
        <xdr:cNvSpPr txBox="1"/>
      </xdr:nvSpPr>
      <xdr:spPr>
        <a:xfrm>
          <a:off x="10994390"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10" name="直線コネクタ 509"/>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11" name="テキスト ボックス 510"/>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2" name="直線コネクタ 511"/>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13" name="テキスト ボックス 512"/>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4" name="直線コネクタ 513"/>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15" name="テキスト ボックス 514"/>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6" name="直線コネクタ 51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17" name="テキスト ボックス 516"/>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8"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125095</xdr:rowOff>
    </xdr:from>
    <xdr:to xmlns:xdr="http://schemas.openxmlformats.org/drawingml/2006/spreadsheetDrawing">
      <xdr:col>85</xdr:col>
      <xdr:colOff>126365</xdr:colOff>
      <xdr:row>39</xdr:row>
      <xdr:rowOff>42545</xdr:rowOff>
    </xdr:to>
    <xdr:cxnSp macro="">
      <xdr:nvCxnSpPr>
        <xdr:cNvPr id="519" name="直線コネクタ 518"/>
        <xdr:cNvCxnSpPr/>
      </xdr:nvCxnSpPr>
      <xdr:spPr>
        <a:xfrm flipV="1">
          <a:off x="14968220" y="524954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20"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21" name="直線コネクタ 520"/>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73025</xdr:rowOff>
    </xdr:from>
    <xdr:ext cx="534670" cy="249555"/>
    <xdr:sp macro="" textlink="">
      <xdr:nvSpPr>
        <xdr:cNvPr id="522" name="災害復旧事業費最大値テキスト"/>
        <xdr:cNvSpPr txBox="1"/>
      </xdr:nvSpPr>
      <xdr:spPr>
        <a:xfrm>
          <a:off x="15017750" y="50323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125095</xdr:rowOff>
    </xdr:from>
    <xdr:to xmlns:xdr="http://schemas.openxmlformats.org/drawingml/2006/spreadsheetDrawing">
      <xdr:col>86</xdr:col>
      <xdr:colOff>25400</xdr:colOff>
      <xdr:row>31</xdr:row>
      <xdr:rowOff>125095</xdr:rowOff>
    </xdr:to>
    <xdr:cxnSp macro="">
      <xdr:nvCxnSpPr>
        <xdr:cNvPr id="523" name="直線コネクタ 522"/>
        <xdr:cNvCxnSpPr/>
      </xdr:nvCxnSpPr>
      <xdr:spPr>
        <a:xfrm>
          <a:off x="14881225" y="5249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5080</xdr:rowOff>
    </xdr:from>
    <xdr:to xmlns:xdr="http://schemas.openxmlformats.org/drawingml/2006/spreadsheetDrawing">
      <xdr:col>85</xdr:col>
      <xdr:colOff>127000</xdr:colOff>
      <xdr:row>39</xdr:row>
      <xdr:rowOff>635</xdr:rowOff>
    </xdr:to>
    <xdr:cxnSp macro="">
      <xdr:nvCxnSpPr>
        <xdr:cNvPr id="524" name="直線コネクタ 523"/>
        <xdr:cNvCxnSpPr/>
      </xdr:nvCxnSpPr>
      <xdr:spPr>
        <a:xfrm flipV="1">
          <a:off x="14195425" y="6120130"/>
          <a:ext cx="7747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57150</xdr:rowOff>
    </xdr:from>
    <xdr:ext cx="469900" cy="248920"/>
    <xdr:sp macro="" textlink="">
      <xdr:nvSpPr>
        <xdr:cNvPr id="525" name="災害復旧事業費平均値テキスト"/>
        <xdr:cNvSpPr txBox="1"/>
      </xdr:nvSpPr>
      <xdr:spPr>
        <a:xfrm>
          <a:off x="15017750" y="633730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77470</xdr:rowOff>
    </xdr:from>
    <xdr:to xmlns:xdr="http://schemas.openxmlformats.org/drawingml/2006/spreadsheetDrawing">
      <xdr:col>85</xdr:col>
      <xdr:colOff>174625</xdr:colOff>
      <xdr:row>39</xdr:row>
      <xdr:rowOff>10160</xdr:rowOff>
    </xdr:to>
    <xdr:sp macro="" textlink="">
      <xdr:nvSpPr>
        <xdr:cNvPr id="526" name="フローチャート: 判断 525"/>
        <xdr:cNvSpPr/>
      </xdr:nvSpPr>
      <xdr:spPr>
        <a:xfrm>
          <a:off x="14919325" y="63576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143510</xdr:rowOff>
    </xdr:from>
    <xdr:to xmlns:xdr="http://schemas.openxmlformats.org/drawingml/2006/spreadsheetDrawing">
      <xdr:col>81</xdr:col>
      <xdr:colOff>50800</xdr:colOff>
      <xdr:row>39</xdr:row>
      <xdr:rowOff>635</xdr:rowOff>
    </xdr:to>
    <xdr:cxnSp macro="">
      <xdr:nvCxnSpPr>
        <xdr:cNvPr id="527" name="直線コネクタ 526"/>
        <xdr:cNvCxnSpPr/>
      </xdr:nvCxnSpPr>
      <xdr:spPr>
        <a:xfrm>
          <a:off x="13385800" y="642366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102235</xdr:rowOff>
    </xdr:from>
    <xdr:to xmlns:xdr="http://schemas.openxmlformats.org/drawingml/2006/spreadsheetDrawing">
      <xdr:col>81</xdr:col>
      <xdr:colOff>101600</xdr:colOff>
      <xdr:row>39</xdr:row>
      <xdr:rowOff>34925</xdr:rowOff>
    </xdr:to>
    <xdr:sp macro="" textlink="">
      <xdr:nvSpPr>
        <xdr:cNvPr id="528" name="フローチャート: 判断 527"/>
        <xdr:cNvSpPr/>
      </xdr:nvSpPr>
      <xdr:spPr>
        <a:xfrm>
          <a:off x="14144625" y="638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50800</xdr:rowOff>
    </xdr:from>
    <xdr:ext cx="377825" cy="248920"/>
    <xdr:sp macro="" textlink="">
      <xdr:nvSpPr>
        <xdr:cNvPr id="529" name="テキスト ボックス 528"/>
        <xdr:cNvSpPr txBox="1"/>
      </xdr:nvSpPr>
      <xdr:spPr>
        <a:xfrm>
          <a:off x="14022070" y="61658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143510</xdr:rowOff>
    </xdr:from>
    <xdr:to xmlns:xdr="http://schemas.openxmlformats.org/drawingml/2006/spreadsheetDrawing">
      <xdr:col>76</xdr:col>
      <xdr:colOff>114300</xdr:colOff>
      <xdr:row>38</xdr:row>
      <xdr:rowOff>143510</xdr:rowOff>
    </xdr:to>
    <xdr:cxnSp macro="">
      <xdr:nvCxnSpPr>
        <xdr:cNvPr id="530" name="直線コネクタ 529"/>
        <xdr:cNvCxnSpPr/>
      </xdr:nvCxnSpPr>
      <xdr:spPr>
        <a:xfrm>
          <a:off x="12573000" y="6093460"/>
          <a:ext cx="8128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60325</xdr:rowOff>
    </xdr:from>
    <xdr:to xmlns:xdr="http://schemas.openxmlformats.org/drawingml/2006/spreadsheetDrawing">
      <xdr:col>76</xdr:col>
      <xdr:colOff>165100</xdr:colOff>
      <xdr:row>38</xdr:row>
      <xdr:rowOff>158115</xdr:rowOff>
    </xdr:to>
    <xdr:sp macro="" textlink="">
      <xdr:nvSpPr>
        <xdr:cNvPr id="531" name="フローチャート: 判断 530"/>
        <xdr:cNvSpPr/>
      </xdr:nvSpPr>
      <xdr:spPr>
        <a:xfrm>
          <a:off x="1333500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8890</xdr:rowOff>
    </xdr:from>
    <xdr:ext cx="469265" cy="249555"/>
    <xdr:sp macro="" textlink="">
      <xdr:nvSpPr>
        <xdr:cNvPr id="532" name="テキスト ボックス 531"/>
        <xdr:cNvSpPr txBox="1"/>
      </xdr:nvSpPr>
      <xdr:spPr>
        <a:xfrm>
          <a:off x="13166725" y="61239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143510</xdr:rowOff>
    </xdr:from>
    <xdr:to xmlns:xdr="http://schemas.openxmlformats.org/drawingml/2006/spreadsheetDrawing">
      <xdr:col>71</xdr:col>
      <xdr:colOff>174625</xdr:colOff>
      <xdr:row>38</xdr:row>
      <xdr:rowOff>36830</xdr:rowOff>
    </xdr:to>
    <xdr:cxnSp macro="">
      <xdr:nvCxnSpPr>
        <xdr:cNvPr id="533" name="直線コネクタ 532"/>
        <xdr:cNvCxnSpPr/>
      </xdr:nvCxnSpPr>
      <xdr:spPr>
        <a:xfrm flipV="1">
          <a:off x="11750675" y="6093460"/>
          <a:ext cx="822325"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104140</xdr:rowOff>
    </xdr:from>
    <xdr:to xmlns:xdr="http://schemas.openxmlformats.org/drawingml/2006/spreadsheetDrawing">
      <xdr:col>72</xdr:col>
      <xdr:colOff>38100</xdr:colOff>
      <xdr:row>38</xdr:row>
      <xdr:rowOff>36830</xdr:rowOff>
    </xdr:to>
    <xdr:sp macro="" textlink="">
      <xdr:nvSpPr>
        <xdr:cNvPr id="534" name="フローチャート: 判断 533"/>
        <xdr:cNvSpPr/>
      </xdr:nvSpPr>
      <xdr:spPr>
        <a:xfrm>
          <a:off x="12525375" y="6219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27940</xdr:rowOff>
    </xdr:from>
    <xdr:ext cx="469265" cy="248920"/>
    <xdr:sp macro="" textlink="">
      <xdr:nvSpPr>
        <xdr:cNvPr id="535" name="テキスト ボックス 534"/>
        <xdr:cNvSpPr txBox="1"/>
      </xdr:nvSpPr>
      <xdr:spPr>
        <a:xfrm>
          <a:off x="12357100" y="6308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135255</xdr:rowOff>
    </xdr:from>
    <xdr:to xmlns:xdr="http://schemas.openxmlformats.org/drawingml/2006/spreadsheetDrawing">
      <xdr:col>67</xdr:col>
      <xdr:colOff>101600</xdr:colOff>
      <xdr:row>38</xdr:row>
      <xdr:rowOff>67945</xdr:rowOff>
    </xdr:to>
    <xdr:sp macro="" textlink="">
      <xdr:nvSpPr>
        <xdr:cNvPr id="536" name="フローチャート: 判断 535"/>
        <xdr:cNvSpPr/>
      </xdr:nvSpPr>
      <xdr:spPr>
        <a:xfrm>
          <a:off x="11699875" y="6250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83820</xdr:rowOff>
    </xdr:from>
    <xdr:ext cx="469265" cy="248920"/>
    <xdr:sp macro="" textlink="">
      <xdr:nvSpPr>
        <xdr:cNvPr id="537" name="テキスト ボックス 536"/>
        <xdr:cNvSpPr txBox="1"/>
      </xdr:nvSpPr>
      <xdr:spPr>
        <a:xfrm>
          <a:off x="11531600" y="60337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8" name="テキスト ボックス 53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9" name="テキスト ボックス 53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0" name="テキスト ボックス 53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1" name="テキスト ボックス 54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2" name="テキスト ボックス 54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121285</xdr:rowOff>
    </xdr:from>
    <xdr:to xmlns:xdr="http://schemas.openxmlformats.org/drawingml/2006/spreadsheetDrawing">
      <xdr:col>85</xdr:col>
      <xdr:colOff>174625</xdr:colOff>
      <xdr:row>37</xdr:row>
      <xdr:rowOff>53975</xdr:rowOff>
    </xdr:to>
    <xdr:sp macro="" textlink="">
      <xdr:nvSpPr>
        <xdr:cNvPr id="543" name="楕円 542"/>
        <xdr:cNvSpPr/>
      </xdr:nvSpPr>
      <xdr:spPr>
        <a:xfrm>
          <a:off x="14919325" y="60712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142875</xdr:rowOff>
    </xdr:from>
    <xdr:ext cx="469900" cy="249555"/>
    <xdr:sp macro="" textlink="">
      <xdr:nvSpPr>
        <xdr:cNvPr id="544" name="災害復旧事業費該当値テキスト"/>
        <xdr:cNvSpPr txBox="1"/>
      </xdr:nvSpPr>
      <xdr:spPr>
        <a:xfrm>
          <a:off x="15017750" y="59277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50165</xdr:rowOff>
    </xdr:to>
    <xdr:sp macro="" textlink="">
      <xdr:nvSpPr>
        <xdr:cNvPr id="545" name="楕円 544"/>
        <xdr:cNvSpPr/>
      </xdr:nvSpPr>
      <xdr:spPr>
        <a:xfrm>
          <a:off x="14144625" y="63969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40640</xdr:rowOff>
    </xdr:from>
    <xdr:ext cx="377825" cy="249555"/>
    <xdr:sp macro="" textlink="">
      <xdr:nvSpPr>
        <xdr:cNvPr id="546" name="テキスト ボックス 545"/>
        <xdr:cNvSpPr txBox="1"/>
      </xdr:nvSpPr>
      <xdr:spPr>
        <a:xfrm>
          <a:off x="14022070" y="648589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94615</xdr:rowOff>
    </xdr:from>
    <xdr:to xmlns:xdr="http://schemas.openxmlformats.org/drawingml/2006/spreadsheetDrawing">
      <xdr:col>76</xdr:col>
      <xdr:colOff>165100</xdr:colOff>
      <xdr:row>39</xdr:row>
      <xdr:rowOff>27940</xdr:rowOff>
    </xdr:to>
    <xdr:sp macro="" textlink="">
      <xdr:nvSpPr>
        <xdr:cNvPr id="547" name="楕円 546"/>
        <xdr:cNvSpPr/>
      </xdr:nvSpPr>
      <xdr:spPr>
        <a:xfrm>
          <a:off x="13335000" y="6374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19050</xdr:rowOff>
    </xdr:from>
    <xdr:ext cx="377825" cy="248920"/>
    <xdr:sp macro="" textlink="">
      <xdr:nvSpPr>
        <xdr:cNvPr id="548" name="テキスト ボックス 547"/>
        <xdr:cNvSpPr txBox="1"/>
      </xdr:nvSpPr>
      <xdr:spPr>
        <a:xfrm>
          <a:off x="13212445" y="646430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94615</xdr:rowOff>
    </xdr:from>
    <xdr:to xmlns:xdr="http://schemas.openxmlformats.org/drawingml/2006/spreadsheetDrawing">
      <xdr:col>72</xdr:col>
      <xdr:colOff>38100</xdr:colOff>
      <xdr:row>37</xdr:row>
      <xdr:rowOff>27940</xdr:rowOff>
    </xdr:to>
    <xdr:sp macro="" textlink="">
      <xdr:nvSpPr>
        <xdr:cNvPr id="549" name="楕円 548"/>
        <xdr:cNvSpPr/>
      </xdr:nvSpPr>
      <xdr:spPr>
        <a:xfrm>
          <a:off x="12525375" y="60445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43180</xdr:rowOff>
    </xdr:from>
    <xdr:ext cx="469265" cy="248920"/>
    <xdr:sp macro="" textlink="">
      <xdr:nvSpPr>
        <xdr:cNvPr id="550" name="テキスト ボックス 549"/>
        <xdr:cNvSpPr txBox="1"/>
      </xdr:nvSpPr>
      <xdr:spPr>
        <a:xfrm>
          <a:off x="12357100" y="58280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153035</xdr:rowOff>
    </xdr:from>
    <xdr:to xmlns:xdr="http://schemas.openxmlformats.org/drawingml/2006/spreadsheetDrawing">
      <xdr:col>67</xdr:col>
      <xdr:colOff>101600</xdr:colOff>
      <xdr:row>38</xdr:row>
      <xdr:rowOff>85725</xdr:rowOff>
    </xdr:to>
    <xdr:sp macro="" textlink="">
      <xdr:nvSpPr>
        <xdr:cNvPr id="551" name="楕円 550"/>
        <xdr:cNvSpPr/>
      </xdr:nvSpPr>
      <xdr:spPr>
        <a:xfrm>
          <a:off x="11699875" y="626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76835</xdr:rowOff>
    </xdr:from>
    <xdr:ext cx="469265" cy="249555"/>
    <xdr:sp macro="" textlink="">
      <xdr:nvSpPr>
        <xdr:cNvPr id="552" name="テキスト ボックス 551"/>
        <xdr:cNvSpPr txBox="1"/>
      </xdr:nvSpPr>
      <xdr:spPr>
        <a:xfrm>
          <a:off x="11531600" y="63569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3" name="正方形/長方形 55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4" name="正方形/長方形 55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6" name="正方形/長方形 55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8" name="正方形/長方形 55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0" name="正方形/長方形 55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1" name="テキスト ボックス 56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2" name="直線コネクタ 56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3" name="直線コネクタ 562"/>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64" name="テキスト ボックス 563"/>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5" name="直線コネクタ 56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6" name="テキスト ボックス 565"/>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7"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8" name="直線コネクタ 567"/>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9"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0" name="直線コネクタ 569"/>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71"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2" name="直線コネクタ 57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3" name="直線コネクタ 572"/>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4"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5" name="フローチャート: 判断 574"/>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6" name="直線コネクタ 575"/>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7" name="フローチャート: 判断 576"/>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8" name="テキスト ボックス 577"/>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9" name="直線コネクタ 578"/>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0" name="フローチャート: 判断 579"/>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81" name="テキスト ボックス 580"/>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2" name="直線コネクタ 581"/>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3" name="フローチャート: 判断 582"/>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84" name="テキスト ボックス 583"/>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5" name="フローチャート: 判断 584"/>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6" name="テキスト ボックス 585"/>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7" name="テキスト ボックス 58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8" name="テキスト ボックス 58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9" name="テキスト ボックス 58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0" name="テキスト ボックス 58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1" name="テキスト ボックス 59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2" name="楕円 591"/>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93"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4" name="楕円 593"/>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95" name="テキスト ボックス 594"/>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6" name="楕円 595"/>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7" name="テキスト ボックス 596"/>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8" name="楕円 597"/>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9" name="テキスト ボックス 598"/>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600" name="楕円 599"/>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601" name="テキスト ボックス 600"/>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2" name="正方形/長方形 60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3" name="正方形/長方形 60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5" name="正方形/長方形 60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7" name="正方形/長方形 60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9" name="正方形/長方形 60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0" name="テキスト ボックス 60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1" name="直線コネクタ 61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107315</xdr:rowOff>
    </xdr:from>
    <xdr:ext cx="248920" cy="249555"/>
    <xdr:sp macro="" textlink="">
      <xdr:nvSpPr>
        <xdr:cNvPr id="612" name="テキスト ボックス 611"/>
        <xdr:cNvSpPr txBox="1"/>
      </xdr:nvSpPr>
      <xdr:spPr>
        <a:xfrm>
          <a:off x="1118108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134620</xdr:rowOff>
    </xdr:from>
    <xdr:to xmlns:xdr="http://schemas.openxmlformats.org/drawingml/2006/spreadsheetDrawing">
      <xdr:col>89</xdr:col>
      <xdr:colOff>174625</xdr:colOff>
      <xdr:row>79</xdr:row>
      <xdr:rowOff>134620</xdr:rowOff>
    </xdr:to>
    <xdr:cxnSp macro="">
      <xdr:nvCxnSpPr>
        <xdr:cNvPr id="613" name="直線コネクタ 612"/>
        <xdr:cNvCxnSpPr/>
      </xdr:nvCxnSpPr>
      <xdr:spPr>
        <a:xfrm>
          <a:off x="11414125" y="13183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162560</xdr:rowOff>
    </xdr:from>
    <xdr:ext cx="530860" cy="248920"/>
    <xdr:sp macro="" textlink="">
      <xdr:nvSpPr>
        <xdr:cNvPr id="614" name="テキスト ボックス 613"/>
        <xdr:cNvSpPr txBox="1"/>
      </xdr:nvSpPr>
      <xdr:spPr>
        <a:xfrm>
          <a:off x="10930255" y="130467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24765</xdr:rowOff>
    </xdr:from>
    <xdr:to xmlns:xdr="http://schemas.openxmlformats.org/drawingml/2006/spreadsheetDrawing">
      <xdr:col>89</xdr:col>
      <xdr:colOff>174625</xdr:colOff>
      <xdr:row>78</xdr:row>
      <xdr:rowOff>24765</xdr:rowOff>
    </xdr:to>
    <xdr:cxnSp macro="">
      <xdr:nvCxnSpPr>
        <xdr:cNvPr id="615" name="直線コネクタ 614"/>
        <xdr:cNvCxnSpPr/>
      </xdr:nvCxnSpPr>
      <xdr:spPr>
        <a:xfrm>
          <a:off x="11414125" y="12908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52705</xdr:rowOff>
    </xdr:from>
    <xdr:ext cx="530860" cy="248920"/>
    <xdr:sp macro="" textlink="">
      <xdr:nvSpPr>
        <xdr:cNvPr id="616" name="テキスト ボックス 615"/>
        <xdr:cNvSpPr txBox="1"/>
      </xdr:nvSpPr>
      <xdr:spPr>
        <a:xfrm>
          <a:off x="10930255" y="12771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79375</xdr:rowOff>
    </xdr:from>
    <xdr:to xmlns:xdr="http://schemas.openxmlformats.org/drawingml/2006/spreadsheetDrawing">
      <xdr:col>89</xdr:col>
      <xdr:colOff>174625</xdr:colOff>
      <xdr:row>76</xdr:row>
      <xdr:rowOff>79375</xdr:rowOff>
    </xdr:to>
    <xdr:cxnSp macro="">
      <xdr:nvCxnSpPr>
        <xdr:cNvPr id="617" name="直線コネクタ 616"/>
        <xdr:cNvCxnSpPr/>
      </xdr:nvCxnSpPr>
      <xdr:spPr>
        <a:xfrm>
          <a:off x="11414125" y="126333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107315</xdr:rowOff>
    </xdr:from>
    <xdr:ext cx="530860" cy="249555"/>
    <xdr:sp macro="" textlink="">
      <xdr:nvSpPr>
        <xdr:cNvPr id="618" name="テキスト ボックス 617"/>
        <xdr:cNvSpPr txBox="1"/>
      </xdr:nvSpPr>
      <xdr:spPr>
        <a:xfrm>
          <a:off x="10930255" y="124961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9" name="直線コネクタ 618"/>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20" name="テキスト ボックス 619"/>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24765</xdr:rowOff>
    </xdr:from>
    <xdr:to xmlns:xdr="http://schemas.openxmlformats.org/drawingml/2006/spreadsheetDrawing">
      <xdr:col>89</xdr:col>
      <xdr:colOff>174625</xdr:colOff>
      <xdr:row>73</xdr:row>
      <xdr:rowOff>24765</xdr:rowOff>
    </xdr:to>
    <xdr:cxnSp macro="">
      <xdr:nvCxnSpPr>
        <xdr:cNvPr id="621" name="直線コネクタ 620"/>
        <xdr:cNvCxnSpPr/>
      </xdr:nvCxnSpPr>
      <xdr:spPr>
        <a:xfrm>
          <a:off x="11414125" y="12083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52705</xdr:rowOff>
    </xdr:from>
    <xdr:ext cx="530860" cy="248920"/>
    <xdr:sp macro="" textlink="">
      <xdr:nvSpPr>
        <xdr:cNvPr id="622" name="テキスト ボックス 621"/>
        <xdr:cNvSpPr txBox="1"/>
      </xdr:nvSpPr>
      <xdr:spPr>
        <a:xfrm>
          <a:off x="10930255" y="119462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79375</xdr:rowOff>
    </xdr:from>
    <xdr:to xmlns:xdr="http://schemas.openxmlformats.org/drawingml/2006/spreadsheetDrawing">
      <xdr:col>89</xdr:col>
      <xdr:colOff>174625</xdr:colOff>
      <xdr:row>71</xdr:row>
      <xdr:rowOff>79375</xdr:rowOff>
    </xdr:to>
    <xdr:cxnSp macro="">
      <xdr:nvCxnSpPr>
        <xdr:cNvPr id="623" name="直線コネクタ 622"/>
        <xdr:cNvCxnSpPr/>
      </xdr:nvCxnSpPr>
      <xdr:spPr>
        <a:xfrm>
          <a:off x="11414125" y="11807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107315</xdr:rowOff>
    </xdr:from>
    <xdr:ext cx="530860" cy="249555"/>
    <xdr:sp macro="" textlink="">
      <xdr:nvSpPr>
        <xdr:cNvPr id="624" name="テキスト ボックス 623"/>
        <xdr:cNvSpPr txBox="1"/>
      </xdr:nvSpPr>
      <xdr:spPr>
        <a:xfrm>
          <a:off x="10930255" y="11670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134620</xdr:rowOff>
    </xdr:from>
    <xdr:to xmlns:xdr="http://schemas.openxmlformats.org/drawingml/2006/spreadsheetDrawing">
      <xdr:col>89</xdr:col>
      <xdr:colOff>174625</xdr:colOff>
      <xdr:row>69</xdr:row>
      <xdr:rowOff>134620</xdr:rowOff>
    </xdr:to>
    <xdr:cxnSp macro="">
      <xdr:nvCxnSpPr>
        <xdr:cNvPr id="625" name="直線コネクタ 624"/>
        <xdr:cNvCxnSpPr/>
      </xdr:nvCxnSpPr>
      <xdr:spPr>
        <a:xfrm>
          <a:off x="11414125" y="11532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68</xdr:row>
      <xdr:rowOff>162560</xdr:rowOff>
    </xdr:from>
    <xdr:ext cx="530860" cy="248920"/>
    <xdr:sp macro="" textlink="">
      <xdr:nvSpPr>
        <xdr:cNvPr id="626" name="テキスト ボックス 625"/>
        <xdr:cNvSpPr txBox="1"/>
      </xdr:nvSpPr>
      <xdr:spPr>
        <a:xfrm>
          <a:off x="10930255" y="113957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7" name="直線コネクタ 626"/>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30860" cy="248920"/>
    <xdr:sp macro="" textlink="">
      <xdr:nvSpPr>
        <xdr:cNvPr id="628" name="テキスト ボックス 627"/>
        <xdr:cNvSpPr txBox="1"/>
      </xdr:nvSpPr>
      <xdr:spPr>
        <a:xfrm>
          <a:off x="10930255"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9"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137160</xdr:rowOff>
    </xdr:from>
    <xdr:to xmlns:xdr="http://schemas.openxmlformats.org/drawingml/2006/spreadsheetDrawing">
      <xdr:col>85</xdr:col>
      <xdr:colOff>126365</xdr:colOff>
      <xdr:row>78</xdr:row>
      <xdr:rowOff>93980</xdr:rowOff>
    </xdr:to>
    <xdr:cxnSp macro="">
      <xdr:nvCxnSpPr>
        <xdr:cNvPr id="630" name="直線コネクタ 629"/>
        <xdr:cNvCxnSpPr/>
      </xdr:nvCxnSpPr>
      <xdr:spPr>
        <a:xfrm flipV="1">
          <a:off x="14968220" y="1170051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97790</xdr:rowOff>
    </xdr:from>
    <xdr:ext cx="534670" cy="249555"/>
    <xdr:sp macro="" textlink="">
      <xdr:nvSpPr>
        <xdr:cNvPr id="631" name="公債費最小値テキスト"/>
        <xdr:cNvSpPr txBox="1"/>
      </xdr:nvSpPr>
      <xdr:spPr>
        <a:xfrm>
          <a:off x="15017750" y="129819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93980</xdr:rowOff>
    </xdr:from>
    <xdr:to xmlns:xdr="http://schemas.openxmlformats.org/drawingml/2006/spreadsheetDrawing">
      <xdr:col>86</xdr:col>
      <xdr:colOff>25400</xdr:colOff>
      <xdr:row>78</xdr:row>
      <xdr:rowOff>93980</xdr:rowOff>
    </xdr:to>
    <xdr:cxnSp macro="">
      <xdr:nvCxnSpPr>
        <xdr:cNvPr id="632" name="直線コネクタ 631"/>
        <xdr:cNvCxnSpPr/>
      </xdr:nvCxnSpPr>
      <xdr:spPr>
        <a:xfrm>
          <a:off x="14881225" y="1297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85725</xdr:rowOff>
    </xdr:from>
    <xdr:ext cx="534670" cy="248920"/>
    <xdr:sp macro="" textlink="">
      <xdr:nvSpPr>
        <xdr:cNvPr id="633" name="公債費最大値テキスト"/>
        <xdr:cNvSpPr txBox="1"/>
      </xdr:nvSpPr>
      <xdr:spPr>
        <a:xfrm>
          <a:off x="15017750" y="114839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137160</xdr:rowOff>
    </xdr:from>
    <xdr:to xmlns:xdr="http://schemas.openxmlformats.org/drawingml/2006/spreadsheetDrawing">
      <xdr:col>86</xdr:col>
      <xdr:colOff>25400</xdr:colOff>
      <xdr:row>70</xdr:row>
      <xdr:rowOff>137160</xdr:rowOff>
    </xdr:to>
    <xdr:cxnSp macro="">
      <xdr:nvCxnSpPr>
        <xdr:cNvPr id="634" name="直線コネクタ 633"/>
        <xdr:cNvCxnSpPr/>
      </xdr:nvCxnSpPr>
      <xdr:spPr>
        <a:xfrm>
          <a:off x="14881225" y="11700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142240</xdr:rowOff>
    </xdr:from>
    <xdr:to xmlns:xdr="http://schemas.openxmlformats.org/drawingml/2006/spreadsheetDrawing">
      <xdr:col>85</xdr:col>
      <xdr:colOff>127000</xdr:colOff>
      <xdr:row>74</xdr:row>
      <xdr:rowOff>30480</xdr:rowOff>
    </xdr:to>
    <xdr:cxnSp macro="">
      <xdr:nvCxnSpPr>
        <xdr:cNvPr id="635" name="直線コネクタ 634"/>
        <xdr:cNvCxnSpPr/>
      </xdr:nvCxnSpPr>
      <xdr:spPr>
        <a:xfrm>
          <a:off x="14195425" y="12200890"/>
          <a:ext cx="774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133350</xdr:rowOff>
    </xdr:from>
    <xdr:ext cx="534670" cy="249555"/>
    <xdr:sp macro="" textlink="">
      <xdr:nvSpPr>
        <xdr:cNvPr id="636" name="公債費平均値テキスト"/>
        <xdr:cNvSpPr txBox="1"/>
      </xdr:nvSpPr>
      <xdr:spPr>
        <a:xfrm>
          <a:off x="15017750" y="1235710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154305</xdr:rowOff>
    </xdr:from>
    <xdr:to xmlns:xdr="http://schemas.openxmlformats.org/drawingml/2006/spreadsheetDrawing">
      <xdr:col>85</xdr:col>
      <xdr:colOff>174625</xdr:colOff>
      <xdr:row>75</xdr:row>
      <xdr:rowOff>86995</xdr:rowOff>
    </xdr:to>
    <xdr:sp macro="" textlink="">
      <xdr:nvSpPr>
        <xdr:cNvPr id="637" name="フローチャート: 判断 636"/>
        <xdr:cNvSpPr/>
      </xdr:nvSpPr>
      <xdr:spPr>
        <a:xfrm>
          <a:off x="14919325" y="123780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142240</xdr:rowOff>
    </xdr:from>
    <xdr:to xmlns:xdr="http://schemas.openxmlformats.org/drawingml/2006/spreadsheetDrawing">
      <xdr:col>81</xdr:col>
      <xdr:colOff>50800</xdr:colOff>
      <xdr:row>74</xdr:row>
      <xdr:rowOff>42545</xdr:rowOff>
    </xdr:to>
    <xdr:cxnSp macro="">
      <xdr:nvCxnSpPr>
        <xdr:cNvPr id="638" name="直線コネクタ 637"/>
        <xdr:cNvCxnSpPr/>
      </xdr:nvCxnSpPr>
      <xdr:spPr>
        <a:xfrm flipV="1">
          <a:off x="13385800" y="12200890"/>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151765</xdr:rowOff>
    </xdr:from>
    <xdr:to xmlns:xdr="http://schemas.openxmlformats.org/drawingml/2006/spreadsheetDrawing">
      <xdr:col>81</xdr:col>
      <xdr:colOff>101600</xdr:colOff>
      <xdr:row>75</xdr:row>
      <xdr:rowOff>84455</xdr:rowOff>
    </xdr:to>
    <xdr:sp macro="" textlink="">
      <xdr:nvSpPr>
        <xdr:cNvPr id="639" name="フローチャート: 判断 638"/>
        <xdr:cNvSpPr/>
      </xdr:nvSpPr>
      <xdr:spPr>
        <a:xfrm>
          <a:off x="14144625" y="12375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75565</xdr:rowOff>
    </xdr:from>
    <xdr:ext cx="534035" cy="249555"/>
    <xdr:sp macro="" textlink="">
      <xdr:nvSpPr>
        <xdr:cNvPr id="640" name="テキスト ボックス 639"/>
        <xdr:cNvSpPr txBox="1"/>
      </xdr:nvSpPr>
      <xdr:spPr>
        <a:xfrm>
          <a:off x="13959840" y="124644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74</xdr:row>
      <xdr:rowOff>12065</xdr:rowOff>
    </xdr:from>
    <xdr:to xmlns:xdr="http://schemas.openxmlformats.org/drawingml/2006/spreadsheetDrawing">
      <xdr:col>76</xdr:col>
      <xdr:colOff>114300</xdr:colOff>
      <xdr:row>74</xdr:row>
      <xdr:rowOff>42545</xdr:rowOff>
    </xdr:to>
    <xdr:cxnSp macro="">
      <xdr:nvCxnSpPr>
        <xdr:cNvPr id="641" name="直線コネクタ 640"/>
        <xdr:cNvCxnSpPr/>
      </xdr:nvCxnSpPr>
      <xdr:spPr>
        <a:xfrm>
          <a:off x="12573000" y="1223581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156210</xdr:rowOff>
    </xdr:from>
    <xdr:to xmlns:xdr="http://schemas.openxmlformats.org/drawingml/2006/spreadsheetDrawing">
      <xdr:col>76</xdr:col>
      <xdr:colOff>165100</xdr:colOff>
      <xdr:row>75</xdr:row>
      <xdr:rowOff>88900</xdr:rowOff>
    </xdr:to>
    <xdr:sp macro="" textlink="">
      <xdr:nvSpPr>
        <xdr:cNvPr id="642" name="フローチャート: 判断 641"/>
        <xdr:cNvSpPr/>
      </xdr:nvSpPr>
      <xdr:spPr>
        <a:xfrm>
          <a:off x="13335000" y="1237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80010</xdr:rowOff>
    </xdr:from>
    <xdr:ext cx="534035" cy="249555"/>
    <xdr:sp macro="" textlink="">
      <xdr:nvSpPr>
        <xdr:cNvPr id="643" name="テキスト ボックス 642"/>
        <xdr:cNvSpPr txBox="1"/>
      </xdr:nvSpPr>
      <xdr:spPr>
        <a:xfrm>
          <a:off x="13134340" y="124688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153670</xdr:rowOff>
    </xdr:from>
    <xdr:to xmlns:xdr="http://schemas.openxmlformats.org/drawingml/2006/spreadsheetDrawing">
      <xdr:col>71</xdr:col>
      <xdr:colOff>174625</xdr:colOff>
      <xdr:row>74</xdr:row>
      <xdr:rowOff>12065</xdr:rowOff>
    </xdr:to>
    <xdr:cxnSp macro="">
      <xdr:nvCxnSpPr>
        <xdr:cNvPr id="644" name="直線コネクタ 643"/>
        <xdr:cNvCxnSpPr/>
      </xdr:nvCxnSpPr>
      <xdr:spPr>
        <a:xfrm>
          <a:off x="11750675" y="12212320"/>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10160</xdr:rowOff>
    </xdr:from>
    <xdr:to xmlns:xdr="http://schemas.openxmlformats.org/drawingml/2006/spreadsheetDrawing">
      <xdr:col>72</xdr:col>
      <xdr:colOff>38100</xdr:colOff>
      <xdr:row>75</xdr:row>
      <xdr:rowOff>107950</xdr:rowOff>
    </xdr:to>
    <xdr:sp macro="" textlink="">
      <xdr:nvSpPr>
        <xdr:cNvPr id="645" name="フローチャート: 判断 644"/>
        <xdr:cNvSpPr/>
      </xdr:nvSpPr>
      <xdr:spPr>
        <a:xfrm>
          <a:off x="12525375" y="12399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99695</xdr:rowOff>
    </xdr:from>
    <xdr:ext cx="534035" cy="249555"/>
    <xdr:sp macro="" textlink="">
      <xdr:nvSpPr>
        <xdr:cNvPr id="646" name="テキスト ボックス 645"/>
        <xdr:cNvSpPr txBox="1"/>
      </xdr:nvSpPr>
      <xdr:spPr>
        <a:xfrm>
          <a:off x="12324715" y="124885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157480</xdr:rowOff>
    </xdr:from>
    <xdr:to xmlns:xdr="http://schemas.openxmlformats.org/drawingml/2006/spreadsheetDrawing">
      <xdr:col>67</xdr:col>
      <xdr:colOff>101600</xdr:colOff>
      <xdr:row>75</xdr:row>
      <xdr:rowOff>90170</xdr:rowOff>
    </xdr:to>
    <xdr:sp macro="" textlink="">
      <xdr:nvSpPr>
        <xdr:cNvPr id="647" name="フローチャート: 判断 646"/>
        <xdr:cNvSpPr/>
      </xdr:nvSpPr>
      <xdr:spPr>
        <a:xfrm>
          <a:off x="11699875" y="12381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81280</xdr:rowOff>
    </xdr:from>
    <xdr:ext cx="534035" cy="249555"/>
    <xdr:sp macro="" textlink="">
      <xdr:nvSpPr>
        <xdr:cNvPr id="648" name="テキスト ボックス 647"/>
        <xdr:cNvSpPr txBox="1"/>
      </xdr:nvSpPr>
      <xdr:spPr>
        <a:xfrm>
          <a:off x="11515090" y="124701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9" name="テキスト ボックス 64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0" name="テキスト ボックス 64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1" name="テキスト ボックス 65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2" name="テキスト ボックス 65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3" name="テキスト ボックス 65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146685</xdr:rowOff>
    </xdr:from>
    <xdr:to xmlns:xdr="http://schemas.openxmlformats.org/drawingml/2006/spreadsheetDrawing">
      <xdr:col>85</xdr:col>
      <xdr:colOff>174625</xdr:colOff>
      <xdr:row>74</xdr:row>
      <xdr:rowOff>79375</xdr:rowOff>
    </xdr:to>
    <xdr:sp macro="" textlink="">
      <xdr:nvSpPr>
        <xdr:cNvPr id="654" name="楕円 653"/>
        <xdr:cNvSpPr/>
      </xdr:nvSpPr>
      <xdr:spPr>
        <a:xfrm>
          <a:off x="14919325" y="122053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73</xdr:row>
      <xdr:rowOff>3810</xdr:rowOff>
    </xdr:from>
    <xdr:ext cx="534670" cy="249555"/>
    <xdr:sp macro="" textlink="">
      <xdr:nvSpPr>
        <xdr:cNvPr id="655" name="公債費該当値テキスト"/>
        <xdr:cNvSpPr txBox="1"/>
      </xdr:nvSpPr>
      <xdr:spPr>
        <a:xfrm>
          <a:off x="15017750" y="120624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93980</xdr:rowOff>
    </xdr:from>
    <xdr:to xmlns:xdr="http://schemas.openxmlformats.org/drawingml/2006/spreadsheetDrawing">
      <xdr:col>81</xdr:col>
      <xdr:colOff>101600</xdr:colOff>
      <xdr:row>74</xdr:row>
      <xdr:rowOff>26670</xdr:rowOff>
    </xdr:to>
    <xdr:sp macro="" textlink="">
      <xdr:nvSpPr>
        <xdr:cNvPr id="656" name="楕円 655"/>
        <xdr:cNvSpPr/>
      </xdr:nvSpPr>
      <xdr:spPr>
        <a:xfrm>
          <a:off x="14144625" y="12152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41910</xdr:rowOff>
    </xdr:from>
    <xdr:ext cx="534035" cy="249555"/>
    <xdr:sp macro="" textlink="">
      <xdr:nvSpPr>
        <xdr:cNvPr id="657" name="テキスト ボックス 656"/>
        <xdr:cNvSpPr txBox="1"/>
      </xdr:nvSpPr>
      <xdr:spPr>
        <a:xfrm>
          <a:off x="13959840" y="119354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159385</xdr:rowOff>
    </xdr:from>
    <xdr:to xmlns:xdr="http://schemas.openxmlformats.org/drawingml/2006/spreadsheetDrawing">
      <xdr:col>76</xdr:col>
      <xdr:colOff>165100</xdr:colOff>
      <xdr:row>74</xdr:row>
      <xdr:rowOff>92075</xdr:rowOff>
    </xdr:to>
    <xdr:sp macro="" textlink="">
      <xdr:nvSpPr>
        <xdr:cNvPr id="658" name="楕円 657"/>
        <xdr:cNvSpPr/>
      </xdr:nvSpPr>
      <xdr:spPr>
        <a:xfrm>
          <a:off x="13335000" y="12218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107315</xdr:rowOff>
    </xdr:from>
    <xdr:ext cx="534035" cy="249555"/>
    <xdr:sp macro="" textlink="">
      <xdr:nvSpPr>
        <xdr:cNvPr id="659" name="テキスト ボックス 658"/>
        <xdr:cNvSpPr txBox="1"/>
      </xdr:nvSpPr>
      <xdr:spPr>
        <a:xfrm>
          <a:off x="13134340" y="120008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128270</xdr:rowOff>
    </xdr:from>
    <xdr:to xmlns:xdr="http://schemas.openxmlformats.org/drawingml/2006/spreadsheetDrawing">
      <xdr:col>72</xdr:col>
      <xdr:colOff>38100</xdr:colOff>
      <xdr:row>74</xdr:row>
      <xdr:rowOff>60960</xdr:rowOff>
    </xdr:to>
    <xdr:sp macro="" textlink="">
      <xdr:nvSpPr>
        <xdr:cNvPr id="660" name="楕円 659"/>
        <xdr:cNvSpPr/>
      </xdr:nvSpPr>
      <xdr:spPr>
        <a:xfrm>
          <a:off x="12525375" y="121869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76835</xdr:rowOff>
    </xdr:from>
    <xdr:ext cx="534035" cy="249555"/>
    <xdr:sp macro="" textlink="">
      <xdr:nvSpPr>
        <xdr:cNvPr id="661" name="テキスト ボックス 660"/>
        <xdr:cNvSpPr txBox="1"/>
      </xdr:nvSpPr>
      <xdr:spPr>
        <a:xfrm>
          <a:off x="12324715" y="119703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104775</xdr:rowOff>
    </xdr:from>
    <xdr:to xmlns:xdr="http://schemas.openxmlformats.org/drawingml/2006/spreadsheetDrawing">
      <xdr:col>67</xdr:col>
      <xdr:colOff>101600</xdr:colOff>
      <xdr:row>74</xdr:row>
      <xdr:rowOff>37465</xdr:rowOff>
    </xdr:to>
    <xdr:sp macro="" textlink="">
      <xdr:nvSpPr>
        <xdr:cNvPr id="662" name="楕円 661"/>
        <xdr:cNvSpPr/>
      </xdr:nvSpPr>
      <xdr:spPr>
        <a:xfrm>
          <a:off x="11699875" y="12163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53340</xdr:rowOff>
    </xdr:from>
    <xdr:ext cx="534035" cy="248920"/>
    <xdr:sp macro="" textlink="">
      <xdr:nvSpPr>
        <xdr:cNvPr id="663" name="テキスト ボックス 662"/>
        <xdr:cNvSpPr txBox="1"/>
      </xdr:nvSpPr>
      <xdr:spPr>
        <a:xfrm>
          <a:off x="11515090" y="119468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4" name="正方形/長方形 66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5" name="正方形/長方形 66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7" name="正方形/長方形 66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9" name="正方形/長方形 66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1" name="正方形/長方形 67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2" name="テキスト ボックス 671"/>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3" name="直線コネクタ 67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74" name="直線コネクタ 673"/>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5" name="テキスト ボックス 674"/>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76" name="直線コネクタ 675"/>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7" name="テキスト ボックス 676"/>
        <xdr:cNvSpPr txBox="1"/>
      </xdr:nvSpPr>
      <xdr:spPr>
        <a:xfrm>
          <a:off x="1093025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78" name="直線コネクタ 677"/>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9" name="テキスト ボックス 678"/>
        <xdr:cNvSpPr txBox="1"/>
      </xdr:nvSpPr>
      <xdr:spPr>
        <a:xfrm>
          <a:off x="1093025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80" name="直線コネクタ 679"/>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1" name="テキスト ボックス 680"/>
        <xdr:cNvSpPr txBox="1"/>
      </xdr:nvSpPr>
      <xdr:spPr>
        <a:xfrm>
          <a:off x="1093025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82" name="直線コネクタ 681"/>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3" name="テキスト ボックス 682"/>
        <xdr:cNvSpPr txBox="1"/>
      </xdr:nvSpPr>
      <xdr:spPr>
        <a:xfrm>
          <a:off x="1093025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84" name="直線コネクタ 683"/>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36830</xdr:rowOff>
    </xdr:from>
    <xdr:ext cx="530860" cy="249555"/>
    <xdr:sp macro="" textlink="">
      <xdr:nvSpPr>
        <xdr:cNvPr id="685" name="テキスト ボックス 684"/>
        <xdr:cNvSpPr txBox="1"/>
      </xdr:nvSpPr>
      <xdr:spPr>
        <a:xfrm>
          <a:off x="10930255" y="14737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6" name="直線コネクタ 685"/>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52705</xdr:rowOff>
    </xdr:from>
    <xdr:ext cx="530860" cy="248920"/>
    <xdr:sp macro="" textlink="">
      <xdr:nvSpPr>
        <xdr:cNvPr id="687" name="テキスト ボックス 686"/>
        <xdr:cNvSpPr txBox="1"/>
      </xdr:nvSpPr>
      <xdr:spPr>
        <a:xfrm>
          <a:off x="10930255" y="14422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8"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137795</xdr:rowOff>
    </xdr:from>
    <xdr:to xmlns:xdr="http://schemas.openxmlformats.org/drawingml/2006/spreadsheetDrawing">
      <xdr:col>85</xdr:col>
      <xdr:colOff>126365</xdr:colOff>
      <xdr:row>99</xdr:row>
      <xdr:rowOff>36195</xdr:rowOff>
    </xdr:to>
    <xdr:cxnSp macro="">
      <xdr:nvCxnSpPr>
        <xdr:cNvPr id="689" name="直線コネクタ 688"/>
        <xdr:cNvCxnSpPr/>
      </xdr:nvCxnSpPr>
      <xdr:spPr>
        <a:xfrm flipV="1">
          <a:off x="14968220" y="1500314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40640</xdr:rowOff>
    </xdr:from>
    <xdr:ext cx="469900" cy="258445"/>
    <xdr:sp macro="" textlink="">
      <xdr:nvSpPr>
        <xdr:cNvPr id="690" name="積立金最小値テキスト"/>
        <xdr:cNvSpPr txBox="1"/>
      </xdr:nvSpPr>
      <xdr:spPr>
        <a:xfrm>
          <a:off x="15017750" y="16442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91" name="直線コネクタ 690"/>
        <xdr:cNvCxnSpPr/>
      </xdr:nvCxnSpPr>
      <xdr:spPr>
        <a:xfrm>
          <a:off x="14881225" y="1643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86995</xdr:rowOff>
    </xdr:from>
    <xdr:ext cx="534670" cy="249555"/>
    <xdr:sp macro="" textlink="">
      <xdr:nvSpPr>
        <xdr:cNvPr id="692" name="積立金最大値テキスト"/>
        <xdr:cNvSpPr txBox="1"/>
      </xdr:nvSpPr>
      <xdr:spPr>
        <a:xfrm>
          <a:off x="15017750" y="147872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137795</xdr:rowOff>
    </xdr:from>
    <xdr:to xmlns:xdr="http://schemas.openxmlformats.org/drawingml/2006/spreadsheetDrawing">
      <xdr:col>86</xdr:col>
      <xdr:colOff>25400</xdr:colOff>
      <xdr:row>90</xdr:row>
      <xdr:rowOff>137795</xdr:rowOff>
    </xdr:to>
    <xdr:cxnSp macro="">
      <xdr:nvCxnSpPr>
        <xdr:cNvPr id="693" name="直線コネクタ 692"/>
        <xdr:cNvCxnSpPr/>
      </xdr:nvCxnSpPr>
      <xdr:spPr>
        <a:xfrm>
          <a:off x="14881225" y="15003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52070</xdr:rowOff>
    </xdr:from>
    <xdr:to xmlns:xdr="http://schemas.openxmlformats.org/drawingml/2006/spreadsheetDrawing">
      <xdr:col>85</xdr:col>
      <xdr:colOff>127000</xdr:colOff>
      <xdr:row>98</xdr:row>
      <xdr:rowOff>150495</xdr:rowOff>
    </xdr:to>
    <xdr:cxnSp macro="">
      <xdr:nvCxnSpPr>
        <xdr:cNvPr id="694" name="直線コネクタ 693"/>
        <xdr:cNvCxnSpPr/>
      </xdr:nvCxnSpPr>
      <xdr:spPr>
        <a:xfrm flipV="1">
          <a:off x="14195425" y="16282670"/>
          <a:ext cx="7747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40640</xdr:rowOff>
    </xdr:from>
    <xdr:ext cx="534670" cy="258445"/>
    <xdr:sp macro="" textlink="">
      <xdr:nvSpPr>
        <xdr:cNvPr id="695" name="積立金平均値テキスト"/>
        <xdr:cNvSpPr txBox="1"/>
      </xdr:nvSpPr>
      <xdr:spPr>
        <a:xfrm>
          <a:off x="15017750" y="159283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17780</xdr:rowOff>
    </xdr:from>
    <xdr:to xmlns:xdr="http://schemas.openxmlformats.org/drawingml/2006/spreadsheetDrawing">
      <xdr:col>85</xdr:col>
      <xdr:colOff>174625</xdr:colOff>
      <xdr:row>97</xdr:row>
      <xdr:rowOff>119380</xdr:rowOff>
    </xdr:to>
    <xdr:sp macro="" textlink="">
      <xdr:nvSpPr>
        <xdr:cNvPr id="696" name="フローチャート: 判断 695"/>
        <xdr:cNvSpPr/>
      </xdr:nvSpPr>
      <xdr:spPr>
        <a:xfrm>
          <a:off x="14919325" y="160769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110490</xdr:rowOff>
    </xdr:from>
    <xdr:to xmlns:xdr="http://schemas.openxmlformats.org/drawingml/2006/spreadsheetDrawing">
      <xdr:col>81</xdr:col>
      <xdr:colOff>50800</xdr:colOff>
      <xdr:row>98</xdr:row>
      <xdr:rowOff>150495</xdr:rowOff>
    </xdr:to>
    <xdr:cxnSp macro="">
      <xdr:nvCxnSpPr>
        <xdr:cNvPr id="697" name="直線コネクタ 696"/>
        <xdr:cNvCxnSpPr/>
      </xdr:nvCxnSpPr>
      <xdr:spPr>
        <a:xfrm>
          <a:off x="13385800" y="16169640"/>
          <a:ext cx="809625"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154940</xdr:rowOff>
    </xdr:from>
    <xdr:to xmlns:xdr="http://schemas.openxmlformats.org/drawingml/2006/spreadsheetDrawing">
      <xdr:col>81</xdr:col>
      <xdr:colOff>101600</xdr:colOff>
      <xdr:row>97</xdr:row>
      <xdr:rowOff>84455</xdr:rowOff>
    </xdr:to>
    <xdr:sp macro="" textlink="">
      <xdr:nvSpPr>
        <xdr:cNvPr id="698" name="フローチャート: 判断 697"/>
        <xdr:cNvSpPr/>
      </xdr:nvSpPr>
      <xdr:spPr>
        <a:xfrm>
          <a:off x="14144625" y="16042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100965</xdr:rowOff>
    </xdr:from>
    <xdr:ext cx="534035" cy="258445"/>
    <xdr:sp macro="" textlink="">
      <xdr:nvSpPr>
        <xdr:cNvPr id="699" name="テキスト ボックス 698"/>
        <xdr:cNvSpPr txBox="1"/>
      </xdr:nvSpPr>
      <xdr:spPr>
        <a:xfrm>
          <a:off x="13959840" y="15817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110490</xdr:rowOff>
    </xdr:from>
    <xdr:to xmlns:xdr="http://schemas.openxmlformats.org/drawingml/2006/spreadsheetDrawing">
      <xdr:col>76</xdr:col>
      <xdr:colOff>114300</xdr:colOff>
      <xdr:row>97</xdr:row>
      <xdr:rowOff>140970</xdr:rowOff>
    </xdr:to>
    <xdr:cxnSp macro="">
      <xdr:nvCxnSpPr>
        <xdr:cNvPr id="700" name="直線コネクタ 699"/>
        <xdr:cNvCxnSpPr/>
      </xdr:nvCxnSpPr>
      <xdr:spPr>
        <a:xfrm flipV="1">
          <a:off x="12573000" y="1616964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147320</xdr:rowOff>
    </xdr:from>
    <xdr:to xmlns:xdr="http://schemas.openxmlformats.org/drawingml/2006/spreadsheetDrawing">
      <xdr:col>76</xdr:col>
      <xdr:colOff>165100</xdr:colOff>
      <xdr:row>97</xdr:row>
      <xdr:rowOff>77470</xdr:rowOff>
    </xdr:to>
    <xdr:sp macro="" textlink="">
      <xdr:nvSpPr>
        <xdr:cNvPr id="701" name="フローチャート: 判断 700"/>
        <xdr:cNvSpPr/>
      </xdr:nvSpPr>
      <xdr:spPr>
        <a:xfrm>
          <a:off x="13335000" y="160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93980</xdr:rowOff>
    </xdr:from>
    <xdr:ext cx="534035" cy="259080"/>
    <xdr:sp macro="" textlink="">
      <xdr:nvSpPr>
        <xdr:cNvPr id="702" name="テキスト ボックス 701"/>
        <xdr:cNvSpPr txBox="1"/>
      </xdr:nvSpPr>
      <xdr:spPr>
        <a:xfrm>
          <a:off x="13134340" y="15810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140970</xdr:rowOff>
    </xdr:from>
    <xdr:to xmlns:xdr="http://schemas.openxmlformats.org/drawingml/2006/spreadsheetDrawing">
      <xdr:col>71</xdr:col>
      <xdr:colOff>174625</xdr:colOff>
      <xdr:row>98</xdr:row>
      <xdr:rowOff>72390</xdr:rowOff>
    </xdr:to>
    <xdr:cxnSp macro="">
      <xdr:nvCxnSpPr>
        <xdr:cNvPr id="703" name="直線コネクタ 702"/>
        <xdr:cNvCxnSpPr/>
      </xdr:nvCxnSpPr>
      <xdr:spPr>
        <a:xfrm flipV="1">
          <a:off x="11750675" y="16200120"/>
          <a:ext cx="8223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143510</xdr:rowOff>
    </xdr:from>
    <xdr:to xmlns:xdr="http://schemas.openxmlformats.org/drawingml/2006/spreadsheetDrawing">
      <xdr:col>72</xdr:col>
      <xdr:colOff>38100</xdr:colOff>
      <xdr:row>98</xdr:row>
      <xdr:rowOff>73025</xdr:rowOff>
    </xdr:to>
    <xdr:sp macro="" textlink="">
      <xdr:nvSpPr>
        <xdr:cNvPr id="704" name="フローチャート: 判断 703"/>
        <xdr:cNvSpPr/>
      </xdr:nvSpPr>
      <xdr:spPr>
        <a:xfrm>
          <a:off x="12525375" y="162026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64135</xdr:rowOff>
    </xdr:from>
    <xdr:ext cx="469265" cy="258445"/>
    <xdr:sp macro="" textlink="">
      <xdr:nvSpPr>
        <xdr:cNvPr id="705" name="テキスト ボックス 704"/>
        <xdr:cNvSpPr txBox="1"/>
      </xdr:nvSpPr>
      <xdr:spPr>
        <a:xfrm>
          <a:off x="12357100" y="16294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21590</xdr:rowOff>
    </xdr:from>
    <xdr:to xmlns:xdr="http://schemas.openxmlformats.org/drawingml/2006/spreadsheetDrawing">
      <xdr:col>67</xdr:col>
      <xdr:colOff>101600</xdr:colOff>
      <xdr:row>98</xdr:row>
      <xdr:rowOff>123190</xdr:rowOff>
    </xdr:to>
    <xdr:sp macro="" textlink="">
      <xdr:nvSpPr>
        <xdr:cNvPr id="706" name="フローチャート: 判断 705"/>
        <xdr:cNvSpPr/>
      </xdr:nvSpPr>
      <xdr:spPr>
        <a:xfrm>
          <a:off x="11699875"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114300</xdr:rowOff>
    </xdr:from>
    <xdr:ext cx="469265" cy="259080"/>
    <xdr:sp macro="" textlink="">
      <xdr:nvSpPr>
        <xdr:cNvPr id="707" name="テキスト ボックス 706"/>
        <xdr:cNvSpPr txBox="1"/>
      </xdr:nvSpPr>
      <xdr:spPr>
        <a:xfrm>
          <a:off x="11531600" y="16344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1" name="テキスト ボックス 710"/>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1270</xdr:rowOff>
    </xdr:from>
    <xdr:to xmlns:xdr="http://schemas.openxmlformats.org/drawingml/2006/spreadsheetDrawing">
      <xdr:col>85</xdr:col>
      <xdr:colOff>174625</xdr:colOff>
      <xdr:row>98</xdr:row>
      <xdr:rowOff>102870</xdr:rowOff>
    </xdr:to>
    <xdr:sp macro="" textlink="">
      <xdr:nvSpPr>
        <xdr:cNvPr id="713" name="楕円 712"/>
        <xdr:cNvSpPr/>
      </xdr:nvSpPr>
      <xdr:spPr>
        <a:xfrm>
          <a:off x="14919325" y="162318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151130</xdr:rowOff>
    </xdr:from>
    <xdr:ext cx="469900" cy="259080"/>
    <xdr:sp macro="" textlink="">
      <xdr:nvSpPr>
        <xdr:cNvPr id="714" name="積立金該当値テキスト"/>
        <xdr:cNvSpPr txBox="1"/>
      </xdr:nvSpPr>
      <xdr:spPr>
        <a:xfrm>
          <a:off x="15017750" y="1621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99695</xdr:rowOff>
    </xdr:from>
    <xdr:to xmlns:xdr="http://schemas.openxmlformats.org/drawingml/2006/spreadsheetDrawing">
      <xdr:col>81</xdr:col>
      <xdr:colOff>101600</xdr:colOff>
      <xdr:row>99</xdr:row>
      <xdr:rowOff>29845</xdr:rowOff>
    </xdr:to>
    <xdr:sp macro="" textlink="">
      <xdr:nvSpPr>
        <xdr:cNvPr id="715" name="楕円 714"/>
        <xdr:cNvSpPr/>
      </xdr:nvSpPr>
      <xdr:spPr>
        <a:xfrm>
          <a:off x="14144625"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20955</xdr:rowOff>
    </xdr:from>
    <xdr:ext cx="469265" cy="258445"/>
    <xdr:sp macro="" textlink="">
      <xdr:nvSpPr>
        <xdr:cNvPr id="716" name="テキスト ボックス 715"/>
        <xdr:cNvSpPr txBox="1"/>
      </xdr:nvSpPr>
      <xdr:spPr>
        <a:xfrm>
          <a:off x="13976350" y="16423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59690</xdr:rowOff>
    </xdr:from>
    <xdr:to xmlns:xdr="http://schemas.openxmlformats.org/drawingml/2006/spreadsheetDrawing">
      <xdr:col>76</xdr:col>
      <xdr:colOff>165100</xdr:colOff>
      <xdr:row>97</xdr:row>
      <xdr:rowOff>161290</xdr:rowOff>
    </xdr:to>
    <xdr:sp macro="" textlink="">
      <xdr:nvSpPr>
        <xdr:cNvPr id="717" name="楕円 716"/>
        <xdr:cNvSpPr/>
      </xdr:nvSpPr>
      <xdr:spPr>
        <a:xfrm>
          <a:off x="13335000"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152400</xdr:rowOff>
    </xdr:from>
    <xdr:ext cx="534035" cy="259080"/>
    <xdr:sp macro="" textlink="">
      <xdr:nvSpPr>
        <xdr:cNvPr id="718" name="テキスト ボックス 717"/>
        <xdr:cNvSpPr txBox="1"/>
      </xdr:nvSpPr>
      <xdr:spPr>
        <a:xfrm>
          <a:off x="13134340" y="1621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90170</xdr:rowOff>
    </xdr:from>
    <xdr:to xmlns:xdr="http://schemas.openxmlformats.org/drawingml/2006/spreadsheetDrawing">
      <xdr:col>72</xdr:col>
      <xdr:colOff>38100</xdr:colOff>
      <xdr:row>98</xdr:row>
      <xdr:rowOff>20320</xdr:rowOff>
    </xdr:to>
    <xdr:sp macro="" textlink="">
      <xdr:nvSpPr>
        <xdr:cNvPr id="719" name="楕円 718"/>
        <xdr:cNvSpPr/>
      </xdr:nvSpPr>
      <xdr:spPr>
        <a:xfrm>
          <a:off x="12525375" y="16149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36830</xdr:rowOff>
    </xdr:from>
    <xdr:ext cx="469265" cy="259080"/>
    <xdr:sp macro="" textlink="">
      <xdr:nvSpPr>
        <xdr:cNvPr id="720" name="テキスト ボックス 719"/>
        <xdr:cNvSpPr txBox="1"/>
      </xdr:nvSpPr>
      <xdr:spPr>
        <a:xfrm>
          <a:off x="12357100" y="15924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21590</xdr:rowOff>
    </xdr:from>
    <xdr:to xmlns:xdr="http://schemas.openxmlformats.org/drawingml/2006/spreadsheetDrawing">
      <xdr:col>67</xdr:col>
      <xdr:colOff>101600</xdr:colOff>
      <xdr:row>98</xdr:row>
      <xdr:rowOff>123190</xdr:rowOff>
    </xdr:to>
    <xdr:sp macro="" textlink="">
      <xdr:nvSpPr>
        <xdr:cNvPr id="721" name="楕円 720"/>
        <xdr:cNvSpPr/>
      </xdr:nvSpPr>
      <xdr:spPr>
        <a:xfrm>
          <a:off x="11699875"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139700</xdr:rowOff>
    </xdr:from>
    <xdr:ext cx="469265" cy="259080"/>
    <xdr:sp macro="" textlink="">
      <xdr:nvSpPr>
        <xdr:cNvPr id="722" name="テキスト ボックス 721"/>
        <xdr:cNvSpPr txBox="1"/>
      </xdr:nvSpPr>
      <xdr:spPr>
        <a:xfrm>
          <a:off x="11531600" y="16027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3" name="正方形/長方形 722"/>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4" name="正方形/長方形 723"/>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6" name="正方形/長方形 725"/>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8" name="正方形/長方形 727"/>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正方形/長方形 729"/>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1" name="テキスト ボックス 730"/>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2" name="直線コネクタ 731"/>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33" name="直線コネクタ 732"/>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34" name="テキスト ボックス 733"/>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5" name="直線コネクタ 734"/>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6725" cy="249555"/>
    <xdr:sp macro="" textlink="">
      <xdr:nvSpPr>
        <xdr:cNvPr id="736" name="テキスト ボックス 735"/>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37" name="直線コネクタ 736"/>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6725" cy="248920"/>
    <xdr:sp macro="" textlink="">
      <xdr:nvSpPr>
        <xdr:cNvPr id="738" name="テキスト ボックス 737"/>
        <xdr:cNvSpPr txBox="1"/>
      </xdr:nvSpPr>
      <xdr:spPr>
        <a:xfrm>
          <a:off x="163442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39" name="直線コネクタ 738"/>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6725" cy="248920"/>
    <xdr:sp macro="" textlink="">
      <xdr:nvSpPr>
        <xdr:cNvPr id="740" name="テキスト ボックス 739"/>
        <xdr:cNvSpPr txBox="1"/>
      </xdr:nvSpPr>
      <xdr:spPr>
        <a:xfrm>
          <a:off x="163442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41" name="直線コネクタ 740"/>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89535</xdr:rowOff>
    </xdr:from>
    <xdr:ext cx="466725" cy="248920"/>
    <xdr:sp macro="" textlink="">
      <xdr:nvSpPr>
        <xdr:cNvPr id="742" name="テキスト ボックス 741"/>
        <xdr:cNvSpPr txBox="1"/>
      </xdr:nvSpPr>
      <xdr:spPr>
        <a:xfrm>
          <a:off x="16344265"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3" name="直線コネクタ 742"/>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44" name="テキスト ボックス 743"/>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5"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109855</xdr:rowOff>
    </xdr:from>
    <xdr:to xmlns:xdr="http://schemas.openxmlformats.org/drawingml/2006/spreadsheetDrawing">
      <xdr:col>116</xdr:col>
      <xdr:colOff>62865</xdr:colOff>
      <xdr:row>39</xdr:row>
      <xdr:rowOff>42545</xdr:rowOff>
    </xdr:to>
    <xdr:cxnSp macro="">
      <xdr:nvCxnSpPr>
        <xdr:cNvPr id="746" name="直線コネクタ 745"/>
        <xdr:cNvCxnSpPr/>
      </xdr:nvCxnSpPr>
      <xdr:spPr>
        <a:xfrm flipV="1">
          <a:off x="20318095" y="523430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47"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48" name="直線コネクタ 747"/>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59055</xdr:rowOff>
    </xdr:from>
    <xdr:ext cx="469900" cy="248920"/>
    <xdr:sp macro="" textlink="">
      <xdr:nvSpPr>
        <xdr:cNvPr id="749" name="投資及び出資金最大値テキスト"/>
        <xdr:cNvSpPr txBox="1"/>
      </xdr:nvSpPr>
      <xdr:spPr>
        <a:xfrm>
          <a:off x="20370800" y="50184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109855</xdr:rowOff>
    </xdr:from>
    <xdr:to xmlns:xdr="http://schemas.openxmlformats.org/drawingml/2006/spreadsheetDrawing">
      <xdr:col>116</xdr:col>
      <xdr:colOff>152400</xdr:colOff>
      <xdr:row>31</xdr:row>
      <xdr:rowOff>109855</xdr:rowOff>
    </xdr:to>
    <xdr:cxnSp macro="">
      <xdr:nvCxnSpPr>
        <xdr:cNvPr id="750" name="直線コネクタ 749"/>
        <xdr:cNvCxnSpPr/>
      </xdr:nvCxnSpPr>
      <xdr:spPr>
        <a:xfrm>
          <a:off x="20246975" y="5234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35</xdr:row>
      <xdr:rowOff>74295</xdr:rowOff>
    </xdr:from>
    <xdr:to xmlns:xdr="http://schemas.openxmlformats.org/drawingml/2006/spreadsheetDrawing">
      <xdr:col>116</xdr:col>
      <xdr:colOff>63500</xdr:colOff>
      <xdr:row>35</xdr:row>
      <xdr:rowOff>74930</xdr:rowOff>
    </xdr:to>
    <xdr:cxnSp macro="">
      <xdr:nvCxnSpPr>
        <xdr:cNvPr id="751" name="直線コネクタ 750"/>
        <xdr:cNvCxnSpPr/>
      </xdr:nvCxnSpPr>
      <xdr:spPr>
        <a:xfrm>
          <a:off x="19558000" y="585914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126365</xdr:rowOff>
    </xdr:from>
    <xdr:ext cx="469900" cy="248920"/>
    <xdr:sp macro="" textlink="">
      <xdr:nvSpPr>
        <xdr:cNvPr id="752" name="投資及び出資金平均値テキスト"/>
        <xdr:cNvSpPr txBox="1"/>
      </xdr:nvSpPr>
      <xdr:spPr>
        <a:xfrm>
          <a:off x="20370800" y="607631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146685</xdr:rowOff>
    </xdr:from>
    <xdr:to xmlns:xdr="http://schemas.openxmlformats.org/drawingml/2006/spreadsheetDrawing">
      <xdr:col>116</xdr:col>
      <xdr:colOff>114300</xdr:colOff>
      <xdr:row>37</xdr:row>
      <xdr:rowOff>79375</xdr:rowOff>
    </xdr:to>
    <xdr:sp macro="" textlink="">
      <xdr:nvSpPr>
        <xdr:cNvPr id="753" name="フローチャート: 判断 752"/>
        <xdr:cNvSpPr/>
      </xdr:nvSpPr>
      <xdr:spPr>
        <a:xfrm>
          <a:off x="20269200" y="609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61595</xdr:rowOff>
    </xdr:from>
    <xdr:to xmlns:xdr="http://schemas.openxmlformats.org/drawingml/2006/spreadsheetDrawing">
      <xdr:col>111</xdr:col>
      <xdr:colOff>174625</xdr:colOff>
      <xdr:row>35</xdr:row>
      <xdr:rowOff>74295</xdr:rowOff>
    </xdr:to>
    <xdr:cxnSp macro="">
      <xdr:nvCxnSpPr>
        <xdr:cNvPr id="754" name="直線コネクタ 753"/>
        <xdr:cNvCxnSpPr/>
      </xdr:nvCxnSpPr>
      <xdr:spPr>
        <a:xfrm>
          <a:off x="18735675" y="584644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134620</xdr:rowOff>
    </xdr:from>
    <xdr:to xmlns:xdr="http://schemas.openxmlformats.org/drawingml/2006/spreadsheetDrawing">
      <xdr:col>112</xdr:col>
      <xdr:colOff>38100</xdr:colOff>
      <xdr:row>37</xdr:row>
      <xdr:rowOff>67310</xdr:rowOff>
    </xdr:to>
    <xdr:sp macro="" textlink="">
      <xdr:nvSpPr>
        <xdr:cNvPr id="755" name="フローチャート: 判断 754"/>
        <xdr:cNvSpPr/>
      </xdr:nvSpPr>
      <xdr:spPr>
        <a:xfrm>
          <a:off x="19510375" y="6084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9265" cy="248920"/>
    <xdr:sp macro="" textlink="">
      <xdr:nvSpPr>
        <xdr:cNvPr id="756" name="テキスト ボックス 755"/>
        <xdr:cNvSpPr txBox="1"/>
      </xdr:nvSpPr>
      <xdr:spPr>
        <a:xfrm>
          <a:off x="19342100" y="61741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58420</xdr:rowOff>
    </xdr:from>
    <xdr:to xmlns:xdr="http://schemas.openxmlformats.org/drawingml/2006/spreadsheetDrawing">
      <xdr:col>107</xdr:col>
      <xdr:colOff>50800</xdr:colOff>
      <xdr:row>35</xdr:row>
      <xdr:rowOff>61595</xdr:rowOff>
    </xdr:to>
    <xdr:cxnSp macro="">
      <xdr:nvCxnSpPr>
        <xdr:cNvPr id="757" name="直線コネクタ 756"/>
        <xdr:cNvCxnSpPr/>
      </xdr:nvCxnSpPr>
      <xdr:spPr>
        <a:xfrm>
          <a:off x="17926050" y="584327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136525</xdr:rowOff>
    </xdr:from>
    <xdr:to xmlns:xdr="http://schemas.openxmlformats.org/drawingml/2006/spreadsheetDrawing">
      <xdr:col>107</xdr:col>
      <xdr:colOff>101600</xdr:colOff>
      <xdr:row>37</xdr:row>
      <xdr:rowOff>69215</xdr:rowOff>
    </xdr:to>
    <xdr:sp macro="" textlink="">
      <xdr:nvSpPr>
        <xdr:cNvPr id="758" name="フローチャート: 判断 757"/>
        <xdr:cNvSpPr/>
      </xdr:nvSpPr>
      <xdr:spPr>
        <a:xfrm>
          <a:off x="18684875" y="608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60960</xdr:rowOff>
    </xdr:from>
    <xdr:ext cx="469265" cy="248920"/>
    <xdr:sp macro="" textlink="">
      <xdr:nvSpPr>
        <xdr:cNvPr id="759" name="テキスト ボックス 758"/>
        <xdr:cNvSpPr txBox="1"/>
      </xdr:nvSpPr>
      <xdr:spPr>
        <a:xfrm>
          <a:off x="18516600" y="6176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35</xdr:row>
      <xdr:rowOff>28575</xdr:rowOff>
    </xdr:from>
    <xdr:to xmlns:xdr="http://schemas.openxmlformats.org/drawingml/2006/spreadsheetDrawing">
      <xdr:col>102</xdr:col>
      <xdr:colOff>114300</xdr:colOff>
      <xdr:row>35</xdr:row>
      <xdr:rowOff>58420</xdr:rowOff>
    </xdr:to>
    <xdr:cxnSp macro="">
      <xdr:nvCxnSpPr>
        <xdr:cNvPr id="760" name="直線コネクタ 759"/>
        <xdr:cNvCxnSpPr/>
      </xdr:nvCxnSpPr>
      <xdr:spPr>
        <a:xfrm>
          <a:off x="17113250" y="581342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137160</xdr:rowOff>
    </xdr:from>
    <xdr:to xmlns:xdr="http://schemas.openxmlformats.org/drawingml/2006/spreadsheetDrawing">
      <xdr:col>102</xdr:col>
      <xdr:colOff>165100</xdr:colOff>
      <xdr:row>37</xdr:row>
      <xdr:rowOff>69850</xdr:rowOff>
    </xdr:to>
    <xdr:sp macro="" textlink="">
      <xdr:nvSpPr>
        <xdr:cNvPr id="761" name="フローチャート: 判断 760"/>
        <xdr:cNvSpPr/>
      </xdr:nvSpPr>
      <xdr:spPr>
        <a:xfrm>
          <a:off x="17875250" y="608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60960</xdr:rowOff>
    </xdr:from>
    <xdr:ext cx="469265" cy="248920"/>
    <xdr:sp macro="" textlink="">
      <xdr:nvSpPr>
        <xdr:cNvPr id="762" name="テキスト ボックス 761"/>
        <xdr:cNvSpPr txBox="1"/>
      </xdr:nvSpPr>
      <xdr:spPr>
        <a:xfrm>
          <a:off x="17706975" y="6176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113030</xdr:rowOff>
    </xdr:from>
    <xdr:to xmlns:xdr="http://schemas.openxmlformats.org/drawingml/2006/spreadsheetDrawing">
      <xdr:col>98</xdr:col>
      <xdr:colOff>38100</xdr:colOff>
      <xdr:row>37</xdr:row>
      <xdr:rowOff>45720</xdr:rowOff>
    </xdr:to>
    <xdr:sp macro="" textlink="">
      <xdr:nvSpPr>
        <xdr:cNvPr id="763" name="フローチャート: 判断 762"/>
        <xdr:cNvSpPr/>
      </xdr:nvSpPr>
      <xdr:spPr>
        <a:xfrm>
          <a:off x="17065625" y="6062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37465</xdr:rowOff>
    </xdr:from>
    <xdr:ext cx="469265" cy="249555"/>
    <xdr:sp macro="" textlink="">
      <xdr:nvSpPr>
        <xdr:cNvPr id="764" name="テキスト ボックス 763"/>
        <xdr:cNvSpPr txBox="1"/>
      </xdr:nvSpPr>
      <xdr:spPr>
        <a:xfrm>
          <a:off x="16897350" y="61525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5" name="テキスト ボックス 764"/>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6" name="テキスト ボックス 765"/>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7" name="テキスト ボックス 766"/>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8" name="テキスト ボックス 767"/>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9" name="テキスト ボックス 768"/>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26670</xdr:rowOff>
    </xdr:from>
    <xdr:to xmlns:xdr="http://schemas.openxmlformats.org/drawingml/2006/spreadsheetDrawing">
      <xdr:col>116</xdr:col>
      <xdr:colOff>114300</xdr:colOff>
      <xdr:row>35</xdr:row>
      <xdr:rowOff>124460</xdr:rowOff>
    </xdr:to>
    <xdr:sp macro="" textlink="">
      <xdr:nvSpPr>
        <xdr:cNvPr id="770" name="楕円 769"/>
        <xdr:cNvSpPr/>
      </xdr:nvSpPr>
      <xdr:spPr>
        <a:xfrm>
          <a:off x="20269200" y="5811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48260</xdr:rowOff>
    </xdr:from>
    <xdr:ext cx="469900" cy="249555"/>
    <xdr:sp macro="" textlink="">
      <xdr:nvSpPr>
        <xdr:cNvPr id="771" name="投資及び出資金該当値テキスト"/>
        <xdr:cNvSpPr txBox="1"/>
      </xdr:nvSpPr>
      <xdr:spPr>
        <a:xfrm>
          <a:off x="20370800" y="56680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26035</xdr:rowOff>
    </xdr:from>
    <xdr:to xmlns:xdr="http://schemas.openxmlformats.org/drawingml/2006/spreadsheetDrawing">
      <xdr:col>112</xdr:col>
      <xdr:colOff>38100</xdr:colOff>
      <xdr:row>35</xdr:row>
      <xdr:rowOff>123825</xdr:rowOff>
    </xdr:to>
    <xdr:sp macro="" textlink="">
      <xdr:nvSpPr>
        <xdr:cNvPr id="772" name="楕円 771"/>
        <xdr:cNvSpPr/>
      </xdr:nvSpPr>
      <xdr:spPr>
        <a:xfrm>
          <a:off x="19510375" y="5810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33</xdr:row>
      <xdr:rowOff>139065</xdr:rowOff>
    </xdr:from>
    <xdr:ext cx="469265" cy="249555"/>
    <xdr:sp macro="" textlink="">
      <xdr:nvSpPr>
        <xdr:cNvPr id="773" name="テキスト ボックス 772"/>
        <xdr:cNvSpPr txBox="1"/>
      </xdr:nvSpPr>
      <xdr:spPr>
        <a:xfrm>
          <a:off x="19342100" y="55937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12700</xdr:rowOff>
    </xdr:from>
    <xdr:to xmlns:xdr="http://schemas.openxmlformats.org/drawingml/2006/spreadsheetDrawing">
      <xdr:col>107</xdr:col>
      <xdr:colOff>101600</xdr:colOff>
      <xdr:row>35</xdr:row>
      <xdr:rowOff>110490</xdr:rowOff>
    </xdr:to>
    <xdr:sp macro="" textlink="">
      <xdr:nvSpPr>
        <xdr:cNvPr id="774" name="楕円 773"/>
        <xdr:cNvSpPr/>
      </xdr:nvSpPr>
      <xdr:spPr>
        <a:xfrm>
          <a:off x="18684875" y="579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127000</xdr:rowOff>
    </xdr:from>
    <xdr:ext cx="469265" cy="248920"/>
    <xdr:sp macro="" textlink="">
      <xdr:nvSpPr>
        <xdr:cNvPr id="775" name="テキスト ボックス 774"/>
        <xdr:cNvSpPr txBox="1"/>
      </xdr:nvSpPr>
      <xdr:spPr>
        <a:xfrm>
          <a:off x="18516600" y="55816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8890</xdr:rowOff>
    </xdr:from>
    <xdr:to xmlns:xdr="http://schemas.openxmlformats.org/drawingml/2006/spreadsheetDrawing">
      <xdr:col>102</xdr:col>
      <xdr:colOff>165100</xdr:colOff>
      <xdr:row>35</xdr:row>
      <xdr:rowOff>106680</xdr:rowOff>
    </xdr:to>
    <xdr:sp macro="" textlink="">
      <xdr:nvSpPr>
        <xdr:cNvPr id="776" name="楕円 775"/>
        <xdr:cNvSpPr/>
      </xdr:nvSpPr>
      <xdr:spPr>
        <a:xfrm>
          <a:off x="17875250" y="579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123825</xdr:rowOff>
    </xdr:from>
    <xdr:ext cx="469265" cy="248920"/>
    <xdr:sp macro="" textlink="">
      <xdr:nvSpPr>
        <xdr:cNvPr id="777" name="テキスト ボックス 776"/>
        <xdr:cNvSpPr txBox="1"/>
      </xdr:nvSpPr>
      <xdr:spPr>
        <a:xfrm>
          <a:off x="17706975" y="55784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144780</xdr:rowOff>
    </xdr:from>
    <xdr:to xmlns:xdr="http://schemas.openxmlformats.org/drawingml/2006/spreadsheetDrawing">
      <xdr:col>98</xdr:col>
      <xdr:colOff>38100</xdr:colOff>
      <xdr:row>35</xdr:row>
      <xdr:rowOff>77470</xdr:rowOff>
    </xdr:to>
    <xdr:sp macro="" textlink="">
      <xdr:nvSpPr>
        <xdr:cNvPr id="778" name="楕円 777"/>
        <xdr:cNvSpPr/>
      </xdr:nvSpPr>
      <xdr:spPr>
        <a:xfrm>
          <a:off x="17065625" y="5764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33</xdr:row>
      <xdr:rowOff>93980</xdr:rowOff>
    </xdr:from>
    <xdr:ext cx="469265" cy="248920"/>
    <xdr:sp macro="" textlink="">
      <xdr:nvSpPr>
        <xdr:cNvPr id="779" name="テキスト ボックス 778"/>
        <xdr:cNvSpPr txBox="1"/>
      </xdr:nvSpPr>
      <xdr:spPr>
        <a:xfrm>
          <a:off x="16897350" y="55486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0" name="正方形/長方形 779"/>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1" name="正方形/長方形 780"/>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3" name="正方形/長方形 782"/>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5" name="正方形/長方形 784"/>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7" name="正方形/長方形 786"/>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8" name="テキスト ボックス 787"/>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9" name="直線コネクタ 788"/>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90" name="直線コネクタ 789"/>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8920" cy="249555"/>
    <xdr:sp macro="" textlink="">
      <xdr:nvSpPr>
        <xdr:cNvPr id="791" name="テキスト ボックス 790"/>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92" name="直線コネクタ 791"/>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30860" cy="249555"/>
    <xdr:sp macro="" textlink="">
      <xdr:nvSpPr>
        <xdr:cNvPr id="793" name="テキスト ボックス 792"/>
        <xdr:cNvSpPr txBox="1"/>
      </xdr:nvSpPr>
      <xdr:spPr>
        <a:xfrm>
          <a:off x="1628013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4" name="直線コネクタ 793"/>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30860" cy="248920"/>
    <xdr:sp macro="" textlink="">
      <xdr:nvSpPr>
        <xdr:cNvPr id="795" name="テキスト ボックス 794"/>
        <xdr:cNvSpPr txBox="1"/>
      </xdr:nvSpPr>
      <xdr:spPr>
        <a:xfrm>
          <a:off x="1628013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96" name="直線コネクタ 795"/>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30860" cy="248920"/>
    <xdr:sp macro="" textlink="">
      <xdr:nvSpPr>
        <xdr:cNvPr id="797" name="テキスト ボックス 796"/>
        <xdr:cNvSpPr txBox="1"/>
      </xdr:nvSpPr>
      <xdr:spPr>
        <a:xfrm>
          <a:off x="1628013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98" name="直線コネクタ 797"/>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30860" cy="248920"/>
    <xdr:sp macro="" textlink="">
      <xdr:nvSpPr>
        <xdr:cNvPr id="799" name="テキスト ボックス 798"/>
        <xdr:cNvSpPr txBox="1"/>
      </xdr:nvSpPr>
      <xdr:spPr>
        <a:xfrm>
          <a:off x="1628013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800" name="直線コネクタ 799"/>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801" name="テキスト ボックス 800"/>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802"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36830</xdr:rowOff>
    </xdr:from>
    <xdr:to xmlns:xdr="http://schemas.openxmlformats.org/drawingml/2006/spreadsheetDrawing">
      <xdr:col>116</xdr:col>
      <xdr:colOff>62865</xdr:colOff>
      <xdr:row>59</xdr:row>
      <xdr:rowOff>42545</xdr:rowOff>
    </xdr:to>
    <xdr:cxnSp macro="">
      <xdr:nvCxnSpPr>
        <xdr:cNvPr id="803" name="直線コネクタ 802"/>
        <xdr:cNvCxnSpPr/>
      </xdr:nvCxnSpPr>
      <xdr:spPr>
        <a:xfrm flipV="1">
          <a:off x="20318095" y="846328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313690" cy="249555"/>
    <xdr:sp macro="" textlink="">
      <xdr:nvSpPr>
        <xdr:cNvPr id="804" name="貸付金最小値テキスト"/>
        <xdr:cNvSpPr txBox="1"/>
      </xdr:nvSpPr>
      <xdr:spPr>
        <a:xfrm>
          <a:off x="20370800" y="97936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805" name="直線コネクタ 804"/>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150495</xdr:rowOff>
    </xdr:from>
    <xdr:ext cx="534670" cy="248920"/>
    <xdr:sp macro="" textlink="">
      <xdr:nvSpPr>
        <xdr:cNvPr id="806" name="貸付金最大値テキスト"/>
        <xdr:cNvSpPr txBox="1"/>
      </xdr:nvSpPr>
      <xdr:spPr>
        <a:xfrm>
          <a:off x="20370800" y="82467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36830</xdr:rowOff>
    </xdr:from>
    <xdr:to xmlns:xdr="http://schemas.openxmlformats.org/drawingml/2006/spreadsheetDrawing">
      <xdr:col>116</xdr:col>
      <xdr:colOff>152400</xdr:colOff>
      <xdr:row>51</xdr:row>
      <xdr:rowOff>36830</xdr:rowOff>
    </xdr:to>
    <xdr:cxnSp macro="">
      <xdr:nvCxnSpPr>
        <xdr:cNvPr id="807" name="直線コネクタ 806"/>
        <xdr:cNvCxnSpPr/>
      </xdr:nvCxnSpPr>
      <xdr:spPr>
        <a:xfrm>
          <a:off x="20246975" y="8463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56</xdr:row>
      <xdr:rowOff>127000</xdr:rowOff>
    </xdr:from>
    <xdr:to xmlns:xdr="http://schemas.openxmlformats.org/drawingml/2006/spreadsheetDrawing">
      <xdr:col>116</xdr:col>
      <xdr:colOff>63500</xdr:colOff>
      <xdr:row>56</xdr:row>
      <xdr:rowOff>134620</xdr:rowOff>
    </xdr:to>
    <xdr:cxnSp macro="">
      <xdr:nvCxnSpPr>
        <xdr:cNvPr id="808" name="直線コネクタ 807"/>
        <xdr:cNvCxnSpPr/>
      </xdr:nvCxnSpPr>
      <xdr:spPr>
        <a:xfrm flipV="1">
          <a:off x="19558000" y="937895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xdr:rowOff>
    </xdr:from>
    <xdr:ext cx="469900" cy="249555"/>
    <xdr:sp macro="" textlink="">
      <xdr:nvSpPr>
        <xdr:cNvPr id="809" name="貸付金平均値テキスト"/>
        <xdr:cNvSpPr txBox="1"/>
      </xdr:nvSpPr>
      <xdr:spPr>
        <a:xfrm>
          <a:off x="20370800" y="95827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21590</xdr:rowOff>
    </xdr:from>
    <xdr:to xmlns:xdr="http://schemas.openxmlformats.org/drawingml/2006/spreadsheetDrawing">
      <xdr:col>116</xdr:col>
      <xdr:colOff>114300</xdr:colOff>
      <xdr:row>58</xdr:row>
      <xdr:rowOff>119380</xdr:rowOff>
    </xdr:to>
    <xdr:sp macro="" textlink="">
      <xdr:nvSpPr>
        <xdr:cNvPr id="810" name="フローチャート: 判断 809"/>
        <xdr:cNvSpPr/>
      </xdr:nvSpPr>
      <xdr:spPr>
        <a:xfrm>
          <a:off x="20269200" y="960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122555</xdr:rowOff>
    </xdr:from>
    <xdr:to xmlns:xdr="http://schemas.openxmlformats.org/drawingml/2006/spreadsheetDrawing">
      <xdr:col>111</xdr:col>
      <xdr:colOff>174625</xdr:colOff>
      <xdr:row>56</xdr:row>
      <xdr:rowOff>134620</xdr:rowOff>
    </xdr:to>
    <xdr:cxnSp macro="">
      <xdr:nvCxnSpPr>
        <xdr:cNvPr id="811" name="直線コネクタ 810"/>
        <xdr:cNvCxnSpPr/>
      </xdr:nvCxnSpPr>
      <xdr:spPr>
        <a:xfrm>
          <a:off x="18735675" y="937450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20955</xdr:rowOff>
    </xdr:from>
    <xdr:to xmlns:xdr="http://schemas.openxmlformats.org/drawingml/2006/spreadsheetDrawing">
      <xdr:col>112</xdr:col>
      <xdr:colOff>38100</xdr:colOff>
      <xdr:row>58</xdr:row>
      <xdr:rowOff>118745</xdr:rowOff>
    </xdr:to>
    <xdr:sp macro="" textlink="">
      <xdr:nvSpPr>
        <xdr:cNvPr id="812" name="フローチャート: 判断 811"/>
        <xdr:cNvSpPr/>
      </xdr:nvSpPr>
      <xdr:spPr>
        <a:xfrm>
          <a:off x="19510375" y="96031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109855</xdr:rowOff>
    </xdr:from>
    <xdr:ext cx="469265" cy="249555"/>
    <xdr:sp macro="" textlink="">
      <xdr:nvSpPr>
        <xdr:cNvPr id="813" name="テキスト ボックス 812"/>
        <xdr:cNvSpPr txBox="1"/>
      </xdr:nvSpPr>
      <xdr:spPr>
        <a:xfrm>
          <a:off x="19342100" y="96920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122555</xdr:rowOff>
    </xdr:from>
    <xdr:to xmlns:xdr="http://schemas.openxmlformats.org/drawingml/2006/spreadsheetDrawing">
      <xdr:col>107</xdr:col>
      <xdr:colOff>50800</xdr:colOff>
      <xdr:row>56</xdr:row>
      <xdr:rowOff>124460</xdr:rowOff>
    </xdr:to>
    <xdr:cxnSp macro="">
      <xdr:nvCxnSpPr>
        <xdr:cNvPr id="814" name="直線コネクタ 813"/>
        <xdr:cNvCxnSpPr/>
      </xdr:nvCxnSpPr>
      <xdr:spPr>
        <a:xfrm flipV="1">
          <a:off x="17926050" y="937450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xdr:rowOff>
    </xdr:from>
    <xdr:to xmlns:xdr="http://schemas.openxmlformats.org/drawingml/2006/spreadsheetDrawing">
      <xdr:col>107</xdr:col>
      <xdr:colOff>101600</xdr:colOff>
      <xdr:row>58</xdr:row>
      <xdr:rowOff>106680</xdr:rowOff>
    </xdr:to>
    <xdr:sp macro="" textlink="">
      <xdr:nvSpPr>
        <xdr:cNvPr id="815" name="フローチャート: 判断 814"/>
        <xdr:cNvSpPr/>
      </xdr:nvSpPr>
      <xdr:spPr>
        <a:xfrm>
          <a:off x="18684875" y="9591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98425</xdr:rowOff>
    </xdr:from>
    <xdr:ext cx="469265" cy="248920"/>
    <xdr:sp macro="" textlink="">
      <xdr:nvSpPr>
        <xdr:cNvPr id="816" name="テキスト ボックス 815"/>
        <xdr:cNvSpPr txBox="1"/>
      </xdr:nvSpPr>
      <xdr:spPr>
        <a:xfrm>
          <a:off x="18516600" y="96805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56</xdr:row>
      <xdr:rowOff>124460</xdr:rowOff>
    </xdr:from>
    <xdr:to xmlns:xdr="http://schemas.openxmlformats.org/drawingml/2006/spreadsheetDrawing">
      <xdr:col>102</xdr:col>
      <xdr:colOff>114300</xdr:colOff>
      <xdr:row>56</xdr:row>
      <xdr:rowOff>128905</xdr:rowOff>
    </xdr:to>
    <xdr:cxnSp macro="">
      <xdr:nvCxnSpPr>
        <xdr:cNvPr id="817" name="直線コネクタ 816"/>
        <xdr:cNvCxnSpPr/>
      </xdr:nvCxnSpPr>
      <xdr:spPr>
        <a:xfrm flipV="1">
          <a:off x="17113250" y="937641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154940</xdr:rowOff>
    </xdr:from>
    <xdr:to xmlns:xdr="http://schemas.openxmlformats.org/drawingml/2006/spreadsheetDrawing">
      <xdr:col>102</xdr:col>
      <xdr:colOff>165100</xdr:colOff>
      <xdr:row>58</xdr:row>
      <xdr:rowOff>87630</xdr:rowOff>
    </xdr:to>
    <xdr:sp macro="" textlink="">
      <xdr:nvSpPr>
        <xdr:cNvPr id="818" name="フローチャート: 判断 817"/>
        <xdr:cNvSpPr/>
      </xdr:nvSpPr>
      <xdr:spPr>
        <a:xfrm>
          <a:off x="17875250" y="9571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78740</xdr:rowOff>
    </xdr:from>
    <xdr:ext cx="469265" cy="249555"/>
    <xdr:sp macro="" textlink="">
      <xdr:nvSpPr>
        <xdr:cNvPr id="819" name="テキスト ボックス 818"/>
        <xdr:cNvSpPr txBox="1"/>
      </xdr:nvSpPr>
      <xdr:spPr>
        <a:xfrm>
          <a:off x="17706975" y="96608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42545</xdr:rowOff>
    </xdr:from>
    <xdr:to xmlns:xdr="http://schemas.openxmlformats.org/drawingml/2006/spreadsheetDrawing">
      <xdr:col>98</xdr:col>
      <xdr:colOff>38100</xdr:colOff>
      <xdr:row>58</xdr:row>
      <xdr:rowOff>140335</xdr:rowOff>
    </xdr:to>
    <xdr:sp macro="" textlink="">
      <xdr:nvSpPr>
        <xdr:cNvPr id="820" name="フローチャート: 判断 819"/>
        <xdr:cNvSpPr/>
      </xdr:nvSpPr>
      <xdr:spPr>
        <a:xfrm>
          <a:off x="17065625" y="9624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132080</xdr:rowOff>
    </xdr:from>
    <xdr:ext cx="469265" cy="249555"/>
    <xdr:sp macro="" textlink="">
      <xdr:nvSpPr>
        <xdr:cNvPr id="821" name="テキスト ボックス 820"/>
        <xdr:cNvSpPr txBox="1"/>
      </xdr:nvSpPr>
      <xdr:spPr>
        <a:xfrm>
          <a:off x="16897350" y="97142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22" name="テキスト ボックス 821"/>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23" name="テキスト ボックス 822"/>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24" name="テキスト ボックス 823"/>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5" name="テキスト ボックス 824"/>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6" name="テキスト ボックス 825"/>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77470</xdr:rowOff>
    </xdr:from>
    <xdr:to xmlns:xdr="http://schemas.openxmlformats.org/drawingml/2006/spreadsheetDrawing">
      <xdr:col>116</xdr:col>
      <xdr:colOff>114300</xdr:colOff>
      <xdr:row>57</xdr:row>
      <xdr:rowOff>10160</xdr:rowOff>
    </xdr:to>
    <xdr:sp macro="" textlink="">
      <xdr:nvSpPr>
        <xdr:cNvPr id="827" name="楕円 826"/>
        <xdr:cNvSpPr/>
      </xdr:nvSpPr>
      <xdr:spPr>
        <a:xfrm>
          <a:off x="20269200" y="932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99695</xdr:rowOff>
    </xdr:from>
    <xdr:ext cx="534670" cy="249555"/>
    <xdr:sp macro="" textlink="">
      <xdr:nvSpPr>
        <xdr:cNvPr id="828" name="貸付金該当値テキスト"/>
        <xdr:cNvSpPr txBox="1"/>
      </xdr:nvSpPr>
      <xdr:spPr>
        <a:xfrm>
          <a:off x="20370800" y="91865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85725</xdr:rowOff>
    </xdr:from>
    <xdr:to xmlns:xdr="http://schemas.openxmlformats.org/drawingml/2006/spreadsheetDrawing">
      <xdr:col>112</xdr:col>
      <xdr:colOff>38100</xdr:colOff>
      <xdr:row>57</xdr:row>
      <xdr:rowOff>18415</xdr:rowOff>
    </xdr:to>
    <xdr:sp macro="" textlink="">
      <xdr:nvSpPr>
        <xdr:cNvPr id="829" name="楕円 828"/>
        <xdr:cNvSpPr/>
      </xdr:nvSpPr>
      <xdr:spPr>
        <a:xfrm>
          <a:off x="19510375" y="93376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34290</xdr:rowOff>
    </xdr:from>
    <xdr:ext cx="534035" cy="249555"/>
    <xdr:sp macro="" textlink="">
      <xdr:nvSpPr>
        <xdr:cNvPr id="830" name="テキスト ボックス 829"/>
        <xdr:cNvSpPr txBox="1"/>
      </xdr:nvSpPr>
      <xdr:spPr>
        <a:xfrm>
          <a:off x="19309715" y="91211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73025</xdr:rowOff>
    </xdr:from>
    <xdr:to xmlns:xdr="http://schemas.openxmlformats.org/drawingml/2006/spreadsheetDrawing">
      <xdr:col>107</xdr:col>
      <xdr:colOff>101600</xdr:colOff>
      <xdr:row>57</xdr:row>
      <xdr:rowOff>5715</xdr:rowOff>
    </xdr:to>
    <xdr:sp macro="" textlink="">
      <xdr:nvSpPr>
        <xdr:cNvPr id="831" name="楕円 830"/>
        <xdr:cNvSpPr/>
      </xdr:nvSpPr>
      <xdr:spPr>
        <a:xfrm>
          <a:off x="18684875" y="9324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22225</xdr:rowOff>
    </xdr:from>
    <xdr:ext cx="534035" cy="248920"/>
    <xdr:sp macro="" textlink="">
      <xdr:nvSpPr>
        <xdr:cNvPr id="832" name="テキスト ボックス 831"/>
        <xdr:cNvSpPr txBox="1"/>
      </xdr:nvSpPr>
      <xdr:spPr>
        <a:xfrm>
          <a:off x="18500090" y="91090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74930</xdr:rowOff>
    </xdr:from>
    <xdr:to xmlns:xdr="http://schemas.openxmlformats.org/drawingml/2006/spreadsheetDrawing">
      <xdr:col>102</xdr:col>
      <xdr:colOff>165100</xdr:colOff>
      <xdr:row>57</xdr:row>
      <xdr:rowOff>7620</xdr:rowOff>
    </xdr:to>
    <xdr:sp macro="" textlink="">
      <xdr:nvSpPr>
        <xdr:cNvPr id="833" name="楕円 832"/>
        <xdr:cNvSpPr/>
      </xdr:nvSpPr>
      <xdr:spPr>
        <a:xfrm>
          <a:off x="17875250" y="932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24130</xdr:rowOff>
    </xdr:from>
    <xdr:ext cx="534035" cy="248920"/>
    <xdr:sp macro="" textlink="">
      <xdr:nvSpPr>
        <xdr:cNvPr id="834" name="テキスト ボックス 833"/>
        <xdr:cNvSpPr txBox="1"/>
      </xdr:nvSpPr>
      <xdr:spPr>
        <a:xfrm>
          <a:off x="17674590" y="91109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80010</xdr:rowOff>
    </xdr:from>
    <xdr:to xmlns:xdr="http://schemas.openxmlformats.org/drawingml/2006/spreadsheetDrawing">
      <xdr:col>98</xdr:col>
      <xdr:colOff>38100</xdr:colOff>
      <xdr:row>57</xdr:row>
      <xdr:rowOff>12700</xdr:rowOff>
    </xdr:to>
    <xdr:sp macro="" textlink="">
      <xdr:nvSpPr>
        <xdr:cNvPr id="835" name="楕円 834"/>
        <xdr:cNvSpPr/>
      </xdr:nvSpPr>
      <xdr:spPr>
        <a:xfrm>
          <a:off x="17065625" y="93319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28575</xdr:rowOff>
    </xdr:from>
    <xdr:ext cx="534035" cy="248920"/>
    <xdr:sp macro="" textlink="">
      <xdr:nvSpPr>
        <xdr:cNvPr id="836" name="テキスト ボックス 835"/>
        <xdr:cNvSpPr txBox="1"/>
      </xdr:nvSpPr>
      <xdr:spPr>
        <a:xfrm>
          <a:off x="16864965" y="91154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7" name="正方形/長方形 836"/>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8" name="正方形/長方形 837"/>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9" name="正方形/長方形 838"/>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40" name="正方形/長方形 839"/>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41" name="正方形/長方形 840"/>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42" name="正方形/長方形 841"/>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43" name="正方形/長方形 842"/>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4" name="正方形/長方形 843"/>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45" name="テキスト ボックス 844"/>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46" name="直線コネクタ 845"/>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107315</xdr:rowOff>
    </xdr:from>
    <xdr:ext cx="530860" cy="249555"/>
    <xdr:sp macro="" textlink="">
      <xdr:nvSpPr>
        <xdr:cNvPr id="847" name="テキスト ボックス 846"/>
        <xdr:cNvSpPr txBox="1"/>
      </xdr:nvSpPr>
      <xdr:spPr>
        <a:xfrm>
          <a:off x="16280130" y="13321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48" name="直線コネクタ 847"/>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49" name="テキスト ボックス 848"/>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50" name="直線コネクタ 849"/>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51" name="テキスト ボックス 850"/>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52" name="直線コネクタ 851"/>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53" name="テキスト ボックス 852"/>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54" name="直線コネクタ 853"/>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30860" cy="248920"/>
    <xdr:sp macro="" textlink="">
      <xdr:nvSpPr>
        <xdr:cNvPr id="855" name="テキスト ボックス 854"/>
        <xdr:cNvSpPr txBox="1"/>
      </xdr:nvSpPr>
      <xdr:spPr>
        <a:xfrm>
          <a:off x="162801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56" name="直線コネクタ 855"/>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89535</xdr:rowOff>
    </xdr:from>
    <xdr:ext cx="530860" cy="248920"/>
    <xdr:sp macro="" textlink="">
      <xdr:nvSpPr>
        <xdr:cNvPr id="857" name="テキスト ボックス 856"/>
        <xdr:cNvSpPr txBox="1"/>
      </xdr:nvSpPr>
      <xdr:spPr>
        <a:xfrm>
          <a:off x="162801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8" name="直線コネクタ 857"/>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52705</xdr:rowOff>
    </xdr:from>
    <xdr:ext cx="530860" cy="248920"/>
    <xdr:sp macro="" textlink="">
      <xdr:nvSpPr>
        <xdr:cNvPr id="859" name="テキスト ボックス 858"/>
        <xdr:cNvSpPr txBox="1"/>
      </xdr:nvSpPr>
      <xdr:spPr>
        <a:xfrm>
          <a:off x="162801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60"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41275</xdr:rowOff>
    </xdr:from>
    <xdr:to xmlns:xdr="http://schemas.openxmlformats.org/drawingml/2006/spreadsheetDrawing">
      <xdr:col>116</xdr:col>
      <xdr:colOff>62865</xdr:colOff>
      <xdr:row>78</xdr:row>
      <xdr:rowOff>65405</xdr:rowOff>
    </xdr:to>
    <xdr:cxnSp macro="">
      <xdr:nvCxnSpPr>
        <xdr:cNvPr id="861" name="直線コネクタ 860"/>
        <xdr:cNvCxnSpPr/>
      </xdr:nvCxnSpPr>
      <xdr:spPr>
        <a:xfrm flipV="1">
          <a:off x="20318095" y="1176972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69215</xdr:rowOff>
    </xdr:from>
    <xdr:ext cx="534670" cy="249555"/>
    <xdr:sp macro="" textlink="">
      <xdr:nvSpPr>
        <xdr:cNvPr id="862" name="繰出金最小値テキスト"/>
        <xdr:cNvSpPr txBox="1"/>
      </xdr:nvSpPr>
      <xdr:spPr>
        <a:xfrm>
          <a:off x="20370800" y="129533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65405</xdr:rowOff>
    </xdr:from>
    <xdr:to xmlns:xdr="http://schemas.openxmlformats.org/drawingml/2006/spreadsheetDrawing">
      <xdr:col>116</xdr:col>
      <xdr:colOff>152400</xdr:colOff>
      <xdr:row>78</xdr:row>
      <xdr:rowOff>65405</xdr:rowOff>
    </xdr:to>
    <xdr:cxnSp macro="">
      <xdr:nvCxnSpPr>
        <xdr:cNvPr id="863" name="直線コネクタ 862"/>
        <xdr:cNvCxnSpPr/>
      </xdr:nvCxnSpPr>
      <xdr:spPr>
        <a:xfrm>
          <a:off x="20246975" y="12949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155575</xdr:rowOff>
    </xdr:from>
    <xdr:ext cx="534670" cy="248920"/>
    <xdr:sp macro="" textlink="">
      <xdr:nvSpPr>
        <xdr:cNvPr id="864" name="繰出金最大値テキスト"/>
        <xdr:cNvSpPr txBox="1"/>
      </xdr:nvSpPr>
      <xdr:spPr>
        <a:xfrm>
          <a:off x="20370800" y="115538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41275</xdr:rowOff>
    </xdr:from>
    <xdr:to xmlns:xdr="http://schemas.openxmlformats.org/drawingml/2006/spreadsheetDrawing">
      <xdr:col>116</xdr:col>
      <xdr:colOff>152400</xdr:colOff>
      <xdr:row>71</xdr:row>
      <xdr:rowOff>41275</xdr:rowOff>
    </xdr:to>
    <xdr:cxnSp macro="">
      <xdr:nvCxnSpPr>
        <xdr:cNvPr id="865" name="直線コネクタ 864"/>
        <xdr:cNvCxnSpPr/>
      </xdr:nvCxnSpPr>
      <xdr:spPr>
        <a:xfrm>
          <a:off x="20246975" y="11769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21590</xdr:rowOff>
    </xdr:from>
    <xdr:to xmlns:xdr="http://schemas.openxmlformats.org/drawingml/2006/spreadsheetDrawing">
      <xdr:col>116</xdr:col>
      <xdr:colOff>63500</xdr:colOff>
      <xdr:row>74</xdr:row>
      <xdr:rowOff>62865</xdr:rowOff>
    </xdr:to>
    <xdr:cxnSp macro="">
      <xdr:nvCxnSpPr>
        <xdr:cNvPr id="866" name="直線コネクタ 865"/>
        <xdr:cNvCxnSpPr/>
      </xdr:nvCxnSpPr>
      <xdr:spPr>
        <a:xfrm flipV="1">
          <a:off x="19558000" y="12245340"/>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100965</xdr:rowOff>
    </xdr:from>
    <xdr:ext cx="534670" cy="249555"/>
    <xdr:sp macro="" textlink="">
      <xdr:nvSpPr>
        <xdr:cNvPr id="867" name="繰出金平均値テキスト"/>
        <xdr:cNvSpPr txBox="1"/>
      </xdr:nvSpPr>
      <xdr:spPr>
        <a:xfrm>
          <a:off x="20370800" y="123247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121920</xdr:rowOff>
    </xdr:from>
    <xdr:to xmlns:xdr="http://schemas.openxmlformats.org/drawingml/2006/spreadsheetDrawing">
      <xdr:col>116</xdr:col>
      <xdr:colOff>114300</xdr:colOff>
      <xdr:row>75</xdr:row>
      <xdr:rowOff>54610</xdr:rowOff>
    </xdr:to>
    <xdr:sp macro="" textlink="">
      <xdr:nvSpPr>
        <xdr:cNvPr id="868" name="フローチャート: 判断 867"/>
        <xdr:cNvSpPr/>
      </xdr:nvSpPr>
      <xdr:spPr>
        <a:xfrm>
          <a:off x="20269200" y="1234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62865</xdr:rowOff>
    </xdr:from>
    <xdr:to xmlns:xdr="http://schemas.openxmlformats.org/drawingml/2006/spreadsheetDrawing">
      <xdr:col>111</xdr:col>
      <xdr:colOff>174625</xdr:colOff>
      <xdr:row>74</xdr:row>
      <xdr:rowOff>95250</xdr:rowOff>
    </xdr:to>
    <xdr:cxnSp macro="">
      <xdr:nvCxnSpPr>
        <xdr:cNvPr id="869" name="直線コネクタ 868"/>
        <xdr:cNvCxnSpPr/>
      </xdr:nvCxnSpPr>
      <xdr:spPr>
        <a:xfrm flipV="1">
          <a:off x="18735675" y="12286615"/>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111760</xdr:rowOff>
    </xdr:to>
    <xdr:sp macro="" textlink="">
      <xdr:nvSpPr>
        <xdr:cNvPr id="870" name="フローチャート: 判断 869"/>
        <xdr:cNvSpPr/>
      </xdr:nvSpPr>
      <xdr:spPr>
        <a:xfrm>
          <a:off x="19510375" y="12402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103505</xdr:rowOff>
    </xdr:from>
    <xdr:ext cx="534035" cy="249555"/>
    <xdr:sp macro="" textlink="">
      <xdr:nvSpPr>
        <xdr:cNvPr id="871" name="テキスト ボックス 870"/>
        <xdr:cNvSpPr txBox="1"/>
      </xdr:nvSpPr>
      <xdr:spPr>
        <a:xfrm>
          <a:off x="19309715" y="124923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95250</xdr:rowOff>
    </xdr:from>
    <xdr:to xmlns:xdr="http://schemas.openxmlformats.org/drawingml/2006/spreadsheetDrawing">
      <xdr:col>107</xdr:col>
      <xdr:colOff>50800</xdr:colOff>
      <xdr:row>74</xdr:row>
      <xdr:rowOff>125095</xdr:rowOff>
    </xdr:to>
    <xdr:cxnSp macro="">
      <xdr:nvCxnSpPr>
        <xdr:cNvPr id="872" name="直線コネクタ 871"/>
        <xdr:cNvCxnSpPr/>
      </xdr:nvCxnSpPr>
      <xdr:spPr>
        <a:xfrm flipV="1">
          <a:off x="17926050" y="1231900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142875</xdr:rowOff>
    </xdr:to>
    <xdr:sp macro="" textlink="">
      <xdr:nvSpPr>
        <xdr:cNvPr id="873" name="フローチャート: 判断 872"/>
        <xdr:cNvSpPr/>
      </xdr:nvSpPr>
      <xdr:spPr>
        <a:xfrm>
          <a:off x="18684875" y="12433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134620</xdr:rowOff>
    </xdr:from>
    <xdr:ext cx="534035" cy="249555"/>
    <xdr:sp macro="" textlink="">
      <xdr:nvSpPr>
        <xdr:cNvPr id="874" name="テキスト ボックス 873"/>
        <xdr:cNvSpPr txBox="1"/>
      </xdr:nvSpPr>
      <xdr:spPr>
        <a:xfrm>
          <a:off x="18500090" y="125234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125095</xdr:rowOff>
    </xdr:from>
    <xdr:to xmlns:xdr="http://schemas.openxmlformats.org/drawingml/2006/spreadsheetDrawing">
      <xdr:col>102</xdr:col>
      <xdr:colOff>114300</xdr:colOff>
      <xdr:row>75</xdr:row>
      <xdr:rowOff>17145</xdr:rowOff>
    </xdr:to>
    <xdr:cxnSp macro="">
      <xdr:nvCxnSpPr>
        <xdr:cNvPr id="875" name="直線コネクタ 874"/>
        <xdr:cNvCxnSpPr/>
      </xdr:nvCxnSpPr>
      <xdr:spPr>
        <a:xfrm flipV="1">
          <a:off x="17113250" y="12348845"/>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61595</xdr:rowOff>
    </xdr:from>
    <xdr:to xmlns:xdr="http://schemas.openxmlformats.org/drawingml/2006/spreadsheetDrawing">
      <xdr:col>102</xdr:col>
      <xdr:colOff>165100</xdr:colOff>
      <xdr:row>75</xdr:row>
      <xdr:rowOff>160020</xdr:rowOff>
    </xdr:to>
    <xdr:sp macro="" textlink="">
      <xdr:nvSpPr>
        <xdr:cNvPr id="876" name="フローチャート: 判断 875"/>
        <xdr:cNvSpPr/>
      </xdr:nvSpPr>
      <xdr:spPr>
        <a:xfrm>
          <a:off x="17875250" y="12450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151130</xdr:rowOff>
    </xdr:from>
    <xdr:ext cx="534035" cy="248920"/>
    <xdr:sp macro="" textlink="">
      <xdr:nvSpPr>
        <xdr:cNvPr id="877" name="テキスト ボックス 876"/>
        <xdr:cNvSpPr txBox="1"/>
      </xdr:nvSpPr>
      <xdr:spPr>
        <a:xfrm>
          <a:off x="17674590" y="125399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66675</xdr:rowOff>
    </xdr:from>
    <xdr:to xmlns:xdr="http://schemas.openxmlformats.org/drawingml/2006/spreadsheetDrawing">
      <xdr:col>98</xdr:col>
      <xdr:colOff>38100</xdr:colOff>
      <xdr:row>75</xdr:row>
      <xdr:rowOff>164465</xdr:rowOff>
    </xdr:to>
    <xdr:sp macro="" textlink="">
      <xdr:nvSpPr>
        <xdr:cNvPr id="878" name="フローチャート: 判断 877"/>
        <xdr:cNvSpPr/>
      </xdr:nvSpPr>
      <xdr:spPr>
        <a:xfrm>
          <a:off x="17065625" y="124555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156210</xdr:rowOff>
    </xdr:from>
    <xdr:ext cx="534035" cy="248920"/>
    <xdr:sp macro="" textlink="">
      <xdr:nvSpPr>
        <xdr:cNvPr id="879" name="テキスト ボックス 878"/>
        <xdr:cNvSpPr txBox="1"/>
      </xdr:nvSpPr>
      <xdr:spPr>
        <a:xfrm>
          <a:off x="16864965" y="125450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80" name="テキスト ボックス 879"/>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81" name="テキスト ボックス 880"/>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82" name="テキスト ボックス 881"/>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83" name="テキスト ボックス 882"/>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84" name="テキスト ボックス 883"/>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137795</xdr:rowOff>
    </xdr:from>
    <xdr:to xmlns:xdr="http://schemas.openxmlformats.org/drawingml/2006/spreadsheetDrawing">
      <xdr:col>116</xdr:col>
      <xdr:colOff>114300</xdr:colOff>
      <xdr:row>74</xdr:row>
      <xdr:rowOff>70485</xdr:rowOff>
    </xdr:to>
    <xdr:sp macro="" textlink="">
      <xdr:nvSpPr>
        <xdr:cNvPr id="885" name="楕円 884"/>
        <xdr:cNvSpPr/>
      </xdr:nvSpPr>
      <xdr:spPr>
        <a:xfrm>
          <a:off x="20269200" y="12196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160020</xdr:rowOff>
    </xdr:from>
    <xdr:ext cx="534670" cy="248920"/>
    <xdr:sp macro="" textlink="">
      <xdr:nvSpPr>
        <xdr:cNvPr id="886" name="繰出金該当値テキスト"/>
        <xdr:cNvSpPr txBox="1"/>
      </xdr:nvSpPr>
      <xdr:spPr>
        <a:xfrm>
          <a:off x="20370800" y="120535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13970</xdr:rowOff>
    </xdr:from>
    <xdr:to xmlns:xdr="http://schemas.openxmlformats.org/drawingml/2006/spreadsheetDrawing">
      <xdr:col>112</xdr:col>
      <xdr:colOff>38100</xdr:colOff>
      <xdr:row>74</xdr:row>
      <xdr:rowOff>111760</xdr:rowOff>
    </xdr:to>
    <xdr:sp macro="" textlink="">
      <xdr:nvSpPr>
        <xdr:cNvPr id="887" name="楕円 886"/>
        <xdr:cNvSpPr/>
      </xdr:nvSpPr>
      <xdr:spPr>
        <a:xfrm>
          <a:off x="19510375" y="12237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127635</xdr:rowOff>
    </xdr:from>
    <xdr:ext cx="534035" cy="248920"/>
    <xdr:sp macro="" textlink="">
      <xdr:nvSpPr>
        <xdr:cNvPr id="888" name="テキスト ボックス 887"/>
        <xdr:cNvSpPr txBox="1"/>
      </xdr:nvSpPr>
      <xdr:spPr>
        <a:xfrm>
          <a:off x="19309715" y="120211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46355</xdr:rowOff>
    </xdr:from>
    <xdr:to xmlns:xdr="http://schemas.openxmlformats.org/drawingml/2006/spreadsheetDrawing">
      <xdr:col>107</xdr:col>
      <xdr:colOff>101600</xdr:colOff>
      <xdr:row>74</xdr:row>
      <xdr:rowOff>144145</xdr:rowOff>
    </xdr:to>
    <xdr:sp macro="" textlink="">
      <xdr:nvSpPr>
        <xdr:cNvPr id="889" name="楕円 888"/>
        <xdr:cNvSpPr/>
      </xdr:nvSpPr>
      <xdr:spPr>
        <a:xfrm>
          <a:off x="18684875" y="12270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160020</xdr:rowOff>
    </xdr:from>
    <xdr:ext cx="534035" cy="248920"/>
    <xdr:sp macro="" textlink="">
      <xdr:nvSpPr>
        <xdr:cNvPr id="890" name="テキスト ボックス 889"/>
        <xdr:cNvSpPr txBox="1"/>
      </xdr:nvSpPr>
      <xdr:spPr>
        <a:xfrm>
          <a:off x="18500090" y="120535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75565</xdr:rowOff>
    </xdr:from>
    <xdr:to xmlns:xdr="http://schemas.openxmlformats.org/drawingml/2006/spreadsheetDrawing">
      <xdr:col>102</xdr:col>
      <xdr:colOff>165100</xdr:colOff>
      <xdr:row>75</xdr:row>
      <xdr:rowOff>8255</xdr:rowOff>
    </xdr:to>
    <xdr:sp macro="" textlink="">
      <xdr:nvSpPr>
        <xdr:cNvPr id="891" name="楕円 890"/>
        <xdr:cNvSpPr/>
      </xdr:nvSpPr>
      <xdr:spPr>
        <a:xfrm>
          <a:off x="17875250" y="1229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24765</xdr:rowOff>
    </xdr:from>
    <xdr:ext cx="534035" cy="248920"/>
    <xdr:sp macro="" textlink="">
      <xdr:nvSpPr>
        <xdr:cNvPr id="892" name="テキスト ボックス 891"/>
        <xdr:cNvSpPr txBox="1"/>
      </xdr:nvSpPr>
      <xdr:spPr>
        <a:xfrm>
          <a:off x="17674590" y="12083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133350</xdr:rowOff>
    </xdr:from>
    <xdr:to xmlns:xdr="http://schemas.openxmlformats.org/drawingml/2006/spreadsheetDrawing">
      <xdr:col>98</xdr:col>
      <xdr:colOff>38100</xdr:colOff>
      <xdr:row>75</xdr:row>
      <xdr:rowOff>66040</xdr:rowOff>
    </xdr:to>
    <xdr:sp macro="" textlink="">
      <xdr:nvSpPr>
        <xdr:cNvPr id="893" name="楕円 892"/>
        <xdr:cNvSpPr/>
      </xdr:nvSpPr>
      <xdr:spPr>
        <a:xfrm>
          <a:off x="17065625" y="12357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81915</xdr:rowOff>
    </xdr:from>
    <xdr:ext cx="534035" cy="249555"/>
    <xdr:sp macro="" textlink="">
      <xdr:nvSpPr>
        <xdr:cNvPr id="894" name="テキスト ボックス 893"/>
        <xdr:cNvSpPr txBox="1"/>
      </xdr:nvSpPr>
      <xdr:spPr>
        <a:xfrm>
          <a:off x="16864965" y="121405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95" name="正方形/長方形 894"/>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96" name="正方形/長方形 895"/>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8" name="正方形/長方形 897"/>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900" name="正方形/長方形 899"/>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903" name="テキスト ボックス 902"/>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906" name="テキスト ボックス 905"/>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7" name="直線コネクタ 906"/>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908" name="テキスト ボックス 907"/>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8" name="直線コネクタ 917"/>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20" name="テキスト ボックス 919"/>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23" name="テキスト ボックス 922"/>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26" name="テキスト ボックス 925"/>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8" name="テキスト ボックス 927"/>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9" name="テキスト ボックス 928"/>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30" name="テキスト ボックス 929"/>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1" name="テキスト ボックス 930"/>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33" name="テキスト ボックス 932"/>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7" name="テキスト ボックス 936"/>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9" name="テキスト ボックス 938"/>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41" name="テキスト ボックス 940"/>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3" name="テキスト ボックス 942"/>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歳出決算総額は、住民一人当たり</a:t>
          </a:r>
          <a:r>
            <a:rPr kumimoji="1" lang="en-US" altLang="ja-JP" sz="1100">
              <a:solidFill>
                <a:schemeClr val="dk1"/>
              </a:solidFill>
              <a:effectLst/>
              <a:latin typeface="ＭＳ Ｐゴシック"/>
              <a:ea typeface="ＭＳ Ｐゴシック"/>
              <a:cs typeface="+mn-cs"/>
            </a:rPr>
            <a:t>517,125</a:t>
          </a:r>
          <a:r>
            <a:rPr kumimoji="1" lang="ja-JP" altLang="ja-JP" sz="1100">
              <a:solidFill>
                <a:schemeClr val="dk1"/>
              </a:solidFill>
              <a:effectLst/>
              <a:latin typeface="ＭＳ Ｐゴシック"/>
              <a:ea typeface="ＭＳ Ｐゴシック"/>
              <a:cs typeface="+mn-cs"/>
            </a:rPr>
            <a:t>円となっている。</a:t>
          </a:r>
          <a:endParaRPr lang="ja-JP" altLang="ja-JP" sz="14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人件費は、住民一人当たり</a:t>
          </a:r>
          <a:r>
            <a:rPr kumimoji="1" lang="en-US" altLang="ja-JP" sz="1100">
              <a:solidFill>
                <a:schemeClr val="dk1"/>
              </a:solidFill>
              <a:effectLst/>
              <a:latin typeface="ＭＳ Ｐゴシック"/>
              <a:ea typeface="ＭＳ Ｐゴシック"/>
              <a:cs typeface="+mn-cs"/>
            </a:rPr>
            <a:t>70,374</a:t>
          </a:r>
          <a:r>
            <a:rPr kumimoji="1" lang="ja-JP" altLang="ja-JP" sz="1100">
              <a:solidFill>
                <a:schemeClr val="dk1"/>
              </a:solidFill>
              <a:effectLst/>
              <a:latin typeface="ＭＳ Ｐゴシック"/>
              <a:ea typeface="ＭＳ Ｐゴシック"/>
              <a:cs typeface="+mn-cs"/>
            </a:rPr>
            <a:t>円であり、前年度比で</a:t>
          </a:r>
          <a:r>
            <a:rPr kumimoji="1" lang="en-US" altLang="ja-JP" sz="1100">
              <a:solidFill>
                <a:schemeClr val="dk1"/>
              </a:solidFill>
              <a:effectLst/>
              <a:latin typeface="ＭＳ Ｐゴシック"/>
              <a:ea typeface="ＭＳ Ｐゴシック"/>
              <a:cs typeface="+mn-cs"/>
            </a:rPr>
            <a:t>0.2</a:t>
          </a:r>
          <a:r>
            <a:rPr kumimoji="1" lang="ja-JP" altLang="ja-JP" sz="1100">
              <a:solidFill>
                <a:schemeClr val="dk1"/>
              </a:solidFill>
              <a:effectLst/>
              <a:latin typeface="ＭＳ Ｐゴシック"/>
              <a:ea typeface="ＭＳ Ｐゴシック"/>
              <a:cs typeface="+mn-cs"/>
            </a:rPr>
            <a:t>％増加している。廃止した公営企業（ガス事業、交通事業）の職員を受け入れたことにより、類似団体平均を上回っているが、定員適正化の取組を進めており、今後、横ばいで推移する見通しである。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扶助費は、住民一人当たり</a:t>
          </a:r>
          <a:r>
            <a:rPr kumimoji="1" lang="en-US" altLang="ja-JP" sz="1100">
              <a:solidFill>
                <a:schemeClr val="dk1"/>
              </a:solidFill>
              <a:effectLst/>
              <a:latin typeface="ＭＳ Ｐゴシック"/>
              <a:ea typeface="ＭＳ Ｐゴシック"/>
              <a:cs typeface="+mn-cs"/>
            </a:rPr>
            <a:t>140,210</a:t>
          </a:r>
          <a:r>
            <a:rPr kumimoji="1" lang="ja-JP" altLang="ja-JP" sz="1100">
              <a:solidFill>
                <a:schemeClr val="dk1"/>
              </a:solidFill>
              <a:effectLst/>
              <a:latin typeface="ＭＳ Ｐゴシック"/>
              <a:ea typeface="ＭＳ Ｐゴシック"/>
              <a:cs typeface="+mn-cs"/>
            </a:rPr>
            <a:t>円であり、類似団体平均と同水準である。前年度と比べ</a:t>
          </a:r>
          <a:r>
            <a:rPr kumimoji="1" lang="en-US" altLang="ja-JP" sz="1100">
              <a:solidFill>
                <a:schemeClr val="dk1"/>
              </a:solidFill>
              <a:effectLst/>
              <a:latin typeface="ＭＳ Ｐゴシック"/>
              <a:ea typeface="ＭＳ Ｐゴシック"/>
              <a:cs typeface="+mn-cs"/>
            </a:rPr>
            <a:t>7.3</a:t>
          </a:r>
          <a:r>
            <a:rPr kumimoji="1" lang="ja-JP" altLang="ja-JP" sz="1100">
              <a:solidFill>
                <a:schemeClr val="dk1"/>
              </a:solidFill>
              <a:effectLst/>
              <a:latin typeface="ＭＳ Ｐゴシック"/>
              <a:ea typeface="ＭＳ Ｐゴシック"/>
              <a:cs typeface="+mn-cs"/>
            </a:rPr>
            <a:t>％増加しているのは、住民税非課税世帯および均等割のみ課税世帯に対する物価高騰支援給付事業や令和５年７月および９月の豪雨災害等</a:t>
          </a:r>
          <a:r>
            <a:rPr kumimoji="1" lang="ja-JP" altLang="en-US" sz="1100">
              <a:solidFill>
                <a:schemeClr val="dk1"/>
              </a:solidFill>
              <a:effectLst/>
              <a:latin typeface="ＭＳ Ｐゴシック"/>
              <a:ea typeface="ＭＳ Ｐゴシック"/>
              <a:cs typeface="+mn-cs"/>
            </a:rPr>
            <a:t>を受け、見舞金を支出</a:t>
          </a:r>
          <a:r>
            <a:rPr kumimoji="1" lang="ja-JP" altLang="ja-JP" sz="1100">
              <a:solidFill>
                <a:schemeClr val="dk1"/>
              </a:solidFill>
              <a:effectLst/>
              <a:latin typeface="ＭＳ Ｐゴシック"/>
              <a:ea typeface="ＭＳ Ｐゴシック"/>
              <a:cs typeface="+mn-cs"/>
            </a:rPr>
            <a:t>したことなどによる。</a:t>
          </a:r>
          <a:endParaRPr lang="ja-JP" altLang="ja-JP" sz="14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公債費は、住民一人当たり</a:t>
          </a:r>
          <a:r>
            <a:rPr kumimoji="1" lang="en-US" altLang="ja-JP" sz="1100">
              <a:solidFill>
                <a:schemeClr val="dk1"/>
              </a:solidFill>
              <a:effectLst/>
              <a:latin typeface="ＭＳ Ｐゴシック"/>
              <a:ea typeface="ＭＳ Ｐゴシック"/>
              <a:cs typeface="+mn-cs"/>
            </a:rPr>
            <a:t>43,773</a:t>
          </a:r>
          <a:r>
            <a:rPr kumimoji="1" lang="ja-JP" altLang="ja-JP" sz="1100">
              <a:solidFill>
                <a:schemeClr val="dk1"/>
              </a:solidFill>
              <a:effectLst/>
              <a:latin typeface="ＭＳ Ｐゴシック"/>
              <a:ea typeface="ＭＳ Ｐゴシック"/>
              <a:cs typeface="+mn-cs"/>
            </a:rPr>
            <a:t>円であり、類似団体平均を上回っている。前年度と比べ</a:t>
          </a:r>
          <a:r>
            <a:rPr kumimoji="1" lang="en-US" altLang="ja-JP" sz="1100">
              <a:solidFill>
                <a:schemeClr val="dk1"/>
              </a:solidFill>
              <a:effectLst/>
              <a:latin typeface="ＭＳ Ｐゴシック"/>
              <a:ea typeface="ＭＳ Ｐゴシック"/>
              <a:cs typeface="+mn-cs"/>
            </a:rPr>
            <a:t>4.2</a:t>
          </a:r>
          <a:r>
            <a:rPr kumimoji="1" lang="ja-JP" altLang="ja-JP" sz="1100">
              <a:solidFill>
                <a:schemeClr val="dk1"/>
              </a:solidFill>
              <a:effectLst/>
              <a:latin typeface="ＭＳ Ｐゴシック"/>
              <a:ea typeface="ＭＳ Ｐゴシック"/>
              <a:cs typeface="+mn-cs"/>
            </a:rPr>
            <a:t>％減少しているのは、令和４年度に地域総合整備資金貸付金の繰上償還を行ったことや平成</a:t>
          </a:r>
          <a:r>
            <a:rPr kumimoji="1" lang="en-US" altLang="ja-JP" sz="1100">
              <a:solidFill>
                <a:schemeClr val="dk1"/>
              </a:solidFill>
              <a:effectLst/>
              <a:latin typeface="ＭＳ Ｐゴシック"/>
              <a:ea typeface="ＭＳ Ｐゴシック"/>
              <a:cs typeface="+mn-cs"/>
            </a:rPr>
            <a:t>15</a:t>
          </a:r>
          <a:r>
            <a:rPr kumimoji="1" lang="ja-JP" altLang="ja-JP" sz="1100">
              <a:solidFill>
                <a:schemeClr val="dk1"/>
              </a:solidFill>
              <a:effectLst/>
              <a:latin typeface="ＭＳ Ｐゴシック"/>
              <a:ea typeface="ＭＳ Ｐゴシック"/>
              <a:cs typeface="+mn-cs"/>
            </a:rPr>
            <a:t>年度に借り入れた臨時財政対策債等の償還が終了したことなどによる。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災害復旧事業費は、住民一人当たり</a:t>
          </a:r>
          <a:r>
            <a:rPr kumimoji="1" lang="en-US" altLang="ja-JP" sz="1100">
              <a:solidFill>
                <a:schemeClr val="dk1"/>
              </a:solidFill>
              <a:effectLst/>
              <a:latin typeface="ＭＳ Ｐゴシック"/>
              <a:ea typeface="ＭＳ Ｐゴシック"/>
              <a:cs typeface="+mn-cs"/>
            </a:rPr>
            <a:t>5,017</a:t>
          </a:r>
          <a:r>
            <a:rPr kumimoji="1" lang="ja-JP" altLang="en-US" sz="1100">
              <a:solidFill>
                <a:schemeClr val="dk1"/>
              </a:solidFill>
              <a:effectLst/>
              <a:latin typeface="ＭＳ Ｐゴシック"/>
              <a:ea typeface="ＭＳ Ｐゴシック"/>
              <a:cs typeface="+mn-cs"/>
            </a:rPr>
            <a:t>円であり、</a:t>
          </a:r>
          <a:r>
            <a:rPr kumimoji="1" lang="ja-JP" altLang="ja-JP" sz="1100">
              <a:solidFill>
                <a:schemeClr val="dk1"/>
              </a:solidFill>
              <a:effectLst/>
              <a:latin typeface="ＭＳ Ｐゴシック"/>
              <a:ea typeface="ＭＳ Ｐゴシック"/>
              <a:cs typeface="+mn-cs"/>
            </a:rPr>
            <a:t>前年度は類似団体平均と同水準であったが、５年度は大きく上回っている。前年度比で</a:t>
          </a:r>
          <a:r>
            <a:rPr kumimoji="1" lang="en-US" altLang="ja-JP" sz="1100">
              <a:solidFill>
                <a:schemeClr val="dk1"/>
              </a:solidFill>
              <a:effectLst/>
              <a:latin typeface="ＭＳ Ｐゴシック"/>
              <a:ea typeface="ＭＳ Ｐゴシック"/>
              <a:cs typeface="+mn-cs"/>
            </a:rPr>
            <a:t>777.1</a:t>
          </a:r>
          <a:r>
            <a:rPr kumimoji="1" lang="ja-JP" altLang="ja-JP" sz="1100">
              <a:solidFill>
                <a:schemeClr val="dk1"/>
              </a:solidFill>
              <a:effectLst/>
              <a:latin typeface="ＭＳ Ｐゴシック"/>
              <a:ea typeface="ＭＳ Ｐゴシック"/>
              <a:cs typeface="+mn-cs"/>
            </a:rPr>
            <a:t>％増加しているのは、５年７月に発生した豪雨</a:t>
          </a:r>
          <a:r>
            <a:rPr kumimoji="1" lang="ja-JP" altLang="en-US" sz="1100">
              <a:solidFill>
                <a:schemeClr val="dk1"/>
              </a:solidFill>
              <a:effectLst/>
              <a:latin typeface="ＭＳ Ｐゴシック"/>
              <a:ea typeface="ＭＳ Ｐゴシック"/>
              <a:cs typeface="+mn-cs"/>
            </a:rPr>
            <a:t>および同年９月の大雨</a:t>
          </a:r>
          <a:r>
            <a:rPr kumimoji="1" lang="ja-JP" altLang="ja-JP" sz="1100">
              <a:solidFill>
                <a:schemeClr val="dk1"/>
              </a:solidFill>
              <a:effectLst/>
              <a:latin typeface="ＭＳ Ｐゴシック"/>
              <a:ea typeface="ＭＳ Ｐゴシック"/>
              <a:cs typeface="+mn-cs"/>
            </a:rPr>
            <a:t>への対応によ</a:t>
          </a:r>
          <a:r>
            <a:rPr kumimoji="1" lang="ja-JP" altLang="en-US" sz="1100">
              <a:solidFill>
                <a:schemeClr val="dk1"/>
              </a:solidFill>
              <a:effectLst/>
              <a:latin typeface="ＭＳ Ｐゴシック"/>
              <a:ea typeface="ＭＳ Ｐゴシック"/>
              <a:cs typeface="+mn-cs"/>
            </a:rPr>
            <a:t>り、</a:t>
          </a:r>
          <a:r>
            <a:rPr kumimoji="1" lang="ja-JP" altLang="ja-JP" sz="1100">
              <a:solidFill>
                <a:schemeClr val="dk1"/>
              </a:solidFill>
              <a:effectLst/>
              <a:latin typeface="ＭＳ Ｐゴシック"/>
              <a:ea typeface="ＭＳ Ｐゴシック"/>
              <a:cs typeface="+mn-cs"/>
            </a:rPr>
            <a:t>公共土木施設災害復旧事業の事業費が増となったことなどによる。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積立金は、住民一人当たり</a:t>
          </a:r>
          <a:r>
            <a:rPr kumimoji="1" lang="en-US" altLang="ja-JP" sz="1100">
              <a:solidFill>
                <a:schemeClr val="dk1"/>
              </a:solidFill>
              <a:effectLst/>
              <a:latin typeface="ＭＳ Ｐゴシック"/>
              <a:ea typeface="ＭＳ Ｐゴシック"/>
              <a:cs typeface="+mn-cs"/>
            </a:rPr>
            <a:t>6,675</a:t>
          </a:r>
          <a:r>
            <a:rPr kumimoji="1" lang="ja-JP" altLang="ja-JP" sz="1100">
              <a:solidFill>
                <a:schemeClr val="dk1"/>
              </a:solidFill>
              <a:effectLst/>
              <a:latin typeface="ＭＳ Ｐゴシック"/>
              <a:ea typeface="ＭＳ Ｐゴシック"/>
              <a:cs typeface="+mn-cs"/>
            </a:rPr>
            <a:t>円であり、前年度と比べ</a:t>
          </a:r>
          <a:r>
            <a:rPr kumimoji="1" lang="en-US" altLang="ja-JP" sz="1100">
              <a:solidFill>
                <a:schemeClr val="dk1"/>
              </a:solidFill>
              <a:effectLst/>
              <a:latin typeface="ＭＳ Ｐゴシック"/>
              <a:ea typeface="ＭＳ Ｐゴシック"/>
              <a:cs typeface="+mn-cs"/>
            </a:rPr>
            <a:t>81.8</a:t>
          </a:r>
          <a:r>
            <a:rPr kumimoji="1" lang="ja-JP" altLang="ja-JP" sz="1100">
              <a:solidFill>
                <a:schemeClr val="dk1"/>
              </a:solidFill>
              <a:effectLst/>
              <a:latin typeface="ＭＳ Ｐゴシック"/>
              <a:ea typeface="ＭＳ Ｐゴシック"/>
              <a:cs typeface="+mn-cs"/>
            </a:rPr>
            <a:t>％増加した。これは、職員退職手当基金積立金の増などによる。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引き続き「第４期・県都</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あきた</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改革プラン」に位置づけた取組を推進し、歳出全般にわたる見直しを進めていく。</a:t>
          </a:r>
          <a:endParaRPr lang="ja-JP" altLang="ja-JP" sz="14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297,316
295,502
906.07
156,660,789
153,749,425
1,895,896
73,990,155
145,783,165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112.9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107315</xdr:rowOff>
    </xdr:from>
    <xdr:ext cx="376555" cy="249555"/>
    <xdr:sp macro="" textlink="">
      <xdr:nvSpPr>
        <xdr:cNvPr id="42" name="テキスト ボックス 41"/>
        <xdr:cNvSpPr txBox="1"/>
      </xdr:nvSpPr>
      <xdr:spPr>
        <a:xfrm>
          <a:off x="353060" y="6717665"/>
          <a:ext cx="376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6725" cy="248920"/>
    <xdr:sp macro="" textlink="">
      <xdr:nvSpPr>
        <xdr:cNvPr id="52" name="テキスト ボックス 51"/>
        <xdr:cNvSpPr txBox="1"/>
      </xdr:nvSpPr>
      <xdr:spPr>
        <a:xfrm>
          <a:off x="278765"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6725" cy="248920"/>
    <xdr:sp macro="" textlink="">
      <xdr:nvSpPr>
        <xdr:cNvPr id="54" name="テキスト ボックス 53"/>
        <xdr:cNvSpPr txBox="1"/>
      </xdr:nvSpPr>
      <xdr:spPr>
        <a:xfrm>
          <a:off x="2787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37</xdr:row>
      <xdr:rowOff>160655</xdr:rowOff>
    </xdr:to>
    <xdr:cxnSp macro="">
      <xdr:nvCxnSpPr>
        <xdr:cNvPr id="56" name="直線コネクタ 55"/>
        <xdr:cNvCxnSpPr/>
      </xdr:nvCxnSpPr>
      <xdr:spPr>
        <a:xfrm flipV="1">
          <a:off x="4252595" y="5146675"/>
          <a:ext cx="127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164465</xdr:rowOff>
    </xdr:from>
    <xdr:ext cx="469900" cy="248920"/>
    <xdr:sp macro="" textlink="">
      <xdr:nvSpPr>
        <xdr:cNvPr id="57" name="議会費最小値テキスト"/>
        <xdr:cNvSpPr txBox="1"/>
      </xdr:nvSpPr>
      <xdr:spPr>
        <a:xfrm>
          <a:off x="4305300" y="62795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160655</xdr:rowOff>
    </xdr:from>
    <xdr:to xmlns:xdr="http://schemas.openxmlformats.org/drawingml/2006/spreadsheetDrawing">
      <xdr:col>24</xdr:col>
      <xdr:colOff>152400</xdr:colOff>
      <xdr:row>37</xdr:row>
      <xdr:rowOff>160655</xdr:rowOff>
    </xdr:to>
    <xdr:cxnSp macro="">
      <xdr:nvCxnSpPr>
        <xdr:cNvPr id="58" name="直線コネクタ 57"/>
        <xdr:cNvCxnSpPr/>
      </xdr:nvCxnSpPr>
      <xdr:spPr>
        <a:xfrm>
          <a:off x="4181475" y="6275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135890</xdr:rowOff>
    </xdr:from>
    <xdr:ext cx="469900" cy="249555"/>
    <xdr:sp macro="" textlink="">
      <xdr:nvSpPr>
        <xdr:cNvPr id="59" name="議会費最大値テキスト"/>
        <xdr:cNvSpPr txBox="1"/>
      </xdr:nvSpPr>
      <xdr:spPr>
        <a:xfrm>
          <a:off x="4305300" y="49301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181475" y="5146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153670</xdr:rowOff>
    </xdr:from>
    <xdr:to xmlns:xdr="http://schemas.openxmlformats.org/drawingml/2006/spreadsheetDrawing">
      <xdr:col>24</xdr:col>
      <xdr:colOff>63500</xdr:colOff>
      <xdr:row>34</xdr:row>
      <xdr:rowOff>21590</xdr:rowOff>
    </xdr:to>
    <xdr:cxnSp macro="">
      <xdr:nvCxnSpPr>
        <xdr:cNvPr id="61" name="直線コネクタ 60"/>
        <xdr:cNvCxnSpPr/>
      </xdr:nvCxnSpPr>
      <xdr:spPr>
        <a:xfrm flipV="1">
          <a:off x="3492500" y="560832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5715</xdr:rowOff>
    </xdr:from>
    <xdr:ext cx="469900" cy="249555"/>
    <xdr:sp macro="" textlink="">
      <xdr:nvSpPr>
        <xdr:cNvPr id="62" name="議会費平均値テキスト"/>
        <xdr:cNvSpPr txBox="1"/>
      </xdr:nvSpPr>
      <xdr:spPr>
        <a:xfrm>
          <a:off x="4305300" y="57905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27305</xdr:rowOff>
    </xdr:from>
    <xdr:to xmlns:xdr="http://schemas.openxmlformats.org/drawingml/2006/spreadsheetDrawing">
      <xdr:col>24</xdr:col>
      <xdr:colOff>114300</xdr:colOff>
      <xdr:row>35</xdr:row>
      <xdr:rowOff>125095</xdr:rowOff>
    </xdr:to>
    <xdr:sp macro="" textlink="">
      <xdr:nvSpPr>
        <xdr:cNvPr id="63" name="フローチャート: 判断 62"/>
        <xdr:cNvSpPr/>
      </xdr:nvSpPr>
      <xdr:spPr>
        <a:xfrm>
          <a:off x="4203700" y="5812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21590</xdr:rowOff>
    </xdr:from>
    <xdr:to xmlns:xdr="http://schemas.openxmlformats.org/drawingml/2006/spreadsheetDrawing">
      <xdr:col>19</xdr:col>
      <xdr:colOff>174625</xdr:colOff>
      <xdr:row>34</xdr:row>
      <xdr:rowOff>64135</xdr:rowOff>
    </xdr:to>
    <xdr:cxnSp macro="">
      <xdr:nvCxnSpPr>
        <xdr:cNvPr id="64" name="直線コネクタ 63"/>
        <xdr:cNvCxnSpPr/>
      </xdr:nvCxnSpPr>
      <xdr:spPr>
        <a:xfrm flipV="1">
          <a:off x="2670175" y="564134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40640</xdr:rowOff>
    </xdr:from>
    <xdr:to xmlns:xdr="http://schemas.openxmlformats.org/drawingml/2006/spreadsheetDrawing">
      <xdr:col>20</xdr:col>
      <xdr:colOff>38100</xdr:colOff>
      <xdr:row>35</xdr:row>
      <xdr:rowOff>138430</xdr:rowOff>
    </xdr:to>
    <xdr:sp macro="" textlink="">
      <xdr:nvSpPr>
        <xdr:cNvPr id="65" name="フローチャート: 判断 64"/>
        <xdr:cNvSpPr/>
      </xdr:nvSpPr>
      <xdr:spPr>
        <a:xfrm>
          <a:off x="3444875" y="5825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130175</xdr:rowOff>
    </xdr:from>
    <xdr:ext cx="469265" cy="248920"/>
    <xdr:sp macro="" textlink="">
      <xdr:nvSpPr>
        <xdr:cNvPr id="66" name="テキスト ボックス 65"/>
        <xdr:cNvSpPr txBox="1"/>
      </xdr:nvSpPr>
      <xdr:spPr>
        <a:xfrm>
          <a:off x="3276600" y="59150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60960</xdr:rowOff>
    </xdr:from>
    <xdr:to xmlns:xdr="http://schemas.openxmlformats.org/drawingml/2006/spreadsheetDrawing">
      <xdr:col>15</xdr:col>
      <xdr:colOff>50800</xdr:colOff>
      <xdr:row>34</xdr:row>
      <xdr:rowOff>64135</xdr:rowOff>
    </xdr:to>
    <xdr:cxnSp macro="">
      <xdr:nvCxnSpPr>
        <xdr:cNvPr id="67" name="直線コネクタ 66"/>
        <xdr:cNvCxnSpPr/>
      </xdr:nvCxnSpPr>
      <xdr:spPr>
        <a:xfrm>
          <a:off x="1860550" y="568071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53975</xdr:rowOff>
    </xdr:from>
    <xdr:to xmlns:xdr="http://schemas.openxmlformats.org/drawingml/2006/spreadsheetDrawing">
      <xdr:col>15</xdr:col>
      <xdr:colOff>101600</xdr:colOff>
      <xdr:row>35</xdr:row>
      <xdr:rowOff>151765</xdr:rowOff>
    </xdr:to>
    <xdr:sp macro="" textlink="">
      <xdr:nvSpPr>
        <xdr:cNvPr id="68" name="フローチャート: 判断 67"/>
        <xdr:cNvSpPr/>
      </xdr:nvSpPr>
      <xdr:spPr>
        <a:xfrm>
          <a:off x="2619375" y="5838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142875</xdr:rowOff>
    </xdr:from>
    <xdr:ext cx="469265" cy="249555"/>
    <xdr:sp macro="" textlink="">
      <xdr:nvSpPr>
        <xdr:cNvPr id="69" name="テキスト ボックス 68"/>
        <xdr:cNvSpPr txBox="1"/>
      </xdr:nvSpPr>
      <xdr:spPr>
        <a:xfrm>
          <a:off x="2451100" y="5927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140335</xdr:rowOff>
    </xdr:from>
    <xdr:to xmlns:xdr="http://schemas.openxmlformats.org/drawingml/2006/spreadsheetDrawing">
      <xdr:col>10</xdr:col>
      <xdr:colOff>114300</xdr:colOff>
      <xdr:row>34</xdr:row>
      <xdr:rowOff>60960</xdr:rowOff>
    </xdr:to>
    <xdr:cxnSp macro="">
      <xdr:nvCxnSpPr>
        <xdr:cNvPr id="70" name="直線コネクタ 69"/>
        <xdr:cNvCxnSpPr/>
      </xdr:nvCxnSpPr>
      <xdr:spPr>
        <a:xfrm>
          <a:off x="1047750" y="5594985"/>
          <a:ext cx="8128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56515</xdr:rowOff>
    </xdr:from>
    <xdr:to xmlns:xdr="http://schemas.openxmlformats.org/drawingml/2006/spreadsheetDrawing">
      <xdr:col>10</xdr:col>
      <xdr:colOff>165100</xdr:colOff>
      <xdr:row>35</xdr:row>
      <xdr:rowOff>154305</xdr:rowOff>
    </xdr:to>
    <xdr:sp macro="" textlink="">
      <xdr:nvSpPr>
        <xdr:cNvPr id="71" name="フローチャート: 判断 70"/>
        <xdr:cNvSpPr/>
      </xdr:nvSpPr>
      <xdr:spPr>
        <a:xfrm>
          <a:off x="1809750" y="5841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145415</xdr:rowOff>
    </xdr:from>
    <xdr:ext cx="469265" cy="249555"/>
    <xdr:sp macro="" textlink="">
      <xdr:nvSpPr>
        <xdr:cNvPr id="72" name="テキスト ボックス 71"/>
        <xdr:cNvSpPr txBox="1"/>
      </xdr:nvSpPr>
      <xdr:spPr>
        <a:xfrm>
          <a:off x="1641475" y="59302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20320</xdr:rowOff>
    </xdr:from>
    <xdr:to xmlns:xdr="http://schemas.openxmlformats.org/drawingml/2006/spreadsheetDrawing">
      <xdr:col>6</xdr:col>
      <xdr:colOff>38100</xdr:colOff>
      <xdr:row>35</xdr:row>
      <xdr:rowOff>118110</xdr:rowOff>
    </xdr:to>
    <xdr:sp macro="" textlink="">
      <xdr:nvSpPr>
        <xdr:cNvPr id="73" name="フローチャート: 判断 72"/>
        <xdr:cNvSpPr/>
      </xdr:nvSpPr>
      <xdr:spPr>
        <a:xfrm>
          <a:off x="1000125" y="5805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109220</xdr:rowOff>
    </xdr:from>
    <xdr:ext cx="469265" cy="248920"/>
    <xdr:sp macro="" textlink="">
      <xdr:nvSpPr>
        <xdr:cNvPr id="74" name="テキスト ボックス 73"/>
        <xdr:cNvSpPr txBox="1"/>
      </xdr:nvSpPr>
      <xdr:spPr>
        <a:xfrm>
          <a:off x="831850" y="58940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104775</xdr:rowOff>
    </xdr:from>
    <xdr:to xmlns:xdr="http://schemas.openxmlformats.org/drawingml/2006/spreadsheetDrawing">
      <xdr:col>24</xdr:col>
      <xdr:colOff>114300</xdr:colOff>
      <xdr:row>34</xdr:row>
      <xdr:rowOff>37465</xdr:rowOff>
    </xdr:to>
    <xdr:sp macro="" textlink="">
      <xdr:nvSpPr>
        <xdr:cNvPr id="80" name="楕円 79"/>
        <xdr:cNvSpPr/>
      </xdr:nvSpPr>
      <xdr:spPr>
        <a:xfrm>
          <a:off x="4203700" y="5559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127000</xdr:rowOff>
    </xdr:from>
    <xdr:ext cx="469900" cy="248920"/>
    <xdr:sp macro="" textlink="">
      <xdr:nvSpPr>
        <xdr:cNvPr id="81" name="議会費該当値テキスト"/>
        <xdr:cNvSpPr txBox="1"/>
      </xdr:nvSpPr>
      <xdr:spPr>
        <a:xfrm>
          <a:off x="4305300" y="54165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137795</xdr:rowOff>
    </xdr:from>
    <xdr:to xmlns:xdr="http://schemas.openxmlformats.org/drawingml/2006/spreadsheetDrawing">
      <xdr:col>20</xdr:col>
      <xdr:colOff>38100</xdr:colOff>
      <xdr:row>34</xdr:row>
      <xdr:rowOff>70485</xdr:rowOff>
    </xdr:to>
    <xdr:sp macro="" textlink="">
      <xdr:nvSpPr>
        <xdr:cNvPr id="82" name="楕円 81"/>
        <xdr:cNvSpPr/>
      </xdr:nvSpPr>
      <xdr:spPr>
        <a:xfrm>
          <a:off x="3444875" y="5592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86360</xdr:rowOff>
    </xdr:from>
    <xdr:ext cx="469265" cy="248920"/>
    <xdr:sp macro="" textlink="">
      <xdr:nvSpPr>
        <xdr:cNvPr id="83" name="テキスト ボックス 82"/>
        <xdr:cNvSpPr txBox="1"/>
      </xdr:nvSpPr>
      <xdr:spPr>
        <a:xfrm>
          <a:off x="3276600" y="5375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15240</xdr:rowOff>
    </xdr:from>
    <xdr:to xmlns:xdr="http://schemas.openxmlformats.org/drawingml/2006/spreadsheetDrawing">
      <xdr:col>15</xdr:col>
      <xdr:colOff>101600</xdr:colOff>
      <xdr:row>34</xdr:row>
      <xdr:rowOff>113030</xdr:rowOff>
    </xdr:to>
    <xdr:sp macro="" textlink="">
      <xdr:nvSpPr>
        <xdr:cNvPr id="84" name="楕円 83"/>
        <xdr:cNvSpPr/>
      </xdr:nvSpPr>
      <xdr:spPr>
        <a:xfrm>
          <a:off x="2619375" y="5634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128905</xdr:rowOff>
    </xdr:from>
    <xdr:ext cx="469265" cy="248920"/>
    <xdr:sp macro="" textlink="">
      <xdr:nvSpPr>
        <xdr:cNvPr id="85" name="テキスト ボックス 84"/>
        <xdr:cNvSpPr txBox="1"/>
      </xdr:nvSpPr>
      <xdr:spPr>
        <a:xfrm>
          <a:off x="2451100" y="54184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12065</xdr:rowOff>
    </xdr:from>
    <xdr:to xmlns:xdr="http://schemas.openxmlformats.org/drawingml/2006/spreadsheetDrawing">
      <xdr:col>10</xdr:col>
      <xdr:colOff>165100</xdr:colOff>
      <xdr:row>34</xdr:row>
      <xdr:rowOff>109855</xdr:rowOff>
    </xdr:to>
    <xdr:sp macro="" textlink="">
      <xdr:nvSpPr>
        <xdr:cNvPr id="86" name="楕円 85"/>
        <xdr:cNvSpPr/>
      </xdr:nvSpPr>
      <xdr:spPr>
        <a:xfrm>
          <a:off x="1809750" y="5631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126365</xdr:rowOff>
    </xdr:from>
    <xdr:ext cx="469265" cy="248920"/>
    <xdr:sp macro="" textlink="">
      <xdr:nvSpPr>
        <xdr:cNvPr id="87" name="テキスト ボックス 86"/>
        <xdr:cNvSpPr txBox="1"/>
      </xdr:nvSpPr>
      <xdr:spPr>
        <a:xfrm>
          <a:off x="1641475" y="54159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92075</xdr:rowOff>
    </xdr:from>
    <xdr:to xmlns:xdr="http://schemas.openxmlformats.org/drawingml/2006/spreadsheetDrawing">
      <xdr:col>6</xdr:col>
      <xdr:colOff>38100</xdr:colOff>
      <xdr:row>34</xdr:row>
      <xdr:rowOff>24765</xdr:rowOff>
    </xdr:to>
    <xdr:sp macro="" textlink="">
      <xdr:nvSpPr>
        <xdr:cNvPr id="88" name="楕円 87"/>
        <xdr:cNvSpPr/>
      </xdr:nvSpPr>
      <xdr:spPr>
        <a:xfrm>
          <a:off x="1000125" y="5546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40005</xdr:rowOff>
    </xdr:from>
    <xdr:ext cx="469265" cy="249555"/>
    <xdr:sp macro="" textlink="">
      <xdr:nvSpPr>
        <xdr:cNvPr id="89" name="テキスト ボックス 88"/>
        <xdr:cNvSpPr txBox="1"/>
      </xdr:nvSpPr>
      <xdr:spPr>
        <a:xfrm>
          <a:off x="831850" y="53295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8920" cy="249555"/>
    <xdr:sp macro="" textlink="">
      <xdr:nvSpPr>
        <xdr:cNvPr id="100" name="テキスト ボックス 99"/>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30860" cy="248920"/>
    <xdr:sp macro="" textlink="">
      <xdr:nvSpPr>
        <xdr:cNvPr id="102" name="テキスト ボックス 101"/>
        <xdr:cNvSpPr txBox="1"/>
      </xdr:nvSpPr>
      <xdr:spPr>
        <a:xfrm>
          <a:off x="214630"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30860" cy="249555"/>
    <xdr:sp macro="" textlink="">
      <xdr:nvSpPr>
        <xdr:cNvPr id="104" name="テキスト ボックス 103"/>
        <xdr:cNvSpPr txBox="1"/>
      </xdr:nvSpPr>
      <xdr:spPr>
        <a:xfrm>
          <a:off x="21463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30860" cy="248920"/>
    <xdr:sp macro="" textlink="">
      <xdr:nvSpPr>
        <xdr:cNvPr id="106" name="テキスト ボックス 105"/>
        <xdr:cNvSpPr txBox="1"/>
      </xdr:nvSpPr>
      <xdr:spPr>
        <a:xfrm>
          <a:off x="21463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8" name="テキスト ボックス 107"/>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8285"/>
    <xdr:sp macro="" textlink="">
      <xdr:nvSpPr>
        <xdr:cNvPr id="110" name="テキスト ボックス 109"/>
        <xdr:cNvSpPr txBox="1"/>
      </xdr:nvSpPr>
      <xdr:spPr>
        <a:xfrm>
          <a:off x="1663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2" name="テキスト ボックス 111"/>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4" name="テキスト ボックス 113"/>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55</xdr:row>
      <xdr:rowOff>106045</xdr:rowOff>
    </xdr:from>
    <xdr:to xmlns:xdr="http://schemas.openxmlformats.org/drawingml/2006/spreadsheetDrawing">
      <xdr:col>24</xdr:col>
      <xdr:colOff>62865</xdr:colOff>
      <xdr:row>59</xdr:row>
      <xdr:rowOff>158750</xdr:rowOff>
    </xdr:to>
    <xdr:cxnSp macro="">
      <xdr:nvCxnSpPr>
        <xdr:cNvPr id="116" name="直線コネクタ 115"/>
        <xdr:cNvCxnSpPr/>
      </xdr:nvCxnSpPr>
      <xdr:spPr>
        <a:xfrm flipV="1">
          <a:off x="4252595" y="9192895"/>
          <a:ext cx="1270" cy="713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161925</xdr:rowOff>
    </xdr:from>
    <xdr:ext cx="534670" cy="248920"/>
    <xdr:sp macro="" textlink="">
      <xdr:nvSpPr>
        <xdr:cNvPr id="117" name="総務費最小値テキスト"/>
        <xdr:cNvSpPr txBox="1"/>
      </xdr:nvSpPr>
      <xdr:spPr>
        <a:xfrm>
          <a:off x="4305300" y="99091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158750</xdr:rowOff>
    </xdr:from>
    <xdr:to xmlns:xdr="http://schemas.openxmlformats.org/drawingml/2006/spreadsheetDrawing">
      <xdr:col>24</xdr:col>
      <xdr:colOff>152400</xdr:colOff>
      <xdr:row>59</xdr:row>
      <xdr:rowOff>158750</xdr:rowOff>
    </xdr:to>
    <xdr:cxnSp macro="">
      <xdr:nvCxnSpPr>
        <xdr:cNvPr id="118" name="直線コネクタ 117"/>
        <xdr:cNvCxnSpPr/>
      </xdr:nvCxnSpPr>
      <xdr:spPr>
        <a:xfrm>
          <a:off x="4181475" y="990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55245</xdr:rowOff>
    </xdr:from>
    <xdr:ext cx="534670" cy="248920"/>
    <xdr:sp macro="" textlink="">
      <xdr:nvSpPr>
        <xdr:cNvPr id="119" name="総務費最大値テキスト"/>
        <xdr:cNvSpPr txBox="1"/>
      </xdr:nvSpPr>
      <xdr:spPr>
        <a:xfrm>
          <a:off x="4305300" y="89769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55</xdr:row>
      <xdr:rowOff>106045</xdr:rowOff>
    </xdr:from>
    <xdr:to xmlns:xdr="http://schemas.openxmlformats.org/drawingml/2006/spreadsheetDrawing">
      <xdr:col>24</xdr:col>
      <xdr:colOff>152400</xdr:colOff>
      <xdr:row>55</xdr:row>
      <xdr:rowOff>106045</xdr:rowOff>
    </xdr:to>
    <xdr:cxnSp macro="">
      <xdr:nvCxnSpPr>
        <xdr:cNvPr id="120" name="直線コネクタ 119"/>
        <xdr:cNvCxnSpPr/>
      </xdr:nvCxnSpPr>
      <xdr:spPr>
        <a:xfrm>
          <a:off x="4181475" y="9192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43815</xdr:rowOff>
    </xdr:from>
    <xdr:to xmlns:xdr="http://schemas.openxmlformats.org/drawingml/2006/spreadsheetDrawing">
      <xdr:col>24</xdr:col>
      <xdr:colOff>63500</xdr:colOff>
      <xdr:row>58</xdr:row>
      <xdr:rowOff>44450</xdr:rowOff>
    </xdr:to>
    <xdr:cxnSp macro="">
      <xdr:nvCxnSpPr>
        <xdr:cNvPr id="121" name="直線コネクタ 120"/>
        <xdr:cNvCxnSpPr/>
      </xdr:nvCxnSpPr>
      <xdr:spPr>
        <a:xfrm flipV="1">
          <a:off x="3492500" y="962596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52070</xdr:rowOff>
    </xdr:from>
    <xdr:ext cx="534670" cy="248920"/>
    <xdr:sp macro="" textlink="">
      <xdr:nvSpPr>
        <xdr:cNvPr id="122" name="総務費平均値テキスト"/>
        <xdr:cNvSpPr txBox="1"/>
      </xdr:nvSpPr>
      <xdr:spPr>
        <a:xfrm>
          <a:off x="4305300" y="96342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72390</xdr:rowOff>
    </xdr:from>
    <xdr:to xmlns:xdr="http://schemas.openxmlformats.org/drawingml/2006/spreadsheetDrawing">
      <xdr:col>24</xdr:col>
      <xdr:colOff>114300</xdr:colOff>
      <xdr:row>59</xdr:row>
      <xdr:rowOff>5715</xdr:rowOff>
    </xdr:to>
    <xdr:sp macro="" textlink="">
      <xdr:nvSpPr>
        <xdr:cNvPr id="123" name="フローチャート: 判断 122"/>
        <xdr:cNvSpPr/>
      </xdr:nvSpPr>
      <xdr:spPr>
        <a:xfrm>
          <a:off x="4203700" y="96545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163195</xdr:rowOff>
    </xdr:from>
    <xdr:to xmlns:xdr="http://schemas.openxmlformats.org/drawingml/2006/spreadsheetDrawing">
      <xdr:col>19</xdr:col>
      <xdr:colOff>174625</xdr:colOff>
      <xdr:row>58</xdr:row>
      <xdr:rowOff>44450</xdr:rowOff>
    </xdr:to>
    <xdr:cxnSp macro="">
      <xdr:nvCxnSpPr>
        <xdr:cNvPr id="124" name="直線コネクタ 123"/>
        <xdr:cNvCxnSpPr/>
      </xdr:nvCxnSpPr>
      <xdr:spPr>
        <a:xfrm>
          <a:off x="2670175" y="9415145"/>
          <a:ext cx="822325"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53975</xdr:rowOff>
    </xdr:from>
    <xdr:to xmlns:xdr="http://schemas.openxmlformats.org/drawingml/2006/spreadsheetDrawing">
      <xdr:col>20</xdr:col>
      <xdr:colOff>38100</xdr:colOff>
      <xdr:row>58</xdr:row>
      <xdr:rowOff>151765</xdr:rowOff>
    </xdr:to>
    <xdr:sp macro="" textlink="">
      <xdr:nvSpPr>
        <xdr:cNvPr id="125" name="フローチャート: 判断 124"/>
        <xdr:cNvSpPr/>
      </xdr:nvSpPr>
      <xdr:spPr>
        <a:xfrm>
          <a:off x="3444875" y="96361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142875</xdr:rowOff>
    </xdr:from>
    <xdr:ext cx="534035" cy="249555"/>
    <xdr:sp macro="" textlink="">
      <xdr:nvSpPr>
        <xdr:cNvPr id="126" name="テキスト ボックス 125"/>
        <xdr:cNvSpPr txBox="1"/>
      </xdr:nvSpPr>
      <xdr:spPr>
        <a:xfrm>
          <a:off x="3244215" y="9725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1270</xdr:rowOff>
    </xdr:from>
    <xdr:to xmlns:xdr="http://schemas.openxmlformats.org/drawingml/2006/spreadsheetDrawing">
      <xdr:col>15</xdr:col>
      <xdr:colOff>50800</xdr:colOff>
      <xdr:row>56</xdr:row>
      <xdr:rowOff>163195</xdr:rowOff>
    </xdr:to>
    <xdr:cxnSp macro="">
      <xdr:nvCxnSpPr>
        <xdr:cNvPr id="127" name="直線コネクタ 126"/>
        <xdr:cNvCxnSpPr/>
      </xdr:nvCxnSpPr>
      <xdr:spPr>
        <a:xfrm>
          <a:off x="1860550" y="8427720"/>
          <a:ext cx="809625" cy="987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55245</xdr:rowOff>
    </xdr:from>
    <xdr:to xmlns:xdr="http://schemas.openxmlformats.org/drawingml/2006/spreadsheetDrawing">
      <xdr:col>15</xdr:col>
      <xdr:colOff>101600</xdr:colOff>
      <xdr:row>58</xdr:row>
      <xdr:rowOff>153035</xdr:rowOff>
    </xdr:to>
    <xdr:sp macro="" textlink="">
      <xdr:nvSpPr>
        <xdr:cNvPr id="128" name="フローチャート: 判断 127"/>
        <xdr:cNvSpPr/>
      </xdr:nvSpPr>
      <xdr:spPr>
        <a:xfrm>
          <a:off x="2619375" y="9637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144145</xdr:rowOff>
    </xdr:from>
    <xdr:ext cx="534035" cy="249555"/>
    <xdr:sp macro="" textlink="">
      <xdr:nvSpPr>
        <xdr:cNvPr id="129" name="テキスト ボックス 128"/>
        <xdr:cNvSpPr txBox="1"/>
      </xdr:nvSpPr>
      <xdr:spPr>
        <a:xfrm>
          <a:off x="2434590" y="97262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51</xdr:row>
      <xdr:rowOff>1270</xdr:rowOff>
    </xdr:from>
    <xdr:to xmlns:xdr="http://schemas.openxmlformats.org/drawingml/2006/spreadsheetDrawing">
      <xdr:col>10</xdr:col>
      <xdr:colOff>114300</xdr:colOff>
      <xdr:row>57</xdr:row>
      <xdr:rowOff>156210</xdr:rowOff>
    </xdr:to>
    <xdr:cxnSp macro="">
      <xdr:nvCxnSpPr>
        <xdr:cNvPr id="130" name="直線コネクタ 129"/>
        <xdr:cNvCxnSpPr/>
      </xdr:nvCxnSpPr>
      <xdr:spPr>
        <a:xfrm flipV="1">
          <a:off x="1047750" y="8427720"/>
          <a:ext cx="812800" cy="1145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52</xdr:row>
      <xdr:rowOff>36830</xdr:rowOff>
    </xdr:from>
    <xdr:to xmlns:xdr="http://schemas.openxmlformats.org/drawingml/2006/spreadsheetDrawing">
      <xdr:col>10</xdr:col>
      <xdr:colOff>165100</xdr:colOff>
      <xdr:row>52</xdr:row>
      <xdr:rowOff>134620</xdr:rowOff>
    </xdr:to>
    <xdr:sp macro="" textlink="">
      <xdr:nvSpPr>
        <xdr:cNvPr id="131" name="フローチャート: 判断 130"/>
        <xdr:cNvSpPr/>
      </xdr:nvSpPr>
      <xdr:spPr>
        <a:xfrm>
          <a:off x="1809750" y="8628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126365</xdr:rowOff>
    </xdr:from>
    <xdr:ext cx="598805" cy="248920"/>
    <xdr:sp macro="" textlink="">
      <xdr:nvSpPr>
        <xdr:cNvPr id="132" name="テキスト ボックス 131"/>
        <xdr:cNvSpPr txBox="1"/>
      </xdr:nvSpPr>
      <xdr:spPr>
        <a:xfrm>
          <a:off x="1576705" y="8717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127000</xdr:rowOff>
    </xdr:from>
    <xdr:to xmlns:xdr="http://schemas.openxmlformats.org/drawingml/2006/spreadsheetDrawing">
      <xdr:col>6</xdr:col>
      <xdr:colOff>38100</xdr:colOff>
      <xdr:row>59</xdr:row>
      <xdr:rowOff>60325</xdr:rowOff>
    </xdr:to>
    <xdr:sp macro="" textlink="">
      <xdr:nvSpPr>
        <xdr:cNvPr id="133" name="フローチャート: 判断 132"/>
        <xdr:cNvSpPr/>
      </xdr:nvSpPr>
      <xdr:spPr>
        <a:xfrm>
          <a:off x="1000125" y="97091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51435</xdr:rowOff>
    </xdr:from>
    <xdr:ext cx="534035" cy="248920"/>
    <xdr:sp macro="" textlink="">
      <xdr:nvSpPr>
        <xdr:cNvPr id="134" name="テキスト ボックス 133"/>
        <xdr:cNvSpPr txBox="1"/>
      </xdr:nvSpPr>
      <xdr:spPr>
        <a:xfrm>
          <a:off x="799465" y="97986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160020</xdr:rowOff>
    </xdr:from>
    <xdr:to xmlns:xdr="http://schemas.openxmlformats.org/drawingml/2006/spreadsheetDrawing">
      <xdr:col>24</xdr:col>
      <xdr:colOff>114300</xdr:colOff>
      <xdr:row>58</xdr:row>
      <xdr:rowOff>93345</xdr:rowOff>
    </xdr:to>
    <xdr:sp macro="" textlink="">
      <xdr:nvSpPr>
        <xdr:cNvPr id="140" name="楕円 139"/>
        <xdr:cNvSpPr/>
      </xdr:nvSpPr>
      <xdr:spPr>
        <a:xfrm>
          <a:off x="4203700" y="9577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17145</xdr:rowOff>
    </xdr:from>
    <xdr:ext cx="534670" cy="248920"/>
    <xdr:sp macro="" textlink="">
      <xdr:nvSpPr>
        <xdr:cNvPr id="141" name="総務費該当値テキスト"/>
        <xdr:cNvSpPr txBox="1"/>
      </xdr:nvSpPr>
      <xdr:spPr>
        <a:xfrm>
          <a:off x="4305300" y="94341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160655</xdr:rowOff>
    </xdr:from>
    <xdr:to xmlns:xdr="http://schemas.openxmlformats.org/drawingml/2006/spreadsheetDrawing">
      <xdr:col>20</xdr:col>
      <xdr:colOff>38100</xdr:colOff>
      <xdr:row>58</xdr:row>
      <xdr:rowOff>93980</xdr:rowOff>
    </xdr:to>
    <xdr:sp macro="" textlink="">
      <xdr:nvSpPr>
        <xdr:cNvPr id="142" name="楕円 141"/>
        <xdr:cNvSpPr/>
      </xdr:nvSpPr>
      <xdr:spPr>
        <a:xfrm>
          <a:off x="3444875" y="95777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109220</xdr:rowOff>
    </xdr:from>
    <xdr:ext cx="534035" cy="248920"/>
    <xdr:sp macro="" textlink="">
      <xdr:nvSpPr>
        <xdr:cNvPr id="143" name="テキスト ボックス 142"/>
        <xdr:cNvSpPr txBox="1"/>
      </xdr:nvSpPr>
      <xdr:spPr>
        <a:xfrm>
          <a:off x="3244215" y="93611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114300</xdr:rowOff>
    </xdr:from>
    <xdr:to xmlns:xdr="http://schemas.openxmlformats.org/drawingml/2006/spreadsheetDrawing">
      <xdr:col>15</xdr:col>
      <xdr:colOff>101600</xdr:colOff>
      <xdr:row>57</xdr:row>
      <xdr:rowOff>46990</xdr:rowOff>
    </xdr:to>
    <xdr:sp macro="" textlink="">
      <xdr:nvSpPr>
        <xdr:cNvPr id="144" name="楕円 143"/>
        <xdr:cNvSpPr/>
      </xdr:nvSpPr>
      <xdr:spPr>
        <a:xfrm>
          <a:off x="2619375" y="936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62865</xdr:rowOff>
    </xdr:from>
    <xdr:ext cx="534035" cy="248920"/>
    <xdr:sp macro="" textlink="">
      <xdr:nvSpPr>
        <xdr:cNvPr id="145" name="テキスト ボックス 144"/>
        <xdr:cNvSpPr txBox="1"/>
      </xdr:nvSpPr>
      <xdr:spPr>
        <a:xfrm>
          <a:off x="2434590" y="91497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50</xdr:row>
      <xdr:rowOff>117475</xdr:rowOff>
    </xdr:from>
    <xdr:to xmlns:xdr="http://schemas.openxmlformats.org/drawingml/2006/spreadsheetDrawing">
      <xdr:col>10</xdr:col>
      <xdr:colOff>165100</xdr:colOff>
      <xdr:row>51</xdr:row>
      <xdr:rowOff>50165</xdr:rowOff>
    </xdr:to>
    <xdr:sp macro="" textlink="">
      <xdr:nvSpPr>
        <xdr:cNvPr id="146" name="楕円 145"/>
        <xdr:cNvSpPr/>
      </xdr:nvSpPr>
      <xdr:spPr>
        <a:xfrm>
          <a:off x="1809750" y="8378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66040</xdr:rowOff>
    </xdr:from>
    <xdr:ext cx="598805" cy="249555"/>
    <xdr:sp macro="" textlink="">
      <xdr:nvSpPr>
        <xdr:cNvPr id="147" name="テキスト ボックス 146"/>
        <xdr:cNvSpPr txBox="1"/>
      </xdr:nvSpPr>
      <xdr:spPr>
        <a:xfrm>
          <a:off x="1576705" y="81622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106680</xdr:rowOff>
    </xdr:from>
    <xdr:to xmlns:xdr="http://schemas.openxmlformats.org/drawingml/2006/spreadsheetDrawing">
      <xdr:col>6</xdr:col>
      <xdr:colOff>38100</xdr:colOff>
      <xdr:row>58</xdr:row>
      <xdr:rowOff>39370</xdr:rowOff>
    </xdr:to>
    <xdr:sp macro="" textlink="">
      <xdr:nvSpPr>
        <xdr:cNvPr id="148" name="楕円 147"/>
        <xdr:cNvSpPr/>
      </xdr:nvSpPr>
      <xdr:spPr>
        <a:xfrm>
          <a:off x="1000125" y="9523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55880</xdr:rowOff>
    </xdr:from>
    <xdr:ext cx="534035" cy="248920"/>
    <xdr:sp macro="" textlink="">
      <xdr:nvSpPr>
        <xdr:cNvPr id="149" name="テキスト ボックス 148"/>
        <xdr:cNvSpPr txBox="1"/>
      </xdr:nvSpPr>
      <xdr:spPr>
        <a:xfrm>
          <a:off x="799465" y="9307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8" name="テキスト ボックス 157"/>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107315</xdr:rowOff>
    </xdr:from>
    <xdr:ext cx="595630" cy="249555"/>
    <xdr:sp macro="" textlink="">
      <xdr:nvSpPr>
        <xdr:cNvPr id="160" name="テキスト ボックス 159"/>
        <xdr:cNvSpPr txBox="1"/>
      </xdr:nvSpPr>
      <xdr:spPr>
        <a:xfrm>
          <a:off x="166370" y="13321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1" name="直線コネクタ 160"/>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5630" cy="248920"/>
    <xdr:sp macro="" textlink="">
      <xdr:nvSpPr>
        <xdr:cNvPr id="162" name="テキスト ボックス 161"/>
        <xdr:cNvSpPr txBox="1"/>
      </xdr:nvSpPr>
      <xdr:spPr>
        <a:xfrm>
          <a:off x="166370" y="128816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3" name="直線コネクタ 162"/>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64" name="テキスト ボックス 163"/>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5" name="直線コネクタ 164"/>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66" name="テキスト ボックス 165"/>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7" name="直線コネクタ 166"/>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8" name="テキスト ボックス 167"/>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86360</xdr:rowOff>
    </xdr:from>
    <xdr:to xmlns:xdr="http://schemas.openxmlformats.org/drawingml/2006/spreadsheetDrawing">
      <xdr:col>24</xdr:col>
      <xdr:colOff>62865</xdr:colOff>
      <xdr:row>78</xdr:row>
      <xdr:rowOff>151130</xdr:rowOff>
    </xdr:to>
    <xdr:cxnSp macro="">
      <xdr:nvCxnSpPr>
        <xdr:cNvPr id="172" name="直線コネクタ 171"/>
        <xdr:cNvCxnSpPr/>
      </xdr:nvCxnSpPr>
      <xdr:spPr>
        <a:xfrm flipV="1">
          <a:off x="4252595" y="1164971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154940</xdr:rowOff>
    </xdr:from>
    <xdr:ext cx="598805" cy="248920"/>
    <xdr:sp macro="" textlink="">
      <xdr:nvSpPr>
        <xdr:cNvPr id="173" name="民生費最小値テキスト"/>
        <xdr:cNvSpPr txBox="1"/>
      </xdr:nvSpPr>
      <xdr:spPr>
        <a:xfrm>
          <a:off x="4305300" y="130390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151130</xdr:rowOff>
    </xdr:from>
    <xdr:to xmlns:xdr="http://schemas.openxmlformats.org/drawingml/2006/spreadsheetDrawing">
      <xdr:col>24</xdr:col>
      <xdr:colOff>152400</xdr:colOff>
      <xdr:row>78</xdr:row>
      <xdr:rowOff>151130</xdr:rowOff>
    </xdr:to>
    <xdr:cxnSp macro="">
      <xdr:nvCxnSpPr>
        <xdr:cNvPr id="174" name="直線コネクタ 173"/>
        <xdr:cNvCxnSpPr/>
      </xdr:nvCxnSpPr>
      <xdr:spPr>
        <a:xfrm>
          <a:off x="4181475" y="13035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34925</xdr:rowOff>
    </xdr:from>
    <xdr:ext cx="598805" cy="249555"/>
    <xdr:sp macro="" textlink="">
      <xdr:nvSpPr>
        <xdr:cNvPr id="175" name="民生費最大値テキスト"/>
        <xdr:cNvSpPr txBox="1"/>
      </xdr:nvSpPr>
      <xdr:spPr>
        <a:xfrm>
          <a:off x="4305300" y="11433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305,502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86360</xdr:rowOff>
    </xdr:from>
    <xdr:to xmlns:xdr="http://schemas.openxmlformats.org/drawingml/2006/spreadsheetDrawing">
      <xdr:col>24</xdr:col>
      <xdr:colOff>152400</xdr:colOff>
      <xdr:row>70</xdr:row>
      <xdr:rowOff>86360</xdr:rowOff>
    </xdr:to>
    <xdr:cxnSp macro="">
      <xdr:nvCxnSpPr>
        <xdr:cNvPr id="176" name="直線コネクタ 175"/>
        <xdr:cNvCxnSpPr/>
      </xdr:nvCxnSpPr>
      <xdr:spPr>
        <a:xfrm>
          <a:off x="4181475" y="1164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41910</xdr:rowOff>
    </xdr:from>
    <xdr:to xmlns:xdr="http://schemas.openxmlformats.org/drawingml/2006/spreadsheetDrawing">
      <xdr:col>24</xdr:col>
      <xdr:colOff>63500</xdr:colOff>
      <xdr:row>76</xdr:row>
      <xdr:rowOff>160020</xdr:rowOff>
    </xdr:to>
    <xdr:cxnSp macro="">
      <xdr:nvCxnSpPr>
        <xdr:cNvPr id="177" name="直線コネクタ 176"/>
        <xdr:cNvCxnSpPr/>
      </xdr:nvCxnSpPr>
      <xdr:spPr>
        <a:xfrm flipV="1">
          <a:off x="3492500" y="12595860"/>
          <a:ext cx="762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129540</xdr:rowOff>
    </xdr:from>
    <xdr:ext cx="598805" cy="248920"/>
    <xdr:sp macro="" textlink="">
      <xdr:nvSpPr>
        <xdr:cNvPr id="178" name="民生費平均値テキスト"/>
        <xdr:cNvSpPr txBox="1"/>
      </xdr:nvSpPr>
      <xdr:spPr>
        <a:xfrm>
          <a:off x="4305300" y="1235329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107315</xdr:rowOff>
    </xdr:from>
    <xdr:to xmlns:xdr="http://schemas.openxmlformats.org/drawingml/2006/spreadsheetDrawing">
      <xdr:col>24</xdr:col>
      <xdr:colOff>114300</xdr:colOff>
      <xdr:row>76</xdr:row>
      <xdr:rowOff>40005</xdr:rowOff>
    </xdr:to>
    <xdr:sp macro="" textlink="">
      <xdr:nvSpPr>
        <xdr:cNvPr id="179" name="フローチャート: 判断 178"/>
        <xdr:cNvSpPr/>
      </xdr:nvSpPr>
      <xdr:spPr>
        <a:xfrm>
          <a:off x="4203700" y="1249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92710</xdr:rowOff>
    </xdr:from>
    <xdr:to xmlns:xdr="http://schemas.openxmlformats.org/drawingml/2006/spreadsheetDrawing">
      <xdr:col>19</xdr:col>
      <xdr:colOff>174625</xdr:colOff>
      <xdr:row>76</xdr:row>
      <xdr:rowOff>160020</xdr:rowOff>
    </xdr:to>
    <xdr:cxnSp macro="">
      <xdr:nvCxnSpPr>
        <xdr:cNvPr id="180" name="直線コネクタ 179"/>
        <xdr:cNvCxnSpPr/>
      </xdr:nvCxnSpPr>
      <xdr:spPr>
        <a:xfrm>
          <a:off x="2670175" y="12646660"/>
          <a:ext cx="8223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31115</xdr:rowOff>
    </xdr:from>
    <xdr:to xmlns:xdr="http://schemas.openxmlformats.org/drawingml/2006/spreadsheetDrawing">
      <xdr:col>20</xdr:col>
      <xdr:colOff>38100</xdr:colOff>
      <xdr:row>76</xdr:row>
      <xdr:rowOff>128905</xdr:rowOff>
    </xdr:to>
    <xdr:sp macro="" textlink="">
      <xdr:nvSpPr>
        <xdr:cNvPr id="181" name="フローチャート: 判断 180"/>
        <xdr:cNvSpPr/>
      </xdr:nvSpPr>
      <xdr:spPr>
        <a:xfrm>
          <a:off x="3444875" y="12585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144780</xdr:rowOff>
    </xdr:from>
    <xdr:ext cx="598805" cy="249555"/>
    <xdr:sp macro="" textlink="">
      <xdr:nvSpPr>
        <xdr:cNvPr id="182" name="テキスト ボックス 181"/>
        <xdr:cNvSpPr txBox="1"/>
      </xdr:nvSpPr>
      <xdr:spPr>
        <a:xfrm>
          <a:off x="3211830" y="123685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92710</xdr:rowOff>
    </xdr:from>
    <xdr:to xmlns:xdr="http://schemas.openxmlformats.org/drawingml/2006/spreadsheetDrawing">
      <xdr:col>15</xdr:col>
      <xdr:colOff>50800</xdr:colOff>
      <xdr:row>77</xdr:row>
      <xdr:rowOff>153035</xdr:rowOff>
    </xdr:to>
    <xdr:cxnSp macro="">
      <xdr:nvCxnSpPr>
        <xdr:cNvPr id="183" name="直線コネクタ 182"/>
        <xdr:cNvCxnSpPr/>
      </xdr:nvCxnSpPr>
      <xdr:spPr>
        <a:xfrm flipV="1">
          <a:off x="1860550" y="12646660"/>
          <a:ext cx="809625"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137160</xdr:rowOff>
    </xdr:from>
    <xdr:to xmlns:xdr="http://schemas.openxmlformats.org/drawingml/2006/spreadsheetDrawing">
      <xdr:col>15</xdr:col>
      <xdr:colOff>101600</xdr:colOff>
      <xdr:row>76</xdr:row>
      <xdr:rowOff>69850</xdr:rowOff>
    </xdr:to>
    <xdr:sp macro="" textlink="">
      <xdr:nvSpPr>
        <xdr:cNvPr id="184" name="フローチャート: 判断 183"/>
        <xdr:cNvSpPr/>
      </xdr:nvSpPr>
      <xdr:spPr>
        <a:xfrm>
          <a:off x="2619375" y="1252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85725</xdr:rowOff>
    </xdr:from>
    <xdr:ext cx="598805" cy="248920"/>
    <xdr:sp macro="" textlink="">
      <xdr:nvSpPr>
        <xdr:cNvPr id="185" name="テキスト ボックス 184"/>
        <xdr:cNvSpPr txBox="1"/>
      </xdr:nvSpPr>
      <xdr:spPr>
        <a:xfrm>
          <a:off x="2402205" y="123094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153035</xdr:rowOff>
    </xdr:from>
    <xdr:to xmlns:xdr="http://schemas.openxmlformats.org/drawingml/2006/spreadsheetDrawing">
      <xdr:col>10</xdr:col>
      <xdr:colOff>114300</xdr:colOff>
      <xdr:row>78</xdr:row>
      <xdr:rowOff>47625</xdr:rowOff>
    </xdr:to>
    <xdr:cxnSp macro="">
      <xdr:nvCxnSpPr>
        <xdr:cNvPr id="186" name="直線コネクタ 185"/>
        <xdr:cNvCxnSpPr/>
      </xdr:nvCxnSpPr>
      <xdr:spPr>
        <a:xfrm flipV="1">
          <a:off x="1047750" y="12872085"/>
          <a:ext cx="8128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31750</xdr:rowOff>
    </xdr:from>
    <xdr:to xmlns:xdr="http://schemas.openxmlformats.org/drawingml/2006/spreadsheetDrawing">
      <xdr:col>10</xdr:col>
      <xdr:colOff>165100</xdr:colOff>
      <xdr:row>77</xdr:row>
      <xdr:rowOff>129540</xdr:rowOff>
    </xdr:to>
    <xdr:sp macro="" textlink="">
      <xdr:nvSpPr>
        <xdr:cNvPr id="187" name="フローチャート: 判断 186"/>
        <xdr:cNvSpPr/>
      </xdr:nvSpPr>
      <xdr:spPr>
        <a:xfrm>
          <a:off x="1809750" y="1275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145415</xdr:rowOff>
    </xdr:from>
    <xdr:ext cx="598805" cy="249555"/>
    <xdr:sp macro="" textlink="">
      <xdr:nvSpPr>
        <xdr:cNvPr id="188" name="テキスト ボックス 187"/>
        <xdr:cNvSpPr txBox="1"/>
      </xdr:nvSpPr>
      <xdr:spPr>
        <a:xfrm>
          <a:off x="1576705" y="125342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86995</xdr:rowOff>
    </xdr:from>
    <xdr:to xmlns:xdr="http://schemas.openxmlformats.org/drawingml/2006/spreadsheetDrawing">
      <xdr:col>6</xdr:col>
      <xdr:colOff>38100</xdr:colOff>
      <xdr:row>78</xdr:row>
      <xdr:rowOff>19685</xdr:rowOff>
    </xdr:to>
    <xdr:sp macro="" textlink="">
      <xdr:nvSpPr>
        <xdr:cNvPr id="189" name="フローチャート: 判断 188"/>
        <xdr:cNvSpPr/>
      </xdr:nvSpPr>
      <xdr:spPr>
        <a:xfrm>
          <a:off x="1000125" y="12806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35560</xdr:rowOff>
    </xdr:from>
    <xdr:ext cx="598805" cy="249555"/>
    <xdr:sp macro="" textlink="">
      <xdr:nvSpPr>
        <xdr:cNvPr id="190" name="テキスト ボックス 189"/>
        <xdr:cNvSpPr txBox="1"/>
      </xdr:nvSpPr>
      <xdr:spPr>
        <a:xfrm>
          <a:off x="767080" y="125895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158750</xdr:rowOff>
    </xdr:from>
    <xdr:to xmlns:xdr="http://schemas.openxmlformats.org/drawingml/2006/spreadsheetDrawing">
      <xdr:col>24</xdr:col>
      <xdr:colOff>114300</xdr:colOff>
      <xdr:row>76</xdr:row>
      <xdr:rowOff>91440</xdr:rowOff>
    </xdr:to>
    <xdr:sp macro="" textlink="">
      <xdr:nvSpPr>
        <xdr:cNvPr id="196" name="楕円 195"/>
        <xdr:cNvSpPr/>
      </xdr:nvSpPr>
      <xdr:spPr>
        <a:xfrm>
          <a:off x="4203700" y="1254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137795</xdr:rowOff>
    </xdr:from>
    <xdr:ext cx="598805" cy="249555"/>
    <xdr:sp macro="" textlink="">
      <xdr:nvSpPr>
        <xdr:cNvPr id="197" name="民生費該当値テキスト"/>
        <xdr:cNvSpPr txBox="1"/>
      </xdr:nvSpPr>
      <xdr:spPr>
        <a:xfrm>
          <a:off x="4305300" y="125266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111125</xdr:rowOff>
    </xdr:from>
    <xdr:to xmlns:xdr="http://schemas.openxmlformats.org/drawingml/2006/spreadsheetDrawing">
      <xdr:col>20</xdr:col>
      <xdr:colOff>38100</xdr:colOff>
      <xdr:row>77</xdr:row>
      <xdr:rowOff>43815</xdr:rowOff>
    </xdr:to>
    <xdr:sp macro="" textlink="">
      <xdr:nvSpPr>
        <xdr:cNvPr id="198" name="楕円 197"/>
        <xdr:cNvSpPr/>
      </xdr:nvSpPr>
      <xdr:spPr>
        <a:xfrm>
          <a:off x="3444875" y="12665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35560</xdr:rowOff>
    </xdr:from>
    <xdr:ext cx="598805" cy="249555"/>
    <xdr:sp macro="" textlink="">
      <xdr:nvSpPr>
        <xdr:cNvPr id="199" name="テキスト ボックス 198"/>
        <xdr:cNvSpPr txBox="1"/>
      </xdr:nvSpPr>
      <xdr:spPr>
        <a:xfrm>
          <a:off x="3211830" y="127546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43180</xdr:rowOff>
    </xdr:from>
    <xdr:to xmlns:xdr="http://schemas.openxmlformats.org/drawingml/2006/spreadsheetDrawing">
      <xdr:col>15</xdr:col>
      <xdr:colOff>101600</xdr:colOff>
      <xdr:row>76</xdr:row>
      <xdr:rowOff>140970</xdr:rowOff>
    </xdr:to>
    <xdr:sp macro="" textlink="">
      <xdr:nvSpPr>
        <xdr:cNvPr id="200" name="楕円 199"/>
        <xdr:cNvSpPr/>
      </xdr:nvSpPr>
      <xdr:spPr>
        <a:xfrm>
          <a:off x="2619375" y="1259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132715</xdr:rowOff>
    </xdr:from>
    <xdr:ext cx="598805" cy="249555"/>
    <xdr:sp macro="" textlink="">
      <xdr:nvSpPr>
        <xdr:cNvPr id="201" name="テキスト ボックス 200"/>
        <xdr:cNvSpPr txBox="1"/>
      </xdr:nvSpPr>
      <xdr:spPr>
        <a:xfrm>
          <a:off x="2402205" y="126866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104140</xdr:rowOff>
    </xdr:from>
    <xdr:to xmlns:xdr="http://schemas.openxmlformats.org/drawingml/2006/spreadsheetDrawing">
      <xdr:col>10</xdr:col>
      <xdr:colOff>165100</xdr:colOff>
      <xdr:row>78</xdr:row>
      <xdr:rowOff>36830</xdr:rowOff>
    </xdr:to>
    <xdr:sp macro="" textlink="">
      <xdr:nvSpPr>
        <xdr:cNvPr id="202" name="楕円 201"/>
        <xdr:cNvSpPr/>
      </xdr:nvSpPr>
      <xdr:spPr>
        <a:xfrm>
          <a:off x="1809750" y="1282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27940</xdr:rowOff>
    </xdr:from>
    <xdr:ext cx="598805" cy="248920"/>
    <xdr:sp macro="" textlink="">
      <xdr:nvSpPr>
        <xdr:cNvPr id="203" name="テキスト ボックス 202"/>
        <xdr:cNvSpPr txBox="1"/>
      </xdr:nvSpPr>
      <xdr:spPr>
        <a:xfrm>
          <a:off x="1576705" y="129120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163830</xdr:rowOff>
    </xdr:from>
    <xdr:to xmlns:xdr="http://schemas.openxmlformats.org/drawingml/2006/spreadsheetDrawing">
      <xdr:col>6</xdr:col>
      <xdr:colOff>38100</xdr:colOff>
      <xdr:row>78</xdr:row>
      <xdr:rowOff>96520</xdr:rowOff>
    </xdr:to>
    <xdr:sp macro="" textlink="">
      <xdr:nvSpPr>
        <xdr:cNvPr id="204" name="楕円 203"/>
        <xdr:cNvSpPr/>
      </xdr:nvSpPr>
      <xdr:spPr>
        <a:xfrm>
          <a:off x="1000125" y="12882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88265</xdr:rowOff>
    </xdr:from>
    <xdr:ext cx="598805" cy="248920"/>
    <xdr:sp macro="" textlink="">
      <xdr:nvSpPr>
        <xdr:cNvPr id="205" name="テキスト ボックス 204"/>
        <xdr:cNvSpPr txBox="1"/>
      </xdr:nvSpPr>
      <xdr:spPr>
        <a:xfrm>
          <a:off x="767080" y="129724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8" name="テキスト ボックス 217"/>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0" name="テキスト ボックス 219"/>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2" name="テキスト ボックス 221"/>
        <xdr:cNvSpPr txBox="1"/>
      </xdr:nvSpPr>
      <xdr:spPr>
        <a:xfrm>
          <a:off x="21463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4" name="テキスト ボックス 223"/>
        <xdr:cNvSpPr txBox="1"/>
      </xdr:nvSpPr>
      <xdr:spPr>
        <a:xfrm>
          <a:off x="21463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6" name="テキスト ボックス 225"/>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8" name="テキスト ボックス 227"/>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86360</xdr:rowOff>
    </xdr:from>
    <xdr:to xmlns:xdr="http://schemas.openxmlformats.org/drawingml/2006/spreadsheetDrawing">
      <xdr:col>24</xdr:col>
      <xdr:colOff>62865</xdr:colOff>
      <xdr:row>98</xdr:row>
      <xdr:rowOff>55880</xdr:rowOff>
    </xdr:to>
    <xdr:cxnSp macro="">
      <xdr:nvCxnSpPr>
        <xdr:cNvPr id="230" name="直線コネクタ 229"/>
        <xdr:cNvCxnSpPr/>
      </xdr:nvCxnSpPr>
      <xdr:spPr>
        <a:xfrm flipV="1">
          <a:off x="4252595" y="1511681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59690</xdr:rowOff>
    </xdr:from>
    <xdr:ext cx="534670" cy="259080"/>
    <xdr:sp macro="" textlink="">
      <xdr:nvSpPr>
        <xdr:cNvPr id="231" name="衛生費最小値テキスト"/>
        <xdr:cNvSpPr txBox="1"/>
      </xdr:nvSpPr>
      <xdr:spPr>
        <a:xfrm>
          <a:off x="4305300" y="16290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55880</xdr:rowOff>
    </xdr:from>
    <xdr:to xmlns:xdr="http://schemas.openxmlformats.org/drawingml/2006/spreadsheetDrawing">
      <xdr:col>24</xdr:col>
      <xdr:colOff>152400</xdr:colOff>
      <xdr:row>98</xdr:row>
      <xdr:rowOff>55880</xdr:rowOff>
    </xdr:to>
    <xdr:cxnSp macro="">
      <xdr:nvCxnSpPr>
        <xdr:cNvPr id="232" name="直線コネクタ 231"/>
        <xdr:cNvCxnSpPr/>
      </xdr:nvCxnSpPr>
      <xdr:spPr>
        <a:xfrm>
          <a:off x="4181475" y="16286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31115</xdr:rowOff>
    </xdr:from>
    <xdr:ext cx="534670" cy="253365"/>
    <xdr:sp macro="" textlink="">
      <xdr:nvSpPr>
        <xdr:cNvPr id="233" name="衛生費最大値テキスト"/>
        <xdr:cNvSpPr txBox="1"/>
      </xdr:nvSpPr>
      <xdr:spPr>
        <a:xfrm>
          <a:off x="4305300" y="14896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86360</xdr:rowOff>
    </xdr:from>
    <xdr:to xmlns:xdr="http://schemas.openxmlformats.org/drawingml/2006/spreadsheetDrawing">
      <xdr:col>24</xdr:col>
      <xdr:colOff>152400</xdr:colOff>
      <xdr:row>91</xdr:row>
      <xdr:rowOff>86360</xdr:rowOff>
    </xdr:to>
    <xdr:cxnSp macro="">
      <xdr:nvCxnSpPr>
        <xdr:cNvPr id="234" name="直線コネクタ 233"/>
        <xdr:cNvCxnSpPr/>
      </xdr:nvCxnSpPr>
      <xdr:spPr>
        <a:xfrm>
          <a:off x="4181475" y="15116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11430</xdr:rowOff>
    </xdr:from>
    <xdr:to xmlns:xdr="http://schemas.openxmlformats.org/drawingml/2006/spreadsheetDrawing">
      <xdr:col>24</xdr:col>
      <xdr:colOff>63500</xdr:colOff>
      <xdr:row>96</xdr:row>
      <xdr:rowOff>20320</xdr:rowOff>
    </xdr:to>
    <xdr:cxnSp macro="">
      <xdr:nvCxnSpPr>
        <xdr:cNvPr id="235" name="直線コネクタ 234"/>
        <xdr:cNvCxnSpPr/>
      </xdr:nvCxnSpPr>
      <xdr:spPr>
        <a:xfrm flipV="1">
          <a:off x="3492500" y="1589913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70485</xdr:rowOff>
    </xdr:from>
    <xdr:ext cx="534670" cy="259080"/>
    <xdr:sp macro="" textlink="">
      <xdr:nvSpPr>
        <xdr:cNvPr id="236" name="衛生費平均値テキスト"/>
        <xdr:cNvSpPr txBox="1"/>
      </xdr:nvSpPr>
      <xdr:spPr>
        <a:xfrm>
          <a:off x="4305300" y="15958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92075</xdr:rowOff>
    </xdr:from>
    <xdr:to xmlns:xdr="http://schemas.openxmlformats.org/drawingml/2006/spreadsheetDrawing">
      <xdr:col>24</xdr:col>
      <xdr:colOff>114300</xdr:colOff>
      <xdr:row>97</xdr:row>
      <xdr:rowOff>22225</xdr:rowOff>
    </xdr:to>
    <xdr:sp macro="" textlink="">
      <xdr:nvSpPr>
        <xdr:cNvPr id="237" name="フローチャート: 判断 236"/>
        <xdr:cNvSpPr/>
      </xdr:nvSpPr>
      <xdr:spPr>
        <a:xfrm>
          <a:off x="420370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20320</xdr:rowOff>
    </xdr:from>
    <xdr:to xmlns:xdr="http://schemas.openxmlformats.org/drawingml/2006/spreadsheetDrawing">
      <xdr:col>19</xdr:col>
      <xdr:colOff>174625</xdr:colOff>
      <xdr:row>96</xdr:row>
      <xdr:rowOff>77470</xdr:rowOff>
    </xdr:to>
    <xdr:cxnSp macro="">
      <xdr:nvCxnSpPr>
        <xdr:cNvPr id="238" name="直線コネクタ 237"/>
        <xdr:cNvCxnSpPr/>
      </xdr:nvCxnSpPr>
      <xdr:spPr>
        <a:xfrm flipV="1">
          <a:off x="2670175" y="15908020"/>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133350</xdr:rowOff>
    </xdr:from>
    <xdr:to xmlns:xdr="http://schemas.openxmlformats.org/drawingml/2006/spreadsheetDrawing">
      <xdr:col>20</xdr:col>
      <xdr:colOff>38100</xdr:colOff>
      <xdr:row>96</xdr:row>
      <xdr:rowOff>63500</xdr:rowOff>
    </xdr:to>
    <xdr:sp macro="" textlink="">
      <xdr:nvSpPr>
        <xdr:cNvPr id="239" name="フローチャート: 判断 238"/>
        <xdr:cNvSpPr/>
      </xdr:nvSpPr>
      <xdr:spPr>
        <a:xfrm>
          <a:off x="3444875" y="15849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80010</xdr:rowOff>
    </xdr:from>
    <xdr:ext cx="534035" cy="259080"/>
    <xdr:sp macro="" textlink="">
      <xdr:nvSpPr>
        <xdr:cNvPr id="240" name="テキスト ボックス 239"/>
        <xdr:cNvSpPr txBox="1"/>
      </xdr:nvSpPr>
      <xdr:spPr>
        <a:xfrm>
          <a:off x="3244215" y="1562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77470</xdr:rowOff>
    </xdr:from>
    <xdr:to xmlns:xdr="http://schemas.openxmlformats.org/drawingml/2006/spreadsheetDrawing">
      <xdr:col>15</xdr:col>
      <xdr:colOff>50800</xdr:colOff>
      <xdr:row>98</xdr:row>
      <xdr:rowOff>27305</xdr:rowOff>
    </xdr:to>
    <xdr:cxnSp macro="">
      <xdr:nvCxnSpPr>
        <xdr:cNvPr id="241" name="直線コネクタ 240"/>
        <xdr:cNvCxnSpPr/>
      </xdr:nvCxnSpPr>
      <xdr:spPr>
        <a:xfrm flipV="1">
          <a:off x="1860550" y="15965170"/>
          <a:ext cx="809625"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1270</xdr:rowOff>
    </xdr:from>
    <xdr:to xmlns:xdr="http://schemas.openxmlformats.org/drawingml/2006/spreadsheetDrawing">
      <xdr:col>15</xdr:col>
      <xdr:colOff>101600</xdr:colOff>
      <xdr:row>96</xdr:row>
      <xdr:rowOff>102870</xdr:rowOff>
    </xdr:to>
    <xdr:sp macro="" textlink="">
      <xdr:nvSpPr>
        <xdr:cNvPr id="242" name="フローチャート: 判断 241"/>
        <xdr:cNvSpPr/>
      </xdr:nvSpPr>
      <xdr:spPr>
        <a:xfrm>
          <a:off x="2619375" y="158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119380</xdr:rowOff>
    </xdr:from>
    <xdr:ext cx="534035" cy="259080"/>
    <xdr:sp macro="" textlink="">
      <xdr:nvSpPr>
        <xdr:cNvPr id="243" name="テキスト ボックス 242"/>
        <xdr:cNvSpPr txBox="1"/>
      </xdr:nvSpPr>
      <xdr:spPr>
        <a:xfrm>
          <a:off x="2434590" y="1566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27305</xdr:rowOff>
    </xdr:from>
    <xdr:to xmlns:xdr="http://schemas.openxmlformats.org/drawingml/2006/spreadsheetDrawing">
      <xdr:col>10</xdr:col>
      <xdr:colOff>114300</xdr:colOff>
      <xdr:row>98</xdr:row>
      <xdr:rowOff>33020</xdr:rowOff>
    </xdr:to>
    <xdr:cxnSp macro="">
      <xdr:nvCxnSpPr>
        <xdr:cNvPr id="244" name="直線コネクタ 243"/>
        <xdr:cNvCxnSpPr/>
      </xdr:nvCxnSpPr>
      <xdr:spPr>
        <a:xfrm flipV="1">
          <a:off x="1047750" y="1625790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macro="" textlink="">
      <xdr:nvSpPr>
        <xdr:cNvPr id="245" name="フローチャート: 判断 244"/>
        <xdr:cNvSpPr/>
      </xdr:nvSpPr>
      <xdr:spPr>
        <a:xfrm>
          <a:off x="1809750" y="1609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156210</xdr:rowOff>
    </xdr:from>
    <xdr:ext cx="534035" cy="258445"/>
    <xdr:sp macro="" textlink="">
      <xdr:nvSpPr>
        <xdr:cNvPr id="246" name="テキスト ボックス 245"/>
        <xdr:cNvSpPr txBox="1"/>
      </xdr:nvSpPr>
      <xdr:spPr>
        <a:xfrm>
          <a:off x="1609090" y="15872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52070</xdr:rowOff>
    </xdr:from>
    <xdr:to xmlns:xdr="http://schemas.openxmlformats.org/drawingml/2006/spreadsheetDrawing">
      <xdr:col>6</xdr:col>
      <xdr:colOff>38100</xdr:colOff>
      <xdr:row>97</xdr:row>
      <xdr:rowOff>153035</xdr:rowOff>
    </xdr:to>
    <xdr:sp macro="" textlink="">
      <xdr:nvSpPr>
        <xdr:cNvPr id="247" name="フローチャート: 判断 246"/>
        <xdr:cNvSpPr/>
      </xdr:nvSpPr>
      <xdr:spPr>
        <a:xfrm>
          <a:off x="1000125" y="1611122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169545</xdr:rowOff>
    </xdr:from>
    <xdr:ext cx="534035" cy="258445"/>
    <xdr:sp macro="" textlink="">
      <xdr:nvSpPr>
        <xdr:cNvPr id="248" name="テキスト ボックス 247"/>
        <xdr:cNvSpPr txBox="1"/>
      </xdr:nvSpPr>
      <xdr:spPr>
        <a:xfrm>
          <a:off x="799465" y="1588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54" name="楕円 253"/>
        <xdr:cNvSpPr/>
      </xdr:nvSpPr>
      <xdr:spPr>
        <a:xfrm>
          <a:off x="4203700" y="15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154940</xdr:rowOff>
    </xdr:from>
    <xdr:ext cx="534670" cy="258445"/>
    <xdr:sp macro="" textlink="">
      <xdr:nvSpPr>
        <xdr:cNvPr id="255" name="衛生費該当値テキスト"/>
        <xdr:cNvSpPr txBox="1"/>
      </xdr:nvSpPr>
      <xdr:spPr>
        <a:xfrm>
          <a:off x="4305300" y="15699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140970</xdr:rowOff>
    </xdr:from>
    <xdr:to xmlns:xdr="http://schemas.openxmlformats.org/drawingml/2006/spreadsheetDrawing">
      <xdr:col>20</xdr:col>
      <xdr:colOff>38100</xdr:colOff>
      <xdr:row>96</xdr:row>
      <xdr:rowOff>71120</xdr:rowOff>
    </xdr:to>
    <xdr:sp macro="" textlink="">
      <xdr:nvSpPr>
        <xdr:cNvPr id="256" name="楕円 255"/>
        <xdr:cNvSpPr/>
      </xdr:nvSpPr>
      <xdr:spPr>
        <a:xfrm>
          <a:off x="3444875" y="15857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62230</xdr:rowOff>
    </xdr:from>
    <xdr:ext cx="534035" cy="259080"/>
    <xdr:sp macro="" textlink="">
      <xdr:nvSpPr>
        <xdr:cNvPr id="257" name="テキスト ボックス 256"/>
        <xdr:cNvSpPr txBox="1"/>
      </xdr:nvSpPr>
      <xdr:spPr>
        <a:xfrm>
          <a:off x="3244215" y="1594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26670</xdr:rowOff>
    </xdr:from>
    <xdr:to xmlns:xdr="http://schemas.openxmlformats.org/drawingml/2006/spreadsheetDrawing">
      <xdr:col>15</xdr:col>
      <xdr:colOff>101600</xdr:colOff>
      <xdr:row>96</xdr:row>
      <xdr:rowOff>128270</xdr:rowOff>
    </xdr:to>
    <xdr:sp macro="" textlink="">
      <xdr:nvSpPr>
        <xdr:cNvPr id="258" name="楕円 257"/>
        <xdr:cNvSpPr/>
      </xdr:nvSpPr>
      <xdr:spPr>
        <a:xfrm>
          <a:off x="2619375" y="159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119380</xdr:rowOff>
    </xdr:from>
    <xdr:ext cx="534035" cy="259080"/>
    <xdr:sp macro="" textlink="">
      <xdr:nvSpPr>
        <xdr:cNvPr id="259" name="テキスト ボックス 258"/>
        <xdr:cNvSpPr txBox="1"/>
      </xdr:nvSpPr>
      <xdr:spPr>
        <a:xfrm>
          <a:off x="2434590" y="16007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147955</xdr:rowOff>
    </xdr:from>
    <xdr:to xmlns:xdr="http://schemas.openxmlformats.org/drawingml/2006/spreadsheetDrawing">
      <xdr:col>10</xdr:col>
      <xdr:colOff>165100</xdr:colOff>
      <xdr:row>98</xdr:row>
      <xdr:rowOff>78105</xdr:rowOff>
    </xdr:to>
    <xdr:sp macro="" textlink="">
      <xdr:nvSpPr>
        <xdr:cNvPr id="260" name="楕円 259"/>
        <xdr:cNvSpPr/>
      </xdr:nvSpPr>
      <xdr:spPr>
        <a:xfrm>
          <a:off x="180975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69215</xdr:rowOff>
    </xdr:from>
    <xdr:ext cx="534035" cy="259080"/>
    <xdr:sp macro="" textlink="">
      <xdr:nvSpPr>
        <xdr:cNvPr id="261" name="テキスト ボックス 260"/>
        <xdr:cNvSpPr txBox="1"/>
      </xdr:nvSpPr>
      <xdr:spPr>
        <a:xfrm>
          <a:off x="1609090" y="1629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153670</xdr:rowOff>
    </xdr:from>
    <xdr:to xmlns:xdr="http://schemas.openxmlformats.org/drawingml/2006/spreadsheetDrawing">
      <xdr:col>6</xdr:col>
      <xdr:colOff>38100</xdr:colOff>
      <xdr:row>98</xdr:row>
      <xdr:rowOff>83820</xdr:rowOff>
    </xdr:to>
    <xdr:sp macro="" textlink="">
      <xdr:nvSpPr>
        <xdr:cNvPr id="262" name="楕円 261"/>
        <xdr:cNvSpPr/>
      </xdr:nvSpPr>
      <xdr:spPr>
        <a:xfrm>
          <a:off x="1000125" y="16212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74930</xdr:rowOff>
    </xdr:from>
    <xdr:ext cx="534035" cy="258445"/>
    <xdr:sp macro="" textlink="">
      <xdr:nvSpPr>
        <xdr:cNvPr id="263" name="テキスト ボックス 262"/>
        <xdr:cNvSpPr txBox="1"/>
      </xdr:nvSpPr>
      <xdr:spPr>
        <a:xfrm>
          <a:off x="7994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6725" cy="249555"/>
    <xdr:sp macro="" textlink="">
      <xdr:nvSpPr>
        <xdr:cNvPr id="277" name="テキスト ボックス 276"/>
        <xdr:cNvSpPr txBox="1"/>
      </xdr:nvSpPr>
      <xdr:spPr>
        <a:xfrm>
          <a:off x="5628640"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6725" cy="248920"/>
    <xdr:sp macro="" textlink="">
      <xdr:nvSpPr>
        <xdr:cNvPr id="279" name="テキスト ボックス 278"/>
        <xdr:cNvSpPr txBox="1"/>
      </xdr:nvSpPr>
      <xdr:spPr>
        <a:xfrm>
          <a:off x="5628640"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6725" cy="248920"/>
    <xdr:sp macro="" textlink="">
      <xdr:nvSpPr>
        <xdr:cNvPr id="281" name="テキスト ボックス 280"/>
        <xdr:cNvSpPr txBox="1"/>
      </xdr:nvSpPr>
      <xdr:spPr>
        <a:xfrm>
          <a:off x="5628640"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89535</xdr:rowOff>
    </xdr:from>
    <xdr:ext cx="466725" cy="248920"/>
    <xdr:sp macro="" textlink="">
      <xdr:nvSpPr>
        <xdr:cNvPr id="283" name="テキスト ボックス 282"/>
        <xdr:cNvSpPr txBox="1"/>
      </xdr:nvSpPr>
      <xdr:spPr>
        <a:xfrm>
          <a:off x="5628640"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5" name="テキスト ボックス 284"/>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85090</xdr:rowOff>
    </xdr:from>
    <xdr:to xmlns:xdr="http://schemas.openxmlformats.org/drawingml/2006/spreadsheetDrawing">
      <xdr:col>54</xdr:col>
      <xdr:colOff>174625</xdr:colOff>
      <xdr:row>39</xdr:row>
      <xdr:rowOff>42545</xdr:rowOff>
    </xdr:to>
    <xdr:cxnSp macro="">
      <xdr:nvCxnSpPr>
        <xdr:cNvPr id="287" name="直線コネクタ 286"/>
        <xdr:cNvCxnSpPr/>
      </xdr:nvCxnSpPr>
      <xdr:spPr>
        <a:xfrm flipV="1">
          <a:off x="9604375" y="520954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249555" cy="249555"/>
    <xdr:sp macro="" textlink="">
      <xdr:nvSpPr>
        <xdr:cNvPr id="288"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9" name="直線コネクタ 288"/>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33655</xdr:rowOff>
    </xdr:from>
    <xdr:ext cx="469900" cy="249555"/>
    <xdr:sp macro="" textlink="">
      <xdr:nvSpPr>
        <xdr:cNvPr id="290" name="労働費最大値テキスト"/>
        <xdr:cNvSpPr txBox="1"/>
      </xdr:nvSpPr>
      <xdr:spPr>
        <a:xfrm>
          <a:off x="9655175" y="49930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85090</xdr:rowOff>
    </xdr:from>
    <xdr:to xmlns:xdr="http://schemas.openxmlformats.org/drawingml/2006/spreadsheetDrawing">
      <xdr:col>55</xdr:col>
      <xdr:colOff>88900</xdr:colOff>
      <xdr:row>31</xdr:row>
      <xdr:rowOff>85090</xdr:rowOff>
    </xdr:to>
    <xdr:cxnSp macro="">
      <xdr:nvCxnSpPr>
        <xdr:cNvPr id="291" name="直線コネクタ 290"/>
        <xdr:cNvCxnSpPr/>
      </xdr:nvCxnSpPr>
      <xdr:spPr>
        <a:xfrm>
          <a:off x="9531350" y="5209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147955</xdr:rowOff>
    </xdr:from>
    <xdr:to xmlns:xdr="http://schemas.openxmlformats.org/drawingml/2006/spreadsheetDrawing">
      <xdr:col>55</xdr:col>
      <xdr:colOff>0</xdr:colOff>
      <xdr:row>34</xdr:row>
      <xdr:rowOff>146050</xdr:rowOff>
    </xdr:to>
    <xdr:cxnSp macro="">
      <xdr:nvCxnSpPr>
        <xdr:cNvPr id="292" name="直線コネクタ 291"/>
        <xdr:cNvCxnSpPr/>
      </xdr:nvCxnSpPr>
      <xdr:spPr>
        <a:xfrm>
          <a:off x="8845550" y="5602605"/>
          <a:ext cx="758825"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55245</xdr:rowOff>
    </xdr:from>
    <xdr:ext cx="378460" cy="248920"/>
    <xdr:sp macro="" textlink="">
      <xdr:nvSpPr>
        <xdr:cNvPr id="293" name="労働費平均値テキスト"/>
        <xdr:cNvSpPr txBox="1"/>
      </xdr:nvSpPr>
      <xdr:spPr>
        <a:xfrm>
          <a:off x="9655175" y="617029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75565</xdr:rowOff>
    </xdr:from>
    <xdr:to xmlns:xdr="http://schemas.openxmlformats.org/drawingml/2006/spreadsheetDrawing">
      <xdr:col>55</xdr:col>
      <xdr:colOff>50800</xdr:colOff>
      <xdr:row>38</xdr:row>
      <xdr:rowOff>8255</xdr:rowOff>
    </xdr:to>
    <xdr:sp macro="" textlink="">
      <xdr:nvSpPr>
        <xdr:cNvPr id="294" name="フローチャート: 判断 293"/>
        <xdr:cNvSpPr/>
      </xdr:nvSpPr>
      <xdr:spPr>
        <a:xfrm>
          <a:off x="9569450" y="619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33</xdr:row>
      <xdr:rowOff>27940</xdr:rowOff>
    </xdr:from>
    <xdr:to xmlns:xdr="http://schemas.openxmlformats.org/drawingml/2006/spreadsheetDrawing">
      <xdr:col>50</xdr:col>
      <xdr:colOff>114300</xdr:colOff>
      <xdr:row>33</xdr:row>
      <xdr:rowOff>147955</xdr:rowOff>
    </xdr:to>
    <xdr:cxnSp macro="">
      <xdr:nvCxnSpPr>
        <xdr:cNvPr id="295" name="直線コネクタ 294"/>
        <xdr:cNvCxnSpPr/>
      </xdr:nvCxnSpPr>
      <xdr:spPr>
        <a:xfrm>
          <a:off x="8032750" y="5482590"/>
          <a:ext cx="8128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69850</xdr:rowOff>
    </xdr:from>
    <xdr:to xmlns:xdr="http://schemas.openxmlformats.org/drawingml/2006/spreadsheetDrawing">
      <xdr:col>50</xdr:col>
      <xdr:colOff>165100</xdr:colOff>
      <xdr:row>38</xdr:row>
      <xdr:rowOff>2540</xdr:rowOff>
    </xdr:to>
    <xdr:sp macro="" textlink="">
      <xdr:nvSpPr>
        <xdr:cNvPr id="296" name="フローチャート: 判断 295"/>
        <xdr:cNvSpPr/>
      </xdr:nvSpPr>
      <xdr:spPr>
        <a:xfrm>
          <a:off x="8794750" y="6184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159385</xdr:rowOff>
    </xdr:from>
    <xdr:ext cx="377825" cy="248920"/>
    <xdr:sp macro="" textlink="">
      <xdr:nvSpPr>
        <xdr:cNvPr id="297" name="テキスト ボックス 296"/>
        <xdr:cNvSpPr txBox="1"/>
      </xdr:nvSpPr>
      <xdr:spPr>
        <a:xfrm>
          <a:off x="8672195" y="627443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27940</xdr:rowOff>
    </xdr:from>
    <xdr:to xmlns:xdr="http://schemas.openxmlformats.org/drawingml/2006/spreadsheetDrawing">
      <xdr:col>45</xdr:col>
      <xdr:colOff>174625</xdr:colOff>
      <xdr:row>33</xdr:row>
      <xdr:rowOff>42545</xdr:rowOff>
    </xdr:to>
    <xdr:cxnSp macro="">
      <xdr:nvCxnSpPr>
        <xdr:cNvPr id="298" name="直線コネクタ 297"/>
        <xdr:cNvCxnSpPr/>
      </xdr:nvCxnSpPr>
      <xdr:spPr>
        <a:xfrm flipV="1">
          <a:off x="7210425" y="5482590"/>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57785</xdr:rowOff>
    </xdr:from>
    <xdr:to xmlns:xdr="http://schemas.openxmlformats.org/drawingml/2006/spreadsheetDrawing">
      <xdr:col>46</xdr:col>
      <xdr:colOff>38100</xdr:colOff>
      <xdr:row>37</xdr:row>
      <xdr:rowOff>155575</xdr:rowOff>
    </xdr:to>
    <xdr:sp macro="" textlink="">
      <xdr:nvSpPr>
        <xdr:cNvPr id="299" name="フローチャート: 判断 298"/>
        <xdr:cNvSpPr/>
      </xdr:nvSpPr>
      <xdr:spPr>
        <a:xfrm>
          <a:off x="7985125" y="6172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146685</xdr:rowOff>
    </xdr:from>
    <xdr:ext cx="378460" cy="249555"/>
    <xdr:sp macro="" textlink="">
      <xdr:nvSpPr>
        <xdr:cNvPr id="300" name="テキスト ボックス 299"/>
        <xdr:cNvSpPr txBox="1"/>
      </xdr:nvSpPr>
      <xdr:spPr>
        <a:xfrm>
          <a:off x="7858125" y="62617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42545</xdr:rowOff>
    </xdr:from>
    <xdr:to xmlns:xdr="http://schemas.openxmlformats.org/drawingml/2006/spreadsheetDrawing">
      <xdr:col>41</xdr:col>
      <xdr:colOff>50800</xdr:colOff>
      <xdr:row>34</xdr:row>
      <xdr:rowOff>150495</xdr:rowOff>
    </xdr:to>
    <xdr:cxnSp macro="">
      <xdr:nvCxnSpPr>
        <xdr:cNvPr id="301" name="直線コネクタ 300"/>
        <xdr:cNvCxnSpPr/>
      </xdr:nvCxnSpPr>
      <xdr:spPr>
        <a:xfrm flipV="1">
          <a:off x="6400800" y="5497195"/>
          <a:ext cx="809625"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55245</xdr:rowOff>
    </xdr:from>
    <xdr:to xmlns:xdr="http://schemas.openxmlformats.org/drawingml/2006/spreadsheetDrawing">
      <xdr:col>41</xdr:col>
      <xdr:colOff>101600</xdr:colOff>
      <xdr:row>37</xdr:row>
      <xdr:rowOff>153035</xdr:rowOff>
    </xdr:to>
    <xdr:sp macro="" textlink="">
      <xdr:nvSpPr>
        <xdr:cNvPr id="302" name="フローチャート: 判断 301"/>
        <xdr:cNvSpPr/>
      </xdr:nvSpPr>
      <xdr:spPr>
        <a:xfrm>
          <a:off x="7159625" y="6170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144145</xdr:rowOff>
    </xdr:from>
    <xdr:ext cx="377825" cy="249555"/>
    <xdr:sp macro="" textlink="">
      <xdr:nvSpPr>
        <xdr:cNvPr id="303" name="テキスト ボックス 302"/>
        <xdr:cNvSpPr txBox="1"/>
      </xdr:nvSpPr>
      <xdr:spPr>
        <a:xfrm>
          <a:off x="7037070" y="625919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66675</xdr:rowOff>
    </xdr:from>
    <xdr:to xmlns:xdr="http://schemas.openxmlformats.org/drawingml/2006/spreadsheetDrawing">
      <xdr:col>36</xdr:col>
      <xdr:colOff>165100</xdr:colOff>
      <xdr:row>37</xdr:row>
      <xdr:rowOff>164465</xdr:rowOff>
    </xdr:to>
    <xdr:sp macro="" textlink="">
      <xdr:nvSpPr>
        <xdr:cNvPr id="304" name="フローチャート: 判断 303"/>
        <xdr:cNvSpPr/>
      </xdr:nvSpPr>
      <xdr:spPr>
        <a:xfrm>
          <a:off x="6350000" y="6181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156210</xdr:rowOff>
    </xdr:from>
    <xdr:ext cx="377825" cy="248920"/>
    <xdr:sp macro="" textlink="">
      <xdr:nvSpPr>
        <xdr:cNvPr id="305" name="テキスト ボックス 304"/>
        <xdr:cNvSpPr txBox="1"/>
      </xdr:nvSpPr>
      <xdr:spPr>
        <a:xfrm>
          <a:off x="6227445" y="627126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97155</xdr:rowOff>
    </xdr:from>
    <xdr:to xmlns:xdr="http://schemas.openxmlformats.org/drawingml/2006/spreadsheetDrawing">
      <xdr:col>55</xdr:col>
      <xdr:colOff>50800</xdr:colOff>
      <xdr:row>35</xdr:row>
      <xdr:rowOff>29845</xdr:rowOff>
    </xdr:to>
    <xdr:sp macro="" textlink="">
      <xdr:nvSpPr>
        <xdr:cNvPr id="311" name="楕円 310"/>
        <xdr:cNvSpPr/>
      </xdr:nvSpPr>
      <xdr:spPr>
        <a:xfrm>
          <a:off x="9569450" y="5716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119380</xdr:rowOff>
    </xdr:from>
    <xdr:ext cx="469900" cy="248920"/>
    <xdr:sp macro="" textlink="">
      <xdr:nvSpPr>
        <xdr:cNvPr id="312" name="労働費該当値テキスト"/>
        <xdr:cNvSpPr txBox="1"/>
      </xdr:nvSpPr>
      <xdr:spPr>
        <a:xfrm>
          <a:off x="9655175" y="55740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99060</xdr:rowOff>
    </xdr:from>
    <xdr:to xmlns:xdr="http://schemas.openxmlformats.org/drawingml/2006/spreadsheetDrawing">
      <xdr:col>50</xdr:col>
      <xdr:colOff>165100</xdr:colOff>
      <xdr:row>34</xdr:row>
      <xdr:rowOff>31750</xdr:rowOff>
    </xdr:to>
    <xdr:sp macro="" textlink="">
      <xdr:nvSpPr>
        <xdr:cNvPr id="313" name="楕円 312"/>
        <xdr:cNvSpPr/>
      </xdr:nvSpPr>
      <xdr:spPr>
        <a:xfrm>
          <a:off x="8794750" y="5553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47625</xdr:rowOff>
    </xdr:from>
    <xdr:ext cx="469265" cy="249555"/>
    <xdr:sp macro="" textlink="">
      <xdr:nvSpPr>
        <xdr:cNvPr id="314" name="テキスト ボックス 313"/>
        <xdr:cNvSpPr txBox="1"/>
      </xdr:nvSpPr>
      <xdr:spPr>
        <a:xfrm>
          <a:off x="8626475" y="53371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143510</xdr:rowOff>
    </xdr:from>
    <xdr:to xmlns:xdr="http://schemas.openxmlformats.org/drawingml/2006/spreadsheetDrawing">
      <xdr:col>46</xdr:col>
      <xdr:colOff>38100</xdr:colOff>
      <xdr:row>33</xdr:row>
      <xdr:rowOff>76200</xdr:rowOff>
    </xdr:to>
    <xdr:sp macro="" textlink="">
      <xdr:nvSpPr>
        <xdr:cNvPr id="315" name="楕円 314"/>
        <xdr:cNvSpPr/>
      </xdr:nvSpPr>
      <xdr:spPr>
        <a:xfrm>
          <a:off x="7985125" y="54330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31</xdr:row>
      <xdr:rowOff>92710</xdr:rowOff>
    </xdr:from>
    <xdr:ext cx="469265" cy="248920"/>
    <xdr:sp macro="" textlink="">
      <xdr:nvSpPr>
        <xdr:cNvPr id="316" name="テキスト ボックス 315"/>
        <xdr:cNvSpPr txBox="1"/>
      </xdr:nvSpPr>
      <xdr:spPr>
        <a:xfrm>
          <a:off x="7816850" y="52171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159385</xdr:rowOff>
    </xdr:from>
    <xdr:to xmlns:xdr="http://schemas.openxmlformats.org/drawingml/2006/spreadsheetDrawing">
      <xdr:col>41</xdr:col>
      <xdr:colOff>101600</xdr:colOff>
      <xdr:row>33</xdr:row>
      <xdr:rowOff>92075</xdr:rowOff>
    </xdr:to>
    <xdr:sp macro="" textlink="">
      <xdr:nvSpPr>
        <xdr:cNvPr id="317" name="楕円 316"/>
        <xdr:cNvSpPr/>
      </xdr:nvSpPr>
      <xdr:spPr>
        <a:xfrm>
          <a:off x="7159625" y="5448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31</xdr:row>
      <xdr:rowOff>107315</xdr:rowOff>
    </xdr:from>
    <xdr:ext cx="469265" cy="249555"/>
    <xdr:sp macro="" textlink="">
      <xdr:nvSpPr>
        <xdr:cNvPr id="318" name="テキスト ボックス 317"/>
        <xdr:cNvSpPr txBox="1"/>
      </xdr:nvSpPr>
      <xdr:spPr>
        <a:xfrm>
          <a:off x="6991350" y="52317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101600</xdr:rowOff>
    </xdr:from>
    <xdr:to xmlns:xdr="http://schemas.openxmlformats.org/drawingml/2006/spreadsheetDrawing">
      <xdr:col>36</xdr:col>
      <xdr:colOff>165100</xdr:colOff>
      <xdr:row>35</xdr:row>
      <xdr:rowOff>34290</xdr:rowOff>
    </xdr:to>
    <xdr:sp macro="" textlink="">
      <xdr:nvSpPr>
        <xdr:cNvPr id="319" name="楕円 318"/>
        <xdr:cNvSpPr/>
      </xdr:nvSpPr>
      <xdr:spPr>
        <a:xfrm>
          <a:off x="6350000" y="5721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50165</xdr:rowOff>
    </xdr:from>
    <xdr:ext cx="469265" cy="248920"/>
    <xdr:sp macro="" textlink="">
      <xdr:nvSpPr>
        <xdr:cNvPr id="320" name="テキスト ボックス 319"/>
        <xdr:cNvSpPr txBox="1"/>
      </xdr:nvSpPr>
      <xdr:spPr>
        <a:xfrm>
          <a:off x="6181725" y="55048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1" name="直線コネクタ 330"/>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2" name="テキスト ボックス 331"/>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3" name="直線コネクタ 332"/>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34290</xdr:rowOff>
    </xdr:from>
    <xdr:ext cx="466725" cy="249555"/>
    <xdr:sp macro="" textlink="">
      <xdr:nvSpPr>
        <xdr:cNvPr id="334" name="テキスト ボックス 333"/>
        <xdr:cNvSpPr txBox="1"/>
      </xdr:nvSpPr>
      <xdr:spPr>
        <a:xfrm>
          <a:off x="5628640" y="9286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5" name="直線コネクタ 334"/>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30860" cy="248920"/>
    <xdr:sp macro="" textlink="">
      <xdr:nvSpPr>
        <xdr:cNvPr id="336" name="テキスト ボックス 335"/>
        <xdr:cNvSpPr txBox="1"/>
      </xdr:nvSpPr>
      <xdr:spPr>
        <a:xfrm>
          <a:off x="558038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7" name="直線コネクタ 336"/>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30860" cy="248920"/>
    <xdr:sp macro="" textlink="">
      <xdr:nvSpPr>
        <xdr:cNvPr id="338" name="テキスト ボックス 337"/>
        <xdr:cNvSpPr txBox="1"/>
      </xdr:nvSpPr>
      <xdr:spPr>
        <a:xfrm>
          <a:off x="558038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9" name="直線コネクタ 338"/>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30860" cy="248920"/>
    <xdr:sp macro="" textlink="">
      <xdr:nvSpPr>
        <xdr:cNvPr id="340" name="テキスト ボックス 339"/>
        <xdr:cNvSpPr txBox="1"/>
      </xdr:nvSpPr>
      <xdr:spPr>
        <a:xfrm>
          <a:off x="558038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52705</xdr:rowOff>
    </xdr:from>
    <xdr:ext cx="530860" cy="248920"/>
    <xdr:sp macro="" textlink="">
      <xdr:nvSpPr>
        <xdr:cNvPr id="342" name="テキスト ボックス 341"/>
        <xdr:cNvSpPr txBox="1"/>
      </xdr:nvSpPr>
      <xdr:spPr>
        <a:xfrm>
          <a:off x="558038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3"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116205</xdr:rowOff>
    </xdr:from>
    <xdr:to xmlns:xdr="http://schemas.openxmlformats.org/drawingml/2006/spreadsheetDrawing">
      <xdr:col>54</xdr:col>
      <xdr:colOff>174625</xdr:colOff>
      <xdr:row>59</xdr:row>
      <xdr:rowOff>34290</xdr:rowOff>
    </xdr:to>
    <xdr:cxnSp macro="">
      <xdr:nvCxnSpPr>
        <xdr:cNvPr id="344" name="直線コネクタ 343"/>
        <xdr:cNvCxnSpPr/>
      </xdr:nvCxnSpPr>
      <xdr:spPr>
        <a:xfrm flipV="1">
          <a:off x="9604375" y="837755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38100</xdr:rowOff>
    </xdr:from>
    <xdr:ext cx="378460" cy="249555"/>
    <xdr:sp macro="" textlink="">
      <xdr:nvSpPr>
        <xdr:cNvPr id="345" name="農林水産業費最小値テキスト"/>
        <xdr:cNvSpPr txBox="1"/>
      </xdr:nvSpPr>
      <xdr:spPr>
        <a:xfrm>
          <a:off x="9655175" y="97853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34290</xdr:rowOff>
    </xdr:from>
    <xdr:to xmlns:xdr="http://schemas.openxmlformats.org/drawingml/2006/spreadsheetDrawing">
      <xdr:col>55</xdr:col>
      <xdr:colOff>88900</xdr:colOff>
      <xdr:row>59</xdr:row>
      <xdr:rowOff>34290</xdr:rowOff>
    </xdr:to>
    <xdr:cxnSp macro="">
      <xdr:nvCxnSpPr>
        <xdr:cNvPr id="346" name="直線コネクタ 345"/>
        <xdr:cNvCxnSpPr/>
      </xdr:nvCxnSpPr>
      <xdr:spPr>
        <a:xfrm>
          <a:off x="9531350" y="9781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64770</xdr:rowOff>
    </xdr:from>
    <xdr:ext cx="534670" cy="249555"/>
    <xdr:sp macro="" textlink="">
      <xdr:nvSpPr>
        <xdr:cNvPr id="347" name="農林水産業費最大値テキスト"/>
        <xdr:cNvSpPr txBox="1"/>
      </xdr:nvSpPr>
      <xdr:spPr>
        <a:xfrm>
          <a:off x="9655175" y="81610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116205</xdr:rowOff>
    </xdr:from>
    <xdr:to xmlns:xdr="http://schemas.openxmlformats.org/drawingml/2006/spreadsheetDrawing">
      <xdr:col>55</xdr:col>
      <xdr:colOff>88900</xdr:colOff>
      <xdr:row>50</xdr:row>
      <xdr:rowOff>116205</xdr:rowOff>
    </xdr:to>
    <xdr:cxnSp macro="">
      <xdr:nvCxnSpPr>
        <xdr:cNvPr id="348" name="直線コネクタ 347"/>
        <xdr:cNvCxnSpPr/>
      </xdr:nvCxnSpPr>
      <xdr:spPr>
        <a:xfrm>
          <a:off x="9531350" y="8377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88900</xdr:rowOff>
    </xdr:from>
    <xdr:to xmlns:xdr="http://schemas.openxmlformats.org/drawingml/2006/spreadsheetDrawing">
      <xdr:col>55</xdr:col>
      <xdr:colOff>0</xdr:colOff>
      <xdr:row>54</xdr:row>
      <xdr:rowOff>118745</xdr:rowOff>
    </xdr:to>
    <xdr:cxnSp macro="">
      <xdr:nvCxnSpPr>
        <xdr:cNvPr id="349" name="直線コネクタ 348"/>
        <xdr:cNvCxnSpPr/>
      </xdr:nvCxnSpPr>
      <xdr:spPr>
        <a:xfrm flipV="1">
          <a:off x="8845550" y="9010650"/>
          <a:ext cx="7588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52070</xdr:rowOff>
    </xdr:from>
    <xdr:ext cx="469900" cy="248920"/>
    <xdr:sp macro="" textlink="">
      <xdr:nvSpPr>
        <xdr:cNvPr id="350" name="農林水産業費平均値テキスト"/>
        <xdr:cNvSpPr txBox="1"/>
      </xdr:nvSpPr>
      <xdr:spPr>
        <a:xfrm>
          <a:off x="9655175" y="930402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72390</xdr:rowOff>
    </xdr:from>
    <xdr:to xmlns:xdr="http://schemas.openxmlformats.org/drawingml/2006/spreadsheetDrawing">
      <xdr:col>55</xdr:col>
      <xdr:colOff>50800</xdr:colOff>
      <xdr:row>57</xdr:row>
      <xdr:rowOff>5715</xdr:rowOff>
    </xdr:to>
    <xdr:sp macro="" textlink="">
      <xdr:nvSpPr>
        <xdr:cNvPr id="351" name="フローチャート: 判断 350"/>
        <xdr:cNvSpPr/>
      </xdr:nvSpPr>
      <xdr:spPr>
        <a:xfrm>
          <a:off x="9569450" y="93243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54</xdr:row>
      <xdr:rowOff>60960</xdr:rowOff>
    </xdr:from>
    <xdr:to xmlns:xdr="http://schemas.openxmlformats.org/drawingml/2006/spreadsheetDrawing">
      <xdr:col>50</xdr:col>
      <xdr:colOff>114300</xdr:colOff>
      <xdr:row>54</xdr:row>
      <xdr:rowOff>118745</xdr:rowOff>
    </xdr:to>
    <xdr:cxnSp macro="">
      <xdr:nvCxnSpPr>
        <xdr:cNvPr id="352" name="直線コネクタ 351"/>
        <xdr:cNvCxnSpPr/>
      </xdr:nvCxnSpPr>
      <xdr:spPr>
        <a:xfrm>
          <a:off x="8032750" y="8982710"/>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96520</xdr:rowOff>
    </xdr:from>
    <xdr:to xmlns:xdr="http://schemas.openxmlformats.org/drawingml/2006/spreadsheetDrawing">
      <xdr:col>50</xdr:col>
      <xdr:colOff>165100</xdr:colOff>
      <xdr:row>57</xdr:row>
      <xdr:rowOff>29210</xdr:rowOff>
    </xdr:to>
    <xdr:sp macro="" textlink="">
      <xdr:nvSpPr>
        <xdr:cNvPr id="353" name="フローチャート: 判断 352"/>
        <xdr:cNvSpPr/>
      </xdr:nvSpPr>
      <xdr:spPr>
        <a:xfrm>
          <a:off x="8794750" y="9348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20955</xdr:rowOff>
    </xdr:from>
    <xdr:ext cx="469265" cy="248920"/>
    <xdr:sp macro="" textlink="">
      <xdr:nvSpPr>
        <xdr:cNvPr id="354" name="テキスト ボックス 353"/>
        <xdr:cNvSpPr txBox="1"/>
      </xdr:nvSpPr>
      <xdr:spPr>
        <a:xfrm>
          <a:off x="8626475" y="94380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60960</xdr:rowOff>
    </xdr:from>
    <xdr:to xmlns:xdr="http://schemas.openxmlformats.org/drawingml/2006/spreadsheetDrawing">
      <xdr:col>45</xdr:col>
      <xdr:colOff>174625</xdr:colOff>
      <xdr:row>55</xdr:row>
      <xdr:rowOff>64770</xdr:rowOff>
    </xdr:to>
    <xdr:cxnSp macro="">
      <xdr:nvCxnSpPr>
        <xdr:cNvPr id="355" name="直線コネクタ 354"/>
        <xdr:cNvCxnSpPr/>
      </xdr:nvCxnSpPr>
      <xdr:spPr>
        <a:xfrm flipV="1">
          <a:off x="7210425" y="8982710"/>
          <a:ext cx="82232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104140</xdr:rowOff>
    </xdr:from>
    <xdr:to xmlns:xdr="http://schemas.openxmlformats.org/drawingml/2006/spreadsheetDrawing">
      <xdr:col>46</xdr:col>
      <xdr:colOff>38100</xdr:colOff>
      <xdr:row>57</xdr:row>
      <xdr:rowOff>36830</xdr:rowOff>
    </xdr:to>
    <xdr:sp macro="" textlink="">
      <xdr:nvSpPr>
        <xdr:cNvPr id="356" name="フローチャート: 判断 355"/>
        <xdr:cNvSpPr/>
      </xdr:nvSpPr>
      <xdr:spPr>
        <a:xfrm>
          <a:off x="7985125" y="9356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27940</xdr:rowOff>
    </xdr:from>
    <xdr:ext cx="469265" cy="248920"/>
    <xdr:sp macro="" textlink="">
      <xdr:nvSpPr>
        <xdr:cNvPr id="357" name="テキスト ボックス 356"/>
        <xdr:cNvSpPr txBox="1"/>
      </xdr:nvSpPr>
      <xdr:spPr>
        <a:xfrm>
          <a:off x="7816850" y="94449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50165</xdr:rowOff>
    </xdr:from>
    <xdr:to xmlns:xdr="http://schemas.openxmlformats.org/drawingml/2006/spreadsheetDrawing">
      <xdr:col>41</xdr:col>
      <xdr:colOff>50800</xdr:colOff>
      <xdr:row>55</xdr:row>
      <xdr:rowOff>64770</xdr:rowOff>
    </xdr:to>
    <xdr:cxnSp macro="">
      <xdr:nvCxnSpPr>
        <xdr:cNvPr id="358" name="直線コネクタ 357"/>
        <xdr:cNvCxnSpPr/>
      </xdr:nvCxnSpPr>
      <xdr:spPr>
        <a:xfrm>
          <a:off x="6400800" y="913701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73660</xdr:rowOff>
    </xdr:from>
    <xdr:to xmlns:xdr="http://schemas.openxmlformats.org/drawingml/2006/spreadsheetDrawing">
      <xdr:col>41</xdr:col>
      <xdr:colOff>101600</xdr:colOff>
      <xdr:row>57</xdr:row>
      <xdr:rowOff>6350</xdr:rowOff>
    </xdr:to>
    <xdr:sp macro="" textlink="">
      <xdr:nvSpPr>
        <xdr:cNvPr id="359" name="フローチャート: 判断 358"/>
        <xdr:cNvSpPr/>
      </xdr:nvSpPr>
      <xdr:spPr>
        <a:xfrm>
          <a:off x="7159625" y="9325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163195</xdr:rowOff>
    </xdr:from>
    <xdr:ext cx="469265" cy="248920"/>
    <xdr:sp macro="" textlink="">
      <xdr:nvSpPr>
        <xdr:cNvPr id="360" name="テキスト ボックス 359"/>
        <xdr:cNvSpPr txBox="1"/>
      </xdr:nvSpPr>
      <xdr:spPr>
        <a:xfrm>
          <a:off x="6991350" y="94151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95885</xdr:rowOff>
    </xdr:from>
    <xdr:to xmlns:xdr="http://schemas.openxmlformats.org/drawingml/2006/spreadsheetDrawing">
      <xdr:col>36</xdr:col>
      <xdr:colOff>165100</xdr:colOff>
      <xdr:row>57</xdr:row>
      <xdr:rowOff>28575</xdr:rowOff>
    </xdr:to>
    <xdr:sp macro="" textlink="">
      <xdr:nvSpPr>
        <xdr:cNvPr id="361" name="フローチャート: 判断 360"/>
        <xdr:cNvSpPr/>
      </xdr:nvSpPr>
      <xdr:spPr>
        <a:xfrm>
          <a:off x="6350000" y="9347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20320</xdr:rowOff>
    </xdr:from>
    <xdr:ext cx="469265" cy="248920"/>
    <xdr:sp macro="" textlink="">
      <xdr:nvSpPr>
        <xdr:cNvPr id="362" name="テキスト ボックス 361"/>
        <xdr:cNvSpPr txBox="1"/>
      </xdr:nvSpPr>
      <xdr:spPr>
        <a:xfrm>
          <a:off x="6181725" y="94373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39370</xdr:rowOff>
    </xdr:from>
    <xdr:to xmlns:xdr="http://schemas.openxmlformats.org/drawingml/2006/spreadsheetDrawing">
      <xdr:col>55</xdr:col>
      <xdr:colOff>50800</xdr:colOff>
      <xdr:row>54</xdr:row>
      <xdr:rowOff>137795</xdr:rowOff>
    </xdr:to>
    <xdr:sp macro="" textlink="">
      <xdr:nvSpPr>
        <xdr:cNvPr id="368" name="楕円 367"/>
        <xdr:cNvSpPr/>
      </xdr:nvSpPr>
      <xdr:spPr>
        <a:xfrm>
          <a:off x="9569450" y="896112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61595</xdr:rowOff>
    </xdr:from>
    <xdr:ext cx="534670" cy="248920"/>
    <xdr:sp macro="" textlink="">
      <xdr:nvSpPr>
        <xdr:cNvPr id="369" name="農林水産業費該当値テキスト"/>
        <xdr:cNvSpPr txBox="1"/>
      </xdr:nvSpPr>
      <xdr:spPr>
        <a:xfrm>
          <a:off x="9655175" y="88182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69850</xdr:rowOff>
    </xdr:from>
    <xdr:to xmlns:xdr="http://schemas.openxmlformats.org/drawingml/2006/spreadsheetDrawing">
      <xdr:col>50</xdr:col>
      <xdr:colOff>165100</xdr:colOff>
      <xdr:row>55</xdr:row>
      <xdr:rowOff>2540</xdr:rowOff>
    </xdr:to>
    <xdr:sp macro="" textlink="">
      <xdr:nvSpPr>
        <xdr:cNvPr id="370" name="楕円 369"/>
        <xdr:cNvSpPr/>
      </xdr:nvSpPr>
      <xdr:spPr>
        <a:xfrm>
          <a:off x="8794750" y="8991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18415</xdr:rowOff>
    </xdr:from>
    <xdr:ext cx="534035" cy="248920"/>
    <xdr:sp macro="" textlink="">
      <xdr:nvSpPr>
        <xdr:cNvPr id="371" name="テキスト ボックス 370"/>
        <xdr:cNvSpPr txBox="1"/>
      </xdr:nvSpPr>
      <xdr:spPr>
        <a:xfrm>
          <a:off x="8594090" y="87750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12065</xdr:rowOff>
    </xdr:from>
    <xdr:to xmlns:xdr="http://schemas.openxmlformats.org/drawingml/2006/spreadsheetDrawing">
      <xdr:col>46</xdr:col>
      <xdr:colOff>38100</xdr:colOff>
      <xdr:row>54</xdr:row>
      <xdr:rowOff>109855</xdr:rowOff>
    </xdr:to>
    <xdr:sp macro="" textlink="">
      <xdr:nvSpPr>
        <xdr:cNvPr id="372" name="楕円 371"/>
        <xdr:cNvSpPr/>
      </xdr:nvSpPr>
      <xdr:spPr>
        <a:xfrm>
          <a:off x="7985125" y="8933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126365</xdr:rowOff>
    </xdr:from>
    <xdr:ext cx="534035" cy="248920"/>
    <xdr:sp macro="" textlink="">
      <xdr:nvSpPr>
        <xdr:cNvPr id="373" name="テキスト ボックス 372"/>
        <xdr:cNvSpPr txBox="1"/>
      </xdr:nvSpPr>
      <xdr:spPr>
        <a:xfrm>
          <a:off x="7784465" y="87179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15875</xdr:rowOff>
    </xdr:from>
    <xdr:to xmlns:xdr="http://schemas.openxmlformats.org/drawingml/2006/spreadsheetDrawing">
      <xdr:col>41</xdr:col>
      <xdr:colOff>101600</xdr:colOff>
      <xdr:row>55</xdr:row>
      <xdr:rowOff>113665</xdr:rowOff>
    </xdr:to>
    <xdr:sp macro="" textlink="">
      <xdr:nvSpPr>
        <xdr:cNvPr id="374" name="楕円 373"/>
        <xdr:cNvSpPr/>
      </xdr:nvSpPr>
      <xdr:spPr>
        <a:xfrm>
          <a:off x="7159625" y="9102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53</xdr:row>
      <xdr:rowOff>129540</xdr:rowOff>
    </xdr:from>
    <xdr:ext cx="469265" cy="248920"/>
    <xdr:sp macro="" textlink="">
      <xdr:nvSpPr>
        <xdr:cNvPr id="375" name="テキスト ボックス 374"/>
        <xdr:cNvSpPr txBox="1"/>
      </xdr:nvSpPr>
      <xdr:spPr>
        <a:xfrm>
          <a:off x="6991350" y="88861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1270</xdr:rowOff>
    </xdr:from>
    <xdr:to xmlns:xdr="http://schemas.openxmlformats.org/drawingml/2006/spreadsheetDrawing">
      <xdr:col>36</xdr:col>
      <xdr:colOff>165100</xdr:colOff>
      <xdr:row>55</xdr:row>
      <xdr:rowOff>99060</xdr:rowOff>
    </xdr:to>
    <xdr:sp macro="" textlink="">
      <xdr:nvSpPr>
        <xdr:cNvPr id="376" name="楕円 375"/>
        <xdr:cNvSpPr/>
      </xdr:nvSpPr>
      <xdr:spPr>
        <a:xfrm>
          <a:off x="6350000" y="908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53</xdr:row>
      <xdr:rowOff>114935</xdr:rowOff>
    </xdr:from>
    <xdr:ext cx="469265" cy="249555"/>
    <xdr:sp macro="" textlink="">
      <xdr:nvSpPr>
        <xdr:cNvPr id="377" name="テキスト ボックス 376"/>
        <xdr:cNvSpPr txBox="1"/>
      </xdr:nvSpPr>
      <xdr:spPr>
        <a:xfrm>
          <a:off x="6181725" y="8871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6" name="テキスト ボックス 385"/>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88" name="直線コネクタ 387"/>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8920"/>
    <xdr:sp macro="" textlink="">
      <xdr:nvSpPr>
        <xdr:cNvPr id="389" name="テキスト ボックス 388"/>
        <xdr:cNvSpPr txBox="1"/>
      </xdr:nvSpPr>
      <xdr:spPr>
        <a:xfrm>
          <a:off x="5831205"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90" name="直線コネクタ 389"/>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30860" cy="249555"/>
    <xdr:sp macro="" textlink="">
      <xdr:nvSpPr>
        <xdr:cNvPr id="391" name="テキスト ボックス 390"/>
        <xdr:cNvSpPr txBox="1"/>
      </xdr:nvSpPr>
      <xdr:spPr>
        <a:xfrm>
          <a:off x="558038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92" name="直線コネクタ 391"/>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30860" cy="248920"/>
    <xdr:sp macro="" textlink="">
      <xdr:nvSpPr>
        <xdr:cNvPr id="393" name="テキスト ボックス 392"/>
        <xdr:cNvSpPr txBox="1"/>
      </xdr:nvSpPr>
      <xdr:spPr>
        <a:xfrm>
          <a:off x="558038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394" name="直線コネクタ 393"/>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49555"/>
    <xdr:sp macro="" textlink="">
      <xdr:nvSpPr>
        <xdr:cNvPr id="395" name="テキスト ボックス 394"/>
        <xdr:cNvSpPr txBox="1"/>
      </xdr:nvSpPr>
      <xdr:spPr>
        <a:xfrm>
          <a:off x="558038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396" name="直線コネクタ 395"/>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30860" cy="248285"/>
    <xdr:sp macro="" textlink="">
      <xdr:nvSpPr>
        <xdr:cNvPr id="397" name="テキスト ボックス 396"/>
        <xdr:cNvSpPr txBox="1"/>
      </xdr:nvSpPr>
      <xdr:spPr>
        <a:xfrm>
          <a:off x="5580380"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8" name="直線コネクタ 397"/>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36830</xdr:rowOff>
    </xdr:from>
    <xdr:ext cx="595630" cy="249555"/>
    <xdr:sp macro="" textlink="">
      <xdr:nvSpPr>
        <xdr:cNvPr id="399" name="テキスト ボックス 398"/>
        <xdr:cNvSpPr txBox="1"/>
      </xdr:nvSpPr>
      <xdr:spPr>
        <a:xfrm>
          <a:off x="5516245"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401" name="テキスト ボックス 400"/>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2"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43815</xdr:rowOff>
    </xdr:from>
    <xdr:to xmlns:xdr="http://schemas.openxmlformats.org/drawingml/2006/spreadsheetDrawing">
      <xdr:col>54</xdr:col>
      <xdr:colOff>174625</xdr:colOff>
      <xdr:row>79</xdr:row>
      <xdr:rowOff>71755</xdr:rowOff>
    </xdr:to>
    <xdr:cxnSp macro="">
      <xdr:nvCxnSpPr>
        <xdr:cNvPr id="403" name="直線コネクタ 402"/>
        <xdr:cNvCxnSpPr/>
      </xdr:nvCxnSpPr>
      <xdr:spPr>
        <a:xfrm flipV="1">
          <a:off x="9604375" y="1177226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75565</xdr:rowOff>
    </xdr:from>
    <xdr:ext cx="469900" cy="249555"/>
    <xdr:sp macro="" textlink="">
      <xdr:nvSpPr>
        <xdr:cNvPr id="404" name="商工費最小値テキスト"/>
        <xdr:cNvSpPr txBox="1"/>
      </xdr:nvSpPr>
      <xdr:spPr>
        <a:xfrm>
          <a:off x="9655175" y="131248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71755</xdr:rowOff>
    </xdr:from>
    <xdr:to xmlns:xdr="http://schemas.openxmlformats.org/drawingml/2006/spreadsheetDrawing">
      <xdr:col>55</xdr:col>
      <xdr:colOff>88900</xdr:colOff>
      <xdr:row>79</xdr:row>
      <xdr:rowOff>71755</xdr:rowOff>
    </xdr:to>
    <xdr:cxnSp macro="">
      <xdr:nvCxnSpPr>
        <xdr:cNvPr id="405" name="直線コネクタ 404"/>
        <xdr:cNvCxnSpPr/>
      </xdr:nvCxnSpPr>
      <xdr:spPr>
        <a:xfrm>
          <a:off x="9531350" y="13121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158115</xdr:rowOff>
    </xdr:from>
    <xdr:ext cx="534670" cy="248920"/>
    <xdr:sp macro="" textlink="">
      <xdr:nvSpPr>
        <xdr:cNvPr id="406" name="商工費最大値テキスト"/>
        <xdr:cNvSpPr txBox="1"/>
      </xdr:nvSpPr>
      <xdr:spPr>
        <a:xfrm>
          <a:off x="9655175" y="115563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43815</xdr:rowOff>
    </xdr:from>
    <xdr:to xmlns:xdr="http://schemas.openxmlformats.org/drawingml/2006/spreadsheetDrawing">
      <xdr:col>55</xdr:col>
      <xdr:colOff>88900</xdr:colOff>
      <xdr:row>71</xdr:row>
      <xdr:rowOff>43815</xdr:rowOff>
    </xdr:to>
    <xdr:cxnSp macro="">
      <xdr:nvCxnSpPr>
        <xdr:cNvPr id="407" name="直線コネクタ 406"/>
        <xdr:cNvCxnSpPr/>
      </xdr:nvCxnSpPr>
      <xdr:spPr>
        <a:xfrm>
          <a:off x="9531350" y="11772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90170</xdr:rowOff>
    </xdr:from>
    <xdr:to xmlns:xdr="http://schemas.openxmlformats.org/drawingml/2006/spreadsheetDrawing">
      <xdr:col>55</xdr:col>
      <xdr:colOff>0</xdr:colOff>
      <xdr:row>76</xdr:row>
      <xdr:rowOff>116840</xdr:rowOff>
    </xdr:to>
    <xdr:cxnSp macro="">
      <xdr:nvCxnSpPr>
        <xdr:cNvPr id="408" name="直線コネクタ 407"/>
        <xdr:cNvCxnSpPr/>
      </xdr:nvCxnSpPr>
      <xdr:spPr>
        <a:xfrm>
          <a:off x="8845550" y="12644120"/>
          <a:ext cx="7588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140335</xdr:rowOff>
    </xdr:from>
    <xdr:ext cx="534670" cy="249555"/>
    <xdr:sp macro="" textlink="">
      <xdr:nvSpPr>
        <xdr:cNvPr id="409" name="商工費平均値テキスト"/>
        <xdr:cNvSpPr txBox="1"/>
      </xdr:nvSpPr>
      <xdr:spPr>
        <a:xfrm>
          <a:off x="9655175" y="128593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161290</xdr:rowOff>
    </xdr:from>
    <xdr:to xmlns:xdr="http://schemas.openxmlformats.org/drawingml/2006/spreadsheetDrawing">
      <xdr:col>55</xdr:col>
      <xdr:colOff>50800</xdr:colOff>
      <xdr:row>78</xdr:row>
      <xdr:rowOff>93980</xdr:rowOff>
    </xdr:to>
    <xdr:sp macro="" textlink="">
      <xdr:nvSpPr>
        <xdr:cNvPr id="410" name="フローチャート: 判断 409"/>
        <xdr:cNvSpPr/>
      </xdr:nvSpPr>
      <xdr:spPr>
        <a:xfrm>
          <a:off x="9569450" y="12880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90170</xdr:rowOff>
    </xdr:from>
    <xdr:to xmlns:xdr="http://schemas.openxmlformats.org/drawingml/2006/spreadsheetDrawing">
      <xdr:col>50</xdr:col>
      <xdr:colOff>114300</xdr:colOff>
      <xdr:row>76</xdr:row>
      <xdr:rowOff>90170</xdr:rowOff>
    </xdr:to>
    <xdr:cxnSp macro="">
      <xdr:nvCxnSpPr>
        <xdr:cNvPr id="411" name="直線コネクタ 410"/>
        <xdr:cNvCxnSpPr/>
      </xdr:nvCxnSpPr>
      <xdr:spPr>
        <a:xfrm>
          <a:off x="8032750" y="126441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118110</xdr:rowOff>
    </xdr:from>
    <xdr:to xmlns:xdr="http://schemas.openxmlformats.org/drawingml/2006/spreadsheetDrawing">
      <xdr:col>50</xdr:col>
      <xdr:colOff>165100</xdr:colOff>
      <xdr:row>78</xdr:row>
      <xdr:rowOff>50800</xdr:rowOff>
    </xdr:to>
    <xdr:sp macro="" textlink="">
      <xdr:nvSpPr>
        <xdr:cNvPr id="412" name="フローチャート: 判断 411"/>
        <xdr:cNvSpPr/>
      </xdr:nvSpPr>
      <xdr:spPr>
        <a:xfrm>
          <a:off x="8794750" y="1283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41910</xdr:rowOff>
    </xdr:from>
    <xdr:ext cx="534035" cy="249555"/>
    <xdr:sp macro="" textlink="">
      <xdr:nvSpPr>
        <xdr:cNvPr id="413" name="テキスト ボックス 412"/>
        <xdr:cNvSpPr txBox="1"/>
      </xdr:nvSpPr>
      <xdr:spPr>
        <a:xfrm>
          <a:off x="8594090" y="129260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146050</xdr:rowOff>
    </xdr:from>
    <xdr:to xmlns:xdr="http://schemas.openxmlformats.org/drawingml/2006/spreadsheetDrawing">
      <xdr:col>45</xdr:col>
      <xdr:colOff>174625</xdr:colOff>
      <xdr:row>76</xdr:row>
      <xdr:rowOff>90170</xdr:rowOff>
    </xdr:to>
    <xdr:cxnSp macro="">
      <xdr:nvCxnSpPr>
        <xdr:cNvPr id="414" name="直線コネクタ 413"/>
        <xdr:cNvCxnSpPr/>
      </xdr:nvCxnSpPr>
      <xdr:spPr>
        <a:xfrm>
          <a:off x="7210425" y="12534900"/>
          <a:ext cx="8223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92075</xdr:rowOff>
    </xdr:from>
    <xdr:to xmlns:xdr="http://schemas.openxmlformats.org/drawingml/2006/spreadsheetDrawing">
      <xdr:col>46</xdr:col>
      <xdr:colOff>38100</xdr:colOff>
      <xdr:row>78</xdr:row>
      <xdr:rowOff>24765</xdr:rowOff>
    </xdr:to>
    <xdr:sp macro="" textlink="">
      <xdr:nvSpPr>
        <xdr:cNvPr id="415" name="フローチャート: 判断 414"/>
        <xdr:cNvSpPr/>
      </xdr:nvSpPr>
      <xdr:spPr>
        <a:xfrm>
          <a:off x="7985125" y="128111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15875</xdr:rowOff>
    </xdr:from>
    <xdr:ext cx="534035" cy="249555"/>
    <xdr:sp macro="" textlink="">
      <xdr:nvSpPr>
        <xdr:cNvPr id="416" name="テキスト ボックス 415"/>
        <xdr:cNvSpPr txBox="1"/>
      </xdr:nvSpPr>
      <xdr:spPr>
        <a:xfrm>
          <a:off x="7784465" y="12900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146050</xdr:rowOff>
    </xdr:from>
    <xdr:to xmlns:xdr="http://schemas.openxmlformats.org/drawingml/2006/spreadsheetDrawing">
      <xdr:col>41</xdr:col>
      <xdr:colOff>50800</xdr:colOff>
      <xdr:row>76</xdr:row>
      <xdr:rowOff>129540</xdr:rowOff>
    </xdr:to>
    <xdr:cxnSp macro="">
      <xdr:nvCxnSpPr>
        <xdr:cNvPr id="417" name="直線コネクタ 416"/>
        <xdr:cNvCxnSpPr/>
      </xdr:nvCxnSpPr>
      <xdr:spPr>
        <a:xfrm flipV="1">
          <a:off x="6400800" y="12534900"/>
          <a:ext cx="8096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66675</xdr:rowOff>
    </xdr:from>
    <xdr:to xmlns:xdr="http://schemas.openxmlformats.org/drawingml/2006/spreadsheetDrawing">
      <xdr:col>41</xdr:col>
      <xdr:colOff>101600</xdr:colOff>
      <xdr:row>77</xdr:row>
      <xdr:rowOff>164465</xdr:rowOff>
    </xdr:to>
    <xdr:sp macro="" textlink="">
      <xdr:nvSpPr>
        <xdr:cNvPr id="418" name="フローチャート: 判断 417"/>
        <xdr:cNvSpPr/>
      </xdr:nvSpPr>
      <xdr:spPr>
        <a:xfrm>
          <a:off x="7159625" y="12785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156210</xdr:rowOff>
    </xdr:from>
    <xdr:ext cx="534035" cy="248920"/>
    <xdr:sp macro="" textlink="">
      <xdr:nvSpPr>
        <xdr:cNvPr id="419" name="テキスト ボックス 418"/>
        <xdr:cNvSpPr txBox="1"/>
      </xdr:nvSpPr>
      <xdr:spPr>
        <a:xfrm>
          <a:off x="6974840" y="12875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36830</xdr:rowOff>
    </xdr:from>
    <xdr:to xmlns:xdr="http://schemas.openxmlformats.org/drawingml/2006/spreadsheetDrawing">
      <xdr:col>36</xdr:col>
      <xdr:colOff>165100</xdr:colOff>
      <xdr:row>78</xdr:row>
      <xdr:rowOff>134620</xdr:rowOff>
    </xdr:to>
    <xdr:sp macro="" textlink="">
      <xdr:nvSpPr>
        <xdr:cNvPr id="420" name="フローチャート: 判断 419"/>
        <xdr:cNvSpPr/>
      </xdr:nvSpPr>
      <xdr:spPr>
        <a:xfrm>
          <a:off x="6350000" y="1292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126365</xdr:rowOff>
    </xdr:from>
    <xdr:ext cx="534035" cy="248920"/>
    <xdr:sp macro="" textlink="">
      <xdr:nvSpPr>
        <xdr:cNvPr id="421" name="テキスト ボックス 420"/>
        <xdr:cNvSpPr txBox="1"/>
      </xdr:nvSpPr>
      <xdr:spPr>
        <a:xfrm>
          <a:off x="6149340" y="130105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2" name="テキスト ボックス 42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3" name="テキスト ボックス 42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4" name="テキスト ボックス 42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5" name="テキスト ボックス 42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6" name="テキスト ボックス 42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67945</xdr:rowOff>
    </xdr:from>
    <xdr:to xmlns:xdr="http://schemas.openxmlformats.org/drawingml/2006/spreadsheetDrawing">
      <xdr:col>55</xdr:col>
      <xdr:colOff>50800</xdr:colOff>
      <xdr:row>77</xdr:row>
      <xdr:rowOff>635</xdr:rowOff>
    </xdr:to>
    <xdr:sp macro="" textlink="">
      <xdr:nvSpPr>
        <xdr:cNvPr id="427" name="楕円 426"/>
        <xdr:cNvSpPr/>
      </xdr:nvSpPr>
      <xdr:spPr>
        <a:xfrm>
          <a:off x="9569450" y="12621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90170</xdr:rowOff>
    </xdr:from>
    <xdr:ext cx="534670" cy="248920"/>
    <xdr:sp macro="" textlink="">
      <xdr:nvSpPr>
        <xdr:cNvPr id="428" name="商工費該当値テキスト"/>
        <xdr:cNvSpPr txBox="1"/>
      </xdr:nvSpPr>
      <xdr:spPr>
        <a:xfrm>
          <a:off x="9655175" y="124790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40640</xdr:rowOff>
    </xdr:from>
    <xdr:to xmlns:xdr="http://schemas.openxmlformats.org/drawingml/2006/spreadsheetDrawing">
      <xdr:col>50</xdr:col>
      <xdr:colOff>165100</xdr:colOff>
      <xdr:row>76</xdr:row>
      <xdr:rowOff>138430</xdr:rowOff>
    </xdr:to>
    <xdr:sp macro="" textlink="">
      <xdr:nvSpPr>
        <xdr:cNvPr id="429" name="楕円 428"/>
        <xdr:cNvSpPr/>
      </xdr:nvSpPr>
      <xdr:spPr>
        <a:xfrm>
          <a:off x="8794750" y="12594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154940</xdr:rowOff>
    </xdr:from>
    <xdr:ext cx="534035" cy="248920"/>
    <xdr:sp macro="" textlink="">
      <xdr:nvSpPr>
        <xdr:cNvPr id="430" name="テキスト ボックス 429"/>
        <xdr:cNvSpPr txBox="1"/>
      </xdr:nvSpPr>
      <xdr:spPr>
        <a:xfrm>
          <a:off x="8594090" y="123786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40640</xdr:rowOff>
    </xdr:from>
    <xdr:to xmlns:xdr="http://schemas.openxmlformats.org/drawingml/2006/spreadsheetDrawing">
      <xdr:col>46</xdr:col>
      <xdr:colOff>38100</xdr:colOff>
      <xdr:row>76</xdr:row>
      <xdr:rowOff>138430</xdr:rowOff>
    </xdr:to>
    <xdr:sp macro="" textlink="">
      <xdr:nvSpPr>
        <xdr:cNvPr id="431" name="楕円 430"/>
        <xdr:cNvSpPr/>
      </xdr:nvSpPr>
      <xdr:spPr>
        <a:xfrm>
          <a:off x="7985125" y="12594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154940</xdr:rowOff>
    </xdr:from>
    <xdr:ext cx="534035" cy="248920"/>
    <xdr:sp macro="" textlink="">
      <xdr:nvSpPr>
        <xdr:cNvPr id="432" name="テキスト ボックス 431"/>
        <xdr:cNvSpPr txBox="1"/>
      </xdr:nvSpPr>
      <xdr:spPr>
        <a:xfrm>
          <a:off x="7784465" y="123786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97155</xdr:rowOff>
    </xdr:from>
    <xdr:to xmlns:xdr="http://schemas.openxmlformats.org/drawingml/2006/spreadsheetDrawing">
      <xdr:col>41</xdr:col>
      <xdr:colOff>101600</xdr:colOff>
      <xdr:row>76</xdr:row>
      <xdr:rowOff>29845</xdr:rowOff>
    </xdr:to>
    <xdr:sp macro="" textlink="">
      <xdr:nvSpPr>
        <xdr:cNvPr id="433" name="楕円 432"/>
        <xdr:cNvSpPr/>
      </xdr:nvSpPr>
      <xdr:spPr>
        <a:xfrm>
          <a:off x="7159625" y="12486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45720</xdr:rowOff>
    </xdr:from>
    <xdr:ext cx="534035" cy="249555"/>
    <xdr:sp macro="" textlink="">
      <xdr:nvSpPr>
        <xdr:cNvPr id="434" name="テキスト ボックス 433"/>
        <xdr:cNvSpPr txBox="1"/>
      </xdr:nvSpPr>
      <xdr:spPr>
        <a:xfrm>
          <a:off x="6974840" y="122694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80645</xdr:rowOff>
    </xdr:from>
    <xdr:to xmlns:xdr="http://schemas.openxmlformats.org/drawingml/2006/spreadsheetDrawing">
      <xdr:col>36</xdr:col>
      <xdr:colOff>165100</xdr:colOff>
      <xdr:row>77</xdr:row>
      <xdr:rowOff>13335</xdr:rowOff>
    </xdr:to>
    <xdr:sp macro="" textlink="">
      <xdr:nvSpPr>
        <xdr:cNvPr id="435" name="楕円 434"/>
        <xdr:cNvSpPr/>
      </xdr:nvSpPr>
      <xdr:spPr>
        <a:xfrm>
          <a:off x="6350000" y="12634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29210</xdr:rowOff>
    </xdr:from>
    <xdr:ext cx="534035" cy="248920"/>
    <xdr:sp macro="" textlink="">
      <xdr:nvSpPr>
        <xdr:cNvPr id="436" name="テキスト ボックス 435"/>
        <xdr:cNvSpPr txBox="1"/>
      </xdr:nvSpPr>
      <xdr:spPr>
        <a:xfrm>
          <a:off x="6149340" y="124180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7" name="正方形/長方形 43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8" name="正方形/長方形 43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0" name="正方形/長方形 43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2" name="正方形/長方形 44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5" name="テキスト ボックス 444"/>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7" name="テキスト ボックス 446"/>
        <xdr:cNvSpPr txBox="1"/>
      </xdr:nvSpPr>
      <xdr:spPr>
        <a:xfrm>
          <a:off x="5831205"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8" name="直線コネクタ 447"/>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0860" cy="258445"/>
    <xdr:sp macro="" textlink="">
      <xdr:nvSpPr>
        <xdr:cNvPr id="449" name="テキスト ボックス 448"/>
        <xdr:cNvSpPr txBox="1"/>
      </xdr:nvSpPr>
      <xdr:spPr>
        <a:xfrm>
          <a:off x="5580380" y="16228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0" name="直線コネクタ 449"/>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0860" cy="258445"/>
    <xdr:sp macro="" textlink="">
      <xdr:nvSpPr>
        <xdr:cNvPr id="451" name="テキスト ボックス 450"/>
        <xdr:cNvSpPr txBox="1"/>
      </xdr:nvSpPr>
      <xdr:spPr>
        <a:xfrm>
          <a:off x="5580380"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2" name="直線コネクタ 451"/>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0860" cy="258445"/>
    <xdr:sp macro="" textlink="">
      <xdr:nvSpPr>
        <xdr:cNvPr id="453" name="テキスト ボックス 452"/>
        <xdr:cNvSpPr txBox="1"/>
      </xdr:nvSpPr>
      <xdr:spPr>
        <a:xfrm>
          <a:off x="5580380" y="15313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54" name="直線コネクタ 453"/>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162560</xdr:rowOff>
    </xdr:from>
    <xdr:ext cx="530860" cy="252095"/>
    <xdr:sp macro="" textlink="">
      <xdr:nvSpPr>
        <xdr:cNvPr id="455" name="テキスト ボックス 454"/>
        <xdr:cNvSpPr txBox="1"/>
      </xdr:nvSpPr>
      <xdr:spPr>
        <a:xfrm>
          <a:off x="5580380" y="1486281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7" name="テキスト ボックス 456"/>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64770</xdr:rowOff>
    </xdr:from>
    <xdr:to xmlns:xdr="http://schemas.openxmlformats.org/drawingml/2006/spreadsheetDrawing">
      <xdr:col>54</xdr:col>
      <xdr:colOff>174625</xdr:colOff>
      <xdr:row>98</xdr:row>
      <xdr:rowOff>65405</xdr:rowOff>
    </xdr:to>
    <xdr:cxnSp macro="">
      <xdr:nvCxnSpPr>
        <xdr:cNvPr id="459" name="直線コネクタ 458"/>
        <xdr:cNvCxnSpPr/>
      </xdr:nvCxnSpPr>
      <xdr:spPr>
        <a:xfrm flipV="1">
          <a:off x="9604375" y="14930120"/>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69215</xdr:rowOff>
    </xdr:from>
    <xdr:ext cx="534670" cy="259080"/>
    <xdr:sp macro="" textlink="">
      <xdr:nvSpPr>
        <xdr:cNvPr id="460" name="土木費最小値テキスト"/>
        <xdr:cNvSpPr txBox="1"/>
      </xdr:nvSpPr>
      <xdr:spPr>
        <a:xfrm>
          <a:off x="9655175" y="1629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65405</xdr:rowOff>
    </xdr:from>
    <xdr:to xmlns:xdr="http://schemas.openxmlformats.org/drawingml/2006/spreadsheetDrawing">
      <xdr:col>55</xdr:col>
      <xdr:colOff>88900</xdr:colOff>
      <xdr:row>98</xdr:row>
      <xdr:rowOff>65405</xdr:rowOff>
    </xdr:to>
    <xdr:cxnSp macro="">
      <xdr:nvCxnSpPr>
        <xdr:cNvPr id="461" name="直線コネクタ 460"/>
        <xdr:cNvCxnSpPr/>
      </xdr:nvCxnSpPr>
      <xdr:spPr>
        <a:xfrm>
          <a:off x="9531350" y="16296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13335</xdr:rowOff>
    </xdr:from>
    <xdr:ext cx="534670" cy="249555"/>
    <xdr:sp macro="" textlink="">
      <xdr:nvSpPr>
        <xdr:cNvPr id="462" name="土木費最大値テキスト"/>
        <xdr:cNvSpPr txBox="1"/>
      </xdr:nvSpPr>
      <xdr:spPr>
        <a:xfrm>
          <a:off x="9655175" y="14713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64770</xdr:rowOff>
    </xdr:from>
    <xdr:to xmlns:xdr="http://schemas.openxmlformats.org/drawingml/2006/spreadsheetDrawing">
      <xdr:col>55</xdr:col>
      <xdr:colOff>88900</xdr:colOff>
      <xdr:row>90</xdr:row>
      <xdr:rowOff>64770</xdr:rowOff>
    </xdr:to>
    <xdr:cxnSp macro="">
      <xdr:nvCxnSpPr>
        <xdr:cNvPr id="463" name="直線コネクタ 462"/>
        <xdr:cNvCxnSpPr/>
      </xdr:nvCxnSpPr>
      <xdr:spPr>
        <a:xfrm>
          <a:off x="9531350" y="14930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144145</xdr:rowOff>
    </xdr:from>
    <xdr:to xmlns:xdr="http://schemas.openxmlformats.org/drawingml/2006/spreadsheetDrawing">
      <xdr:col>55</xdr:col>
      <xdr:colOff>0</xdr:colOff>
      <xdr:row>94</xdr:row>
      <xdr:rowOff>3810</xdr:rowOff>
    </xdr:to>
    <xdr:cxnSp macro="">
      <xdr:nvCxnSpPr>
        <xdr:cNvPr id="464" name="直線コネクタ 463"/>
        <xdr:cNvCxnSpPr/>
      </xdr:nvCxnSpPr>
      <xdr:spPr>
        <a:xfrm>
          <a:off x="8845550" y="15517495"/>
          <a:ext cx="7588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43180</xdr:rowOff>
    </xdr:from>
    <xdr:ext cx="534670" cy="258445"/>
    <xdr:sp macro="" textlink="">
      <xdr:nvSpPr>
        <xdr:cNvPr id="465" name="土木費平均値テキスト"/>
        <xdr:cNvSpPr txBox="1"/>
      </xdr:nvSpPr>
      <xdr:spPr>
        <a:xfrm>
          <a:off x="9655175" y="157594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64770</xdr:rowOff>
    </xdr:from>
    <xdr:to xmlns:xdr="http://schemas.openxmlformats.org/drawingml/2006/spreadsheetDrawing">
      <xdr:col>55</xdr:col>
      <xdr:colOff>50800</xdr:colOff>
      <xdr:row>95</xdr:row>
      <xdr:rowOff>166370</xdr:rowOff>
    </xdr:to>
    <xdr:sp macro="" textlink="">
      <xdr:nvSpPr>
        <xdr:cNvPr id="466" name="フローチャート: 判断 465"/>
        <xdr:cNvSpPr/>
      </xdr:nvSpPr>
      <xdr:spPr>
        <a:xfrm>
          <a:off x="9569450" y="157810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92</xdr:row>
      <xdr:rowOff>116205</xdr:rowOff>
    </xdr:from>
    <xdr:to xmlns:xdr="http://schemas.openxmlformats.org/drawingml/2006/spreadsheetDrawing">
      <xdr:col>50</xdr:col>
      <xdr:colOff>114300</xdr:colOff>
      <xdr:row>93</xdr:row>
      <xdr:rowOff>144145</xdr:rowOff>
    </xdr:to>
    <xdr:cxnSp macro="">
      <xdr:nvCxnSpPr>
        <xdr:cNvPr id="467" name="直線コネクタ 466"/>
        <xdr:cNvCxnSpPr/>
      </xdr:nvCxnSpPr>
      <xdr:spPr>
        <a:xfrm>
          <a:off x="8032750" y="15318105"/>
          <a:ext cx="8128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46990</xdr:rowOff>
    </xdr:from>
    <xdr:to xmlns:xdr="http://schemas.openxmlformats.org/drawingml/2006/spreadsheetDrawing">
      <xdr:col>50</xdr:col>
      <xdr:colOff>165100</xdr:colOff>
      <xdr:row>95</xdr:row>
      <xdr:rowOff>148590</xdr:rowOff>
    </xdr:to>
    <xdr:sp macro="" textlink="">
      <xdr:nvSpPr>
        <xdr:cNvPr id="468" name="フローチャート: 判断 467"/>
        <xdr:cNvSpPr/>
      </xdr:nvSpPr>
      <xdr:spPr>
        <a:xfrm>
          <a:off x="8794750" y="157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139700</xdr:rowOff>
    </xdr:from>
    <xdr:ext cx="534035" cy="259080"/>
    <xdr:sp macro="" textlink="">
      <xdr:nvSpPr>
        <xdr:cNvPr id="469" name="テキスト ボックス 468"/>
        <xdr:cNvSpPr txBox="1"/>
      </xdr:nvSpPr>
      <xdr:spPr>
        <a:xfrm>
          <a:off x="8594090" y="1585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116205</xdr:rowOff>
    </xdr:from>
    <xdr:to xmlns:xdr="http://schemas.openxmlformats.org/drawingml/2006/spreadsheetDrawing">
      <xdr:col>45</xdr:col>
      <xdr:colOff>174625</xdr:colOff>
      <xdr:row>92</xdr:row>
      <xdr:rowOff>165100</xdr:rowOff>
    </xdr:to>
    <xdr:cxnSp macro="">
      <xdr:nvCxnSpPr>
        <xdr:cNvPr id="470" name="直線コネクタ 469"/>
        <xdr:cNvCxnSpPr/>
      </xdr:nvCxnSpPr>
      <xdr:spPr>
        <a:xfrm flipV="1">
          <a:off x="7210425" y="1531810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76835</xdr:rowOff>
    </xdr:from>
    <xdr:to xmlns:xdr="http://schemas.openxmlformats.org/drawingml/2006/spreadsheetDrawing">
      <xdr:col>46</xdr:col>
      <xdr:colOff>38100</xdr:colOff>
      <xdr:row>96</xdr:row>
      <xdr:rowOff>6985</xdr:rowOff>
    </xdr:to>
    <xdr:sp macro="" textlink="">
      <xdr:nvSpPr>
        <xdr:cNvPr id="471" name="フローチャート: 判断 470"/>
        <xdr:cNvSpPr/>
      </xdr:nvSpPr>
      <xdr:spPr>
        <a:xfrm>
          <a:off x="7985125" y="15793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169545</xdr:rowOff>
    </xdr:from>
    <xdr:ext cx="534035" cy="258445"/>
    <xdr:sp macro="" textlink="">
      <xdr:nvSpPr>
        <xdr:cNvPr id="472" name="テキスト ボックス 471"/>
        <xdr:cNvSpPr txBox="1"/>
      </xdr:nvSpPr>
      <xdr:spPr>
        <a:xfrm>
          <a:off x="7784465" y="1588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165100</xdr:rowOff>
    </xdr:from>
    <xdr:to xmlns:xdr="http://schemas.openxmlformats.org/drawingml/2006/spreadsheetDrawing">
      <xdr:col>41</xdr:col>
      <xdr:colOff>50800</xdr:colOff>
      <xdr:row>95</xdr:row>
      <xdr:rowOff>36195</xdr:rowOff>
    </xdr:to>
    <xdr:cxnSp macro="">
      <xdr:nvCxnSpPr>
        <xdr:cNvPr id="473" name="直線コネクタ 472"/>
        <xdr:cNvCxnSpPr/>
      </xdr:nvCxnSpPr>
      <xdr:spPr>
        <a:xfrm flipV="1">
          <a:off x="6400800" y="15367000"/>
          <a:ext cx="809625"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31750</xdr:rowOff>
    </xdr:from>
    <xdr:to xmlns:xdr="http://schemas.openxmlformats.org/drawingml/2006/spreadsheetDrawing">
      <xdr:col>41</xdr:col>
      <xdr:colOff>101600</xdr:colOff>
      <xdr:row>95</xdr:row>
      <xdr:rowOff>133350</xdr:rowOff>
    </xdr:to>
    <xdr:sp macro="" textlink="">
      <xdr:nvSpPr>
        <xdr:cNvPr id="474" name="フローチャート: 判断 473"/>
        <xdr:cNvSpPr/>
      </xdr:nvSpPr>
      <xdr:spPr>
        <a:xfrm>
          <a:off x="7159625" y="157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124460</xdr:rowOff>
    </xdr:from>
    <xdr:ext cx="534035" cy="259080"/>
    <xdr:sp macro="" textlink="">
      <xdr:nvSpPr>
        <xdr:cNvPr id="475" name="テキスト ボックス 474"/>
        <xdr:cNvSpPr txBox="1"/>
      </xdr:nvSpPr>
      <xdr:spPr>
        <a:xfrm>
          <a:off x="6974840" y="1584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63500</xdr:rowOff>
    </xdr:from>
    <xdr:to xmlns:xdr="http://schemas.openxmlformats.org/drawingml/2006/spreadsheetDrawing">
      <xdr:col>36</xdr:col>
      <xdr:colOff>165100</xdr:colOff>
      <xdr:row>95</xdr:row>
      <xdr:rowOff>164465</xdr:rowOff>
    </xdr:to>
    <xdr:sp macro="" textlink="">
      <xdr:nvSpPr>
        <xdr:cNvPr id="476" name="フローチャート: 判断 475"/>
        <xdr:cNvSpPr/>
      </xdr:nvSpPr>
      <xdr:spPr>
        <a:xfrm>
          <a:off x="6350000" y="15779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155575</xdr:rowOff>
    </xdr:from>
    <xdr:ext cx="534035" cy="258445"/>
    <xdr:sp macro="" textlink="">
      <xdr:nvSpPr>
        <xdr:cNvPr id="477" name="テキスト ボックス 476"/>
        <xdr:cNvSpPr txBox="1"/>
      </xdr:nvSpPr>
      <xdr:spPr>
        <a:xfrm>
          <a:off x="6149340" y="15871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0" name="テキスト ボックス 479"/>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124460</xdr:rowOff>
    </xdr:from>
    <xdr:to xmlns:xdr="http://schemas.openxmlformats.org/drawingml/2006/spreadsheetDrawing">
      <xdr:col>55</xdr:col>
      <xdr:colOff>50800</xdr:colOff>
      <xdr:row>94</xdr:row>
      <xdr:rowOff>54610</xdr:rowOff>
    </xdr:to>
    <xdr:sp macro="" textlink="">
      <xdr:nvSpPr>
        <xdr:cNvPr id="483" name="楕円 482"/>
        <xdr:cNvSpPr/>
      </xdr:nvSpPr>
      <xdr:spPr>
        <a:xfrm>
          <a:off x="9569450" y="15497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147320</xdr:rowOff>
    </xdr:from>
    <xdr:ext cx="534670" cy="259080"/>
    <xdr:sp macro="" textlink="">
      <xdr:nvSpPr>
        <xdr:cNvPr id="484" name="土木費該当値テキスト"/>
        <xdr:cNvSpPr txBox="1"/>
      </xdr:nvSpPr>
      <xdr:spPr>
        <a:xfrm>
          <a:off x="9655175"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93345</xdr:rowOff>
    </xdr:from>
    <xdr:to xmlns:xdr="http://schemas.openxmlformats.org/drawingml/2006/spreadsheetDrawing">
      <xdr:col>50</xdr:col>
      <xdr:colOff>165100</xdr:colOff>
      <xdr:row>94</xdr:row>
      <xdr:rowOff>23495</xdr:rowOff>
    </xdr:to>
    <xdr:sp macro="" textlink="">
      <xdr:nvSpPr>
        <xdr:cNvPr id="485" name="楕円 484"/>
        <xdr:cNvSpPr/>
      </xdr:nvSpPr>
      <xdr:spPr>
        <a:xfrm>
          <a:off x="8794750" y="154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40640</xdr:rowOff>
    </xdr:from>
    <xdr:ext cx="534035" cy="258445"/>
    <xdr:sp macro="" textlink="">
      <xdr:nvSpPr>
        <xdr:cNvPr id="486" name="テキスト ボックス 485"/>
        <xdr:cNvSpPr txBox="1"/>
      </xdr:nvSpPr>
      <xdr:spPr>
        <a:xfrm>
          <a:off x="8594090" y="1524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65405</xdr:rowOff>
    </xdr:from>
    <xdr:to xmlns:xdr="http://schemas.openxmlformats.org/drawingml/2006/spreadsheetDrawing">
      <xdr:col>46</xdr:col>
      <xdr:colOff>38100</xdr:colOff>
      <xdr:row>92</xdr:row>
      <xdr:rowOff>167005</xdr:rowOff>
    </xdr:to>
    <xdr:sp macro="" textlink="">
      <xdr:nvSpPr>
        <xdr:cNvPr id="487" name="楕円 486"/>
        <xdr:cNvSpPr/>
      </xdr:nvSpPr>
      <xdr:spPr>
        <a:xfrm>
          <a:off x="7985125" y="15267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12065</xdr:rowOff>
    </xdr:from>
    <xdr:ext cx="534035" cy="259080"/>
    <xdr:sp macro="" textlink="">
      <xdr:nvSpPr>
        <xdr:cNvPr id="488" name="テキスト ボックス 487"/>
        <xdr:cNvSpPr txBox="1"/>
      </xdr:nvSpPr>
      <xdr:spPr>
        <a:xfrm>
          <a:off x="7784465" y="15042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114300</xdr:rowOff>
    </xdr:from>
    <xdr:to xmlns:xdr="http://schemas.openxmlformats.org/drawingml/2006/spreadsheetDrawing">
      <xdr:col>41</xdr:col>
      <xdr:colOff>101600</xdr:colOff>
      <xdr:row>93</xdr:row>
      <xdr:rowOff>44450</xdr:rowOff>
    </xdr:to>
    <xdr:sp macro="" textlink="">
      <xdr:nvSpPr>
        <xdr:cNvPr id="489" name="楕円 488"/>
        <xdr:cNvSpPr/>
      </xdr:nvSpPr>
      <xdr:spPr>
        <a:xfrm>
          <a:off x="7159625" y="15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60960</xdr:rowOff>
    </xdr:from>
    <xdr:ext cx="534035" cy="259080"/>
    <xdr:sp macro="" textlink="">
      <xdr:nvSpPr>
        <xdr:cNvPr id="490" name="テキスト ボックス 489"/>
        <xdr:cNvSpPr txBox="1"/>
      </xdr:nvSpPr>
      <xdr:spPr>
        <a:xfrm>
          <a:off x="6974840" y="15091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156845</xdr:rowOff>
    </xdr:from>
    <xdr:to xmlns:xdr="http://schemas.openxmlformats.org/drawingml/2006/spreadsheetDrawing">
      <xdr:col>36</xdr:col>
      <xdr:colOff>165100</xdr:colOff>
      <xdr:row>95</xdr:row>
      <xdr:rowOff>86995</xdr:rowOff>
    </xdr:to>
    <xdr:sp macro="" textlink="">
      <xdr:nvSpPr>
        <xdr:cNvPr id="491" name="楕円 490"/>
        <xdr:cNvSpPr/>
      </xdr:nvSpPr>
      <xdr:spPr>
        <a:xfrm>
          <a:off x="6350000" y="15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103505</xdr:rowOff>
    </xdr:from>
    <xdr:ext cx="534035" cy="259080"/>
    <xdr:sp macro="" textlink="">
      <xdr:nvSpPr>
        <xdr:cNvPr id="492" name="テキスト ボックス 491"/>
        <xdr:cNvSpPr txBox="1"/>
      </xdr:nvSpPr>
      <xdr:spPr>
        <a:xfrm>
          <a:off x="6149340" y="1547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3" name="正方形/長方形 492"/>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4" name="正方形/長方形 493"/>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6" name="正方形/長方形 495"/>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8" name="正方形/長方形 497"/>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0" name="正方形/長方形 499"/>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1" name="テキスト ボックス 500"/>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2" name="直線コネクタ 501"/>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107315</xdr:rowOff>
    </xdr:from>
    <xdr:ext cx="466725" cy="249555"/>
    <xdr:sp macro="" textlink="">
      <xdr:nvSpPr>
        <xdr:cNvPr id="503" name="テキスト ボックス 502"/>
        <xdr:cNvSpPr txBox="1"/>
      </xdr:nvSpPr>
      <xdr:spPr>
        <a:xfrm>
          <a:off x="10994390"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504" name="直線コネクタ 503"/>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123825</xdr:rowOff>
    </xdr:from>
    <xdr:ext cx="466725" cy="248920"/>
    <xdr:sp macro="" textlink="">
      <xdr:nvSpPr>
        <xdr:cNvPr id="505" name="テキスト ボックス 504"/>
        <xdr:cNvSpPr txBox="1"/>
      </xdr:nvSpPr>
      <xdr:spPr>
        <a:xfrm>
          <a:off x="10994390" y="64039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506" name="直線コネクタ 505"/>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138430</xdr:rowOff>
    </xdr:from>
    <xdr:ext cx="530860" cy="249555"/>
    <xdr:sp macro="" textlink="">
      <xdr:nvSpPr>
        <xdr:cNvPr id="507" name="テキスト ボックス 506"/>
        <xdr:cNvSpPr txBox="1"/>
      </xdr:nvSpPr>
      <xdr:spPr>
        <a:xfrm>
          <a:off x="10930255"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508" name="直線コネクタ 507"/>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154940</xdr:rowOff>
    </xdr:from>
    <xdr:ext cx="530860" cy="248920"/>
    <xdr:sp macro="" textlink="">
      <xdr:nvSpPr>
        <xdr:cNvPr id="509" name="テキスト ボックス 508"/>
        <xdr:cNvSpPr txBox="1"/>
      </xdr:nvSpPr>
      <xdr:spPr>
        <a:xfrm>
          <a:off x="10930255"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10" name="直線コネクタ 509"/>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49555"/>
    <xdr:sp macro="" textlink="">
      <xdr:nvSpPr>
        <xdr:cNvPr id="511" name="テキスト ボックス 510"/>
        <xdr:cNvSpPr txBox="1"/>
      </xdr:nvSpPr>
      <xdr:spPr>
        <a:xfrm>
          <a:off x="10930255"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12" name="直線コネクタ 511"/>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21590</xdr:rowOff>
    </xdr:from>
    <xdr:ext cx="530860" cy="248285"/>
    <xdr:sp macro="" textlink="">
      <xdr:nvSpPr>
        <xdr:cNvPr id="513" name="テキスト ボックス 512"/>
        <xdr:cNvSpPr txBox="1"/>
      </xdr:nvSpPr>
      <xdr:spPr>
        <a:xfrm>
          <a:off x="10930255" y="5146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14" name="直線コネクタ 513"/>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36830</xdr:rowOff>
    </xdr:from>
    <xdr:ext cx="530860" cy="249555"/>
    <xdr:sp macro="" textlink="">
      <xdr:nvSpPr>
        <xdr:cNvPr id="515" name="テキスト ボックス 514"/>
        <xdr:cNvSpPr txBox="1"/>
      </xdr:nvSpPr>
      <xdr:spPr>
        <a:xfrm>
          <a:off x="10930255" y="4831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6" name="直線コネクタ 51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17" name="テキスト ボックス 516"/>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8"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126365</xdr:rowOff>
    </xdr:from>
    <xdr:to xmlns:xdr="http://schemas.openxmlformats.org/drawingml/2006/spreadsheetDrawing">
      <xdr:col>85</xdr:col>
      <xdr:colOff>126365</xdr:colOff>
      <xdr:row>39</xdr:row>
      <xdr:rowOff>59690</xdr:rowOff>
    </xdr:to>
    <xdr:cxnSp macro="">
      <xdr:nvCxnSpPr>
        <xdr:cNvPr id="519" name="直線コネクタ 518"/>
        <xdr:cNvCxnSpPr/>
      </xdr:nvCxnSpPr>
      <xdr:spPr>
        <a:xfrm flipV="1">
          <a:off x="14968220" y="508571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62865</xdr:rowOff>
    </xdr:from>
    <xdr:ext cx="469900" cy="248920"/>
    <xdr:sp macro="" textlink="">
      <xdr:nvSpPr>
        <xdr:cNvPr id="520" name="消防費最小値テキスト"/>
        <xdr:cNvSpPr txBox="1"/>
      </xdr:nvSpPr>
      <xdr:spPr>
        <a:xfrm>
          <a:off x="15017750" y="65081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59690</xdr:rowOff>
    </xdr:from>
    <xdr:to xmlns:xdr="http://schemas.openxmlformats.org/drawingml/2006/spreadsheetDrawing">
      <xdr:col>86</xdr:col>
      <xdr:colOff>25400</xdr:colOff>
      <xdr:row>39</xdr:row>
      <xdr:rowOff>59690</xdr:rowOff>
    </xdr:to>
    <xdr:cxnSp macro="">
      <xdr:nvCxnSpPr>
        <xdr:cNvPr id="521" name="直線コネクタ 520"/>
        <xdr:cNvCxnSpPr/>
      </xdr:nvCxnSpPr>
      <xdr:spPr>
        <a:xfrm>
          <a:off x="14881225" y="6504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74295</xdr:rowOff>
    </xdr:from>
    <xdr:ext cx="534670" cy="249555"/>
    <xdr:sp macro="" textlink="">
      <xdr:nvSpPr>
        <xdr:cNvPr id="522" name="消防費最大値テキスト"/>
        <xdr:cNvSpPr txBox="1"/>
      </xdr:nvSpPr>
      <xdr:spPr>
        <a:xfrm>
          <a:off x="15017750" y="48685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126365</xdr:rowOff>
    </xdr:from>
    <xdr:to xmlns:xdr="http://schemas.openxmlformats.org/drawingml/2006/spreadsheetDrawing">
      <xdr:col>86</xdr:col>
      <xdr:colOff>25400</xdr:colOff>
      <xdr:row>30</xdr:row>
      <xdr:rowOff>126365</xdr:rowOff>
    </xdr:to>
    <xdr:cxnSp macro="">
      <xdr:nvCxnSpPr>
        <xdr:cNvPr id="523" name="直線コネクタ 522"/>
        <xdr:cNvCxnSpPr/>
      </xdr:nvCxnSpPr>
      <xdr:spPr>
        <a:xfrm>
          <a:off x="14881225" y="5085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149225</xdr:rowOff>
    </xdr:from>
    <xdr:to xmlns:xdr="http://schemas.openxmlformats.org/drawingml/2006/spreadsheetDrawing">
      <xdr:col>85</xdr:col>
      <xdr:colOff>127000</xdr:colOff>
      <xdr:row>36</xdr:row>
      <xdr:rowOff>5715</xdr:rowOff>
    </xdr:to>
    <xdr:cxnSp macro="">
      <xdr:nvCxnSpPr>
        <xdr:cNvPr id="524" name="直線コネクタ 523"/>
        <xdr:cNvCxnSpPr/>
      </xdr:nvCxnSpPr>
      <xdr:spPr>
        <a:xfrm>
          <a:off x="14195425" y="5934075"/>
          <a:ext cx="774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98425</xdr:rowOff>
    </xdr:from>
    <xdr:ext cx="534670" cy="248920"/>
    <xdr:sp macro="" textlink="">
      <xdr:nvSpPr>
        <xdr:cNvPr id="525" name="消防費平均値テキスト"/>
        <xdr:cNvSpPr txBox="1"/>
      </xdr:nvSpPr>
      <xdr:spPr>
        <a:xfrm>
          <a:off x="15017750" y="604837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119380</xdr:rowOff>
    </xdr:from>
    <xdr:to xmlns:xdr="http://schemas.openxmlformats.org/drawingml/2006/spreadsheetDrawing">
      <xdr:col>85</xdr:col>
      <xdr:colOff>174625</xdr:colOff>
      <xdr:row>37</xdr:row>
      <xdr:rowOff>52070</xdr:rowOff>
    </xdr:to>
    <xdr:sp macro="" textlink="">
      <xdr:nvSpPr>
        <xdr:cNvPr id="526" name="フローチャート: 判断 525"/>
        <xdr:cNvSpPr/>
      </xdr:nvSpPr>
      <xdr:spPr>
        <a:xfrm>
          <a:off x="14919325" y="60693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149225</xdr:rowOff>
    </xdr:from>
    <xdr:to xmlns:xdr="http://schemas.openxmlformats.org/drawingml/2006/spreadsheetDrawing">
      <xdr:col>81</xdr:col>
      <xdr:colOff>50800</xdr:colOff>
      <xdr:row>37</xdr:row>
      <xdr:rowOff>118745</xdr:rowOff>
    </xdr:to>
    <xdr:cxnSp macro="">
      <xdr:nvCxnSpPr>
        <xdr:cNvPr id="527" name="直線コネクタ 526"/>
        <xdr:cNvCxnSpPr/>
      </xdr:nvCxnSpPr>
      <xdr:spPr>
        <a:xfrm flipV="1">
          <a:off x="13385800" y="5934075"/>
          <a:ext cx="809625"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24765</xdr:rowOff>
    </xdr:from>
    <xdr:to xmlns:xdr="http://schemas.openxmlformats.org/drawingml/2006/spreadsheetDrawing">
      <xdr:col>81</xdr:col>
      <xdr:colOff>101600</xdr:colOff>
      <xdr:row>37</xdr:row>
      <xdr:rowOff>122555</xdr:rowOff>
    </xdr:to>
    <xdr:sp macro="" textlink="">
      <xdr:nvSpPr>
        <xdr:cNvPr id="528" name="フローチャート: 判断 527"/>
        <xdr:cNvSpPr/>
      </xdr:nvSpPr>
      <xdr:spPr>
        <a:xfrm>
          <a:off x="14144625" y="6139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113665</xdr:rowOff>
    </xdr:from>
    <xdr:ext cx="534035" cy="249555"/>
    <xdr:sp macro="" textlink="">
      <xdr:nvSpPr>
        <xdr:cNvPr id="529" name="テキスト ボックス 528"/>
        <xdr:cNvSpPr txBox="1"/>
      </xdr:nvSpPr>
      <xdr:spPr>
        <a:xfrm>
          <a:off x="13959840" y="62287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54610</xdr:rowOff>
    </xdr:from>
    <xdr:to xmlns:xdr="http://schemas.openxmlformats.org/drawingml/2006/spreadsheetDrawing">
      <xdr:col>76</xdr:col>
      <xdr:colOff>114300</xdr:colOff>
      <xdr:row>37</xdr:row>
      <xdr:rowOff>118745</xdr:rowOff>
    </xdr:to>
    <xdr:cxnSp macro="">
      <xdr:nvCxnSpPr>
        <xdr:cNvPr id="530" name="直線コネクタ 529"/>
        <xdr:cNvCxnSpPr/>
      </xdr:nvCxnSpPr>
      <xdr:spPr>
        <a:xfrm>
          <a:off x="12573000" y="6169660"/>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59690</xdr:rowOff>
    </xdr:from>
    <xdr:to xmlns:xdr="http://schemas.openxmlformats.org/drawingml/2006/spreadsheetDrawing">
      <xdr:col>76</xdr:col>
      <xdr:colOff>165100</xdr:colOff>
      <xdr:row>37</xdr:row>
      <xdr:rowOff>157480</xdr:rowOff>
    </xdr:to>
    <xdr:sp macro="" textlink="">
      <xdr:nvSpPr>
        <xdr:cNvPr id="531" name="フローチャート: 判断 530"/>
        <xdr:cNvSpPr/>
      </xdr:nvSpPr>
      <xdr:spPr>
        <a:xfrm>
          <a:off x="133350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7620</xdr:rowOff>
    </xdr:from>
    <xdr:ext cx="534035" cy="249555"/>
    <xdr:sp macro="" textlink="">
      <xdr:nvSpPr>
        <xdr:cNvPr id="532" name="テキスト ボックス 531"/>
        <xdr:cNvSpPr txBox="1"/>
      </xdr:nvSpPr>
      <xdr:spPr>
        <a:xfrm>
          <a:off x="13134340" y="59575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54610</xdr:rowOff>
    </xdr:from>
    <xdr:to xmlns:xdr="http://schemas.openxmlformats.org/drawingml/2006/spreadsheetDrawing">
      <xdr:col>71</xdr:col>
      <xdr:colOff>174625</xdr:colOff>
      <xdr:row>37</xdr:row>
      <xdr:rowOff>72390</xdr:rowOff>
    </xdr:to>
    <xdr:cxnSp macro="">
      <xdr:nvCxnSpPr>
        <xdr:cNvPr id="533" name="直線コネクタ 532"/>
        <xdr:cNvCxnSpPr/>
      </xdr:nvCxnSpPr>
      <xdr:spPr>
        <a:xfrm flipV="1">
          <a:off x="11750675" y="616966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15875</xdr:rowOff>
    </xdr:from>
    <xdr:to xmlns:xdr="http://schemas.openxmlformats.org/drawingml/2006/spreadsheetDrawing">
      <xdr:col>72</xdr:col>
      <xdr:colOff>38100</xdr:colOff>
      <xdr:row>37</xdr:row>
      <xdr:rowOff>113665</xdr:rowOff>
    </xdr:to>
    <xdr:sp macro="" textlink="">
      <xdr:nvSpPr>
        <xdr:cNvPr id="534" name="フローチャート: 判断 533"/>
        <xdr:cNvSpPr/>
      </xdr:nvSpPr>
      <xdr:spPr>
        <a:xfrm>
          <a:off x="12525375" y="6130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104775</xdr:rowOff>
    </xdr:from>
    <xdr:ext cx="534035" cy="249555"/>
    <xdr:sp macro="" textlink="">
      <xdr:nvSpPr>
        <xdr:cNvPr id="535" name="テキスト ボックス 534"/>
        <xdr:cNvSpPr txBox="1"/>
      </xdr:nvSpPr>
      <xdr:spPr>
        <a:xfrm>
          <a:off x="12324715" y="6219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129540</xdr:rowOff>
    </xdr:to>
    <xdr:sp macro="" textlink="">
      <xdr:nvSpPr>
        <xdr:cNvPr id="536" name="フローチャート: 判断 535"/>
        <xdr:cNvSpPr/>
      </xdr:nvSpPr>
      <xdr:spPr>
        <a:xfrm>
          <a:off x="11699875" y="614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121285</xdr:rowOff>
    </xdr:from>
    <xdr:ext cx="534035" cy="248920"/>
    <xdr:sp macro="" textlink="">
      <xdr:nvSpPr>
        <xdr:cNvPr id="537" name="テキスト ボックス 536"/>
        <xdr:cNvSpPr txBox="1"/>
      </xdr:nvSpPr>
      <xdr:spPr>
        <a:xfrm>
          <a:off x="11515090" y="62363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8" name="テキスト ボックス 53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9" name="テキスト ボックス 53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0" name="テキスト ボックス 53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1" name="テキスト ボックス 54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2" name="テキスト ボックス 54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121920</xdr:rowOff>
    </xdr:from>
    <xdr:to xmlns:xdr="http://schemas.openxmlformats.org/drawingml/2006/spreadsheetDrawing">
      <xdr:col>85</xdr:col>
      <xdr:colOff>174625</xdr:colOff>
      <xdr:row>36</xdr:row>
      <xdr:rowOff>54610</xdr:rowOff>
    </xdr:to>
    <xdr:sp macro="" textlink="">
      <xdr:nvSpPr>
        <xdr:cNvPr id="543" name="楕円 542"/>
        <xdr:cNvSpPr/>
      </xdr:nvSpPr>
      <xdr:spPr>
        <a:xfrm>
          <a:off x="14919325" y="590677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144145</xdr:rowOff>
    </xdr:from>
    <xdr:ext cx="534670" cy="249555"/>
    <xdr:sp macro="" textlink="">
      <xdr:nvSpPr>
        <xdr:cNvPr id="544" name="消防費該当値テキスト"/>
        <xdr:cNvSpPr txBox="1"/>
      </xdr:nvSpPr>
      <xdr:spPr>
        <a:xfrm>
          <a:off x="15017750" y="5763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100330</xdr:rowOff>
    </xdr:from>
    <xdr:to xmlns:xdr="http://schemas.openxmlformats.org/drawingml/2006/spreadsheetDrawing">
      <xdr:col>81</xdr:col>
      <xdr:colOff>101600</xdr:colOff>
      <xdr:row>36</xdr:row>
      <xdr:rowOff>33020</xdr:rowOff>
    </xdr:to>
    <xdr:sp macro="" textlink="">
      <xdr:nvSpPr>
        <xdr:cNvPr id="545" name="楕円 544"/>
        <xdr:cNvSpPr/>
      </xdr:nvSpPr>
      <xdr:spPr>
        <a:xfrm>
          <a:off x="14144625" y="588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48895</xdr:rowOff>
    </xdr:from>
    <xdr:ext cx="534035" cy="249555"/>
    <xdr:sp macro="" textlink="">
      <xdr:nvSpPr>
        <xdr:cNvPr id="546" name="テキスト ボックス 545"/>
        <xdr:cNvSpPr txBox="1"/>
      </xdr:nvSpPr>
      <xdr:spPr>
        <a:xfrm>
          <a:off x="13959840" y="56686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69850</xdr:rowOff>
    </xdr:from>
    <xdr:to xmlns:xdr="http://schemas.openxmlformats.org/drawingml/2006/spreadsheetDrawing">
      <xdr:col>76</xdr:col>
      <xdr:colOff>165100</xdr:colOff>
      <xdr:row>38</xdr:row>
      <xdr:rowOff>2540</xdr:rowOff>
    </xdr:to>
    <xdr:sp macro="" textlink="">
      <xdr:nvSpPr>
        <xdr:cNvPr id="547" name="楕円 546"/>
        <xdr:cNvSpPr/>
      </xdr:nvSpPr>
      <xdr:spPr>
        <a:xfrm>
          <a:off x="13335000" y="6184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159385</xdr:rowOff>
    </xdr:from>
    <xdr:ext cx="534035" cy="248920"/>
    <xdr:sp macro="" textlink="">
      <xdr:nvSpPr>
        <xdr:cNvPr id="548" name="テキスト ボックス 547"/>
        <xdr:cNvSpPr txBox="1"/>
      </xdr:nvSpPr>
      <xdr:spPr>
        <a:xfrm>
          <a:off x="13134340" y="62744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5715</xdr:rowOff>
    </xdr:from>
    <xdr:to xmlns:xdr="http://schemas.openxmlformats.org/drawingml/2006/spreadsheetDrawing">
      <xdr:col>72</xdr:col>
      <xdr:colOff>38100</xdr:colOff>
      <xdr:row>37</xdr:row>
      <xdr:rowOff>103505</xdr:rowOff>
    </xdr:to>
    <xdr:sp macro="" textlink="">
      <xdr:nvSpPr>
        <xdr:cNvPr id="549" name="楕円 548"/>
        <xdr:cNvSpPr/>
      </xdr:nvSpPr>
      <xdr:spPr>
        <a:xfrm>
          <a:off x="12525375" y="6120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119380</xdr:rowOff>
    </xdr:from>
    <xdr:ext cx="534035" cy="248920"/>
    <xdr:sp macro="" textlink="">
      <xdr:nvSpPr>
        <xdr:cNvPr id="550" name="テキスト ボックス 549"/>
        <xdr:cNvSpPr txBox="1"/>
      </xdr:nvSpPr>
      <xdr:spPr>
        <a:xfrm>
          <a:off x="12324715" y="59042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24130</xdr:rowOff>
    </xdr:from>
    <xdr:to xmlns:xdr="http://schemas.openxmlformats.org/drawingml/2006/spreadsheetDrawing">
      <xdr:col>67</xdr:col>
      <xdr:colOff>101600</xdr:colOff>
      <xdr:row>37</xdr:row>
      <xdr:rowOff>121920</xdr:rowOff>
    </xdr:to>
    <xdr:sp macro="" textlink="">
      <xdr:nvSpPr>
        <xdr:cNvPr id="551" name="楕円 550"/>
        <xdr:cNvSpPr/>
      </xdr:nvSpPr>
      <xdr:spPr>
        <a:xfrm>
          <a:off x="11699875" y="6139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137795</xdr:rowOff>
    </xdr:from>
    <xdr:ext cx="534035" cy="249555"/>
    <xdr:sp macro="" textlink="">
      <xdr:nvSpPr>
        <xdr:cNvPr id="552" name="テキスト ボックス 551"/>
        <xdr:cNvSpPr txBox="1"/>
      </xdr:nvSpPr>
      <xdr:spPr>
        <a:xfrm>
          <a:off x="11515090" y="59226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3" name="正方形/長方形 55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4" name="正方形/長方形 55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6" name="正方形/長方形 55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8" name="正方形/長方形 55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0" name="正方形/長方形 55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1" name="テキスト ボックス 56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2" name="直線コネクタ 56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920" cy="249555"/>
    <xdr:sp macro="" textlink="">
      <xdr:nvSpPr>
        <xdr:cNvPr id="563" name="テキスト ボックス 562"/>
        <xdr:cNvSpPr txBox="1"/>
      </xdr:nvSpPr>
      <xdr:spPr>
        <a:xfrm>
          <a:off x="1118108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64" name="直線コネクタ 563"/>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162560</xdr:rowOff>
    </xdr:from>
    <xdr:ext cx="530860" cy="248920"/>
    <xdr:sp macro="" textlink="">
      <xdr:nvSpPr>
        <xdr:cNvPr id="565" name="テキスト ボックス 564"/>
        <xdr:cNvSpPr txBox="1"/>
      </xdr:nvSpPr>
      <xdr:spPr>
        <a:xfrm>
          <a:off x="10930255" y="95796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66" name="直線コネクタ 565"/>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52705</xdr:rowOff>
    </xdr:from>
    <xdr:ext cx="530860" cy="248920"/>
    <xdr:sp macro="" textlink="">
      <xdr:nvSpPr>
        <xdr:cNvPr id="567" name="テキスト ボックス 566"/>
        <xdr:cNvSpPr txBox="1"/>
      </xdr:nvSpPr>
      <xdr:spPr>
        <a:xfrm>
          <a:off x="10930255"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68" name="直線コネクタ 567"/>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107315</xdr:rowOff>
    </xdr:from>
    <xdr:ext cx="530860" cy="249555"/>
    <xdr:sp macro="" textlink="">
      <xdr:nvSpPr>
        <xdr:cNvPr id="569" name="テキスト ボックス 568"/>
        <xdr:cNvSpPr txBox="1"/>
      </xdr:nvSpPr>
      <xdr:spPr>
        <a:xfrm>
          <a:off x="10930255"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70" name="直線コネクタ 569"/>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162560</xdr:rowOff>
    </xdr:from>
    <xdr:ext cx="530860" cy="248920"/>
    <xdr:sp macro="" textlink="">
      <xdr:nvSpPr>
        <xdr:cNvPr id="571" name="テキスト ボックス 570"/>
        <xdr:cNvSpPr txBox="1"/>
      </xdr:nvSpPr>
      <xdr:spPr>
        <a:xfrm>
          <a:off x="10930255"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2" name="直線コネクタ 571"/>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73" name="テキスト ボックス 572"/>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4"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120650</xdr:rowOff>
    </xdr:from>
    <xdr:to xmlns:xdr="http://schemas.openxmlformats.org/drawingml/2006/spreadsheetDrawing">
      <xdr:col>85</xdr:col>
      <xdr:colOff>126365</xdr:colOff>
      <xdr:row>57</xdr:row>
      <xdr:rowOff>116840</xdr:rowOff>
    </xdr:to>
    <xdr:cxnSp macro="">
      <xdr:nvCxnSpPr>
        <xdr:cNvPr id="575" name="直線コネクタ 574"/>
        <xdr:cNvCxnSpPr/>
      </xdr:nvCxnSpPr>
      <xdr:spPr>
        <a:xfrm flipV="1">
          <a:off x="14968220" y="8382000"/>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120650</xdr:rowOff>
    </xdr:from>
    <xdr:ext cx="534670" cy="248285"/>
    <xdr:sp macro="" textlink="">
      <xdr:nvSpPr>
        <xdr:cNvPr id="576" name="教育費最小値テキスト"/>
        <xdr:cNvSpPr txBox="1"/>
      </xdr:nvSpPr>
      <xdr:spPr>
        <a:xfrm>
          <a:off x="15017750" y="953770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116840</xdr:rowOff>
    </xdr:from>
    <xdr:to xmlns:xdr="http://schemas.openxmlformats.org/drawingml/2006/spreadsheetDrawing">
      <xdr:col>86</xdr:col>
      <xdr:colOff>25400</xdr:colOff>
      <xdr:row>57</xdr:row>
      <xdr:rowOff>116840</xdr:rowOff>
    </xdr:to>
    <xdr:cxnSp macro="">
      <xdr:nvCxnSpPr>
        <xdr:cNvPr id="577" name="直線コネクタ 576"/>
        <xdr:cNvCxnSpPr/>
      </xdr:nvCxnSpPr>
      <xdr:spPr>
        <a:xfrm>
          <a:off x="14881225" y="9533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69215</xdr:rowOff>
    </xdr:from>
    <xdr:ext cx="534670" cy="249555"/>
    <xdr:sp macro="" textlink="">
      <xdr:nvSpPr>
        <xdr:cNvPr id="578" name="教育費最大値テキスト"/>
        <xdr:cNvSpPr txBox="1"/>
      </xdr:nvSpPr>
      <xdr:spPr>
        <a:xfrm>
          <a:off x="15017750" y="81654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80,635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120650</xdr:rowOff>
    </xdr:from>
    <xdr:to xmlns:xdr="http://schemas.openxmlformats.org/drawingml/2006/spreadsheetDrawing">
      <xdr:col>86</xdr:col>
      <xdr:colOff>25400</xdr:colOff>
      <xdr:row>50</xdr:row>
      <xdr:rowOff>120650</xdr:rowOff>
    </xdr:to>
    <xdr:cxnSp macro="">
      <xdr:nvCxnSpPr>
        <xdr:cNvPr id="579" name="直線コネクタ 578"/>
        <xdr:cNvCxnSpPr/>
      </xdr:nvCxnSpPr>
      <xdr:spPr>
        <a:xfrm>
          <a:off x="14881225" y="8382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11430</xdr:rowOff>
    </xdr:from>
    <xdr:to xmlns:xdr="http://schemas.openxmlformats.org/drawingml/2006/spreadsheetDrawing">
      <xdr:col>85</xdr:col>
      <xdr:colOff>127000</xdr:colOff>
      <xdr:row>54</xdr:row>
      <xdr:rowOff>129540</xdr:rowOff>
    </xdr:to>
    <xdr:cxnSp macro="">
      <xdr:nvCxnSpPr>
        <xdr:cNvPr id="580" name="直線コネクタ 579"/>
        <xdr:cNvCxnSpPr/>
      </xdr:nvCxnSpPr>
      <xdr:spPr>
        <a:xfrm flipV="1">
          <a:off x="14195425" y="8933180"/>
          <a:ext cx="7747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76835</xdr:rowOff>
    </xdr:from>
    <xdr:ext cx="534670" cy="249555"/>
    <xdr:sp macro="" textlink="">
      <xdr:nvSpPr>
        <xdr:cNvPr id="581" name="教育費平均値テキスト"/>
        <xdr:cNvSpPr txBox="1"/>
      </xdr:nvSpPr>
      <xdr:spPr>
        <a:xfrm>
          <a:off x="15017750" y="89985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97790</xdr:rowOff>
    </xdr:from>
    <xdr:to xmlns:xdr="http://schemas.openxmlformats.org/drawingml/2006/spreadsheetDrawing">
      <xdr:col>85</xdr:col>
      <xdr:colOff>174625</xdr:colOff>
      <xdr:row>55</xdr:row>
      <xdr:rowOff>30480</xdr:rowOff>
    </xdr:to>
    <xdr:sp macro="" textlink="">
      <xdr:nvSpPr>
        <xdr:cNvPr id="582" name="フローチャート: 判断 581"/>
        <xdr:cNvSpPr/>
      </xdr:nvSpPr>
      <xdr:spPr>
        <a:xfrm>
          <a:off x="14919325" y="90195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12700</xdr:rowOff>
    </xdr:from>
    <xdr:to xmlns:xdr="http://schemas.openxmlformats.org/drawingml/2006/spreadsheetDrawing">
      <xdr:col>81</xdr:col>
      <xdr:colOff>50800</xdr:colOff>
      <xdr:row>54</xdr:row>
      <xdr:rowOff>129540</xdr:rowOff>
    </xdr:to>
    <xdr:cxnSp macro="">
      <xdr:nvCxnSpPr>
        <xdr:cNvPr id="583" name="直線コネクタ 582"/>
        <xdr:cNvCxnSpPr/>
      </xdr:nvCxnSpPr>
      <xdr:spPr>
        <a:xfrm>
          <a:off x="13385800" y="8934450"/>
          <a:ext cx="8096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128905</xdr:rowOff>
    </xdr:from>
    <xdr:to xmlns:xdr="http://schemas.openxmlformats.org/drawingml/2006/spreadsheetDrawing">
      <xdr:col>81</xdr:col>
      <xdr:colOff>101600</xdr:colOff>
      <xdr:row>55</xdr:row>
      <xdr:rowOff>61595</xdr:rowOff>
    </xdr:to>
    <xdr:sp macro="" textlink="">
      <xdr:nvSpPr>
        <xdr:cNvPr id="584" name="フローチャート: 判断 583"/>
        <xdr:cNvSpPr/>
      </xdr:nvSpPr>
      <xdr:spPr>
        <a:xfrm>
          <a:off x="14144625" y="9050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53340</xdr:rowOff>
    </xdr:from>
    <xdr:ext cx="534035" cy="248920"/>
    <xdr:sp macro="" textlink="">
      <xdr:nvSpPr>
        <xdr:cNvPr id="585" name="テキスト ボックス 584"/>
        <xdr:cNvSpPr txBox="1"/>
      </xdr:nvSpPr>
      <xdr:spPr>
        <a:xfrm>
          <a:off x="13959840" y="91401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12700</xdr:rowOff>
    </xdr:from>
    <xdr:to xmlns:xdr="http://schemas.openxmlformats.org/drawingml/2006/spreadsheetDrawing">
      <xdr:col>76</xdr:col>
      <xdr:colOff>114300</xdr:colOff>
      <xdr:row>54</xdr:row>
      <xdr:rowOff>69215</xdr:rowOff>
    </xdr:to>
    <xdr:cxnSp macro="">
      <xdr:nvCxnSpPr>
        <xdr:cNvPr id="586" name="直線コネクタ 585"/>
        <xdr:cNvCxnSpPr/>
      </xdr:nvCxnSpPr>
      <xdr:spPr>
        <a:xfrm flipV="1">
          <a:off x="12573000" y="8934450"/>
          <a:ext cx="812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163195</xdr:rowOff>
    </xdr:from>
    <xdr:to xmlns:xdr="http://schemas.openxmlformats.org/drawingml/2006/spreadsheetDrawing">
      <xdr:col>76</xdr:col>
      <xdr:colOff>165100</xdr:colOff>
      <xdr:row>55</xdr:row>
      <xdr:rowOff>95885</xdr:rowOff>
    </xdr:to>
    <xdr:sp macro="" textlink="">
      <xdr:nvSpPr>
        <xdr:cNvPr id="587" name="フローチャート: 判断 586"/>
        <xdr:cNvSpPr/>
      </xdr:nvSpPr>
      <xdr:spPr>
        <a:xfrm>
          <a:off x="13335000" y="9084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87630</xdr:rowOff>
    </xdr:from>
    <xdr:ext cx="534035" cy="248285"/>
    <xdr:sp macro="" textlink="">
      <xdr:nvSpPr>
        <xdr:cNvPr id="588" name="テキスト ボックス 587"/>
        <xdr:cNvSpPr txBox="1"/>
      </xdr:nvSpPr>
      <xdr:spPr>
        <a:xfrm>
          <a:off x="13134340" y="91744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69215</xdr:rowOff>
    </xdr:from>
    <xdr:to xmlns:xdr="http://schemas.openxmlformats.org/drawingml/2006/spreadsheetDrawing">
      <xdr:col>71</xdr:col>
      <xdr:colOff>174625</xdr:colOff>
      <xdr:row>55</xdr:row>
      <xdr:rowOff>101600</xdr:rowOff>
    </xdr:to>
    <xdr:cxnSp macro="">
      <xdr:nvCxnSpPr>
        <xdr:cNvPr id="589" name="直線コネクタ 588"/>
        <xdr:cNvCxnSpPr/>
      </xdr:nvCxnSpPr>
      <xdr:spPr>
        <a:xfrm flipV="1">
          <a:off x="11750675" y="8990965"/>
          <a:ext cx="822325"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121285</xdr:rowOff>
    </xdr:from>
    <xdr:to xmlns:xdr="http://schemas.openxmlformats.org/drawingml/2006/spreadsheetDrawing">
      <xdr:col>72</xdr:col>
      <xdr:colOff>38100</xdr:colOff>
      <xdr:row>55</xdr:row>
      <xdr:rowOff>53975</xdr:rowOff>
    </xdr:to>
    <xdr:sp macro="" textlink="">
      <xdr:nvSpPr>
        <xdr:cNvPr id="590" name="フローチャート: 判断 589"/>
        <xdr:cNvSpPr/>
      </xdr:nvSpPr>
      <xdr:spPr>
        <a:xfrm>
          <a:off x="12525375" y="9043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45085</xdr:rowOff>
    </xdr:from>
    <xdr:ext cx="534035" cy="249555"/>
    <xdr:sp macro="" textlink="">
      <xdr:nvSpPr>
        <xdr:cNvPr id="591" name="テキスト ボックス 590"/>
        <xdr:cNvSpPr txBox="1"/>
      </xdr:nvSpPr>
      <xdr:spPr>
        <a:xfrm>
          <a:off x="12324715" y="91319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38735</xdr:rowOff>
    </xdr:from>
    <xdr:to xmlns:xdr="http://schemas.openxmlformats.org/drawingml/2006/spreadsheetDrawing">
      <xdr:col>67</xdr:col>
      <xdr:colOff>101600</xdr:colOff>
      <xdr:row>55</xdr:row>
      <xdr:rowOff>136525</xdr:rowOff>
    </xdr:to>
    <xdr:sp macro="" textlink="">
      <xdr:nvSpPr>
        <xdr:cNvPr id="592" name="フローチャート: 判断 591"/>
        <xdr:cNvSpPr/>
      </xdr:nvSpPr>
      <xdr:spPr>
        <a:xfrm>
          <a:off x="11699875" y="9125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152400</xdr:rowOff>
    </xdr:from>
    <xdr:ext cx="534035" cy="248920"/>
    <xdr:sp macro="" textlink="">
      <xdr:nvSpPr>
        <xdr:cNvPr id="593" name="テキスト ボックス 592"/>
        <xdr:cNvSpPr txBox="1"/>
      </xdr:nvSpPr>
      <xdr:spPr>
        <a:xfrm>
          <a:off x="11515090" y="89090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4" name="テキスト ボックス 593"/>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5" name="テキスト ボックス 594"/>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6" name="テキスト ボックス 595"/>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7" name="テキスト ボックス 596"/>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8" name="テキスト ボックス 597"/>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127635</xdr:rowOff>
    </xdr:from>
    <xdr:to xmlns:xdr="http://schemas.openxmlformats.org/drawingml/2006/spreadsheetDrawing">
      <xdr:col>85</xdr:col>
      <xdr:colOff>174625</xdr:colOff>
      <xdr:row>54</xdr:row>
      <xdr:rowOff>60960</xdr:rowOff>
    </xdr:to>
    <xdr:sp macro="" textlink="">
      <xdr:nvSpPr>
        <xdr:cNvPr id="599" name="楕円 598"/>
        <xdr:cNvSpPr/>
      </xdr:nvSpPr>
      <xdr:spPr>
        <a:xfrm>
          <a:off x="14919325" y="88842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52</xdr:row>
      <xdr:rowOff>149860</xdr:rowOff>
    </xdr:from>
    <xdr:ext cx="534670" cy="248920"/>
    <xdr:sp macro="" textlink="">
      <xdr:nvSpPr>
        <xdr:cNvPr id="600" name="教育費該当値テキスト"/>
        <xdr:cNvSpPr txBox="1"/>
      </xdr:nvSpPr>
      <xdr:spPr>
        <a:xfrm>
          <a:off x="15017750" y="87414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80645</xdr:rowOff>
    </xdr:from>
    <xdr:to xmlns:xdr="http://schemas.openxmlformats.org/drawingml/2006/spreadsheetDrawing">
      <xdr:col>81</xdr:col>
      <xdr:colOff>101600</xdr:colOff>
      <xdr:row>55</xdr:row>
      <xdr:rowOff>13335</xdr:rowOff>
    </xdr:to>
    <xdr:sp macro="" textlink="">
      <xdr:nvSpPr>
        <xdr:cNvPr id="601" name="楕円 600"/>
        <xdr:cNvSpPr/>
      </xdr:nvSpPr>
      <xdr:spPr>
        <a:xfrm>
          <a:off x="14144625" y="900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29210</xdr:rowOff>
    </xdr:from>
    <xdr:ext cx="534035" cy="248920"/>
    <xdr:sp macro="" textlink="">
      <xdr:nvSpPr>
        <xdr:cNvPr id="602" name="テキスト ボックス 601"/>
        <xdr:cNvSpPr txBox="1"/>
      </xdr:nvSpPr>
      <xdr:spPr>
        <a:xfrm>
          <a:off x="13959840" y="87858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128905</xdr:rowOff>
    </xdr:from>
    <xdr:to xmlns:xdr="http://schemas.openxmlformats.org/drawingml/2006/spreadsheetDrawing">
      <xdr:col>76</xdr:col>
      <xdr:colOff>165100</xdr:colOff>
      <xdr:row>54</xdr:row>
      <xdr:rowOff>61595</xdr:rowOff>
    </xdr:to>
    <xdr:sp macro="" textlink="">
      <xdr:nvSpPr>
        <xdr:cNvPr id="603" name="楕円 602"/>
        <xdr:cNvSpPr/>
      </xdr:nvSpPr>
      <xdr:spPr>
        <a:xfrm>
          <a:off x="13335000" y="8885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77470</xdr:rowOff>
    </xdr:from>
    <xdr:ext cx="534035" cy="249555"/>
    <xdr:sp macro="" textlink="">
      <xdr:nvSpPr>
        <xdr:cNvPr id="604" name="テキスト ボックス 603"/>
        <xdr:cNvSpPr txBox="1"/>
      </xdr:nvSpPr>
      <xdr:spPr>
        <a:xfrm>
          <a:off x="13134340" y="86690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20320</xdr:rowOff>
    </xdr:from>
    <xdr:to xmlns:xdr="http://schemas.openxmlformats.org/drawingml/2006/spreadsheetDrawing">
      <xdr:col>72</xdr:col>
      <xdr:colOff>38100</xdr:colOff>
      <xdr:row>54</xdr:row>
      <xdr:rowOff>118110</xdr:rowOff>
    </xdr:to>
    <xdr:sp macro="" textlink="">
      <xdr:nvSpPr>
        <xdr:cNvPr id="605" name="楕円 604"/>
        <xdr:cNvSpPr/>
      </xdr:nvSpPr>
      <xdr:spPr>
        <a:xfrm>
          <a:off x="12525375" y="89420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133985</xdr:rowOff>
    </xdr:from>
    <xdr:ext cx="534035" cy="249555"/>
    <xdr:sp macro="" textlink="">
      <xdr:nvSpPr>
        <xdr:cNvPr id="606" name="テキスト ボックス 605"/>
        <xdr:cNvSpPr txBox="1"/>
      </xdr:nvSpPr>
      <xdr:spPr>
        <a:xfrm>
          <a:off x="12324715" y="87255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52705</xdr:rowOff>
    </xdr:from>
    <xdr:to xmlns:xdr="http://schemas.openxmlformats.org/drawingml/2006/spreadsheetDrawing">
      <xdr:col>67</xdr:col>
      <xdr:colOff>101600</xdr:colOff>
      <xdr:row>55</xdr:row>
      <xdr:rowOff>150495</xdr:rowOff>
    </xdr:to>
    <xdr:sp macro="" textlink="">
      <xdr:nvSpPr>
        <xdr:cNvPr id="607" name="楕円 606"/>
        <xdr:cNvSpPr/>
      </xdr:nvSpPr>
      <xdr:spPr>
        <a:xfrm>
          <a:off x="11699875" y="913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141605</xdr:rowOff>
    </xdr:from>
    <xdr:ext cx="534035" cy="249555"/>
    <xdr:sp macro="" textlink="">
      <xdr:nvSpPr>
        <xdr:cNvPr id="608" name="テキスト ボックス 607"/>
        <xdr:cNvSpPr txBox="1"/>
      </xdr:nvSpPr>
      <xdr:spPr>
        <a:xfrm>
          <a:off x="11515090" y="9228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9" name="正方形/長方形 608"/>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0" name="正方形/長方形 609"/>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2" name="正方形/長方形 611"/>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4" name="正方形/長方形 613"/>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6" name="正方形/長方形 615"/>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7" name="テキスト ボックス 616"/>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8" name="直線コネクタ 617"/>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9" name="直線コネクタ 618"/>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20" name="テキスト ボックス 619"/>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21" name="直線コネクタ 620"/>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34290</xdr:rowOff>
    </xdr:from>
    <xdr:ext cx="466725" cy="249555"/>
    <xdr:sp macro="" textlink="">
      <xdr:nvSpPr>
        <xdr:cNvPr id="622" name="テキスト ボックス 621"/>
        <xdr:cNvSpPr txBox="1"/>
      </xdr:nvSpPr>
      <xdr:spPr>
        <a:xfrm>
          <a:off x="10994390" y="12588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3" name="直線コネクタ 622"/>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24" name="テキスト ボックス 623"/>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25" name="直線コネクタ 624"/>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26" name="テキスト ボックス 625"/>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27" name="直線コネクタ 626"/>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30860" cy="248920"/>
    <xdr:sp macro="" textlink="">
      <xdr:nvSpPr>
        <xdr:cNvPr id="628" name="テキスト ボックス 627"/>
        <xdr:cNvSpPr txBox="1"/>
      </xdr:nvSpPr>
      <xdr:spPr>
        <a:xfrm>
          <a:off x="10930255"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9" name="直線コネクタ 628"/>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30860" cy="248920"/>
    <xdr:sp macro="" textlink="">
      <xdr:nvSpPr>
        <xdr:cNvPr id="630" name="テキスト ボックス 629"/>
        <xdr:cNvSpPr txBox="1"/>
      </xdr:nvSpPr>
      <xdr:spPr>
        <a:xfrm>
          <a:off x="10930255"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1"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125095</xdr:rowOff>
    </xdr:from>
    <xdr:to xmlns:xdr="http://schemas.openxmlformats.org/drawingml/2006/spreadsheetDrawing">
      <xdr:col>85</xdr:col>
      <xdr:colOff>126365</xdr:colOff>
      <xdr:row>79</xdr:row>
      <xdr:rowOff>42545</xdr:rowOff>
    </xdr:to>
    <xdr:cxnSp macro="">
      <xdr:nvCxnSpPr>
        <xdr:cNvPr id="632" name="直線コネクタ 631"/>
        <xdr:cNvCxnSpPr/>
      </xdr:nvCxnSpPr>
      <xdr:spPr>
        <a:xfrm flipV="1">
          <a:off x="14968220" y="1185354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33"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34" name="直線コネクタ 633"/>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73025</xdr:rowOff>
    </xdr:from>
    <xdr:ext cx="534670" cy="249555"/>
    <xdr:sp macro="" textlink="">
      <xdr:nvSpPr>
        <xdr:cNvPr id="635" name="災害復旧費最大値テキスト"/>
        <xdr:cNvSpPr txBox="1"/>
      </xdr:nvSpPr>
      <xdr:spPr>
        <a:xfrm>
          <a:off x="15017750" y="116363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125095</xdr:rowOff>
    </xdr:from>
    <xdr:to xmlns:xdr="http://schemas.openxmlformats.org/drawingml/2006/spreadsheetDrawing">
      <xdr:col>86</xdr:col>
      <xdr:colOff>25400</xdr:colOff>
      <xdr:row>71</xdr:row>
      <xdr:rowOff>125095</xdr:rowOff>
    </xdr:to>
    <xdr:cxnSp macro="">
      <xdr:nvCxnSpPr>
        <xdr:cNvPr id="636" name="直線コネクタ 635"/>
        <xdr:cNvCxnSpPr/>
      </xdr:nvCxnSpPr>
      <xdr:spPr>
        <a:xfrm>
          <a:off x="14881225" y="11853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5080</xdr:rowOff>
    </xdr:from>
    <xdr:to xmlns:xdr="http://schemas.openxmlformats.org/drawingml/2006/spreadsheetDrawing">
      <xdr:col>85</xdr:col>
      <xdr:colOff>127000</xdr:colOff>
      <xdr:row>79</xdr:row>
      <xdr:rowOff>635</xdr:rowOff>
    </xdr:to>
    <xdr:cxnSp macro="">
      <xdr:nvCxnSpPr>
        <xdr:cNvPr id="637" name="直線コネクタ 636"/>
        <xdr:cNvCxnSpPr/>
      </xdr:nvCxnSpPr>
      <xdr:spPr>
        <a:xfrm flipV="1">
          <a:off x="14195425" y="12724130"/>
          <a:ext cx="7747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57150</xdr:rowOff>
    </xdr:from>
    <xdr:ext cx="469900" cy="248920"/>
    <xdr:sp macro="" textlink="">
      <xdr:nvSpPr>
        <xdr:cNvPr id="638" name="災害復旧費平均値テキスト"/>
        <xdr:cNvSpPr txBox="1"/>
      </xdr:nvSpPr>
      <xdr:spPr>
        <a:xfrm>
          <a:off x="15017750" y="1294130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77470</xdr:rowOff>
    </xdr:from>
    <xdr:to xmlns:xdr="http://schemas.openxmlformats.org/drawingml/2006/spreadsheetDrawing">
      <xdr:col>85</xdr:col>
      <xdr:colOff>174625</xdr:colOff>
      <xdr:row>79</xdr:row>
      <xdr:rowOff>10160</xdr:rowOff>
    </xdr:to>
    <xdr:sp macro="" textlink="">
      <xdr:nvSpPr>
        <xdr:cNvPr id="639" name="フローチャート: 判断 638"/>
        <xdr:cNvSpPr/>
      </xdr:nvSpPr>
      <xdr:spPr>
        <a:xfrm>
          <a:off x="14919325" y="129616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143510</xdr:rowOff>
    </xdr:from>
    <xdr:to xmlns:xdr="http://schemas.openxmlformats.org/drawingml/2006/spreadsheetDrawing">
      <xdr:col>81</xdr:col>
      <xdr:colOff>50800</xdr:colOff>
      <xdr:row>79</xdr:row>
      <xdr:rowOff>635</xdr:rowOff>
    </xdr:to>
    <xdr:cxnSp macro="">
      <xdr:nvCxnSpPr>
        <xdr:cNvPr id="640" name="直線コネクタ 639"/>
        <xdr:cNvCxnSpPr/>
      </xdr:nvCxnSpPr>
      <xdr:spPr>
        <a:xfrm>
          <a:off x="13385800" y="1302766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102235</xdr:rowOff>
    </xdr:from>
    <xdr:to xmlns:xdr="http://schemas.openxmlformats.org/drawingml/2006/spreadsheetDrawing">
      <xdr:col>81</xdr:col>
      <xdr:colOff>101600</xdr:colOff>
      <xdr:row>79</xdr:row>
      <xdr:rowOff>34925</xdr:rowOff>
    </xdr:to>
    <xdr:sp macro="" textlink="">
      <xdr:nvSpPr>
        <xdr:cNvPr id="641" name="フローチャート: 判断 640"/>
        <xdr:cNvSpPr/>
      </xdr:nvSpPr>
      <xdr:spPr>
        <a:xfrm>
          <a:off x="14144625" y="1298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50800</xdr:rowOff>
    </xdr:from>
    <xdr:ext cx="377825" cy="248920"/>
    <xdr:sp macro="" textlink="">
      <xdr:nvSpPr>
        <xdr:cNvPr id="642" name="テキスト ボックス 641"/>
        <xdr:cNvSpPr txBox="1"/>
      </xdr:nvSpPr>
      <xdr:spPr>
        <a:xfrm>
          <a:off x="14022070" y="127698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143510</xdr:rowOff>
    </xdr:from>
    <xdr:to xmlns:xdr="http://schemas.openxmlformats.org/drawingml/2006/spreadsheetDrawing">
      <xdr:col>76</xdr:col>
      <xdr:colOff>114300</xdr:colOff>
      <xdr:row>78</xdr:row>
      <xdr:rowOff>143510</xdr:rowOff>
    </xdr:to>
    <xdr:cxnSp macro="">
      <xdr:nvCxnSpPr>
        <xdr:cNvPr id="643" name="直線コネクタ 642"/>
        <xdr:cNvCxnSpPr/>
      </xdr:nvCxnSpPr>
      <xdr:spPr>
        <a:xfrm>
          <a:off x="12573000" y="12697460"/>
          <a:ext cx="8128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60325</xdr:rowOff>
    </xdr:from>
    <xdr:to xmlns:xdr="http://schemas.openxmlformats.org/drawingml/2006/spreadsheetDrawing">
      <xdr:col>76</xdr:col>
      <xdr:colOff>165100</xdr:colOff>
      <xdr:row>78</xdr:row>
      <xdr:rowOff>158115</xdr:rowOff>
    </xdr:to>
    <xdr:sp macro="" textlink="">
      <xdr:nvSpPr>
        <xdr:cNvPr id="644" name="フローチャート: 判断 643"/>
        <xdr:cNvSpPr/>
      </xdr:nvSpPr>
      <xdr:spPr>
        <a:xfrm>
          <a:off x="13335000" y="12944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8890</xdr:rowOff>
    </xdr:from>
    <xdr:ext cx="469265" cy="249555"/>
    <xdr:sp macro="" textlink="">
      <xdr:nvSpPr>
        <xdr:cNvPr id="645" name="テキスト ボックス 644"/>
        <xdr:cNvSpPr txBox="1"/>
      </xdr:nvSpPr>
      <xdr:spPr>
        <a:xfrm>
          <a:off x="13166725" y="127279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143510</xdr:rowOff>
    </xdr:from>
    <xdr:to xmlns:xdr="http://schemas.openxmlformats.org/drawingml/2006/spreadsheetDrawing">
      <xdr:col>71</xdr:col>
      <xdr:colOff>174625</xdr:colOff>
      <xdr:row>78</xdr:row>
      <xdr:rowOff>36830</xdr:rowOff>
    </xdr:to>
    <xdr:cxnSp macro="">
      <xdr:nvCxnSpPr>
        <xdr:cNvPr id="646" name="直線コネクタ 645"/>
        <xdr:cNvCxnSpPr/>
      </xdr:nvCxnSpPr>
      <xdr:spPr>
        <a:xfrm flipV="1">
          <a:off x="11750675" y="12697460"/>
          <a:ext cx="822325"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104140</xdr:rowOff>
    </xdr:from>
    <xdr:to xmlns:xdr="http://schemas.openxmlformats.org/drawingml/2006/spreadsheetDrawing">
      <xdr:col>72</xdr:col>
      <xdr:colOff>38100</xdr:colOff>
      <xdr:row>78</xdr:row>
      <xdr:rowOff>36830</xdr:rowOff>
    </xdr:to>
    <xdr:sp macro="" textlink="">
      <xdr:nvSpPr>
        <xdr:cNvPr id="647" name="フローチャート: 判断 646"/>
        <xdr:cNvSpPr/>
      </xdr:nvSpPr>
      <xdr:spPr>
        <a:xfrm>
          <a:off x="12525375" y="12823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27940</xdr:rowOff>
    </xdr:from>
    <xdr:ext cx="469265" cy="248920"/>
    <xdr:sp macro="" textlink="">
      <xdr:nvSpPr>
        <xdr:cNvPr id="648" name="テキスト ボックス 647"/>
        <xdr:cNvSpPr txBox="1"/>
      </xdr:nvSpPr>
      <xdr:spPr>
        <a:xfrm>
          <a:off x="12357100" y="12912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135255</xdr:rowOff>
    </xdr:from>
    <xdr:to xmlns:xdr="http://schemas.openxmlformats.org/drawingml/2006/spreadsheetDrawing">
      <xdr:col>67</xdr:col>
      <xdr:colOff>101600</xdr:colOff>
      <xdr:row>78</xdr:row>
      <xdr:rowOff>67945</xdr:rowOff>
    </xdr:to>
    <xdr:sp macro="" textlink="">
      <xdr:nvSpPr>
        <xdr:cNvPr id="649" name="フローチャート: 判断 648"/>
        <xdr:cNvSpPr/>
      </xdr:nvSpPr>
      <xdr:spPr>
        <a:xfrm>
          <a:off x="11699875" y="1285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83820</xdr:rowOff>
    </xdr:from>
    <xdr:ext cx="469265" cy="248920"/>
    <xdr:sp macro="" textlink="">
      <xdr:nvSpPr>
        <xdr:cNvPr id="650" name="テキスト ボックス 649"/>
        <xdr:cNvSpPr txBox="1"/>
      </xdr:nvSpPr>
      <xdr:spPr>
        <a:xfrm>
          <a:off x="11531600" y="126377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1" name="テキスト ボックス 650"/>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2" name="テキスト ボックス 651"/>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3" name="テキスト ボックス 652"/>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4" name="テキスト ボックス 653"/>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5" name="テキスト ボックス 654"/>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121285</xdr:rowOff>
    </xdr:from>
    <xdr:to xmlns:xdr="http://schemas.openxmlformats.org/drawingml/2006/spreadsheetDrawing">
      <xdr:col>85</xdr:col>
      <xdr:colOff>174625</xdr:colOff>
      <xdr:row>77</xdr:row>
      <xdr:rowOff>53975</xdr:rowOff>
    </xdr:to>
    <xdr:sp macro="" textlink="">
      <xdr:nvSpPr>
        <xdr:cNvPr id="656" name="楕円 655"/>
        <xdr:cNvSpPr/>
      </xdr:nvSpPr>
      <xdr:spPr>
        <a:xfrm>
          <a:off x="14919325" y="126752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142875</xdr:rowOff>
    </xdr:from>
    <xdr:ext cx="469900" cy="249555"/>
    <xdr:sp macro="" textlink="">
      <xdr:nvSpPr>
        <xdr:cNvPr id="657" name="災害復旧費該当値テキスト"/>
        <xdr:cNvSpPr txBox="1"/>
      </xdr:nvSpPr>
      <xdr:spPr>
        <a:xfrm>
          <a:off x="15017750" y="125317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116840</xdr:rowOff>
    </xdr:from>
    <xdr:to xmlns:xdr="http://schemas.openxmlformats.org/drawingml/2006/spreadsheetDrawing">
      <xdr:col>81</xdr:col>
      <xdr:colOff>101600</xdr:colOff>
      <xdr:row>79</xdr:row>
      <xdr:rowOff>50165</xdr:rowOff>
    </xdr:to>
    <xdr:sp macro="" textlink="">
      <xdr:nvSpPr>
        <xdr:cNvPr id="658" name="楕円 657"/>
        <xdr:cNvSpPr/>
      </xdr:nvSpPr>
      <xdr:spPr>
        <a:xfrm>
          <a:off x="14144625" y="130009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40640</xdr:rowOff>
    </xdr:from>
    <xdr:ext cx="377825" cy="249555"/>
    <xdr:sp macro="" textlink="">
      <xdr:nvSpPr>
        <xdr:cNvPr id="659" name="テキスト ボックス 658"/>
        <xdr:cNvSpPr txBox="1"/>
      </xdr:nvSpPr>
      <xdr:spPr>
        <a:xfrm>
          <a:off x="14022070" y="1308989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94615</xdr:rowOff>
    </xdr:from>
    <xdr:to xmlns:xdr="http://schemas.openxmlformats.org/drawingml/2006/spreadsheetDrawing">
      <xdr:col>76</xdr:col>
      <xdr:colOff>165100</xdr:colOff>
      <xdr:row>79</xdr:row>
      <xdr:rowOff>27940</xdr:rowOff>
    </xdr:to>
    <xdr:sp macro="" textlink="">
      <xdr:nvSpPr>
        <xdr:cNvPr id="660" name="楕円 659"/>
        <xdr:cNvSpPr/>
      </xdr:nvSpPr>
      <xdr:spPr>
        <a:xfrm>
          <a:off x="13335000" y="12978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19050</xdr:rowOff>
    </xdr:from>
    <xdr:ext cx="377825" cy="248920"/>
    <xdr:sp macro="" textlink="">
      <xdr:nvSpPr>
        <xdr:cNvPr id="661" name="テキスト ボックス 660"/>
        <xdr:cNvSpPr txBox="1"/>
      </xdr:nvSpPr>
      <xdr:spPr>
        <a:xfrm>
          <a:off x="13212445" y="1306830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94615</xdr:rowOff>
    </xdr:from>
    <xdr:to xmlns:xdr="http://schemas.openxmlformats.org/drawingml/2006/spreadsheetDrawing">
      <xdr:col>72</xdr:col>
      <xdr:colOff>38100</xdr:colOff>
      <xdr:row>77</xdr:row>
      <xdr:rowOff>27940</xdr:rowOff>
    </xdr:to>
    <xdr:sp macro="" textlink="">
      <xdr:nvSpPr>
        <xdr:cNvPr id="662" name="楕円 661"/>
        <xdr:cNvSpPr/>
      </xdr:nvSpPr>
      <xdr:spPr>
        <a:xfrm>
          <a:off x="12525375" y="126485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43180</xdr:rowOff>
    </xdr:from>
    <xdr:ext cx="469265" cy="248920"/>
    <xdr:sp macro="" textlink="">
      <xdr:nvSpPr>
        <xdr:cNvPr id="663" name="テキスト ボックス 662"/>
        <xdr:cNvSpPr txBox="1"/>
      </xdr:nvSpPr>
      <xdr:spPr>
        <a:xfrm>
          <a:off x="12357100" y="124320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153035</xdr:rowOff>
    </xdr:from>
    <xdr:to xmlns:xdr="http://schemas.openxmlformats.org/drawingml/2006/spreadsheetDrawing">
      <xdr:col>67</xdr:col>
      <xdr:colOff>101600</xdr:colOff>
      <xdr:row>78</xdr:row>
      <xdr:rowOff>85725</xdr:rowOff>
    </xdr:to>
    <xdr:sp macro="" textlink="">
      <xdr:nvSpPr>
        <xdr:cNvPr id="664" name="楕円 663"/>
        <xdr:cNvSpPr/>
      </xdr:nvSpPr>
      <xdr:spPr>
        <a:xfrm>
          <a:off x="11699875" y="12872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76835</xdr:rowOff>
    </xdr:from>
    <xdr:ext cx="469265" cy="249555"/>
    <xdr:sp macro="" textlink="">
      <xdr:nvSpPr>
        <xdr:cNvPr id="665" name="テキスト ボックス 664"/>
        <xdr:cNvSpPr txBox="1"/>
      </xdr:nvSpPr>
      <xdr:spPr>
        <a:xfrm>
          <a:off x="11531600" y="129609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6" name="正方形/長方形 665"/>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7" name="正方形/長方形 666"/>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9" name="正方形/長方形 668"/>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1" name="正方形/長方形 670"/>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3" name="正方形/長方形 672"/>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4" name="テキスト ボックス 673"/>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5" name="直線コネクタ 674"/>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8445"/>
    <xdr:sp macro="" textlink="">
      <xdr:nvSpPr>
        <xdr:cNvPr id="676" name="テキスト ボックス 675"/>
        <xdr:cNvSpPr txBox="1"/>
      </xdr:nvSpPr>
      <xdr:spPr>
        <a:xfrm>
          <a:off x="1118108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174625</xdr:colOff>
      <xdr:row>99</xdr:row>
      <xdr:rowOff>139700</xdr:rowOff>
    </xdr:to>
    <xdr:cxnSp macro="">
      <xdr:nvCxnSpPr>
        <xdr:cNvPr id="677" name="直線コネクタ 676"/>
        <xdr:cNvCxnSpPr/>
      </xdr:nvCxnSpPr>
      <xdr:spPr>
        <a:xfrm>
          <a:off x="11414125" y="16541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0860" cy="258445"/>
    <xdr:sp macro="" textlink="">
      <xdr:nvSpPr>
        <xdr:cNvPr id="678" name="テキスト ボックス 677"/>
        <xdr:cNvSpPr txBox="1"/>
      </xdr:nvSpPr>
      <xdr:spPr>
        <a:xfrm>
          <a:off x="10930255" y="1639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174625</xdr:colOff>
      <xdr:row>98</xdr:row>
      <xdr:rowOff>25400</xdr:rowOff>
    </xdr:to>
    <xdr:cxnSp macro="">
      <xdr:nvCxnSpPr>
        <xdr:cNvPr id="679" name="直線コネクタ 678"/>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0860" cy="258445"/>
    <xdr:sp macro="" textlink="">
      <xdr:nvSpPr>
        <xdr:cNvPr id="680" name="テキスト ボックス 679"/>
        <xdr:cNvSpPr txBox="1"/>
      </xdr:nvSpPr>
      <xdr:spPr>
        <a:xfrm>
          <a:off x="109302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174625</xdr:colOff>
      <xdr:row>96</xdr:row>
      <xdr:rowOff>82550</xdr:rowOff>
    </xdr:to>
    <xdr:cxnSp macro="">
      <xdr:nvCxnSpPr>
        <xdr:cNvPr id="681" name="直線コネクタ 680"/>
        <xdr:cNvCxnSpPr/>
      </xdr:nvCxnSpPr>
      <xdr:spPr>
        <a:xfrm>
          <a:off x="11414125" y="15970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0860" cy="258445"/>
    <xdr:sp macro="" textlink="">
      <xdr:nvSpPr>
        <xdr:cNvPr id="682" name="テキスト ボックス 681"/>
        <xdr:cNvSpPr txBox="1"/>
      </xdr:nvSpPr>
      <xdr:spPr>
        <a:xfrm>
          <a:off x="10930255" y="15828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3" name="直線コネクタ 682"/>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4" name="テキスト ボックス 683"/>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174625</xdr:colOff>
      <xdr:row>93</xdr:row>
      <xdr:rowOff>25400</xdr:rowOff>
    </xdr:to>
    <xdr:cxnSp macro="">
      <xdr:nvCxnSpPr>
        <xdr:cNvPr id="685" name="直線コネクタ 684"/>
        <xdr:cNvCxnSpPr/>
      </xdr:nvCxnSpPr>
      <xdr:spPr>
        <a:xfrm>
          <a:off x="11414125" y="15398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0860" cy="258445"/>
    <xdr:sp macro="" textlink="">
      <xdr:nvSpPr>
        <xdr:cNvPr id="686" name="テキスト ボックス 685"/>
        <xdr:cNvSpPr txBox="1"/>
      </xdr:nvSpPr>
      <xdr:spPr>
        <a:xfrm>
          <a:off x="10930255" y="15256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174625</xdr:colOff>
      <xdr:row>91</xdr:row>
      <xdr:rowOff>82550</xdr:rowOff>
    </xdr:to>
    <xdr:cxnSp macro="">
      <xdr:nvCxnSpPr>
        <xdr:cNvPr id="687" name="直線コネクタ 686"/>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107315</xdr:rowOff>
    </xdr:from>
    <xdr:ext cx="530860" cy="256540"/>
    <xdr:sp macro="" textlink="">
      <xdr:nvSpPr>
        <xdr:cNvPr id="688" name="テキスト ボックス 687"/>
        <xdr:cNvSpPr txBox="1"/>
      </xdr:nvSpPr>
      <xdr:spPr>
        <a:xfrm>
          <a:off x="10930255" y="1497266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134620</xdr:rowOff>
    </xdr:from>
    <xdr:to xmlns:xdr="http://schemas.openxmlformats.org/drawingml/2006/spreadsheetDrawing">
      <xdr:col>89</xdr:col>
      <xdr:colOff>174625</xdr:colOff>
      <xdr:row>89</xdr:row>
      <xdr:rowOff>134620</xdr:rowOff>
    </xdr:to>
    <xdr:cxnSp macro="">
      <xdr:nvCxnSpPr>
        <xdr:cNvPr id="689" name="直線コネクタ 688"/>
        <xdr:cNvCxnSpPr/>
      </xdr:nvCxnSpPr>
      <xdr:spPr>
        <a:xfrm>
          <a:off x="11414125" y="1483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88</xdr:row>
      <xdr:rowOff>162560</xdr:rowOff>
    </xdr:from>
    <xdr:ext cx="530860" cy="248920"/>
    <xdr:sp macro="" textlink="">
      <xdr:nvSpPr>
        <xdr:cNvPr id="690" name="テキスト ボックス 689"/>
        <xdr:cNvSpPr txBox="1"/>
      </xdr:nvSpPr>
      <xdr:spPr>
        <a:xfrm>
          <a:off x="10930255" y="146977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91" name="直線コネクタ 69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52705</xdr:rowOff>
    </xdr:from>
    <xdr:ext cx="530860" cy="248920"/>
    <xdr:sp macro="" textlink="">
      <xdr:nvSpPr>
        <xdr:cNvPr id="692" name="テキスト ボックス 691"/>
        <xdr:cNvSpPr txBox="1"/>
      </xdr:nvSpPr>
      <xdr:spPr>
        <a:xfrm>
          <a:off x="10930255" y="14422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137160</xdr:rowOff>
    </xdr:from>
    <xdr:to xmlns:xdr="http://schemas.openxmlformats.org/drawingml/2006/spreadsheetDrawing">
      <xdr:col>85</xdr:col>
      <xdr:colOff>126365</xdr:colOff>
      <xdr:row>98</xdr:row>
      <xdr:rowOff>97790</xdr:rowOff>
    </xdr:to>
    <xdr:cxnSp macro="">
      <xdr:nvCxnSpPr>
        <xdr:cNvPr id="694" name="直線コネクタ 693"/>
        <xdr:cNvCxnSpPr/>
      </xdr:nvCxnSpPr>
      <xdr:spPr>
        <a:xfrm flipV="1">
          <a:off x="14968220" y="1500251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101600</xdr:rowOff>
    </xdr:from>
    <xdr:ext cx="534670" cy="259080"/>
    <xdr:sp macro="" textlink="">
      <xdr:nvSpPr>
        <xdr:cNvPr id="695" name="公債費最小値テキスト"/>
        <xdr:cNvSpPr txBox="1"/>
      </xdr:nvSpPr>
      <xdr:spPr>
        <a:xfrm>
          <a:off x="15017750" y="1633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97790</xdr:rowOff>
    </xdr:from>
    <xdr:to xmlns:xdr="http://schemas.openxmlformats.org/drawingml/2006/spreadsheetDrawing">
      <xdr:col>86</xdr:col>
      <xdr:colOff>25400</xdr:colOff>
      <xdr:row>98</xdr:row>
      <xdr:rowOff>97790</xdr:rowOff>
    </xdr:to>
    <xdr:cxnSp macro="">
      <xdr:nvCxnSpPr>
        <xdr:cNvPr id="696" name="直線コネクタ 695"/>
        <xdr:cNvCxnSpPr/>
      </xdr:nvCxnSpPr>
      <xdr:spPr>
        <a:xfrm>
          <a:off x="14881225" y="16328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85725</xdr:rowOff>
    </xdr:from>
    <xdr:ext cx="534670" cy="248920"/>
    <xdr:sp macro="" textlink="">
      <xdr:nvSpPr>
        <xdr:cNvPr id="697" name="公債費最大値テキスト"/>
        <xdr:cNvSpPr txBox="1"/>
      </xdr:nvSpPr>
      <xdr:spPr>
        <a:xfrm>
          <a:off x="15017750" y="147859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137160</xdr:rowOff>
    </xdr:from>
    <xdr:to xmlns:xdr="http://schemas.openxmlformats.org/drawingml/2006/spreadsheetDrawing">
      <xdr:col>86</xdr:col>
      <xdr:colOff>25400</xdr:colOff>
      <xdr:row>90</xdr:row>
      <xdr:rowOff>137160</xdr:rowOff>
    </xdr:to>
    <xdr:cxnSp macro="">
      <xdr:nvCxnSpPr>
        <xdr:cNvPr id="698" name="直線コネクタ 697"/>
        <xdr:cNvCxnSpPr/>
      </xdr:nvCxnSpPr>
      <xdr:spPr>
        <a:xfrm>
          <a:off x="14881225" y="15002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147955</xdr:rowOff>
    </xdr:from>
    <xdr:to xmlns:xdr="http://schemas.openxmlformats.org/drawingml/2006/spreadsheetDrawing">
      <xdr:col>85</xdr:col>
      <xdr:colOff>127000</xdr:colOff>
      <xdr:row>94</xdr:row>
      <xdr:rowOff>31750</xdr:rowOff>
    </xdr:to>
    <xdr:cxnSp macro="">
      <xdr:nvCxnSpPr>
        <xdr:cNvPr id="699" name="直線コネクタ 698"/>
        <xdr:cNvCxnSpPr/>
      </xdr:nvCxnSpPr>
      <xdr:spPr>
        <a:xfrm>
          <a:off x="14195425" y="15521305"/>
          <a:ext cx="774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138430</xdr:rowOff>
    </xdr:from>
    <xdr:ext cx="534670" cy="259080"/>
    <xdr:sp macro="" textlink="">
      <xdr:nvSpPr>
        <xdr:cNvPr id="700" name="公債費平均値テキスト"/>
        <xdr:cNvSpPr txBox="1"/>
      </xdr:nvSpPr>
      <xdr:spPr>
        <a:xfrm>
          <a:off x="15017750" y="15683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160020</xdr:rowOff>
    </xdr:from>
    <xdr:to xmlns:xdr="http://schemas.openxmlformats.org/drawingml/2006/spreadsheetDrawing">
      <xdr:col>85</xdr:col>
      <xdr:colOff>174625</xdr:colOff>
      <xdr:row>95</xdr:row>
      <xdr:rowOff>90170</xdr:rowOff>
    </xdr:to>
    <xdr:sp macro="" textlink="">
      <xdr:nvSpPr>
        <xdr:cNvPr id="701" name="フローチャート: 判断 700"/>
        <xdr:cNvSpPr/>
      </xdr:nvSpPr>
      <xdr:spPr>
        <a:xfrm>
          <a:off x="14919325" y="157048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147955</xdr:rowOff>
    </xdr:from>
    <xdr:to xmlns:xdr="http://schemas.openxmlformats.org/drawingml/2006/spreadsheetDrawing">
      <xdr:col>81</xdr:col>
      <xdr:colOff>50800</xdr:colOff>
      <xdr:row>94</xdr:row>
      <xdr:rowOff>44450</xdr:rowOff>
    </xdr:to>
    <xdr:cxnSp macro="">
      <xdr:nvCxnSpPr>
        <xdr:cNvPr id="702" name="直線コネクタ 701"/>
        <xdr:cNvCxnSpPr/>
      </xdr:nvCxnSpPr>
      <xdr:spPr>
        <a:xfrm flipV="1">
          <a:off x="13385800" y="15521305"/>
          <a:ext cx="8096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157480</xdr:rowOff>
    </xdr:from>
    <xdr:to xmlns:xdr="http://schemas.openxmlformats.org/drawingml/2006/spreadsheetDrawing">
      <xdr:col>81</xdr:col>
      <xdr:colOff>101600</xdr:colOff>
      <xdr:row>95</xdr:row>
      <xdr:rowOff>87630</xdr:rowOff>
    </xdr:to>
    <xdr:sp macro="" textlink="">
      <xdr:nvSpPr>
        <xdr:cNvPr id="703" name="フローチャート: 判断 702"/>
        <xdr:cNvSpPr/>
      </xdr:nvSpPr>
      <xdr:spPr>
        <a:xfrm>
          <a:off x="14144625"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78740</xdr:rowOff>
    </xdr:from>
    <xdr:ext cx="534035" cy="259080"/>
    <xdr:sp macro="" textlink="">
      <xdr:nvSpPr>
        <xdr:cNvPr id="704" name="テキスト ボックス 703"/>
        <xdr:cNvSpPr txBox="1"/>
      </xdr:nvSpPr>
      <xdr:spPr>
        <a:xfrm>
          <a:off x="13959840" y="15794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94</xdr:row>
      <xdr:rowOff>12700</xdr:rowOff>
    </xdr:from>
    <xdr:to xmlns:xdr="http://schemas.openxmlformats.org/drawingml/2006/spreadsheetDrawing">
      <xdr:col>76</xdr:col>
      <xdr:colOff>114300</xdr:colOff>
      <xdr:row>94</xdr:row>
      <xdr:rowOff>44450</xdr:rowOff>
    </xdr:to>
    <xdr:cxnSp macro="">
      <xdr:nvCxnSpPr>
        <xdr:cNvPr id="705" name="直線コネクタ 704"/>
        <xdr:cNvCxnSpPr/>
      </xdr:nvCxnSpPr>
      <xdr:spPr>
        <a:xfrm>
          <a:off x="12573000" y="1555750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161925</xdr:rowOff>
    </xdr:from>
    <xdr:to xmlns:xdr="http://schemas.openxmlformats.org/drawingml/2006/spreadsheetDrawing">
      <xdr:col>76</xdr:col>
      <xdr:colOff>165100</xdr:colOff>
      <xdr:row>95</xdr:row>
      <xdr:rowOff>92075</xdr:rowOff>
    </xdr:to>
    <xdr:sp macro="" textlink="">
      <xdr:nvSpPr>
        <xdr:cNvPr id="706" name="フローチャート: 判断 705"/>
        <xdr:cNvSpPr/>
      </xdr:nvSpPr>
      <xdr:spPr>
        <a:xfrm>
          <a:off x="13335000" y="1570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83185</xdr:rowOff>
    </xdr:from>
    <xdr:ext cx="534035" cy="259080"/>
    <xdr:sp macro="" textlink="">
      <xdr:nvSpPr>
        <xdr:cNvPr id="707" name="テキスト ボックス 706"/>
        <xdr:cNvSpPr txBox="1"/>
      </xdr:nvSpPr>
      <xdr:spPr>
        <a:xfrm>
          <a:off x="13134340" y="1579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159385</xdr:rowOff>
    </xdr:from>
    <xdr:to xmlns:xdr="http://schemas.openxmlformats.org/drawingml/2006/spreadsheetDrawing">
      <xdr:col>71</xdr:col>
      <xdr:colOff>174625</xdr:colOff>
      <xdr:row>94</xdr:row>
      <xdr:rowOff>12700</xdr:rowOff>
    </xdr:to>
    <xdr:cxnSp macro="">
      <xdr:nvCxnSpPr>
        <xdr:cNvPr id="708" name="直線コネクタ 707"/>
        <xdr:cNvCxnSpPr/>
      </xdr:nvCxnSpPr>
      <xdr:spPr>
        <a:xfrm>
          <a:off x="11750675" y="15532735"/>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09" name="フローチャート: 判断 708"/>
        <xdr:cNvSpPr/>
      </xdr:nvSpPr>
      <xdr:spPr>
        <a:xfrm>
          <a:off x="12525375" y="157270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103505</xdr:rowOff>
    </xdr:from>
    <xdr:ext cx="534035" cy="259080"/>
    <xdr:sp macro="" textlink="">
      <xdr:nvSpPr>
        <xdr:cNvPr id="710" name="テキスト ボックス 709"/>
        <xdr:cNvSpPr txBox="1"/>
      </xdr:nvSpPr>
      <xdr:spPr>
        <a:xfrm>
          <a:off x="12324715" y="15819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162560</xdr:rowOff>
    </xdr:from>
    <xdr:to xmlns:xdr="http://schemas.openxmlformats.org/drawingml/2006/spreadsheetDrawing">
      <xdr:col>67</xdr:col>
      <xdr:colOff>101600</xdr:colOff>
      <xdr:row>95</xdr:row>
      <xdr:rowOff>92710</xdr:rowOff>
    </xdr:to>
    <xdr:sp macro="" textlink="">
      <xdr:nvSpPr>
        <xdr:cNvPr id="711" name="フローチャート: 判断 710"/>
        <xdr:cNvSpPr/>
      </xdr:nvSpPr>
      <xdr:spPr>
        <a:xfrm>
          <a:off x="11699875" y="1570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83820</xdr:rowOff>
    </xdr:from>
    <xdr:ext cx="534035" cy="259080"/>
    <xdr:sp macro="" textlink="">
      <xdr:nvSpPr>
        <xdr:cNvPr id="712" name="テキスト ボックス 711"/>
        <xdr:cNvSpPr txBox="1"/>
      </xdr:nvSpPr>
      <xdr:spPr>
        <a:xfrm>
          <a:off x="11515090" y="1580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6" name="テキスト ボックス 71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152400</xdr:rowOff>
    </xdr:from>
    <xdr:to xmlns:xdr="http://schemas.openxmlformats.org/drawingml/2006/spreadsheetDrawing">
      <xdr:col>85</xdr:col>
      <xdr:colOff>174625</xdr:colOff>
      <xdr:row>94</xdr:row>
      <xdr:rowOff>82550</xdr:rowOff>
    </xdr:to>
    <xdr:sp macro="" textlink="">
      <xdr:nvSpPr>
        <xdr:cNvPr id="718" name="楕円 717"/>
        <xdr:cNvSpPr/>
      </xdr:nvSpPr>
      <xdr:spPr>
        <a:xfrm>
          <a:off x="14919325" y="155257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93</xdr:row>
      <xdr:rowOff>3810</xdr:rowOff>
    </xdr:from>
    <xdr:ext cx="534670" cy="259080"/>
    <xdr:sp macro="" textlink="">
      <xdr:nvSpPr>
        <xdr:cNvPr id="719" name="公債費該当値テキスト"/>
        <xdr:cNvSpPr txBox="1"/>
      </xdr:nvSpPr>
      <xdr:spPr>
        <a:xfrm>
          <a:off x="15017750" y="1537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97790</xdr:rowOff>
    </xdr:from>
    <xdr:to xmlns:xdr="http://schemas.openxmlformats.org/drawingml/2006/spreadsheetDrawing">
      <xdr:col>81</xdr:col>
      <xdr:colOff>101600</xdr:colOff>
      <xdr:row>94</xdr:row>
      <xdr:rowOff>27305</xdr:rowOff>
    </xdr:to>
    <xdr:sp macro="" textlink="">
      <xdr:nvSpPr>
        <xdr:cNvPr id="720" name="楕円 719"/>
        <xdr:cNvSpPr/>
      </xdr:nvSpPr>
      <xdr:spPr>
        <a:xfrm>
          <a:off x="14144625" y="15471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43815</xdr:rowOff>
    </xdr:from>
    <xdr:ext cx="534035" cy="258445"/>
    <xdr:sp macro="" textlink="">
      <xdr:nvSpPr>
        <xdr:cNvPr id="721" name="テキスト ボックス 720"/>
        <xdr:cNvSpPr txBox="1"/>
      </xdr:nvSpPr>
      <xdr:spPr>
        <a:xfrm>
          <a:off x="13959840" y="15245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165100</xdr:rowOff>
    </xdr:from>
    <xdr:to xmlns:xdr="http://schemas.openxmlformats.org/drawingml/2006/spreadsheetDrawing">
      <xdr:col>76</xdr:col>
      <xdr:colOff>165100</xdr:colOff>
      <xdr:row>94</xdr:row>
      <xdr:rowOff>95250</xdr:rowOff>
    </xdr:to>
    <xdr:sp macro="" textlink="">
      <xdr:nvSpPr>
        <xdr:cNvPr id="722" name="楕円 721"/>
        <xdr:cNvSpPr/>
      </xdr:nvSpPr>
      <xdr:spPr>
        <a:xfrm>
          <a:off x="13335000" y="155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111760</xdr:rowOff>
    </xdr:from>
    <xdr:ext cx="534035" cy="258445"/>
    <xdr:sp macro="" textlink="">
      <xdr:nvSpPr>
        <xdr:cNvPr id="723" name="テキスト ボックス 722"/>
        <xdr:cNvSpPr txBox="1"/>
      </xdr:nvSpPr>
      <xdr:spPr>
        <a:xfrm>
          <a:off x="13134340" y="15313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133350</xdr:rowOff>
    </xdr:from>
    <xdr:to xmlns:xdr="http://schemas.openxmlformats.org/drawingml/2006/spreadsheetDrawing">
      <xdr:col>72</xdr:col>
      <xdr:colOff>38100</xdr:colOff>
      <xdr:row>94</xdr:row>
      <xdr:rowOff>63500</xdr:rowOff>
    </xdr:to>
    <xdr:sp macro="" textlink="">
      <xdr:nvSpPr>
        <xdr:cNvPr id="724" name="楕円 723"/>
        <xdr:cNvSpPr/>
      </xdr:nvSpPr>
      <xdr:spPr>
        <a:xfrm>
          <a:off x="12525375" y="15506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80010</xdr:rowOff>
    </xdr:from>
    <xdr:ext cx="534035" cy="259080"/>
    <xdr:sp macro="" textlink="">
      <xdr:nvSpPr>
        <xdr:cNvPr id="725" name="テキスト ボックス 724"/>
        <xdr:cNvSpPr txBox="1"/>
      </xdr:nvSpPr>
      <xdr:spPr>
        <a:xfrm>
          <a:off x="12324715" y="1528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109220</xdr:rowOff>
    </xdr:from>
    <xdr:to xmlns:xdr="http://schemas.openxmlformats.org/drawingml/2006/spreadsheetDrawing">
      <xdr:col>67</xdr:col>
      <xdr:colOff>101600</xdr:colOff>
      <xdr:row>94</xdr:row>
      <xdr:rowOff>38735</xdr:rowOff>
    </xdr:to>
    <xdr:sp macro="" textlink="">
      <xdr:nvSpPr>
        <xdr:cNvPr id="726" name="楕円 725"/>
        <xdr:cNvSpPr/>
      </xdr:nvSpPr>
      <xdr:spPr>
        <a:xfrm>
          <a:off x="11699875" y="15482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55245</xdr:rowOff>
    </xdr:from>
    <xdr:ext cx="534035" cy="258445"/>
    <xdr:sp macro="" textlink="">
      <xdr:nvSpPr>
        <xdr:cNvPr id="727" name="テキスト ボックス 726"/>
        <xdr:cNvSpPr txBox="1"/>
      </xdr:nvSpPr>
      <xdr:spPr>
        <a:xfrm>
          <a:off x="11515090" y="15257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8" name="正方形/長方形 72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9" name="正方形/長方形 72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31" name="正方形/長方形 73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3" name="正方形/長方形 73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5" name="正方形/長方形 73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6" name="テキスト ボックス 73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7" name="直線コネクタ 73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38" name="直線コネクタ 73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39" name="テキスト ボックス 73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40" name="直線コネクタ 73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6725" cy="249555"/>
    <xdr:sp macro="" textlink="">
      <xdr:nvSpPr>
        <xdr:cNvPr id="741" name="テキスト ボックス 740"/>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42" name="直線コネクタ 74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6725" cy="248920"/>
    <xdr:sp macro="" textlink="">
      <xdr:nvSpPr>
        <xdr:cNvPr id="743" name="テキスト ボックス 742"/>
        <xdr:cNvSpPr txBox="1"/>
      </xdr:nvSpPr>
      <xdr:spPr>
        <a:xfrm>
          <a:off x="163442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44" name="直線コネクタ 74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6725" cy="248920"/>
    <xdr:sp macro="" textlink="">
      <xdr:nvSpPr>
        <xdr:cNvPr id="745" name="テキスト ボックス 744"/>
        <xdr:cNvSpPr txBox="1"/>
      </xdr:nvSpPr>
      <xdr:spPr>
        <a:xfrm>
          <a:off x="163442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46" name="直線コネクタ 74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89535</xdr:rowOff>
    </xdr:from>
    <xdr:ext cx="466725" cy="248920"/>
    <xdr:sp macro="" textlink="">
      <xdr:nvSpPr>
        <xdr:cNvPr id="747" name="テキスト ボックス 746"/>
        <xdr:cNvSpPr txBox="1"/>
      </xdr:nvSpPr>
      <xdr:spPr>
        <a:xfrm>
          <a:off x="16344265"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8" name="直線コネクタ 74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6725" cy="248920"/>
    <xdr:sp macro="" textlink="">
      <xdr:nvSpPr>
        <xdr:cNvPr id="749" name="テキスト ボックス 748"/>
        <xdr:cNvSpPr txBox="1"/>
      </xdr:nvSpPr>
      <xdr:spPr>
        <a:xfrm>
          <a:off x="163442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50"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127000</xdr:rowOff>
    </xdr:from>
    <xdr:to xmlns:xdr="http://schemas.openxmlformats.org/drawingml/2006/spreadsheetDrawing">
      <xdr:col>116</xdr:col>
      <xdr:colOff>62865</xdr:colOff>
      <xdr:row>39</xdr:row>
      <xdr:rowOff>42545</xdr:rowOff>
    </xdr:to>
    <xdr:cxnSp macro="">
      <xdr:nvCxnSpPr>
        <xdr:cNvPr id="751" name="直線コネクタ 750"/>
        <xdr:cNvCxnSpPr/>
      </xdr:nvCxnSpPr>
      <xdr:spPr>
        <a:xfrm flipV="1">
          <a:off x="20318095" y="525145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52" name="諸支出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53" name="直線コネクタ 75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75565</xdr:rowOff>
    </xdr:from>
    <xdr:ext cx="469900" cy="249555"/>
    <xdr:sp macro="" textlink="">
      <xdr:nvSpPr>
        <xdr:cNvPr id="754" name="諸支出金最大値テキスト"/>
        <xdr:cNvSpPr txBox="1"/>
      </xdr:nvSpPr>
      <xdr:spPr>
        <a:xfrm>
          <a:off x="20370800" y="50349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127000</xdr:rowOff>
    </xdr:from>
    <xdr:to xmlns:xdr="http://schemas.openxmlformats.org/drawingml/2006/spreadsheetDrawing">
      <xdr:col>116</xdr:col>
      <xdr:colOff>152400</xdr:colOff>
      <xdr:row>31</xdr:row>
      <xdr:rowOff>127000</xdr:rowOff>
    </xdr:to>
    <xdr:cxnSp macro="">
      <xdr:nvCxnSpPr>
        <xdr:cNvPr id="755" name="直線コネクタ 754"/>
        <xdr:cNvCxnSpPr/>
      </xdr:nvCxnSpPr>
      <xdr:spPr>
        <a:xfrm>
          <a:off x="20246975" y="525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38735</xdr:rowOff>
    </xdr:from>
    <xdr:to xmlns:xdr="http://schemas.openxmlformats.org/drawingml/2006/spreadsheetDrawing">
      <xdr:col>116</xdr:col>
      <xdr:colOff>63500</xdr:colOff>
      <xdr:row>39</xdr:row>
      <xdr:rowOff>39370</xdr:rowOff>
    </xdr:to>
    <xdr:cxnSp macro="">
      <xdr:nvCxnSpPr>
        <xdr:cNvPr id="756" name="直線コネクタ 755"/>
        <xdr:cNvCxnSpPr/>
      </xdr:nvCxnSpPr>
      <xdr:spPr>
        <a:xfrm>
          <a:off x="19558000" y="648398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88265</xdr:rowOff>
    </xdr:from>
    <xdr:ext cx="378460" cy="248920"/>
    <xdr:sp macro="" textlink="">
      <xdr:nvSpPr>
        <xdr:cNvPr id="757" name="諸支出金平均値テキスト"/>
        <xdr:cNvSpPr txBox="1"/>
      </xdr:nvSpPr>
      <xdr:spPr>
        <a:xfrm>
          <a:off x="20370800" y="620331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66040</xdr:rowOff>
    </xdr:from>
    <xdr:to xmlns:xdr="http://schemas.openxmlformats.org/drawingml/2006/spreadsheetDrawing">
      <xdr:col>116</xdr:col>
      <xdr:colOff>114300</xdr:colOff>
      <xdr:row>38</xdr:row>
      <xdr:rowOff>163830</xdr:rowOff>
    </xdr:to>
    <xdr:sp macro="" textlink="">
      <xdr:nvSpPr>
        <xdr:cNvPr id="758" name="フローチャート: 判断 757"/>
        <xdr:cNvSpPr/>
      </xdr:nvSpPr>
      <xdr:spPr>
        <a:xfrm>
          <a:off x="202692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31115</xdr:rowOff>
    </xdr:from>
    <xdr:to xmlns:xdr="http://schemas.openxmlformats.org/drawingml/2006/spreadsheetDrawing">
      <xdr:col>111</xdr:col>
      <xdr:colOff>174625</xdr:colOff>
      <xdr:row>39</xdr:row>
      <xdr:rowOff>38735</xdr:rowOff>
    </xdr:to>
    <xdr:cxnSp macro="">
      <xdr:nvCxnSpPr>
        <xdr:cNvPr id="759" name="直線コネクタ 758"/>
        <xdr:cNvCxnSpPr/>
      </xdr:nvCxnSpPr>
      <xdr:spPr>
        <a:xfrm>
          <a:off x="18735675" y="647636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117475</xdr:rowOff>
    </xdr:from>
    <xdr:to xmlns:xdr="http://schemas.openxmlformats.org/drawingml/2006/spreadsheetDrawing">
      <xdr:col>112</xdr:col>
      <xdr:colOff>38100</xdr:colOff>
      <xdr:row>37</xdr:row>
      <xdr:rowOff>50165</xdr:rowOff>
    </xdr:to>
    <xdr:sp macro="" textlink="">
      <xdr:nvSpPr>
        <xdr:cNvPr id="760" name="フローチャート: 判断 759"/>
        <xdr:cNvSpPr/>
      </xdr:nvSpPr>
      <xdr:spPr>
        <a:xfrm>
          <a:off x="1951037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66040</xdr:rowOff>
    </xdr:from>
    <xdr:ext cx="469265" cy="249555"/>
    <xdr:sp macro="" textlink="">
      <xdr:nvSpPr>
        <xdr:cNvPr id="761" name="テキスト ボックス 760"/>
        <xdr:cNvSpPr txBox="1"/>
      </xdr:nvSpPr>
      <xdr:spPr>
        <a:xfrm>
          <a:off x="19342100" y="58508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31115</xdr:rowOff>
    </xdr:from>
    <xdr:to xmlns:xdr="http://schemas.openxmlformats.org/drawingml/2006/spreadsheetDrawing">
      <xdr:col>107</xdr:col>
      <xdr:colOff>50800</xdr:colOff>
      <xdr:row>39</xdr:row>
      <xdr:rowOff>38735</xdr:rowOff>
    </xdr:to>
    <xdr:cxnSp macro="">
      <xdr:nvCxnSpPr>
        <xdr:cNvPr id="762" name="直線コネクタ 761"/>
        <xdr:cNvCxnSpPr/>
      </xdr:nvCxnSpPr>
      <xdr:spPr>
        <a:xfrm flipV="1">
          <a:off x="17926050" y="647636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151130</xdr:rowOff>
    </xdr:to>
    <xdr:sp macro="" textlink="">
      <xdr:nvSpPr>
        <xdr:cNvPr id="763" name="フローチャート: 判断 762"/>
        <xdr:cNvSpPr/>
      </xdr:nvSpPr>
      <xdr:spPr>
        <a:xfrm>
          <a:off x="18684875" y="6333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1905</xdr:rowOff>
    </xdr:from>
    <xdr:ext cx="377825" cy="249555"/>
    <xdr:sp macro="" textlink="">
      <xdr:nvSpPr>
        <xdr:cNvPr id="764" name="テキスト ボックス 763"/>
        <xdr:cNvSpPr txBox="1"/>
      </xdr:nvSpPr>
      <xdr:spPr>
        <a:xfrm>
          <a:off x="18562320" y="611695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38735</xdr:rowOff>
    </xdr:from>
    <xdr:to xmlns:xdr="http://schemas.openxmlformats.org/drawingml/2006/spreadsheetDrawing">
      <xdr:col>102</xdr:col>
      <xdr:colOff>114300</xdr:colOff>
      <xdr:row>39</xdr:row>
      <xdr:rowOff>38735</xdr:rowOff>
    </xdr:to>
    <xdr:cxnSp macro="">
      <xdr:nvCxnSpPr>
        <xdr:cNvPr id="765" name="直線コネクタ 764"/>
        <xdr:cNvCxnSpPr/>
      </xdr:nvCxnSpPr>
      <xdr:spPr>
        <a:xfrm>
          <a:off x="17113250" y="64839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55880</xdr:rowOff>
    </xdr:from>
    <xdr:to xmlns:xdr="http://schemas.openxmlformats.org/drawingml/2006/spreadsheetDrawing">
      <xdr:col>102</xdr:col>
      <xdr:colOff>165100</xdr:colOff>
      <xdr:row>38</xdr:row>
      <xdr:rowOff>153670</xdr:rowOff>
    </xdr:to>
    <xdr:sp macro="" textlink="">
      <xdr:nvSpPr>
        <xdr:cNvPr id="766" name="フローチャート: 判断 765"/>
        <xdr:cNvSpPr/>
      </xdr:nvSpPr>
      <xdr:spPr>
        <a:xfrm>
          <a:off x="17875250" y="6336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4445</xdr:rowOff>
    </xdr:from>
    <xdr:ext cx="377825" cy="249555"/>
    <xdr:sp macro="" textlink="">
      <xdr:nvSpPr>
        <xdr:cNvPr id="767" name="テキスト ボックス 766"/>
        <xdr:cNvSpPr txBox="1"/>
      </xdr:nvSpPr>
      <xdr:spPr>
        <a:xfrm>
          <a:off x="17752695" y="611949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78740</xdr:rowOff>
    </xdr:from>
    <xdr:to xmlns:xdr="http://schemas.openxmlformats.org/drawingml/2006/spreadsheetDrawing">
      <xdr:col>98</xdr:col>
      <xdr:colOff>38100</xdr:colOff>
      <xdr:row>39</xdr:row>
      <xdr:rowOff>11430</xdr:rowOff>
    </xdr:to>
    <xdr:sp macro="" textlink="">
      <xdr:nvSpPr>
        <xdr:cNvPr id="768" name="フローチャート: 判断 767"/>
        <xdr:cNvSpPr/>
      </xdr:nvSpPr>
      <xdr:spPr>
        <a:xfrm>
          <a:off x="17065625" y="63588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27940</xdr:rowOff>
    </xdr:from>
    <xdr:ext cx="378460" cy="248920"/>
    <xdr:sp macro="" textlink="">
      <xdr:nvSpPr>
        <xdr:cNvPr id="769" name="テキスト ボックス 768"/>
        <xdr:cNvSpPr txBox="1"/>
      </xdr:nvSpPr>
      <xdr:spPr>
        <a:xfrm>
          <a:off x="16938625" y="614299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70" name="テキスト ボックス 76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71" name="テキスト ボックス 77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72" name="テキスト ボックス 77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73" name="テキスト ボックス 77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74" name="テキスト ボックス 77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156210</xdr:rowOff>
    </xdr:from>
    <xdr:to xmlns:xdr="http://schemas.openxmlformats.org/drawingml/2006/spreadsheetDrawing">
      <xdr:col>116</xdr:col>
      <xdr:colOff>114300</xdr:colOff>
      <xdr:row>39</xdr:row>
      <xdr:rowOff>88900</xdr:rowOff>
    </xdr:to>
    <xdr:sp macro="" textlink="">
      <xdr:nvSpPr>
        <xdr:cNvPr id="775" name="楕円 774"/>
        <xdr:cNvSpPr/>
      </xdr:nvSpPr>
      <xdr:spPr>
        <a:xfrm>
          <a:off x="20269200" y="6436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73660</xdr:rowOff>
    </xdr:from>
    <xdr:ext cx="249555" cy="249555"/>
    <xdr:sp macro="" textlink="">
      <xdr:nvSpPr>
        <xdr:cNvPr id="776" name="諸支出金該当値テキスト"/>
        <xdr:cNvSpPr txBox="1"/>
      </xdr:nvSpPr>
      <xdr:spPr>
        <a:xfrm>
          <a:off x="20370800" y="63538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155575</xdr:rowOff>
    </xdr:from>
    <xdr:to xmlns:xdr="http://schemas.openxmlformats.org/drawingml/2006/spreadsheetDrawing">
      <xdr:col>112</xdr:col>
      <xdr:colOff>38100</xdr:colOff>
      <xdr:row>39</xdr:row>
      <xdr:rowOff>88265</xdr:rowOff>
    </xdr:to>
    <xdr:sp macro="" textlink="">
      <xdr:nvSpPr>
        <xdr:cNvPr id="777" name="楕円 776"/>
        <xdr:cNvSpPr/>
      </xdr:nvSpPr>
      <xdr:spPr>
        <a:xfrm>
          <a:off x="19510375" y="6435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79375</xdr:rowOff>
    </xdr:from>
    <xdr:ext cx="313690" cy="249555"/>
    <xdr:sp macro="" textlink="">
      <xdr:nvSpPr>
        <xdr:cNvPr id="778" name="テキスト ボックス 777"/>
        <xdr:cNvSpPr txBox="1"/>
      </xdr:nvSpPr>
      <xdr:spPr>
        <a:xfrm>
          <a:off x="19404330" y="652462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80010</xdr:rowOff>
    </xdr:to>
    <xdr:sp macro="" textlink="">
      <xdr:nvSpPr>
        <xdr:cNvPr id="779" name="楕円 778"/>
        <xdr:cNvSpPr/>
      </xdr:nvSpPr>
      <xdr:spPr>
        <a:xfrm>
          <a:off x="18684875" y="642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71755</xdr:rowOff>
    </xdr:from>
    <xdr:ext cx="313690" cy="249555"/>
    <xdr:sp macro="" textlink="">
      <xdr:nvSpPr>
        <xdr:cNvPr id="780" name="テキスト ボックス 779"/>
        <xdr:cNvSpPr txBox="1"/>
      </xdr:nvSpPr>
      <xdr:spPr>
        <a:xfrm>
          <a:off x="18594705" y="65170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155575</xdr:rowOff>
    </xdr:from>
    <xdr:to xmlns:xdr="http://schemas.openxmlformats.org/drawingml/2006/spreadsheetDrawing">
      <xdr:col>102</xdr:col>
      <xdr:colOff>165100</xdr:colOff>
      <xdr:row>39</xdr:row>
      <xdr:rowOff>88265</xdr:rowOff>
    </xdr:to>
    <xdr:sp macro="" textlink="">
      <xdr:nvSpPr>
        <xdr:cNvPr id="781" name="楕円 780"/>
        <xdr:cNvSpPr/>
      </xdr:nvSpPr>
      <xdr:spPr>
        <a:xfrm>
          <a:off x="17875250" y="643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79375</xdr:rowOff>
    </xdr:from>
    <xdr:ext cx="313690" cy="249555"/>
    <xdr:sp macro="" textlink="">
      <xdr:nvSpPr>
        <xdr:cNvPr id="782" name="テキスト ボックス 781"/>
        <xdr:cNvSpPr txBox="1"/>
      </xdr:nvSpPr>
      <xdr:spPr>
        <a:xfrm>
          <a:off x="17785080" y="652462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155575</xdr:rowOff>
    </xdr:from>
    <xdr:to xmlns:xdr="http://schemas.openxmlformats.org/drawingml/2006/spreadsheetDrawing">
      <xdr:col>98</xdr:col>
      <xdr:colOff>38100</xdr:colOff>
      <xdr:row>39</xdr:row>
      <xdr:rowOff>88265</xdr:rowOff>
    </xdr:to>
    <xdr:sp macro="" textlink="">
      <xdr:nvSpPr>
        <xdr:cNvPr id="783" name="楕円 782"/>
        <xdr:cNvSpPr/>
      </xdr:nvSpPr>
      <xdr:spPr>
        <a:xfrm>
          <a:off x="17065625" y="6435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79375</xdr:rowOff>
    </xdr:from>
    <xdr:ext cx="313690" cy="249555"/>
    <xdr:sp macro="" textlink="">
      <xdr:nvSpPr>
        <xdr:cNvPr id="784" name="テキスト ボックス 783"/>
        <xdr:cNvSpPr txBox="1"/>
      </xdr:nvSpPr>
      <xdr:spPr>
        <a:xfrm>
          <a:off x="16959580" y="652462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5" name="正方形/長方形 78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6" name="正方形/長方形 78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8" name="正方形/長方形 78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90" name="正方形/長方形 78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2" name="正方形/長方形 79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93" name="テキスト ボックス 79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94" name="直線コネクタ 79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5" name="直線コネクタ 794"/>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96" name="テキスト ボックス 795"/>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7" name="直線コネクタ 79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98" name="テキスト ボックス 797"/>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9"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800" name="直線コネクタ 799"/>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801"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2" name="直線コネクタ 801"/>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803"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4" name="直線コネクタ 803"/>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5" name="直線コネクタ 804"/>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6"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7" name="フローチャート: 判断 806"/>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8" name="直線コネクタ 807"/>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9" name="フローチャート: 判断 808"/>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810" name="テキスト ボックス 809"/>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11" name="直線コネクタ 810"/>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2" name="フローチャート: 判断 811"/>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13" name="テキスト ボックス 812"/>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14" name="直線コネクタ 813"/>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5" name="フローチャート: 判断 814"/>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6" name="テキスト ボックス 815"/>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7" name="フローチャート: 判断 816"/>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18" name="テキスト ボックス 817"/>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9" name="テキスト ボックス 81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20" name="テキスト ボックス 81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21" name="テキスト ボックス 82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2" name="テキスト ボックス 82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3" name="テキスト ボックス 82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24" name="楕円 823"/>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25"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6" name="楕円 825"/>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27" name="テキスト ボックス 826"/>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8" name="楕円 827"/>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29" name="テキスト ボックス 828"/>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30" name="楕円 829"/>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31" name="テキスト ボックス 830"/>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32" name="楕円 831"/>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33" name="テキスト ボックス 832"/>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労働費は、住民一人当たり</a:t>
          </a:r>
          <a:r>
            <a:rPr kumimoji="1" lang="en-US" altLang="ja-JP" sz="1100">
              <a:solidFill>
                <a:schemeClr val="dk1"/>
              </a:solidFill>
              <a:effectLst/>
              <a:latin typeface="ＭＳ ゴシック"/>
              <a:ea typeface="ＭＳ ゴシック"/>
              <a:cs typeface="+mn-cs"/>
            </a:rPr>
            <a:t>1,968</a:t>
          </a:r>
          <a:r>
            <a:rPr kumimoji="1" lang="ja-JP" altLang="ja-JP" sz="1100">
              <a:solidFill>
                <a:schemeClr val="dk1"/>
              </a:solidFill>
              <a:effectLst/>
              <a:latin typeface="ＭＳ ゴシック"/>
              <a:ea typeface="ＭＳ ゴシック"/>
              <a:cs typeface="+mn-cs"/>
            </a:rPr>
            <a:t>円であり、類似団体平均を大きく上回っている。前年度比で</a:t>
          </a:r>
          <a:r>
            <a:rPr kumimoji="1" lang="en-US" altLang="ja-JP" sz="1100">
              <a:solidFill>
                <a:schemeClr val="dk1"/>
              </a:solidFill>
              <a:effectLst/>
              <a:latin typeface="ＭＳ ゴシック"/>
              <a:ea typeface="ＭＳ ゴシック"/>
              <a:cs typeface="+mn-cs"/>
            </a:rPr>
            <a:t>18.4</a:t>
          </a:r>
          <a:r>
            <a:rPr kumimoji="1" lang="ja-JP" altLang="ja-JP" sz="1100">
              <a:solidFill>
                <a:schemeClr val="dk1"/>
              </a:solidFill>
              <a:effectLst/>
              <a:latin typeface="ＭＳ ゴシック"/>
              <a:ea typeface="ＭＳ ゴシック"/>
              <a:cs typeface="+mn-cs"/>
            </a:rPr>
            <a:t>％減少しているのは、</a:t>
          </a:r>
          <a:r>
            <a:rPr kumimoji="1" lang="ja-JP" altLang="en-US" sz="1100">
              <a:solidFill>
                <a:schemeClr val="dk1"/>
              </a:solidFill>
              <a:effectLst/>
              <a:latin typeface="ＭＳ ゴシック"/>
              <a:ea typeface="ＭＳ ゴシック"/>
              <a:cs typeface="+mn-cs"/>
            </a:rPr>
            <a:t>勤労者福祉施設改修事業や</a:t>
          </a:r>
          <a:r>
            <a:rPr kumimoji="1" lang="en-US" altLang="ja-JP" sz="1100">
              <a:solidFill>
                <a:schemeClr val="dk1"/>
              </a:solidFill>
              <a:effectLst/>
              <a:latin typeface="ＭＳ ゴシック"/>
              <a:ea typeface="ＭＳ ゴシック"/>
              <a:cs typeface="+mn-cs"/>
            </a:rPr>
            <a:t>40</a:t>
          </a:r>
          <a:r>
            <a:rPr kumimoji="1" lang="ja-JP" altLang="en-US" sz="1100">
              <a:solidFill>
                <a:schemeClr val="dk1"/>
              </a:solidFill>
              <a:effectLst/>
              <a:latin typeface="ＭＳ ゴシック"/>
              <a:ea typeface="ＭＳ ゴシック"/>
              <a:cs typeface="+mn-cs"/>
            </a:rPr>
            <a:t>歳未満の方の正社員化促進事業の事業費が減となったこと</a:t>
          </a:r>
          <a:r>
            <a:rPr kumimoji="1" lang="ja-JP" altLang="ja-JP" sz="1100">
              <a:solidFill>
                <a:schemeClr val="dk1"/>
              </a:solidFill>
              <a:effectLst/>
              <a:latin typeface="ＭＳ ゴシック"/>
              <a:ea typeface="ＭＳ ゴシック"/>
              <a:cs typeface="+mn-cs"/>
            </a:rPr>
            <a:t>などによる。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土木費は、住民一人当たり</a:t>
          </a:r>
          <a:r>
            <a:rPr kumimoji="1" lang="en-US" altLang="ja-JP" sz="1100">
              <a:solidFill>
                <a:schemeClr val="dk1"/>
              </a:solidFill>
              <a:effectLst/>
              <a:latin typeface="ＭＳ ゴシック"/>
              <a:ea typeface="ＭＳ ゴシック"/>
              <a:cs typeface="+mn-cs"/>
            </a:rPr>
            <a:t>55,949</a:t>
          </a:r>
          <a:r>
            <a:rPr kumimoji="1" lang="ja-JP" altLang="ja-JP" sz="1100">
              <a:solidFill>
                <a:schemeClr val="dk1"/>
              </a:solidFill>
              <a:effectLst/>
              <a:latin typeface="ＭＳ ゴシック"/>
              <a:ea typeface="ＭＳ ゴシック"/>
              <a:cs typeface="+mn-cs"/>
            </a:rPr>
            <a:t>円であり、類似団体平均を上回っている。前年度比で</a:t>
          </a:r>
          <a:r>
            <a:rPr kumimoji="1" lang="en-US" altLang="ja-JP" sz="1100">
              <a:solidFill>
                <a:schemeClr val="dk1"/>
              </a:solidFill>
              <a:effectLst/>
              <a:latin typeface="ＭＳ ゴシック"/>
              <a:ea typeface="ＭＳ ゴシック"/>
              <a:cs typeface="+mn-cs"/>
            </a:rPr>
            <a:t>2.4</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減少</a:t>
          </a:r>
          <a:r>
            <a:rPr kumimoji="1" lang="ja-JP" altLang="ja-JP" sz="1100">
              <a:solidFill>
                <a:schemeClr val="dk1"/>
              </a:solidFill>
              <a:effectLst/>
              <a:latin typeface="ＭＳ ゴシック"/>
              <a:ea typeface="ＭＳ ゴシック"/>
              <a:cs typeface="+mn-cs"/>
            </a:rPr>
            <a:t>しているのは、除排雪関係経費や</a:t>
          </a:r>
          <a:r>
            <a:rPr kumimoji="1" lang="ja-JP" altLang="en-US" sz="1100">
              <a:solidFill>
                <a:schemeClr val="dk1"/>
              </a:solidFill>
              <a:effectLst/>
              <a:latin typeface="ＭＳ ゴシック"/>
              <a:ea typeface="ＭＳ ゴシック"/>
              <a:cs typeface="+mn-cs"/>
            </a:rPr>
            <a:t>道路維持修繕事業</a:t>
          </a:r>
          <a:r>
            <a:rPr kumimoji="1" lang="ja-JP" altLang="ja-JP" sz="1100">
              <a:solidFill>
                <a:schemeClr val="dk1"/>
              </a:solidFill>
              <a:effectLst/>
              <a:latin typeface="ＭＳ ゴシック"/>
              <a:ea typeface="ＭＳ ゴシック"/>
              <a:cs typeface="+mn-cs"/>
            </a:rPr>
            <a:t>の事業費が減となったことなどによる。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消防費は、住民一人当たり</a:t>
          </a:r>
          <a:r>
            <a:rPr kumimoji="1" lang="en-US" altLang="ja-JP" sz="1100">
              <a:solidFill>
                <a:schemeClr val="dk1"/>
              </a:solidFill>
              <a:effectLst/>
              <a:latin typeface="ＭＳ ゴシック"/>
              <a:ea typeface="ＭＳ ゴシック"/>
              <a:cs typeface="+mn-cs"/>
            </a:rPr>
            <a:t>14,578</a:t>
          </a:r>
          <a:r>
            <a:rPr kumimoji="1" lang="ja-JP" altLang="ja-JP" sz="1100">
              <a:solidFill>
                <a:schemeClr val="dk1"/>
              </a:solidFill>
              <a:effectLst/>
              <a:latin typeface="ＭＳ ゴシック"/>
              <a:ea typeface="ＭＳ ゴシック"/>
              <a:cs typeface="+mn-cs"/>
            </a:rPr>
            <a:t>円であり、類似団体平均を上回っている。前年度比で</a:t>
          </a:r>
          <a:r>
            <a:rPr kumimoji="1" lang="en-US" altLang="ja-JP" sz="1100">
              <a:solidFill>
                <a:schemeClr val="dk1"/>
              </a:solidFill>
              <a:effectLst/>
              <a:latin typeface="ＭＳ ゴシック"/>
              <a:ea typeface="ＭＳ ゴシック"/>
              <a:cs typeface="+mn-cs"/>
            </a:rPr>
            <a:t>1.4</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減少</a:t>
          </a:r>
          <a:r>
            <a:rPr kumimoji="1" lang="ja-JP" altLang="ja-JP" sz="1100">
              <a:solidFill>
                <a:schemeClr val="dk1"/>
              </a:solidFill>
              <a:effectLst/>
              <a:latin typeface="ＭＳ ゴシック"/>
              <a:ea typeface="ＭＳ ゴシック"/>
              <a:cs typeface="+mn-cs"/>
            </a:rPr>
            <a:t>しているのは、消防庁舎改修事業</a:t>
          </a:r>
          <a:r>
            <a:rPr kumimoji="1" lang="ja-JP" altLang="en-US" sz="1100">
              <a:solidFill>
                <a:schemeClr val="dk1"/>
              </a:solidFill>
              <a:effectLst/>
              <a:latin typeface="ＭＳ ゴシック"/>
              <a:ea typeface="ＭＳ ゴシック"/>
              <a:cs typeface="+mn-cs"/>
            </a:rPr>
            <a:t>の進捗による事業費の減</a:t>
          </a:r>
          <a:r>
            <a:rPr kumimoji="1" lang="ja-JP" altLang="ja-JP" sz="1100">
              <a:solidFill>
                <a:schemeClr val="dk1"/>
              </a:solidFill>
              <a:effectLst/>
              <a:latin typeface="ＭＳ ゴシック"/>
              <a:ea typeface="ＭＳ ゴシック"/>
              <a:cs typeface="+mn-cs"/>
            </a:rPr>
            <a:t>などによる。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教育費は、住民一人当たり</a:t>
          </a:r>
          <a:r>
            <a:rPr kumimoji="1" lang="en-US" altLang="ja-JP" sz="1100">
              <a:solidFill>
                <a:schemeClr val="dk1"/>
              </a:solidFill>
              <a:effectLst/>
              <a:latin typeface="ＭＳ ゴシック"/>
              <a:ea typeface="ＭＳ ゴシック"/>
              <a:cs typeface="+mn-cs"/>
            </a:rPr>
            <a:t>55,578</a:t>
          </a:r>
          <a:r>
            <a:rPr kumimoji="1" lang="ja-JP" altLang="ja-JP" sz="1100">
              <a:solidFill>
                <a:schemeClr val="dk1"/>
              </a:solidFill>
              <a:effectLst/>
              <a:latin typeface="ＭＳ ゴシック"/>
              <a:ea typeface="ＭＳ ゴシック"/>
              <a:cs typeface="+mn-cs"/>
            </a:rPr>
            <a:t>円であり、前年度は類似団体平均と同水準であったが、５年度は上回っている。前年度比で</a:t>
          </a:r>
          <a:r>
            <a:rPr kumimoji="1" lang="en-US" altLang="ja-JP" sz="1100">
              <a:solidFill>
                <a:schemeClr val="dk1"/>
              </a:solidFill>
              <a:effectLst/>
              <a:latin typeface="ＭＳ ゴシック"/>
              <a:ea typeface="ＭＳ ゴシック"/>
              <a:cs typeface="+mn-cs"/>
            </a:rPr>
            <a:t>10.7</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増加</a:t>
          </a:r>
          <a:r>
            <a:rPr kumimoji="1" lang="ja-JP" altLang="ja-JP" sz="1100">
              <a:solidFill>
                <a:schemeClr val="dk1"/>
              </a:solidFill>
              <a:effectLst/>
              <a:latin typeface="ＭＳ ゴシック"/>
              <a:ea typeface="ＭＳ ゴシック"/>
              <a:cs typeface="+mn-cs"/>
            </a:rPr>
            <a:t>しているのは、</a:t>
          </a:r>
          <a:r>
            <a:rPr kumimoji="1" lang="ja-JP" altLang="en-US" sz="1100">
              <a:solidFill>
                <a:schemeClr val="dk1"/>
              </a:solidFill>
              <a:effectLst/>
              <a:latin typeface="ＭＳ ゴシック"/>
              <a:ea typeface="ＭＳ ゴシック"/>
              <a:cs typeface="+mn-cs"/>
            </a:rPr>
            <a:t>日新小学校増改築等事業</a:t>
          </a:r>
          <a:r>
            <a:rPr kumimoji="1" lang="ja-JP" altLang="ja-JP" sz="1100">
              <a:solidFill>
                <a:schemeClr val="dk1"/>
              </a:solidFill>
              <a:effectLst/>
              <a:latin typeface="ＭＳ ゴシック"/>
              <a:ea typeface="ＭＳ ゴシック"/>
              <a:cs typeface="+mn-cs"/>
            </a:rPr>
            <a:t>や</a:t>
          </a:r>
          <a:r>
            <a:rPr kumimoji="1" lang="ja-JP" altLang="en-US" sz="1100">
              <a:solidFill>
                <a:schemeClr val="dk1"/>
              </a:solidFill>
              <a:effectLst/>
              <a:latin typeface="ＭＳ ゴシック"/>
              <a:ea typeface="ＭＳ ゴシック"/>
              <a:cs typeface="+mn-cs"/>
            </a:rPr>
            <a:t>美術館施設整備等経費の事業費が増となったことなどによる</a:t>
          </a:r>
          <a:r>
            <a:rPr kumimoji="1" lang="ja-JP" altLang="ja-JP" sz="1100">
              <a:solidFill>
                <a:schemeClr val="dk1"/>
              </a:solidFill>
              <a:effectLst/>
              <a:latin typeface="ＭＳ ゴシック"/>
              <a:ea typeface="ＭＳ ゴシック"/>
              <a:cs typeface="+mn-cs"/>
            </a:rPr>
            <a:t>。</a:t>
          </a:r>
          <a:endParaRPr kumimoji="1" lang="en-US" altLang="ja-JP" sz="11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ゴシック"/>
              <a:ea typeface="ＭＳ ゴシック"/>
              <a:cs typeface="+mn-cs"/>
            </a:rPr>
            <a:t>　災害復旧</a:t>
          </a:r>
          <a:r>
            <a:rPr kumimoji="1" lang="ja-JP" altLang="ja-JP" sz="1100">
              <a:solidFill>
                <a:schemeClr val="dk1"/>
              </a:solidFill>
              <a:effectLst/>
              <a:latin typeface="ＭＳ ゴシック"/>
              <a:ea typeface="ＭＳ ゴシック"/>
              <a:cs typeface="+mn-cs"/>
            </a:rPr>
            <a:t>費は、住民一人当たり</a:t>
          </a:r>
          <a:r>
            <a:rPr kumimoji="1" lang="en-US" altLang="ja-JP" sz="1100">
              <a:solidFill>
                <a:schemeClr val="dk1"/>
              </a:solidFill>
              <a:effectLst/>
              <a:latin typeface="ＭＳ ゴシック"/>
              <a:ea typeface="ＭＳ ゴシック"/>
              <a:cs typeface="+mn-cs"/>
            </a:rPr>
            <a:t>5,017</a:t>
          </a:r>
          <a:r>
            <a:rPr kumimoji="1" lang="ja-JP" altLang="ja-JP" sz="1100">
              <a:solidFill>
                <a:schemeClr val="dk1"/>
              </a:solidFill>
              <a:effectLst/>
              <a:latin typeface="ＭＳ ゴシック"/>
              <a:ea typeface="ＭＳ ゴシック"/>
              <a:cs typeface="+mn-cs"/>
            </a:rPr>
            <a:t>円であり、</a:t>
          </a:r>
          <a:r>
            <a:rPr kumimoji="1" lang="ja-JP" altLang="en-US" sz="1100">
              <a:solidFill>
                <a:schemeClr val="dk1"/>
              </a:solidFill>
              <a:effectLst/>
              <a:latin typeface="ＭＳ ゴシック"/>
              <a:ea typeface="ＭＳ ゴシック"/>
              <a:cs typeface="+mn-cs"/>
            </a:rPr>
            <a:t>前年度は類似団体平均と同水準であったが、５年度は大きく上回っている。</a:t>
          </a:r>
          <a:r>
            <a:rPr kumimoji="1" lang="ja-JP" altLang="ja-JP" sz="1100">
              <a:solidFill>
                <a:schemeClr val="dk1"/>
              </a:solidFill>
              <a:effectLst/>
              <a:latin typeface="ＭＳ ゴシック"/>
              <a:ea typeface="ＭＳ ゴシック"/>
              <a:cs typeface="+mn-cs"/>
            </a:rPr>
            <a:t>前年度比で</a:t>
          </a:r>
          <a:r>
            <a:rPr kumimoji="1" lang="en-US" altLang="ja-JP" sz="1100">
              <a:solidFill>
                <a:schemeClr val="dk1"/>
              </a:solidFill>
              <a:effectLst/>
              <a:latin typeface="ＭＳ ゴシック"/>
              <a:ea typeface="ＭＳ ゴシック"/>
              <a:cs typeface="+mn-cs"/>
            </a:rPr>
            <a:t>777.1</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増加</a:t>
          </a:r>
          <a:r>
            <a:rPr kumimoji="1" lang="ja-JP" altLang="ja-JP" sz="1100">
              <a:solidFill>
                <a:schemeClr val="dk1"/>
              </a:solidFill>
              <a:effectLst/>
              <a:latin typeface="ＭＳ ゴシック"/>
              <a:ea typeface="ＭＳ ゴシック"/>
              <a:cs typeface="+mn-cs"/>
            </a:rPr>
            <a:t>しているのは、</a:t>
          </a:r>
          <a:r>
            <a:rPr kumimoji="1" lang="ja-JP" altLang="en-US" sz="1100">
              <a:solidFill>
                <a:schemeClr val="dk1"/>
              </a:solidFill>
              <a:effectLst/>
              <a:latin typeface="ＭＳ ゴシック"/>
              <a:ea typeface="ＭＳ ゴシック"/>
              <a:cs typeface="+mn-cs"/>
            </a:rPr>
            <a:t>５年７月に発生した豪雨および同年９月の大雨への対応により、公共土木施設災害復旧事業の</a:t>
          </a:r>
          <a:r>
            <a:rPr kumimoji="1" lang="ja-JP" altLang="ja-JP" sz="1100">
              <a:solidFill>
                <a:schemeClr val="dk1"/>
              </a:solidFill>
              <a:effectLst/>
              <a:latin typeface="ＭＳ ゴシック"/>
              <a:ea typeface="ＭＳ ゴシック"/>
              <a:cs typeface="+mn-cs"/>
            </a:rPr>
            <a:t>事業費</a:t>
          </a:r>
          <a:r>
            <a:rPr kumimoji="1" lang="ja-JP" altLang="en-US" sz="1100">
              <a:solidFill>
                <a:schemeClr val="dk1"/>
              </a:solidFill>
              <a:effectLst/>
              <a:latin typeface="ＭＳ ゴシック"/>
              <a:ea typeface="ＭＳ ゴシック"/>
              <a:cs typeface="+mn-cs"/>
            </a:rPr>
            <a:t>が増となったこと</a:t>
          </a:r>
          <a:r>
            <a:rPr kumimoji="1" lang="ja-JP" altLang="ja-JP" sz="1100">
              <a:solidFill>
                <a:schemeClr val="dk1"/>
              </a:solidFill>
              <a:effectLst/>
              <a:latin typeface="ＭＳ ゴシック"/>
              <a:ea typeface="ＭＳ ゴシック"/>
              <a:cs typeface="+mn-cs"/>
            </a:rPr>
            <a:t>などによる。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引き続き「第４期・県都</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あきた</a:t>
          </a:r>
          <a:r>
            <a:rPr kumimoji="1" lang="en-US"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改革プラン」に位置づけた取組を推進し、歳出全般にわたる見直しを進めていく。</a:t>
          </a:r>
          <a:endParaRPr lang="ja-JP" altLang="ja-JP" sz="14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秋田県秋田市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a:ea typeface="ＭＳ ゴシック"/>
              <a:cs typeface="+mn-cs"/>
            </a:rPr>
            <a:t>　財政調整基金残高は、</a:t>
          </a:r>
          <a:r>
            <a:rPr kumimoji="1" lang="ja-JP" altLang="en-US" sz="1100">
              <a:solidFill>
                <a:schemeClr val="dk1"/>
              </a:solidFill>
              <a:effectLst/>
              <a:latin typeface="ＭＳ ゴシック"/>
              <a:ea typeface="ＭＳ ゴシック"/>
              <a:cs typeface="+mn-cs"/>
            </a:rPr>
            <a:t>令和５年７月に発生した豪雨および同年９月に発生した大雨への対応等により</a:t>
          </a:r>
          <a:r>
            <a:rPr kumimoji="1" lang="ja-JP" altLang="ja-JP" sz="1100">
              <a:solidFill>
                <a:schemeClr val="dk1"/>
              </a:solidFill>
              <a:effectLst/>
              <a:latin typeface="ＭＳ ゴシック"/>
              <a:ea typeface="ＭＳ ゴシック"/>
              <a:cs typeface="+mn-cs"/>
            </a:rPr>
            <a:t>補正予算の収支調整のための取崩額が増加したことにより、前年度から減少した。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実質収支額は、前年度と比較して、翌年度への繰越財源の増加額が歳入歳出差引額の増加額よりも大きかったことにより減少しているが、直近５年間は概ね２％台で安定的に推移している。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実質単年度収支は、単年度収支</a:t>
          </a:r>
          <a:r>
            <a:rPr kumimoji="1" lang="ja-JP" altLang="en-US" sz="1100">
              <a:solidFill>
                <a:schemeClr val="dk1"/>
              </a:solidFill>
              <a:effectLst/>
              <a:latin typeface="ＭＳ ゴシック"/>
              <a:ea typeface="ＭＳ ゴシック"/>
              <a:cs typeface="+mn-cs"/>
            </a:rPr>
            <a:t>は改善したものの</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５年７月に発生した豪雨および</a:t>
          </a:r>
          <a:r>
            <a:rPr kumimoji="1" lang="ja-JP" altLang="ja-JP" sz="1100">
              <a:solidFill>
                <a:schemeClr val="dk1"/>
              </a:solidFill>
              <a:effectLst/>
              <a:latin typeface="ＭＳ ゴシック"/>
              <a:ea typeface="ＭＳ ゴシック"/>
              <a:cs typeface="+mn-cs"/>
            </a:rPr>
            <a:t>同年９月に発生した大雨</a:t>
          </a:r>
          <a:r>
            <a:rPr kumimoji="1" lang="ja-JP" altLang="en-US" sz="1100">
              <a:solidFill>
                <a:schemeClr val="dk1"/>
              </a:solidFill>
              <a:effectLst/>
              <a:latin typeface="ＭＳ ゴシック"/>
              <a:ea typeface="ＭＳ ゴシック"/>
              <a:cs typeface="+mn-cs"/>
            </a:rPr>
            <a:t>への対応等で</a:t>
          </a:r>
          <a:r>
            <a:rPr kumimoji="1" lang="ja-JP" altLang="ja-JP" sz="1100">
              <a:solidFill>
                <a:schemeClr val="dk1"/>
              </a:solidFill>
              <a:effectLst/>
              <a:latin typeface="ＭＳ ゴシック"/>
              <a:ea typeface="ＭＳ ゴシック"/>
              <a:cs typeface="+mn-cs"/>
            </a:rPr>
            <a:t>基金取崩額が基金積立額を上回ったことにより２年</a:t>
          </a:r>
          <a:r>
            <a:rPr kumimoji="1" lang="ja-JP" altLang="en-US" sz="1100">
              <a:solidFill>
                <a:schemeClr val="dk1"/>
              </a:solidFill>
              <a:effectLst/>
              <a:latin typeface="ＭＳ ゴシック"/>
              <a:ea typeface="ＭＳ ゴシック"/>
              <a:cs typeface="+mn-cs"/>
            </a:rPr>
            <a:t>連続で</a:t>
          </a:r>
          <a:r>
            <a:rPr kumimoji="1" lang="ja-JP" altLang="ja-JP" sz="1100">
              <a:solidFill>
                <a:schemeClr val="dk1"/>
              </a:solidFill>
              <a:effectLst/>
              <a:latin typeface="ＭＳ ゴシック"/>
              <a:ea typeface="ＭＳ ゴシック"/>
              <a:cs typeface="+mn-cs"/>
            </a:rPr>
            <a:t>赤字となっている。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引き続き、財源の確保はもとより、経費の精査を徹底することで、取崩額の抑制に取り組んでいく。</a:t>
          </a:r>
          <a:endParaRPr lang="ja-JP" altLang="ja-JP" sz="14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秋田県秋田市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一般会計および全ての特別会計、企業会計が黒字となっている。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水道事業会計は、支出面における原水・浄水費の増などにより、黒字額は前年度より減少した。また、下水道事業会計は、同様に支出面の流域下水道費の増などにより、水道事業会計と同様、前年度より黒字額は減少し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介護保険事業会計では、保険給付費や地域支援事業費が見込みより減少したことにより黒字額が前年度同規模となった一方、国民健康保険事業会計では、国民健康保険税や県支出金が見込みより減となったことで、黒字額が前年度より減少し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引き続き、収入の確保や事業の効率化、経費の見直しなどに取り組み、特別会計および企業会計の安定した財政運営に努める。</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秋田県秋田市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・元利償還金は、令和４年度に地域総合整備資金貸付金の繰上償還を行ったことや平成</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年度に借り入れた臨時財政対策債等の償還が終了したことなどにより減少している。今後、あきた芸術劇場整備事業等に係る地方債の償還が本格化することにより、９年度までは市債元利償還金が増加するが、過去の大規模事業に係る市債の償還が順次終了するため、</a:t>
          </a:r>
          <a:r>
            <a:rPr kumimoji="1" lang="en-US" altLang="ja-JP" sz="1200">
              <a:solidFill>
                <a:schemeClr val="dk1"/>
              </a:solidFill>
              <a:effectLst/>
              <a:latin typeface="ＭＳ ゴシック"/>
              <a:ea typeface="ＭＳ ゴシック"/>
              <a:cs typeface="+mn-cs"/>
            </a:rPr>
            <a:t>10</a:t>
          </a:r>
          <a:r>
            <a:rPr kumimoji="1" lang="ja-JP" altLang="ja-JP" sz="1200">
              <a:solidFill>
                <a:schemeClr val="dk1"/>
              </a:solidFill>
              <a:effectLst/>
              <a:latin typeface="ＭＳ ゴシック"/>
              <a:ea typeface="ＭＳ ゴシック"/>
              <a:cs typeface="+mn-cs"/>
            </a:rPr>
            <a:t>年度以降は減少に転じるものと見込んでいる。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・公営企業債の元利償還金に対する繰入金は、下水道事業会計における減価償却費の増や支払利息の増などにより増加している。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・今後も大規模事業の実施に当たっては、実施時期を調整することで単年度当たりの市債発行額を抑制し、公営企業会計を含む全会計において公債費の縮減に努めていく。</a:t>
          </a:r>
          <a:endParaRPr lang="ja-JP" altLang="ja-JP" sz="1200">
            <a:effectLst/>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a:ea typeface="ＭＳ ゴシック"/>
              <a:cs typeface="+mn-cs"/>
            </a:rPr>
            <a:t>　本市では、満期一括償還地方債を発行していないため、左表に掲載する数値はない。</a:t>
          </a:r>
          <a:endParaRPr lang="ja-JP" altLang="ja-JP" sz="8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秋田県秋田市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b="0">
              <a:solidFill>
                <a:schemeClr val="dk1"/>
              </a:solidFill>
              <a:effectLst/>
              <a:latin typeface="ＭＳ ゴシック"/>
              <a:ea typeface="ＭＳ ゴシック"/>
              <a:cs typeface="+mn-cs"/>
            </a:rPr>
            <a:t>○一般会計等に係る地方債の現在高</a:t>
          </a:r>
          <a:endParaRPr lang="ja-JP" altLang="ja-JP" sz="1300">
            <a:effectLst/>
            <a:latin typeface="ＭＳ ゴシック"/>
            <a:ea typeface="ＭＳ ゴシック"/>
          </a:endParaRPr>
        </a:p>
        <a:p>
          <a:r>
            <a:rPr kumimoji="1" lang="ja-JP" altLang="ja-JP" sz="1300" b="0">
              <a:solidFill>
                <a:schemeClr val="dk1"/>
              </a:solidFill>
              <a:effectLst/>
              <a:latin typeface="ＭＳ ゴシック"/>
              <a:ea typeface="ＭＳ ゴシック"/>
              <a:cs typeface="+mn-cs"/>
            </a:rPr>
            <a:t>　臨時財政対策債は減少傾向にあるが、溶融施設大規模改修事業や古川流域治水対策事業等による大規模改修事業に係る借入れが増加したことにより、一般会計等の地方債残高は増加した。</a:t>
          </a:r>
          <a:endParaRPr lang="ja-JP" altLang="ja-JP" sz="1300">
            <a:effectLst/>
            <a:latin typeface="ＭＳ ゴシック"/>
            <a:ea typeface="ＭＳ ゴシック"/>
          </a:endParaRPr>
        </a:p>
        <a:p>
          <a:r>
            <a:rPr kumimoji="1" lang="ja-JP" altLang="ja-JP" sz="1300" b="0">
              <a:solidFill>
                <a:schemeClr val="dk1"/>
              </a:solidFill>
              <a:effectLst/>
              <a:latin typeface="ＭＳ ゴシック"/>
              <a:ea typeface="ＭＳ ゴシック"/>
              <a:cs typeface="+mn-cs"/>
            </a:rPr>
            <a:t>○公営企業債等繰入見込額</a:t>
          </a:r>
          <a:endParaRPr lang="ja-JP" altLang="ja-JP" sz="1300">
            <a:effectLst/>
            <a:latin typeface="ＭＳ ゴシック"/>
            <a:ea typeface="ＭＳ ゴシック"/>
          </a:endParaRPr>
        </a:p>
        <a:p>
          <a:r>
            <a:rPr kumimoji="1" lang="ja-JP" altLang="ja-JP" sz="1300" b="0">
              <a:solidFill>
                <a:schemeClr val="dk1"/>
              </a:solidFill>
              <a:effectLst/>
              <a:latin typeface="ＭＳ ゴシック"/>
              <a:ea typeface="ＭＳ ゴシック"/>
              <a:cs typeface="+mn-cs"/>
            </a:rPr>
            <a:t>　令和５年７月豪雨災害の影響による下水道事業会計の公営企業債残高の増加に伴い、一般会計からの繰入見込額が増加した。</a:t>
          </a:r>
          <a:endParaRPr lang="ja-JP" altLang="ja-JP" sz="1300">
            <a:effectLst/>
            <a:latin typeface="ＭＳ ゴシック"/>
            <a:ea typeface="ＭＳ ゴシック"/>
          </a:endParaRPr>
        </a:p>
        <a:p>
          <a:r>
            <a:rPr kumimoji="1" lang="ja-JP" altLang="ja-JP" sz="1300" b="0">
              <a:solidFill>
                <a:schemeClr val="dk1"/>
              </a:solidFill>
              <a:effectLst/>
              <a:latin typeface="ＭＳ ゴシック"/>
              <a:ea typeface="ＭＳ ゴシック"/>
              <a:cs typeface="+mn-cs"/>
            </a:rPr>
            <a:t>○設立法人等の負債額等負担見込額</a:t>
          </a:r>
          <a:endParaRPr lang="ja-JP" altLang="ja-JP" sz="1300">
            <a:effectLst/>
            <a:latin typeface="ＭＳ ゴシック"/>
            <a:ea typeface="ＭＳ ゴシック"/>
          </a:endParaRPr>
        </a:p>
        <a:p>
          <a:r>
            <a:rPr kumimoji="1" lang="ja-JP" altLang="ja-JP" sz="1300" b="0">
              <a:solidFill>
                <a:schemeClr val="dk1"/>
              </a:solidFill>
              <a:effectLst/>
              <a:latin typeface="ＭＳ ゴシック"/>
              <a:ea typeface="ＭＳ ゴシック"/>
              <a:cs typeface="+mn-cs"/>
            </a:rPr>
            <a:t>　市立秋田総合病院の繰越欠損金の増により、設立法人等の負債額等負担見込額が増加した。</a:t>
          </a:r>
          <a:endParaRPr lang="ja-JP" altLang="ja-JP" sz="1300">
            <a:effectLst/>
            <a:latin typeface="ＭＳ ゴシック"/>
            <a:ea typeface="ＭＳ ゴシック"/>
          </a:endParaRPr>
        </a:p>
        <a:p>
          <a:r>
            <a:rPr kumimoji="1" lang="ja-JP" altLang="ja-JP" sz="1300" b="0">
              <a:solidFill>
                <a:schemeClr val="dk1"/>
              </a:solidFill>
              <a:effectLst/>
              <a:latin typeface="ＭＳ ゴシック"/>
              <a:ea typeface="ＭＳ ゴシック"/>
              <a:cs typeface="+mn-cs"/>
            </a:rPr>
            <a:t>○今後の対応</a:t>
          </a:r>
          <a:endParaRPr lang="ja-JP" altLang="ja-JP" sz="1300">
            <a:effectLst/>
            <a:latin typeface="ＭＳ ゴシック"/>
            <a:ea typeface="ＭＳ ゴシック"/>
          </a:endParaRPr>
        </a:p>
        <a:p>
          <a:r>
            <a:rPr kumimoji="1" lang="ja-JP" altLang="ja-JP" sz="1300" b="0">
              <a:solidFill>
                <a:schemeClr val="dk1"/>
              </a:solidFill>
              <a:effectLst/>
              <a:latin typeface="ＭＳ ゴシック"/>
              <a:ea typeface="ＭＳ ゴシック"/>
              <a:cs typeface="+mn-cs"/>
            </a:rPr>
            <a:t>　今後も地方債発行額の抑制や繰上償還等により地方債残高を縮減するとともに、</a:t>
          </a:r>
          <a:r>
            <a:rPr kumimoji="1" lang="ja-JP" altLang="en-US" sz="1300" b="0">
              <a:solidFill>
                <a:schemeClr val="dk1"/>
              </a:solidFill>
              <a:effectLst/>
              <a:latin typeface="ＭＳ ゴシック"/>
              <a:ea typeface="ＭＳ ゴシック"/>
              <a:cs typeface="+mn-cs"/>
            </a:rPr>
            <a:t>設立法人の経営改善や、</a:t>
          </a:r>
          <a:r>
            <a:rPr kumimoji="1" lang="ja-JP" altLang="ja-JP" sz="1300" b="0">
              <a:solidFill>
                <a:schemeClr val="dk1"/>
              </a:solidFill>
              <a:effectLst/>
              <a:latin typeface="ＭＳ ゴシック"/>
              <a:ea typeface="ＭＳ ゴシック"/>
              <a:cs typeface="+mn-cs"/>
            </a:rPr>
            <a:t>充当可能基金である財政調整基金および減債基金の取崩しを抑制しながら基金残高を確保することにより、比率の改善に努める。</a:t>
          </a:r>
          <a:endParaRPr lang="ja-JP" altLang="ja-JP" sz="13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秋田県秋田市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・令和５年度末の基金全体の残高は、前年度末と比較して</a:t>
          </a:r>
          <a:r>
            <a:rPr kumimoji="1" lang="en-US" altLang="ja-JP" sz="1300">
              <a:solidFill>
                <a:schemeClr val="dk1"/>
              </a:solidFill>
              <a:effectLst/>
              <a:latin typeface="ＭＳ ゴシック"/>
              <a:ea typeface="ＭＳ ゴシック"/>
              <a:cs typeface="+mn-cs"/>
            </a:rPr>
            <a:t>2,524</a:t>
          </a:r>
          <a:r>
            <a:rPr kumimoji="1" lang="ja-JP" altLang="ja-JP" sz="1300">
              <a:solidFill>
                <a:schemeClr val="dk1"/>
              </a:solidFill>
              <a:effectLst/>
              <a:latin typeface="ＭＳ ゴシック"/>
              <a:ea typeface="ＭＳ ゴシック"/>
              <a:cs typeface="+mn-cs"/>
            </a:rPr>
            <a:t>百万円減少した。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・財政調整基金は、前年度実質収支の</a:t>
          </a:r>
          <a:r>
            <a:rPr kumimoji="1" lang="en-US" altLang="ja-JP" sz="1300">
              <a:solidFill>
                <a:schemeClr val="dk1"/>
              </a:solidFill>
              <a:effectLst/>
              <a:latin typeface="ＭＳ ゴシック"/>
              <a:ea typeface="ＭＳ ゴシック"/>
              <a:cs typeface="+mn-cs"/>
            </a:rPr>
            <a:t>1/2</a:t>
          </a:r>
          <a:r>
            <a:rPr kumimoji="1" lang="ja-JP" altLang="ja-JP" sz="1300">
              <a:solidFill>
                <a:schemeClr val="dk1"/>
              </a:solidFill>
              <a:effectLst/>
              <a:latin typeface="ＭＳ ゴシック"/>
              <a:ea typeface="ＭＳ ゴシック"/>
              <a:cs typeface="+mn-cs"/>
            </a:rPr>
            <a:t>を下回らない額を含む</a:t>
          </a:r>
          <a:r>
            <a:rPr kumimoji="1" lang="en-US" altLang="ja-JP" sz="1300">
              <a:solidFill>
                <a:schemeClr val="dk1"/>
              </a:solidFill>
              <a:effectLst/>
              <a:latin typeface="ＭＳ ゴシック"/>
              <a:ea typeface="ＭＳ ゴシック"/>
              <a:cs typeface="+mn-cs"/>
            </a:rPr>
            <a:t>733</a:t>
          </a:r>
          <a:r>
            <a:rPr kumimoji="1" lang="ja-JP" altLang="ja-JP" sz="1300">
              <a:solidFill>
                <a:schemeClr val="dk1"/>
              </a:solidFill>
              <a:effectLst/>
              <a:latin typeface="ＭＳ ゴシック"/>
              <a:ea typeface="ＭＳ ゴシック"/>
              <a:cs typeface="+mn-cs"/>
            </a:rPr>
            <a:t>百万円を積み立てた一方で、収支不足の補てんのため</a:t>
          </a:r>
          <a:r>
            <a:rPr kumimoji="1" lang="en-US" altLang="ja-JP" sz="1300">
              <a:solidFill>
                <a:schemeClr val="dk1"/>
              </a:solidFill>
              <a:effectLst/>
              <a:latin typeface="ＭＳ ゴシック"/>
              <a:ea typeface="ＭＳ ゴシック"/>
              <a:cs typeface="+mn-cs"/>
            </a:rPr>
            <a:t>1,905</a:t>
          </a:r>
          <a:r>
            <a:rPr kumimoji="1" lang="ja-JP" altLang="ja-JP" sz="1300">
              <a:solidFill>
                <a:schemeClr val="dk1"/>
              </a:solidFill>
              <a:effectLst/>
              <a:latin typeface="ＭＳ ゴシック"/>
              <a:ea typeface="ＭＳ ゴシック"/>
              <a:cs typeface="+mn-cs"/>
            </a:rPr>
            <a:t>百万円を取り崩したことにより、前年度末と比較し</a:t>
          </a:r>
          <a:r>
            <a:rPr kumimoji="1" lang="en-US" altLang="ja-JP" sz="1300">
              <a:solidFill>
                <a:schemeClr val="dk1"/>
              </a:solidFill>
              <a:effectLst/>
              <a:latin typeface="ＭＳ ゴシック"/>
              <a:ea typeface="ＭＳ ゴシック"/>
              <a:cs typeface="+mn-cs"/>
            </a:rPr>
            <a:t>1,172</a:t>
          </a:r>
          <a:r>
            <a:rPr kumimoji="1" lang="ja-JP" altLang="ja-JP" sz="1300">
              <a:solidFill>
                <a:schemeClr val="dk1"/>
              </a:solidFill>
              <a:effectLst/>
              <a:latin typeface="ＭＳ ゴシック"/>
              <a:ea typeface="ＭＳ ゴシック"/>
              <a:cs typeface="+mn-cs"/>
            </a:rPr>
            <a:t>百万円減少した。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・減債基金は、臨時財政対策債償還基金費分</a:t>
          </a:r>
          <a:r>
            <a:rPr kumimoji="1" lang="en-US" altLang="ja-JP" sz="1300">
              <a:solidFill>
                <a:schemeClr val="dk1"/>
              </a:solidFill>
              <a:effectLst/>
              <a:latin typeface="ＭＳ ゴシック"/>
              <a:ea typeface="ＭＳ ゴシック"/>
              <a:cs typeface="+mn-cs"/>
            </a:rPr>
            <a:t>375</a:t>
          </a:r>
          <a:r>
            <a:rPr kumimoji="1" lang="ja-JP" altLang="ja-JP" sz="1300">
              <a:solidFill>
                <a:schemeClr val="dk1"/>
              </a:solidFill>
              <a:effectLst/>
              <a:latin typeface="ＭＳ ゴシック"/>
              <a:ea typeface="ＭＳ ゴシック"/>
              <a:cs typeface="+mn-cs"/>
            </a:rPr>
            <a:t>百万円を積み立てた一方で、合併特例事業債償還分</a:t>
          </a:r>
          <a:r>
            <a:rPr kumimoji="1" lang="en-US" altLang="ja-JP" sz="1300">
              <a:solidFill>
                <a:schemeClr val="dk1"/>
              </a:solidFill>
              <a:effectLst/>
              <a:latin typeface="ＭＳ ゴシック"/>
              <a:ea typeface="ＭＳ ゴシック"/>
              <a:cs typeface="+mn-cs"/>
            </a:rPr>
            <a:t>477</a:t>
          </a:r>
          <a:r>
            <a:rPr kumimoji="1" lang="ja-JP" altLang="ja-JP" sz="1300">
              <a:solidFill>
                <a:schemeClr val="dk1"/>
              </a:solidFill>
              <a:effectLst/>
              <a:latin typeface="ＭＳ ゴシック"/>
              <a:ea typeface="ＭＳ ゴシック"/>
              <a:cs typeface="+mn-cs"/>
            </a:rPr>
            <a:t>百万円を取り崩したことにより、前年度末と比較し</a:t>
          </a:r>
          <a:r>
            <a:rPr kumimoji="1" lang="en-US" altLang="ja-JP" sz="1300">
              <a:solidFill>
                <a:schemeClr val="dk1"/>
              </a:solidFill>
              <a:effectLst/>
              <a:latin typeface="ＭＳ ゴシック"/>
              <a:ea typeface="ＭＳ ゴシック"/>
              <a:cs typeface="+mn-cs"/>
            </a:rPr>
            <a:t>102</a:t>
          </a:r>
          <a:r>
            <a:rPr kumimoji="1" lang="ja-JP" altLang="ja-JP" sz="1300">
              <a:solidFill>
                <a:schemeClr val="dk1"/>
              </a:solidFill>
              <a:effectLst/>
              <a:latin typeface="ＭＳ ゴシック"/>
              <a:ea typeface="ＭＳ ゴシック"/>
              <a:cs typeface="+mn-cs"/>
            </a:rPr>
            <a:t>百万円減少した。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・公共施設等整備基金は、運用益１百万円を積み立てた一方で、公共施設等の改修等のため</a:t>
          </a:r>
          <a:r>
            <a:rPr kumimoji="1" lang="en-US" altLang="ja-JP" sz="1300">
              <a:solidFill>
                <a:schemeClr val="dk1"/>
              </a:solidFill>
              <a:effectLst/>
              <a:latin typeface="ＭＳ ゴシック"/>
              <a:ea typeface="ＭＳ ゴシック"/>
              <a:cs typeface="+mn-cs"/>
            </a:rPr>
            <a:t>1,028</a:t>
          </a:r>
          <a:r>
            <a:rPr kumimoji="1" lang="ja-JP" altLang="ja-JP" sz="1300">
              <a:solidFill>
                <a:schemeClr val="dk1"/>
              </a:solidFill>
              <a:effectLst/>
              <a:latin typeface="ＭＳ ゴシック"/>
              <a:ea typeface="ＭＳ ゴシック"/>
              <a:cs typeface="+mn-cs"/>
            </a:rPr>
            <a:t>百万円を取り崩したことにより、前年度末と比較し</a:t>
          </a:r>
          <a:r>
            <a:rPr kumimoji="1" lang="en-US" altLang="ja-JP" sz="1300">
              <a:solidFill>
                <a:schemeClr val="dk1"/>
              </a:solidFill>
              <a:effectLst/>
              <a:latin typeface="ＭＳ ゴシック"/>
              <a:ea typeface="ＭＳ ゴシック"/>
              <a:cs typeface="+mn-cs"/>
            </a:rPr>
            <a:t>1,027</a:t>
          </a:r>
          <a:r>
            <a:rPr kumimoji="1" lang="ja-JP" altLang="ja-JP" sz="1300">
              <a:solidFill>
                <a:schemeClr val="dk1"/>
              </a:solidFill>
              <a:effectLst/>
              <a:latin typeface="ＭＳ ゴシック"/>
              <a:ea typeface="ＭＳ ゴシック"/>
              <a:cs typeface="+mn-cs"/>
            </a:rPr>
            <a:t>百万円減少した。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主要２基金である財政調整基金および減債基金については、収支不足の補てんのための取崩しが増加したことにより、残高は減少傾向にあることから、令和５年度からの４年間を計画期間とする「第４期・県都</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あきた</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改革プラン」に掲げる、２基金合計で一般会計予算規模の５％程度の規模を確保するため、残高の回復に努めていく。</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・特定目的基金は、「第４期・県都</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あきた</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改革プラン」において、それぞれの基金の残高や今後の事業計画の見込みなどを勘案し、設置目的に応じた必要額の確保等を図ることとしており、令和８年度までに公共施設等整備基金への</a:t>
          </a:r>
          <a:r>
            <a:rPr kumimoji="1" lang="en-US" altLang="ja-JP" sz="1300">
              <a:solidFill>
                <a:schemeClr val="dk1"/>
              </a:solidFill>
              <a:effectLst/>
              <a:latin typeface="ＭＳ ゴシック"/>
              <a:ea typeface="ＭＳ ゴシック"/>
              <a:cs typeface="+mn-cs"/>
            </a:rPr>
            <a:t>14</a:t>
          </a:r>
          <a:r>
            <a:rPr kumimoji="1" lang="ja-JP" altLang="ja-JP" sz="1300">
              <a:solidFill>
                <a:schemeClr val="dk1"/>
              </a:solidFill>
              <a:effectLst/>
              <a:latin typeface="ＭＳ ゴシック"/>
              <a:ea typeface="ＭＳ ゴシック"/>
              <a:cs typeface="+mn-cs"/>
            </a:rPr>
            <a:t>億円の積立てや、公共交通活性化基金への５億円の積立て等を行うこととしている。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（基金の使途）</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・公共施設等整備基金：公共施設等の整備等に要する経費に充てる。　　　　　　　　　　　　　　　　　　　　　　　　　　　　　　　　　　　　　　　　　　　　　　　　　　　　　　　　　　　　　　　　　　　　　　　　　</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・一般廃棄物処理施設整備基金：一般廃棄物処理施設の整備等に要する経費に充てる。　　　　　　　　　　　　　　　　　　　　　　　　　　　　　　　　　　　　　　　　　　　　　　　　　　　　　　　　　　　　　　　　　　　　　　　　　　　　　　　　　　　　　　　　　　　　　　　　　　　</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・公共交通活性化基金：公共交通の利便性向上に要する経費に充てる。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・公立大学法人支援基金：公立大学法人の管理運営ならびに施設および設備の整備に係る支援に要する経費に充てる。</a:t>
          </a:r>
          <a:endParaRPr lang="ja-JP" altLang="ja-JP" sz="1200">
            <a:effectLst/>
            <a:latin typeface="ＭＳ ゴシック"/>
            <a:ea typeface="ＭＳ ゴシック"/>
          </a:endParaRPr>
        </a:p>
        <a:p>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（増減理由）</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・公共施設等整備基金：運用益１百万円を積み立てた一方で、公共施設等の改修等のため</a:t>
          </a:r>
          <a:r>
            <a:rPr kumimoji="1" lang="en-US" altLang="ja-JP" sz="1200">
              <a:solidFill>
                <a:schemeClr val="dk1"/>
              </a:solidFill>
              <a:effectLst/>
              <a:latin typeface="ＭＳ ゴシック"/>
              <a:ea typeface="ＭＳ ゴシック"/>
              <a:cs typeface="+mn-cs"/>
            </a:rPr>
            <a:t>1,028</a:t>
          </a:r>
          <a:r>
            <a:rPr kumimoji="1" lang="ja-JP" altLang="ja-JP" sz="1200">
              <a:solidFill>
                <a:schemeClr val="dk1"/>
              </a:solidFill>
              <a:effectLst/>
              <a:latin typeface="ＭＳ ゴシック"/>
              <a:ea typeface="ＭＳ ゴシック"/>
              <a:cs typeface="+mn-cs"/>
            </a:rPr>
            <a:t>百万円を取り崩したことにより、前年度末と比較し</a:t>
          </a:r>
          <a:r>
            <a:rPr kumimoji="1" lang="en-US" altLang="ja-JP" sz="1200">
              <a:solidFill>
                <a:schemeClr val="dk1"/>
              </a:solidFill>
              <a:effectLst/>
              <a:latin typeface="ＭＳ ゴシック"/>
              <a:ea typeface="ＭＳ ゴシック"/>
              <a:cs typeface="+mn-cs"/>
            </a:rPr>
            <a:t>1,027</a:t>
          </a:r>
          <a:r>
            <a:rPr kumimoji="1" lang="ja-JP" altLang="ja-JP" sz="1200">
              <a:solidFill>
                <a:schemeClr val="dk1"/>
              </a:solidFill>
              <a:effectLst/>
              <a:latin typeface="ＭＳ ゴシック"/>
              <a:ea typeface="ＭＳ ゴシック"/>
              <a:cs typeface="+mn-cs"/>
            </a:rPr>
            <a:t>百万円減少した。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・一般廃棄物処理施設整備基金：「秋田市廃棄物の処理および再利用に関する条例」に規定された、家庭ごみ処理手数料相当額の</a:t>
          </a:r>
          <a:r>
            <a:rPr kumimoji="1" lang="en-US" altLang="ja-JP" sz="1200">
              <a:solidFill>
                <a:schemeClr val="dk1"/>
              </a:solidFill>
              <a:effectLst/>
              <a:latin typeface="ＭＳ ゴシック"/>
              <a:ea typeface="ＭＳ ゴシック"/>
              <a:cs typeface="+mn-cs"/>
            </a:rPr>
            <a:t>1/2</a:t>
          </a:r>
          <a:r>
            <a:rPr kumimoji="1" lang="ja-JP" altLang="ja-JP" sz="1200">
              <a:solidFill>
                <a:schemeClr val="dk1"/>
              </a:solidFill>
              <a:effectLst/>
              <a:latin typeface="ＭＳ ゴシック"/>
              <a:ea typeface="ＭＳ ゴシック"/>
              <a:cs typeface="+mn-cs"/>
            </a:rPr>
            <a:t>の額および運用益</a:t>
          </a:r>
          <a:r>
            <a:rPr kumimoji="1" lang="en-US" altLang="ja-JP" sz="1200">
              <a:solidFill>
                <a:schemeClr val="dk1"/>
              </a:solidFill>
              <a:effectLst/>
              <a:latin typeface="ＭＳ ゴシック"/>
              <a:ea typeface="ＭＳ ゴシック"/>
              <a:cs typeface="+mn-cs"/>
            </a:rPr>
            <a:t>224</a:t>
          </a:r>
          <a:r>
            <a:rPr kumimoji="1" lang="ja-JP" altLang="ja-JP" sz="1200">
              <a:solidFill>
                <a:schemeClr val="dk1"/>
              </a:solidFill>
              <a:effectLst/>
              <a:latin typeface="ＭＳ ゴシック"/>
              <a:ea typeface="ＭＳ ゴシック"/>
              <a:cs typeface="+mn-cs"/>
            </a:rPr>
            <a:t>百万円を将来の廃棄物処理施設の整備等に備えて積み立てた一方で、廃棄物処理施設の改修等を行うため</a:t>
          </a:r>
          <a:r>
            <a:rPr kumimoji="1" lang="en-US" altLang="ja-JP" sz="1200">
              <a:solidFill>
                <a:schemeClr val="dk1"/>
              </a:solidFill>
              <a:effectLst/>
              <a:latin typeface="ＭＳ ゴシック"/>
              <a:ea typeface="ＭＳ ゴシック"/>
              <a:cs typeface="+mn-cs"/>
            </a:rPr>
            <a:t>283</a:t>
          </a:r>
          <a:r>
            <a:rPr kumimoji="1" lang="ja-JP" altLang="ja-JP" sz="1200">
              <a:solidFill>
                <a:schemeClr val="dk1"/>
              </a:solidFill>
              <a:effectLst/>
              <a:latin typeface="ＭＳ ゴシック"/>
              <a:ea typeface="ＭＳ ゴシック"/>
              <a:cs typeface="+mn-cs"/>
            </a:rPr>
            <a:t>百万円を取り崩したことにより、前年度末と比較し</a:t>
          </a:r>
          <a:r>
            <a:rPr kumimoji="1" lang="en-US" altLang="ja-JP" sz="1200">
              <a:solidFill>
                <a:schemeClr val="dk1"/>
              </a:solidFill>
              <a:effectLst/>
              <a:latin typeface="ＭＳ ゴシック"/>
              <a:ea typeface="ＭＳ ゴシック"/>
              <a:cs typeface="+mn-cs"/>
            </a:rPr>
            <a:t>59</a:t>
          </a:r>
          <a:r>
            <a:rPr kumimoji="1" lang="ja-JP" altLang="ja-JP" sz="1200">
              <a:solidFill>
                <a:schemeClr val="dk1"/>
              </a:solidFill>
              <a:effectLst/>
              <a:latin typeface="ＭＳ ゴシック"/>
              <a:ea typeface="ＭＳ ゴシック"/>
              <a:cs typeface="+mn-cs"/>
            </a:rPr>
            <a:t>百万円減少した。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・公共交通活性化基金：公共交通の利便性を向上するための事業へ充当するため</a:t>
          </a:r>
          <a:r>
            <a:rPr kumimoji="1" lang="en-US" altLang="ja-JP" sz="1200">
              <a:solidFill>
                <a:schemeClr val="dk1"/>
              </a:solidFill>
              <a:effectLst/>
              <a:latin typeface="ＭＳ ゴシック"/>
              <a:ea typeface="ＭＳ ゴシック"/>
              <a:cs typeface="+mn-cs"/>
            </a:rPr>
            <a:t>64</a:t>
          </a:r>
          <a:r>
            <a:rPr kumimoji="1" lang="ja-JP" altLang="ja-JP" sz="1200">
              <a:solidFill>
                <a:schemeClr val="dk1"/>
              </a:solidFill>
              <a:effectLst/>
              <a:latin typeface="ＭＳ ゴシック"/>
              <a:ea typeface="ＭＳ ゴシック"/>
              <a:cs typeface="+mn-cs"/>
            </a:rPr>
            <a:t>百万円を取り崩したことにより、</a:t>
          </a:r>
          <a:r>
            <a:rPr kumimoji="1" lang="en-US" altLang="ja-JP" sz="1200">
              <a:solidFill>
                <a:schemeClr val="dk1"/>
              </a:solidFill>
              <a:effectLst/>
              <a:latin typeface="ＭＳ ゴシック"/>
              <a:ea typeface="ＭＳ ゴシック"/>
              <a:cs typeface="+mn-cs"/>
            </a:rPr>
            <a:t>64</a:t>
          </a:r>
          <a:r>
            <a:rPr kumimoji="1" lang="ja-JP" altLang="ja-JP" sz="1200">
              <a:solidFill>
                <a:schemeClr val="dk1"/>
              </a:solidFill>
              <a:effectLst/>
              <a:latin typeface="ＭＳ ゴシック"/>
              <a:ea typeface="ＭＳ ゴシック"/>
              <a:cs typeface="+mn-cs"/>
            </a:rPr>
            <a:t>百万円減少した。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・公立大学法人支援基金：施設・設備の整備に係る支援に充当するため</a:t>
          </a:r>
          <a:r>
            <a:rPr kumimoji="1" lang="en-US" altLang="ja-JP" sz="1200">
              <a:solidFill>
                <a:schemeClr val="dk1"/>
              </a:solidFill>
              <a:effectLst/>
              <a:latin typeface="ＭＳ ゴシック"/>
              <a:ea typeface="ＭＳ ゴシック"/>
              <a:cs typeface="+mn-cs"/>
            </a:rPr>
            <a:t>21</a:t>
          </a:r>
          <a:r>
            <a:rPr kumimoji="1" lang="ja-JP" altLang="ja-JP" sz="1200">
              <a:solidFill>
                <a:schemeClr val="dk1"/>
              </a:solidFill>
              <a:effectLst/>
              <a:latin typeface="ＭＳ ゴシック"/>
              <a:ea typeface="ＭＳ ゴシック"/>
              <a:cs typeface="+mn-cs"/>
            </a:rPr>
            <a:t>百万円を取り崩したことにより、</a:t>
          </a:r>
          <a:r>
            <a:rPr kumimoji="1" lang="en-US" altLang="ja-JP" sz="1200">
              <a:solidFill>
                <a:schemeClr val="dk1"/>
              </a:solidFill>
              <a:effectLst/>
              <a:latin typeface="ＭＳ ゴシック"/>
              <a:ea typeface="ＭＳ ゴシック"/>
              <a:cs typeface="+mn-cs"/>
            </a:rPr>
            <a:t>21</a:t>
          </a:r>
          <a:r>
            <a:rPr kumimoji="1" lang="ja-JP" altLang="ja-JP" sz="1200">
              <a:solidFill>
                <a:schemeClr val="dk1"/>
              </a:solidFill>
              <a:effectLst/>
              <a:latin typeface="ＭＳ ゴシック"/>
              <a:ea typeface="ＭＳ ゴシック"/>
              <a:cs typeface="+mn-cs"/>
            </a:rPr>
            <a:t>百万円減少した。　　</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（今後の方針）</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・公共施設等整備基金：今後も老朽化した公共施設等の改修等は増加すると見込まれるため、「第４期・県都</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あきた</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改革プラン」において、令和８年度までにさらに</a:t>
          </a:r>
          <a:r>
            <a:rPr kumimoji="1" lang="en-US" altLang="ja-JP" sz="1200">
              <a:solidFill>
                <a:schemeClr val="dk1"/>
              </a:solidFill>
              <a:effectLst/>
              <a:latin typeface="ＭＳ ゴシック"/>
              <a:ea typeface="ＭＳ ゴシック"/>
              <a:cs typeface="+mn-cs"/>
            </a:rPr>
            <a:t>14</a:t>
          </a:r>
          <a:r>
            <a:rPr kumimoji="1" lang="ja-JP" altLang="ja-JP" sz="1200">
              <a:solidFill>
                <a:schemeClr val="dk1"/>
              </a:solidFill>
              <a:effectLst/>
              <a:latin typeface="ＭＳ ゴシック"/>
              <a:ea typeface="ＭＳ ゴシック"/>
              <a:cs typeface="+mn-cs"/>
            </a:rPr>
            <a:t>億円を積み立てることとしている。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・公共交通活性化基金：将来にわたって安心して利用することができる公共交通の実現に向け、「第４期・県都</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あきた</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改革プラン」において、令和８年度までにさらに５億円を積み立てることとしている。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・公立大学法人支援基金：今後も施設・設備の整備に係る支援に充当するため、「第４期・県都</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あきた</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改革プラン」において、令和８年度までさらに４億円を積立てることとしている。</a:t>
          </a:r>
          <a:endParaRPr lang="ja-JP" altLang="ja-JP" sz="1200">
            <a:effectLst/>
            <a:latin typeface="ＭＳ ゴシック"/>
            <a:ea typeface="ＭＳ ゴシック"/>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・地方財政法に規定された前年度実質収支の</a:t>
          </a:r>
          <a:r>
            <a:rPr kumimoji="1" lang="en-US" altLang="ja-JP" sz="1300">
              <a:solidFill>
                <a:schemeClr val="dk1"/>
              </a:solidFill>
              <a:effectLst/>
              <a:latin typeface="ＭＳ ゴシック"/>
              <a:ea typeface="ＭＳ ゴシック"/>
              <a:cs typeface="+mn-cs"/>
            </a:rPr>
            <a:t>1/2</a:t>
          </a:r>
          <a:r>
            <a:rPr kumimoji="1" lang="ja-JP" altLang="ja-JP" sz="1300">
              <a:solidFill>
                <a:schemeClr val="dk1"/>
              </a:solidFill>
              <a:effectLst/>
              <a:latin typeface="ＭＳ ゴシック"/>
              <a:ea typeface="ＭＳ ゴシック"/>
              <a:cs typeface="+mn-cs"/>
            </a:rPr>
            <a:t>を下回らない額や運用益として</a:t>
          </a:r>
          <a:r>
            <a:rPr kumimoji="1" lang="en-US" altLang="ja-JP" sz="1300">
              <a:solidFill>
                <a:schemeClr val="dk1"/>
              </a:solidFill>
              <a:effectLst/>
              <a:latin typeface="ＭＳ ゴシック"/>
              <a:ea typeface="ＭＳ ゴシック"/>
              <a:cs typeface="+mn-cs"/>
            </a:rPr>
            <a:t>733</a:t>
          </a:r>
          <a:r>
            <a:rPr kumimoji="1" lang="ja-JP" altLang="ja-JP" sz="1300">
              <a:solidFill>
                <a:schemeClr val="dk1"/>
              </a:solidFill>
              <a:effectLst/>
              <a:latin typeface="ＭＳ ゴシック"/>
              <a:ea typeface="ＭＳ ゴシック"/>
              <a:cs typeface="+mn-cs"/>
            </a:rPr>
            <a:t>百万円を積み立てた一方で、収支不足の補てんのため</a:t>
          </a:r>
          <a:r>
            <a:rPr kumimoji="1" lang="en-US" altLang="ja-JP" sz="1300">
              <a:solidFill>
                <a:schemeClr val="dk1"/>
              </a:solidFill>
              <a:effectLst/>
              <a:latin typeface="ＭＳ ゴシック"/>
              <a:ea typeface="ＭＳ ゴシック"/>
              <a:cs typeface="+mn-cs"/>
            </a:rPr>
            <a:t>1,905</a:t>
          </a:r>
          <a:r>
            <a:rPr kumimoji="1" lang="ja-JP" altLang="ja-JP" sz="1300">
              <a:solidFill>
                <a:schemeClr val="dk1"/>
              </a:solidFill>
              <a:effectLst/>
              <a:latin typeface="ＭＳ ゴシック"/>
              <a:ea typeface="ＭＳ ゴシック"/>
              <a:cs typeface="+mn-cs"/>
            </a:rPr>
            <a:t>百万円を取り崩した結果、前年度末と比較し</a:t>
          </a:r>
          <a:r>
            <a:rPr kumimoji="1" lang="en-US" altLang="ja-JP" sz="1300">
              <a:solidFill>
                <a:schemeClr val="dk1"/>
              </a:solidFill>
              <a:effectLst/>
              <a:latin typeface="ＭＳ ゴシック"/>
              <a:ea typeface="ＭＳ ゴシック"/>
              <a:cs typeface="+mn-cs"/>
            </a:rPr>
            <a:t>1,172</a:t>
          </a:r>
          <a:r>
            <a:rPr kumimoji="1" lang="ja-JP" altLang="ja-JP" sz="1300">
              <a:solidFill>
                <a:schemeClr val="dk1"/>
              </a:solidFill>
              <a:effectLst/>
              <a:latin typeface="ＭＳ ゴシック"/>
              <a:ea typeface="ＭＳ ゴシック"/>
              <a:cs typeface="+mn-cs"/>
            </a:rPr>
            <a:t>百万円減少した。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・豪雪時の対応のため、過去の実績により最低限</a:t>
          </a:r>
          <a:r>
            <a:rPr kumimoji="1" lang="en-US" altLang="ja-JP" sz="1300">
              <a:solidFill>
                <a:schemeClr val="dk1"/>
              </a:solidFill>
              <a:effectLst/>
              <a:latin typeface="ＭＳ ゴシック"/>
              <a:ea typeface="ＭＳ ゴシック"/>
              <a:cs typeface="+mn-cs"/>
            </a:rPr>
            <a:t>30</a:t>
          </a:r>
          <a:r>
            <a:rPr kumimoji="1" lang="ja-JP" altLang="ja-JP" sz="1300">
              <a:solidFill>
                <a:schemeClr val="dk1"/>
              </a:solidFill>
              <a:effectLst/>
              <a:latin typeface="ＭＳ ゴシック"/>
              <a:ea typeface="ＭＳ ゴシック"/>
              <a:cs typeface="+mn-cs"/>
            </a:rPr>
            <a:t>億円を下回らないよう維持してきたが、収支不足の補てんのための取崩し等により減少が見込まれることから、財政状況等を勘案しながら残高の回復に努めていく必要がある。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・「第４期・県都</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あきた</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改革プラン」において、財政調整基金および減債基金の残高</a:t>
          </a:r>
          <a:r>
            <a:rPr kumimoji="1" lang="ja-JP" altLang="en-US" sz="1300">
              <a:solidFill>
                <a:schemeClr val="dk1"/>
              </a:solidFill>
              <a:effectLst/>
              <a:latin typeface="ＭＳ ゴシック"/>
              <a:ea typeface="ＭＳ ゴシック"/>
              <a:cs typeface="+mn-cs"/>
            </a:rPr>
            <a:t>合計</a:t>
          </a:r>
          <a:r>
            <a:rPr kumimoji="1" lang="ja-JP" altLang="ja-JP" sz="1300">
              <a:solidFill>
                <a:schemeClr val="dk1"/>
              </a:solidFill>
              <a:effectLst/>
              <a:latin typeface="ＭＳ ゴシック"/>
              <a:ea typeface="ＭＳ ゴシック"/>
              <a:cs typeface="+mn-cs"/>
            </a:rPr>
            <a:t>で一般会計予算規模の５％程度を確保することを目標としており、残高の確保に努める。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・臨時財政対策債償還基金費分や運用益として</a:t>
          </a:r>
          <a:r>
            <a:rPr kumimoji="1" lang="en-US" altLang="ja-JP" sz="1300">
              <a:solidFill>
                <a:schemeClr val="dk1"/>
              </a:solidFill>
              <a:effectLst/>
              <a:latin typeface="ＭＳ ゴシック"/>
              <a:ea typeface="ＭＳ ゴシック"/>
              <a:cs typeface="+mn-cs"/>
            </a:rPr>
            <a:t>375</a:t>
          </a:r>
          <a:r>
            <a:rPr kumimoji="1" lang="ja-JP" altLang="ja-JP" sz="1300">
              <a:solidFill>
                <a:schemeClr val="dk1"/>
              </a:solidFill>
              <a:effectLst/>
              <a:latin typeface="ＭＳ ゴシック"/>
              <a:ea typeface="ＭＳ ゴシック"/>
              <a:cs typeface="+mn-cs"/>
            </a:rPr>
            <a:t>百万円を積み立てた一方で、合併特例事業債の償還のため</a:t>
          </a:r>
          <a:r>
            <a:rPr kumimoji="1" lang="en-US" altLang="ja-JP" sz="1300">
              <a:solidFill>
                <a:schemeClr val="dk1"/>
              </a:solidFill>
              <a:effectLst/>
              <a:latin typeface="ＭＳ ゴシック"/>
              <a:ea typeface="ＭＳ ゴシック"/>
              <a:cs typeface="+mn-cs"/>
            </a:rPr>
            <a:t>477</a:t>
          </a:r>
          <a:r>
            <a:rPr kumimoji="1" lang="ja-JP" altLang="ja-JP" sz="1300">
              <a:solidFill>
                <a:schemeClr val="dk1"/>
              </a:solidFill>
              <a:effectLst/>
              <a:latin typeface="ＭＳ ゴシック"/>
              <a:ea typeface="ＭＳ ゴシック"/>
              <a:cs typeface="+mn-cs"/>
            </a:rPr>
            <a:t>百万円を取り崩したことにより、前年度末と比較し</a:t>
          </a:r>
          <a:r>
            <a:rPr kumimoji="1" lang="en-US" altLang="ja-JP" sz="1300">
              <a:solidFill>
                <a:schemeClr val="dk1"/>
              </a:solidFill>
              <a:effectLst/>
              <a:latin typeface="ＭＳ ゴシック"/>
              <a:ea typeface="ＭＳ ゴシック"/>
              <a:cs typeface="+mn-cs"/>
            </a:rPr>
            <a:t>102</a:t>
          </a:r>
          <a:r>
            <a:rPr kumimoji="1" lang="ja-JP" altLang="ja-JP" sz="1300">
              <a:solidFill>
                <a:schemeClr val="dk1"/>
              </a:solidFill>
              <a:effectLst/>
              <a:latin typeface="ＭＳ ゴシック"/>
              <a:ea typeface="ＭＳ ゴシック"/>
              <a:cs typeface="+mn-cs"/>
            </a:rPr>
            <a:t>百万円減少した。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・今後も投資的経費に伴う地方債発行が見込まれることから、減債基金の残高や今後の地方債発行に伴う償還を勘案し、地方債の償還に必要な財源を確保するため、「第４期・県都</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あきた</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改革プラン」において、令和８年度までに</a:t>
          </a:r>
          <a:r>
            <a:rPr kumimoji="1" lang="en-US" altLang="ja-JP" sz="1300">
              <a:solidFill>
                <a:schemeClr val="dk1"/>
              </a:solidFill>
              <a:effectLst/>
              <a:latin typeface="ＭＳ ゴシック"/>
              <a:ea typeface="ＭＳ ゴシック"/>
              <a:cs typeface="+mn-cs"/>
            </a:rPr>
            <a:t>18</a:t>
          </a:r>
          <a:r>
            <a:rPr kumimoji="1" lang="ja-JP" altLang="ja-JP" sz="1300">
              <a:solidFill>
                <a:schemeClr val="dk1"/>
              </a:solidFill>
              <a:effectLst/>
              <a:latin typeface="ＭＳ ゴシック"/>
              <a:ea typeface="ＭＳ ゴシック"/>
              <a:cs typeface="+mn-cs"/>
            </a:rPr>
            <a:t>億円を積み立てることとしている。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134</v>
      </c>
      <c r="C2" s="4"/>
      <c r="D2" s="40"/>
    </row>
    <row r="3" spans="1:119" ht="18.75" customHeight="1">
      <c r="A3" s="2"/>
      <c r="B3" s="5" t="s">
        <v>136</v>
      </c>
      <c r="C3" s="22"/>
      <c r="D3" s="22"/>
      <c r="E3" s="44"/>
      <c r="F3" s="44"/>
      <c r="G3" s="44"/>
      <c r="H3" s="44"/>
      <c r="I3" s="44"/>
      <c r="J3" s="44"/>
      <c r="K3" s="44"/>
      <c r="L3" s="44" t="s">
        <v>111</v>
      </c>
      <c r="M3" s="44"/>
      <c r="N3" s="44"/>
      <c r="O3" s="44"/>
      <c r="P3" s="44"/>
      <c r="Q3" s="44"/>
      <c r="R3" s="94"/>
      <c r="S3" s="94"/>
      <c r="T3" s="94"/>
      <c r="U3" s="94"/>
      <c r="V3" s="112"/>
      <c r="W3" s="127" t="s">
        <v>140</v>
      </c>
      <c r="X3" s="137"/>
      <c r="Y3" s="137"/>
      <c r="Z3" s="137"/>
      <c r="AA3" s="137"/>
      <c r="AB3" s="22"/>
      <c r="AC3" s="94"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156660789</v>
      </c>
      <c r="BO4" s="216"/>
      <c r="BP4" s="216"/>
      <c r="BQ4" s="216"/>
      <c r="BR4" s="216"/>
      <c r="BS4" s="216"/>
      <c r="BT4" s="216"/>
      <c r="BU4" s="219"/>
      <c r="BV4" s="213">
        <v>152422038</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2.6</v>
      </c>
      <c r="CU4" s="237"/>
      <c r="CV4" s="237"/>
      <c r="CW4" s="237"/>
      <c r="CX4" s="237"/>
      <c r="CY4" s="237"/>
      <c r="CZ4" s="237"/>
      <c r="DA4" s="245"/>
      <c r="DB4" s="229">
        <v>2.5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70</v>
      </c>
      <c r="AV5" s="139"/>
      <c r="AW5" s="139"/>
      <c r="AX5" s="139"/>
      <c r="AY5" s="190" t="s">
        <v>145</v>
      </c>
      <c r="AZ5" s="198"/>
      <c r="BA5" s="198"/>
      <c r="BB5" s="198"/>
      <c r="BC5" s="198"/>
      <c r="BD5" s="198"/>
      <c r="BE5" s="198"/>
      <c r="BF5" s="198"/>
      <c r="BG5" s="198"/>
      <c r="BH5" s="198"/>
      <c r="BI5" s="198"/>
      <c r="BJ5" s="198"/>
      <c r="BK5" s="198"/>
      <c r="BL5" s="198"/>
      <c r="BM5" s="209"/>
      <c r="BN5" s="214">
        <v>153749425</v>
      </c>
      <c r="BO5" s="217"/>
      <c r="BP5" s="217"/>
      <c r="BQ5" s="217"/>
      <c r="BR5" s="217"/>
      <c r="BS5" s="217"/>
      <c r="BT5" s="217"/>
      <c r="BU5" s="220"/>
      <c r="BV5" s="214">
        <v>149822795</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92.4</v>
      </c>
      <c r="CU5" s="238"/>
      <c r="CV5" s="238"/>
      <c r="CW5" s="238"/>
      <c r="CX5" s="238"/>
      <c r="CY5" s="238"/>
      <c r="CZ5" s="238"/>
      <c r="DA5" s="246"/>
      <c r="DB5" s="230">
        <v>91.5</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167</v>
      </c>
      <c r="AZ6" s="198"/>
      <c r="BA6" s="198"/>
      <c r="BB6" s="198"/>
      <c r="BC6" s="198"/>
      <c r="BD6" s="198"/>
      <c r="BE6" s="198"/>
      <c r="BF6" s="198"/>
      <c r="BG6" s="198"/>
      <c r="BH6" s="198"/>
      <c r="BI6" s="198"/>
      <c r="BJ6" s="198"/>
      <c r="BK6" s="198"/>
      <c r="BL6" s="198"/>
      <c r="BM6" s="209"/>
      <c r="BN6" s="214">
        <v>2911364</v>
      </c>
      <c r="BO6" s="217"/>
      <c r="BP6" s="217"/>
      <c r="BQ6" s="217"/>
      <c r="BR6" s="217"/>
      <c r="BS6" s="217"/>
      <c r="BT6" s="217"/>
      <c r="BU6" s="220"/>
      <c r="BV6" s="214">
        <v>2599243</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94.4</v>
      </c>
      <c r="CU6" s="239"/>
      <c r="CV6" s="239"/>
      <c r="CW6" s="239"/>
      <c r="CX6" s="239"/>
      <c r="CY6" s="239"/>
      <c r="CZ6" s="239"/>
      <c r="DA6" s="247"/>
      <c r="DB6" s="231">
        <v>94.7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70</v>
      </c>
      <c r="AV7" s="139"/>
      <c r="AW7" s="139"/>
      <c r="AX7" s="139"/>
      <c r="AY7" s="190" t="s">
        <v>172</v>
      </c>
      <c r="AZ7" s="198"/>
      <c r="BA7" s="198"/>
      <c r="BB7" s="198"/>
      <c r="BC7" s="198"/>
      <c r="BD7" s="198"/>
      <c r="BE7" s="198"/>
      <c r="BF7" s="198"/>
      <c r="BG7" s="198"/>
      <c r="BH7" s="198"/>
      <c r="BI7" s="198"/>
      <c r="BJ7" s="198"/>
      <c r="BK7" s="198"/>
      <c r="BL7" s="198"/>
      <c r="BM7" s="209"/>
      <c r="BN7" s="214">
        <v>1015468</v>
      </c>
      <c r="BO7" s="217"/>
      <c r="BP7" s="217"/>
      <c r="BQ7" s="217"/>
      <c r="BR7" s="217"/>
      <c r="BS7" s="217"/>
      <c r="BT7" s="217"/>
      <c r="BU7" s="220"/>
      <c r="BV7" s="214">
        <v>762538</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73990155</v>
      </c>
      <c r="CU7" s="217"/>
      <c r="CV7" s="217"/>
      <c r="CW7" s="217"/>
      <c r="CX7" s="217"/>
      <c r="CY7" s="217"/>
      <c r="CZ7" s="217"/>
      <c r="DA7" s="220"/>
      <c r="DB7" s="214">
        <v>73071998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70</v>
      </c>
      <c r="AV8" s="139"/>
      <c r="AW8" s="139"/>
      <c r="AX8" s="139"/>
      <c r="AY8" s="190" t="s">
        <v>177</v>
      </c>
      <c r="AZ8" s="198"/>
      <c r="BA8" s="198"/>
      <c r="BB8" s="198"/>
      <c r="BC8" s="198"/>
      <c r="BD8" s="198"/>
      <c r="BE8" s="198"/>
      <c r="BF8" s="198"/>
      <c r="BG8" s="198"/>
      <c r="BH8" s="198"/>
      <c r="BI8" s="198"/>
      <c r="BJ8" s="198"/>
      <c r="BK8" s="198"/>
      <c r="BL8" s="198"/>
      <c r="BM8" s="209"/>
      <c r="BN8" s="214">
        <v>1895896</v>
      </c>
      <c r="BO8" s="217"/>
      <c r="BP8" s="217"/>
      <c r="BQ8" s="217"/>
      <c r="BR8" s="217"/>
      <c r="BS8" s="217"/>
      <c r="BT8" s="217"/>
      <c r="BU8" s="220"/>
      <c r="BV8" s="214">
        <v>1836705</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0.65</v>
      </c>
      <c r="CU8" s="240"/>
      <c r="CV8" s="240"/>
      <c r="CW8" s="240"/>
      <c r="CX8" s="240"/>
      <c r="CY8" s="240"/>
      <c r="CZ8" s="240"/>
      <c r="DA8" s="248"/>
      <c r="DB8" s="232">
        <v>0.66</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307672</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70</v>
      </c>
      <c r="AV9" s="139"/>
      <c r="AW9" s="139"/>
      <c r="AX9" s="139"/>
      <c r="AY9" s="190" t="s">
        <v>71</v>
      </c>
      <c r="AZ9" s="198"/>
      <c r="BA9" s="198"/>
      <c r="BB9" s="198"/>
      <c r="BC9" s="198"/>
      <c r="BD9" s="198"/>
      <c r="BE9" s="198"/>
      <c r="BF9" s="198"/>
      <c r="BG9" s="198"/>
      <c r="BH9" s="198"/>
      <c r="BI9" s="198"/>
      <c r="BJ9" s="198"/>
      <c r="BK9" s="198"/>
      <c r="BL9" s="198"/>
      <c r="BM9" s="209"/>
      <c r="BN9" s="214">
        <v>59191</v>
      </c>
      <c r="BO9" s="217"/>
      <c r="BP9" s="217"/>
      <c r="BQ9" s="217"/>
      <c r="BR9" s="217"/>
      <c r="BS9" s="217"/>
      <c r="BT9" s="217"/>
      <c r="BU9" s="220"/>
      <c r="BV9" s="214">
        <v>-66760</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13.7</v>
      </c>
      <c r="CU9" s="238"/>
      <c r="CV9" s="238"/>
      <c r="CW9" s="238"/>
      <c r="CX9" s="238"/>
      <c r="CY9" s="238"/>
      <c r="CZ9" s="238"/>
      <c r="DA9" s="246"/>
      <c r="DB9" s="230">
        <v>14.6</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315814</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70</v>
      </c>
      <c r="AV10" s="139"/>
      <c r="AW10" s="139"/>
      <c r="AX10" s="139"/>
      <c r="AY10" s="190" t="s">
        <v>187</v>
      </c>
      <c r="AZ10" s="198"/>
      <c r="BA10" s="198"/>
      <c r="BB10" s="198"/>
      <c r="BC10" s="198"/>
      <c r="BD10" s="198"/>
      <c r="BE10" s="198"/>
      <c r="BF10" s="198"/>
      <c r="BG10" s="198"/>
      <c r="BH10" s="198"/>
      <c r="BI10" s="198"/>
      <c r="BJ10" s="198"/>
      <c r="BK10" s="198"/>
      <c r="BL10" s="198"/>
      <c r="BM10" s="209"/>
      <c r="BN10" s="214">
        <v>732425</v>
      </c>
      <c r="BO10" s="217"/>
      <c r="BP10" s="217"/>
      <c r="BQ10" s="217"/>
      <c r="BR10" s="217"/>
      <c r="BS10" s="217"/>
      <c r="BT10" s="217"/>
      <c r="BU10" s="220"/>
      <c r="BV10" s="214">
        <v>745478</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195</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297316</v>
      </c>
      <c r="S12" s="108"/>
      <c r="T12" s="108"/>
      <c r="U12" s="108"/>
      <c r="V12" s="120"/>
      <c r="W12" s="132" t="s">
        <v>8</v>
      </c>
      <c r="X12" s="139"/>
      <c r="Y12" s="139"/>
      <c r="Z12" s="139"/>
      <c r="AA12" s="139"/>
      <c r="AB12" s="144"/>
      <c r="AC12" s="148" t="s">
        <v>115</v>
      </c>
      <c r="AD12" s="155"/>
      <c r="AE12" s="155"/>
      <c r="AF12" s="155"/>
      <c r="AG12" s="158"/>
      <c r="AH12" s="148" t="s">
        <v>205</v>
      </c>
      <c r="AI12" s="155"/>
      <c r="AJ12" s="155"/>
      <c r="AK12" s="155"/>
      <c r="AL12" s="170"/>
      <c r="AM12" s="175" t="s">
        <v>206</v>
      </c>
      <c r="AN12" s="58"/>
      <c r="AO12" s="58"/>
      <c r="AP12" s="58"/>
      <c r="AQ12" s="58"/>
      <c r="AR12" s="58"/>
      <c r="AS12" s="58"/>
      <c r="AT12" s="63"/>
      <c r="AU12" s="182" t="s">
        <v>70</v>
      </c>
      <c r="AV12" s="139"/>
      <c r="AW12" s="139"/>
      <c r="AX12" s="139"/>
      <c r="AY12" s="190" t="s">
        <v>209</v>
      </c>
      <c r="AZ12" s="198"/>
      <c r="BA12" s="198"/>
      <c r="BB12" s="198"/>
      <c r="BC12" s="198"/>
      <c r="BD12" s="198"/>
      <c r="BE12" s="198"/>
      <c r="BF12" s="198"/>
      <c r="BG12" s="198"/>
      <c r="BH12" s="198"/>
      <c r="BI12" s="198"/>
      <c r="BJ12" s="198"/>
      <c r="BK12" s="198"/>
      <c r="BL12" s="198"/>
      <c r="BM12" s="209"/>
      <c r="BN12" s="214">
        <v>1905008</v>
      </c>
      <c r="BO12" s="217"/>
      <c r="BP12" s="217"/>
      <c r="BQ12" s="217"/>
      <c r="BR12" s="217"/>
      <c r="BS12" s="217"/>
      <c r="BT12" s="217"/>
      <c r="BU12" s="220"/>
      <c r="BV12" s="214">
        <v>842908</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295502</v>
      </c>
      <c r="S13" s="109"/>
      <c r="T13" s="109"/>
      <c r="U13" s="109"/>
      <c r="V13" s="121"/>
      <c r="W13" s="130" t="s">
        <v>213</v>
      </c>
      <c r="X13" s="56"/>
      <c r="Y13" s="56"/>
      <c r="Z13" s="56"/>
      <c r="AA13" s="56"/>
      <c r="AB13" s="25"/>
      <c r="AC13" s="72">
        <v>2634</v>
      </c>
      <c r="AD13" s="80"/>
      <c r="AE13" s="80"/>
      <c r="AF13" s="80"/>
      <c r="AG13" s="84"/>
      <c r="AH13" s="72">
        <v>2893</v>
      </c>
      <c r="AI13" s="80"/>
      <c r="AJ13" s="80"/>
      <c r="AK13" s="80"/>
      <c r="AL13" s="118"/>
      <c r="AM13" s="175" t="s">
        <v>215</v>
      </c>
      <c r="AN13" s="58"/>
      <c r="AO13" s="58"/>
      <c r="AP13" s="58"/>
      <c r="AQ13" s="58"/>
      <c r="AR13" s="58"/>
      <c r="AS13" s="58"/>
      <c r="AT13" s="63"/>
      <c r="AU13" s="182" t="s">
        <v>195</v>
      </c>
      <c r="AV13" s="139"/>
      <c r="AW13" s="139"/>
      <c r="AX13" s="139"/>
      <c r="AY13" s="190" t="s">
        <v>143</v>
      </c>
      <c r="AZ13" s="198"/>
      <c r="BA13" s="198"/>
      <c r="BB13" s="198"/>
      <c r="BC13" s="198"/>
      <c r="BD13" s="198"/>
      <c r="BE13" s="198"/>
      <c r="BF13" s="198"/>
      <c r="BG13" s="198"/>
      <c r="BH13" s="198"/>
      <c r="BI13" s="198"/>
      <c r="BJ13" s="198"/>
      <c r="BK13" s="198"/>
      <c r="BL13" s="198"/>
      <c r="BM13" s="209"/>
      <c r="BN13" s="214">
        <v>-1113392</v>
      </c>
      <c r="BO13" s="217"/>
      <c r="BP13" s="217"/>
      <c r="BQ13" s="217"/>
      <c r="BR13" s="217"/>
      <c r="BS13" s="217"/>
      <c r="BT13" s="217"/>
      <c r="BU13" s="220"/>
      <c r="BV13" s="214">
        <v>-164190</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8.8000000000000007</v>
      </c>
      <c r="CU13" s="238"/>
      <c r="CV13" s="238"/>
      <c r="CW13" s="238"/>
      <c r="CX13" s="238"/>
      <c r="CY13" s="238"/>
      <c r="CZ13" s="238"/>
      <c r="DA13" s="246"/>
      <c r="DB13" s="230">
        <v>8.6</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300470</v>
      </c>
      <c r="S14" s="109"/>
      <c r="T14" s="109"/>
      <c r="U14" s="109"/>
      <c r="V14" s="121"/>
      <c r="W14" s="129"/>
      <c r="X14" s="57"/>
      <c r="Y14" s="57"/>
      <c r="Z14" s="57"/>
      <c r="AA14" s="57"/>
      <c r="AB14" s="24"/>
      <c r="AC14" s="149">
        <v>1.9</v>
      </c>
      <c r="AD14" s="156"/>
      <c r="AE14" s="156"/>
      <c r="AF14" s="156"/>
      <c r="AG14" s="159"/>
      <c r="AH14" s="149">
        <v>2.1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112.9</v>
      </c>
      <c r="CU14" s="242"/>
      <c r="CV14" s="242"/>
      <c r="CW14" s="242"/>
      <c r="CX14" s="242"/>
      <c r="CY14" s="242"/>
      <c r="CZ14" s="242"/>
      <c r="DA14" s="250"/>
      <c r="DB14" s="234">
        <v>94.7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298814</v>
      </c>
      <c r="S15" s="109"/>
      <c r="T15" s="109"/>
      <c r="U15" s="109"/>
      <c r="V15" s="121"/>
      <c r="W15" s="130" t="s">
        <v>6</v>
      </c>
      <c r="X15" s="56"/>
      <c r="Y15" s="56"/>
      <c r="Z15" s="56"/>
      <c r="AA15" s="56"/>
      <c r="AB15" s="25"/>
      <c r="AC15" s="72">
        <v>22106</v>
      </c>
      <c r="AD15" s="80"/>
      <c r="AE15" s="80"/>
      <c r="AF15" s="80"/>
      <c r="AG15" s="84"/>
      <c r="AH15" s="72">
        <v>22567</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40097768</v>
      </c>
      <c r="BO15" s="216"/>
      <c r="BP15" s="216"/>
      <c r="BQ15" s="216"/>
      <c r="BR15" s="216"/>
      <c r="BS15" s="216"/>
      <c r="BT15" s="216"/>
      <c r="BU15" s="219"/>
      <c r="BV15" s="213">
        <v>39712917</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225</v>
      </c>
      <c r="S16" s="110"/>
      <c r="T16" s="110"/>
      <c r="U16" s="110"/>
      <c r="V16" s="122"/>
      <c r="W16" s="129"/>
      <c r="X16" s="57"/>
      <c r="Y16" s="57"/>
      <c r="Z16" s="57"/>
      <c r="AA16" s="57"/>
      <c r="AB16" s="24"/>
      <c r="AC16" s="149">
        <v>16</v>
      </c>
      <c r="AD16" s="156"/>
      <c r="AE16" s="156"/>
      <c r="AF16" s="156"/>
      <c r="AG16" s="159"/>
      <c r="AH16" s="149">
        <v>16.600000000000001</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61757775</v>
      </c>
      <c r="BO16" s="217"/>
      <c r="BP16" s="217"/>
      <c r="BQ16" s="217"/>
      <c r="BR16" s="217"/>
      <c r="BS16" s="217"/>
      <c r="BT16" s="217"/>
      <c r="BU16" s="220"/>
      <c r="BV16" s="214">
        <v>59841142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227</v>
      </c>
      <c r="S17" s="110"/>
      <c r="T17" s="110"/>
      <c r="U17" s="110"/>
      <c r="V17" s="122"/>
      <c r="W17" s="130" t="s">
        <v>97</v>
      </c>
      <c r="X17" s="56"/>
      <c r="Y17" s="56"/>
      <c r="Z17" s="56"/>
      <c r="AA17" s="56"/>
      <c r="AB17" s="25"/>
      <c r="AC17" s="72">
        <v>113683</v>
      </c>
      <c r="AD17" s="80"/>
      <c r="AE17" s="80"/>
      <c r="AF17" s="80"/>
      <c r="AG17" s="84"/>
      <c r="AH17" s="72">
        <v>110438</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50720320</v>
      </c>
      <c r="BO17" s="217"/>
      <c r="BP17" s="217"/>
      <c r="BQ17" s="217"/>
      <c r="BR17" s="217"/>
      <c r="BS17" s="217"/>
      <c r="BT17" s="217"/>
      <c r="BU17" s="220"/>
      <c r="BV17" s="214">
        <v>50368242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906.07</v>
      </c>
      <c r="M18" s="70"/>
      <c r="N18" s="70"/>
      <c r="O18" s="70"/>
      <c r="P18" s="70"/>
      <c r="Q18" s="70"/>
      <c r="R18" s="102"/>
      <c r="S18" s="102"/>
      <c r="T18" s="102"/>
      <c r="U18" s="102"/>
      <c r="V18" s="123"/>
      <c r="W18" s="131"/>
      <c r="X18" s="138"/>
      <c r="Y18" s="138"/>
      <c r="Z18" s="138"/>
      <c r="AA18" s="138"/>
      <c r="AB18" s="26"/>
      <c r="AC18" s="150">
        <v>82.1</v>
      </c>
      <c r="AD18" s="157"/>
      <c r="AE18" s="157"/>
      <c r="AF18" s="157"/>
      <c r="AG18" s="160"/>
      <c r="AH18" s="150">
        <v>81.3</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71869358</v>
      </c>
      <c r="BO18" s="217"/>
      <c r="BP18" s="217"/>
      <c r="BQ18" s="217"/>
      <c r="BR18" s="217"/>
      <c r="BS18" s="217"/>
      <c r="BT18" s="217"/>
      <c r="BU18" s="220"/>
      <c r="BV18" s="214">
        <v>70687956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340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93241252</v>
      </c>
      <c r="BO19" s="217"/>
      <c r="BP19" s="217"/>
      <c r="BQ19" s="217"/>
      <c r="BR19" s="217"/>
      <c r="BS19" s="217"/>
      <c r="BT19" s="217"/>
      <c r="BU19" s="220"/>
      <c r="BV19" s="214">
        <v>87503483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136952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8</v>
      </c>
      <c r="F22" s="56"/>
      <c r="G22" s="56"/>
      <c r="H22" s="56"/>
      <c r="I22" s="56"/>
      <c r="J22" s="56"/>
      <c r="K22" s="25"/>
      <c r="L22" s="50" t="s">
        <v>236</v>
      </c>
      <c r="M22" s="56"/>
      <c r="N22" s="56"/>
      <c r="O22" s="56"/>
      <c r="P22" s="25"/>
      <c r="Q22" s="92" t="s">
        <v>238</v>
      </c>
      <c r="R22" s="104"/>
      <c r="S22" s="104"/>
      <c r="T22" s="104"/>
      <c r="U22" s="104"/>
      <c r="V22" s="125"/>
      <c r="W22" s="133" t="s">
        <v>55</v>
      </c>
      <c r="X22" s="33"/>
      <c r="Y22" s="41"/>
      <c r="Z22" s="50" t="s">
        <v>8</v>
      </c>
      <c r="AA22" s="56"/>
      <c r="AB22" s="56"/>
      <c r="AC22" s="56"/>
      <c r="AD22" s="56"/>
      <c r="AE22" s="56"/>
      <c r="AF22" s="56"/>
      <c r="AG22" s="25"/>
      <c r="AH22" s="163" t="s">
        <v>182</v>
      </c>
      <c r="AI22" s="56"/>
      <c r="AJ22" s="56"/>
      <c r="AK22" s="56"/>
      <c r="AL22" s="25"/>
      <c r="AM22" s="163" t="s">
        <v>239</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145783165</v>
      </c>
      <c r="BO22" s="216"/>
      <c r="BP22" s="216"/>
      <c r="BQ22" s="216"/>
      <c r="BR22" s="216"/>
      <c r="BS22" s="216"/>
      <c r="BT22" s="216"/>
      <c r="BU22" s="219"/>
      <c r="BV22" s="213">
        <v>145080338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122533019</v>
      </c>
      <c r="BO23" s="217"/>
      <c r="BP23" s="217"/>
      <c r="BQ23" s="217"/>
      <c r="BR23" s="217"/>
      <c r="BS23" s="217"/>
      <c r="BT23" s="217"/>
      <c r="BU23" s="220"/>
      <c r="BV23" s="214">
        <v>121716544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10557</v>
      </c>
      <c r="R24" s="80"/>
      <c r="S24" s="80"/>
      <c r="T24" s="80"/>
      <c r="U24" s="80"/>
      <c r="V24" s="84"/>
      <c r="W24" s="134"/>
      <c r="X24" s="34"/>
      <c r="Y24" s="42"/>
      <c r="Z24" s="52" t="s">
        <v>246</v>
      </c>
      <c r="AA24" s="58"/>
      <c r="AB24" s="58"/>
      <c r="AC24" s="58"/>
      <c r="AD24" s="58"/>
      <c r="AE24" s="58"/>
      <c r="AF24" s="58"/>
      <c r="AG24" s="63"/>
      <c r="AH24" s="72">
        <v>2229</v>
      </c>
      <c r="AI24" s="80"/>
      <c r="AJ24" s="80"/>
      <c r="AK24" s="80"/>
      <c r="AL24" s="84"/>
      <c r="AM24" s="72">
        <v>6896526</v>
      </c>
      <c r="AN24" s="80"/>
      <c r="AO24" s="80"/>
      <c r="AP24" s="80"/>
      <c r="AQ24" s="80"/>
      <c r="AR24" s="84"/>
      <c r="AS24" s="72">
        <v>3094</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92500916</v>
      </c>
      <c r="BO24" s="217"/>
      <c r="BP24" s="217"/>
      <c r="BQ24" s="217"/>
      <c r="BR24" s="217"/>
      <c r="BS24" s="217"/>
      <c r="BT24" s="217"/>
      <c r="BU24" s="220"/>
      <c r="BV24" s="214">
        <v>88790532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2</v>
      </c>
      <c r="M25" s="80"/>
      <c r="N25" s="80"/>
      <c r="O25" s="80"/>
      <c r="P25" s="84"/>
      <c r="Q25" s="72">
        <v>8541</v>
      </c>
      <c r="R25" s="80"/>
      <c r="S25" s="80"/>
      <c r="T25" s="80"/>
      <c r="U25" s="80"/>
      <c r="V25" s="84"/>
      <c r="W25" s="134"/>
      <c r="X25" s="34"/>
      <c r="Y25" s="42"/>
      <c r="Z25" s="52" t="s">
        <v>252</v>
      </c>
      <c r="AA25" s="58"/>
      <c r="AB25" s="58"/>
      <c r="AC25" s="58"/>
      <c r="AD25" s="58"/>
      <c r="AE25" s="58"/>
      <c r="AF25" s="58"/>
      <c r="AG25" s="63"/>
      <c r="AH25" s="72">
        <v>411</v>
      </c>
      <c r="AI25" s="80"/>
      <c r="AJ25" s="80"/>
      <c r="AK25" s="80"/>
      <c r="AL25" s="84"/>
      <c r="AM25" s="72">
        <v>1306980</v>
      </c>
      <c r="AN25" s="80"/>
      <c r="AO25" s="80"/>
      <c r="AP25" s="80"/>
      <c r="AQ25" s="80"/>
      <c r="AR25" s="84"/>
      <c r="AS25" s="72">
        <v>3180</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30329662</v>
      </c>
      <c r="BO25" s="216"/>
      <c r="BP25" s="216"/>
      <c r="BQ25" s="216"/>
      <c r="BR25" s="216"/>
      <c r="BS25" s="216"/>
      <c r="BT25" s="216"/>
      <c r="BU25" s="219"/>
      <c r="BV25" s="213">
        <v>30296930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6726</v>
      </c>
      <c r="R26" s="80"/>
      <c r="S26" s="80"/>
      <c r="T26" s="80"/>
      <c r="U26" s="80"/>
      <c r="V26" s="84"/>
      <c r="W26" s="134"/>
      <c r="X26" s="34"/>
      <c r="Y26" s="42"/>
      <c r="Z26" s="52" t="s">
        <v>254</v>
      </c>
      <c r="AA26" s="143"/>
      <c r="AB26" s="143"/>
      <c r="AC26" s="143"/>
      <c r="AD26" s="143"/>
      <c r="AE26" s="143"/>
      <c r="AF26" s="143"/>
      <c r="AG26" s="161"/>
      <c r="AH26" s="72">
        <v>156</v>
      </c>
      <c r="AI26" s="80"/>
      <c r="AJ26" s="80"/>
      <c r="AK26" s="80"/>
      <c r="AL26" s="84"/>
      <c r="AM26" s="72">
        <v>495456</v>
      </c>
      <c r="AN26" s="80"/>
      <c r="AO26" s="80"/>
      <c r="AP26" s="80"/>
      <c r="AQ26" s="80"/>
      <c r="AR26" s="84"/>
      <c r="AS26" s="72">
        <v>3176</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7040</v>
      </c>
      <c r="R27" s="80"/>
      <c r="S27" s="80"/>
      <c r="T27" s="80"/>
      <c r="U27" s="80"/>
      <c r="V27" s="84"/>
      <c r="W27" s="134"/>
      <c r="X27" s="34"/>
      <c r="Y27" s="42"/>
      <c r="Z27" s="52" t="s">
        <v>258</v>
      </c>
      <c r="AA27" s="58"/>
      <c r="AB27" s="58"/>
      <c r="AC27" s="58"/>
      <c r="AD27" s="58"/>
      <c r="AE27" s="58"/>
      <c r="AF27" s="58"/>
      <c r="AG27" s="63"/>
      <c r="AH27" s="72">
        <v>83</v>
      </c>
      <c r="AI27" s="80"/>
      <c r="AJ27" s="80"/>
      <c r="AK27" s="80"/>
      <c r="AL27" s="84"/>
      <c r="AM27" s="72">
        <v>337508</v>
      </c>
      <c r="AN27" s="80"/>
      <c r="AO27" s="80"/>
      <c r="AP27" s="80"/>
      <c r="AQ27" s="80"/>
      <c r="AR27" s="84"/>
      <c r="AS27" s="72">
        <v>4066</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t="s">
        <v>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6550</v>
      </c>
      <c r="R28" s="80"/>
      <c r="S28" s="80"/>
      <c r="T28" s="80"/>
      <c r="U28" s="80"/>
      <c r="V28" s="84"/>
      <c r="W28" s="134"/>
      <c r="X28" s="34"/>
      <c r="Y28" s="42"/>
      <c r="Z28" s="52" t="s">
        <v>36</v>
      </c>
      <c r="AA28" s="58"/>
      <c r="AB28" s="58"/>
      <c r="AC28" s="58"/>
      <c r="AD28" s="58"/>
      <c r="AE28" s="58"/>
      <c r="AF28" s="58"/>
      <c r="AG28" s="63"/>
      <c r="AH28" s="72">
        <v>13</v>
      </c>
      <c r="AI28" s="80"/>
      <c r="AJ28" s="80"/>
      <c r="AK28" s="80"/>
      <c r="AL28" s="84"/>
      <c r="AM28" s="72">
        <v>36439</v>
      </c>
      <c r="AN28" s="80"/>
      <c r="AO28" s="80"/>
      <c r="AP28" s="80"/>
      <c r="AQ28" s="80"/>
      <c r="AR28" s="84"/>
      <c r="AS28" s="72">
        <v>2803</v>
      </c>
      <c r="AT28" s="80"/>
      <c r="AU28" s="80"/>
      <c r="AV28" s="80"/>
      <c r="AW28" s="80"/>
      <c r="AX28" s="118"/>
      <c r="AY28" s="194" t="s">
        <v>264</v>
      </c>
      <c r="AZ28" s="201"/>
      <c r="BA28" s="201"/>
      <c r="BB28" s="204"/>
      <c r="BC28" s="189" t="s">
        <v>102</v>
      </c>
      <c r="BD28" s="197"/>
      <c r="BE28" s="197"/>
      <c r="BF28" s="197"/>
      <c r="BG28" s="197"/>
      <c r="BH28" s="197"/>
      <c r="BI28" s="197"/>
      <c r="BJ28" s="197"/>
      <c r="BK28" s="197"/>
      <c r="BL28" s="197"/>
      <c r="BM28" s="208"/>
      <c r="BN28" s="213">
        <v>2954918</v>
      </c>
      <c r="BO28" s="216"/>
      <c r="BP28" s="216"/>
      <c r="BQ28" s="216"/>
      <c r="BR28" s="216"/>
      <c r="BS28" s="216"/>
      <c r="BT28" s="216"/>
      <c r="BU28" s="219"/>
      <c r="BV28" s="213">
        <v>4127482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34</v>
      </c>
      <c r="M29" s="80"/>
      <c r="N29" s="80"/>
      <c r="O29" s="80"/>
      <c r="P29" s="84"/>
      <c r="Q29" s="72">
        <v>6250</v>
      </c>
      <c r="R29" s="80"/>
      <c r="S29" s="80"/>
      <c r="T29" s="80"/>
      <c r="U29" s="80"/>
      <c r="V29" s="84"/>
      <c r="W29" s="135"/>
      <c r="X29" s="140"/>
      <c r="Y29" s="142"/>
      <c r="Z29" s="52" t="s">
        <v>267</v>
      </c>
      <c r="AA29" s="58"/>
      <c r="AB29" s="58"/>
      <c r="AC29" s="58"/>
      <c r="AD29" s="58"/>
      <c r="AE29" s="58"/>
      <c r="AF29" s="58"/>
      <c r="AG29" s="63"/>
      <c r="AH29" s="72">
        <v>2325</v>
      </c>
      <c r="AI29" s="80"/>
      <c r="AJ29" s="80"/>
      <c r="AK29" s="80"/>
      <c r="AL29" s="84"/>
      <c r="AM29" s="72">
        <v>7270473</v>
      </c>
      <c r="AN29" s="80"/>
      <c r="AO29" s="80"/>
      <c r="AP29" s="80"/>
      <c r="AQ29" s="80"/>
      <c r="AR29" s="84"/>
      <c r="AS29" s="72">
        <v>3127</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1209198</v>
      </c>
      <c r="BO29" s="217"/>
      <c r="BP29" s="217"/>
      <c r="BQ29" s="217"/>
      <c r="BR29" s="217"/>
      <c r="BS29" s="217"/>
      <c r="BT29" s="217"/>
      <c r="BU29" s="220"/>
      <c r="BV29" s="214">
        <v>1310678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5765051</v>
      </c>
      <c r="BO30" s="218"/>
      <c r="BP30" s="218"/>
      <c r="BQ30" s="218"/>
      <c r="BR30" s="218"/>
      <c r="BS30" s="218"/>
      <c r="BT30" s="218"/>
      <c r="BU30" s="221"/>
      <c r="BV30" s="215">
        <v>7014860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278</v>
      </c>
      <c r="F33" s="54"/>
      <c r="G33" s="54"/>
      <c r="H33" s="54"/>
      <c r="I33" s="54"/>
      <c r="J33" s="54"/>
      <c r="K33" s="54"/>
      <c r="L33" s="54"/>
      <c r="M33" s="54"/>
      <c r="N33" s="54"/>
      <c r="O33" s="54"/>
      <c r="P33" s="54"/>
      <c r="Q33" s="54"/>
      <c r="R33" s="54"/>
      <c r="S33" s="54"/>
      <c r="T33" s="54"/>
      <c r="U33" s="37" t="s">
        <v>58</v>
      </c>
      <c r="V33" s="37"/>
      <c r="W33" s="54" t="s">
        <v>278</v>
      </c>
      <c r="X33" s="54"/>
      <c r="Y33" s="54"/>
      <c r="Z33" s="54"/>
      <c r="AA33" s="54"/>
      <c r="AB33" s="54"/>
      <c r="AC33" s="54"/>
      <c r="AD33" s="54"/>
      <c r="AE33" s="54"/>
      <c r="AF33" s="54"/>
      <c r="AG33" s="54"/>
      <c r="AH33" s="54"/>
      <c r="AI33" s="54"/>
      <c r="AJ33" s="54"/>
      <c r="AK33" s="54"/>
      <c r="AL33" s="54"/>
      <c r="AM33" s="37" t="s">
        <v>58</v>
      </c>
      <c r="AN33" s="37"/>
      <c r="AO33" s="54" t="s">
        <v>278</v>
      </c>
      <c r="AP33" s="54"/>
      <c r="AQ33" s="54"/>
      <c r="AR33" s="54"/>
      <c r="AS33" s="54"/>
      <c r="AT33" s="54"/>
      <c r="AU33" s="54"/>
      <c r="AV33" s="54"/>
      <c r="AW33" s="54"/>
      <c r="AX33" s="54"/>
      <c r="AY33" s="54"/>
      <c r="AZ33" s="54"/>
      <c r="BA33" s="54"/>
      <c r="BB33" s="54"/>
      <c r="BC33" s="54"/>
      <c r="BD33" s="37"/>
      <c r="BE33" s="54" t="s">
        <v>280</v>
      </c>
      <c r="BF33" s="54"/>
      <c r="BG33" s="54" t="s">
        <v>165</v>
      </c>
      <c r="BH33" s="54"/>
      <c r="BI33" s="54"/>
      <c r="BJ33" s="54"/>
      <c r="BK33" s="54"/>
      <c r="BL33" s="54"/>
      <c r="BM33" s="54"/>
      <c r="BN33" s="54"/>
      <c r="BO33" s="54"/>
      <c r="BP33" s="54"/>
      <c r="BQ33" s="54"/>
      <c r="BR33" s="54"/>
      <c r="BS33" s="54"/>
      <c r="BT33" s="54"/>
      <c r="BU33" s="54"/>
      <c r="BV33" s="37"/>
      <c r="BW33" s="37" t="s">
        <v>280</v>
      </c>
      <c r="BX33" s="37"/>
      <c r="BY33" s="54" t="s">
        <v>114</v>
      </c>
      <c r="BZ33" s="54"/>
      <c r="CA33" s="54"/>
      <c r="CB33" s="54"/>
      <c r="CC33" s="54"/>
      <c r="CD33" s="54"/>
      <c r="CE33" s="54"/>
      <c r="CF33" s="54"/>
      <c r="CG33" s="54"/>
      <c r="CH33" s="54"/>
      <c r="CI33" s="54"/>
      <c r="CJ33" s="54"/>
      <c r="CK33" s="54"/>
      <c r="CL33" s="54"/>
      <c r="CM33" s="54"/>
      <c r="CN33" s="54"/>
      <c r="CO33" s="37" t="s">
        <v>58</v>
      </c>
      <c r="CP33" s="37"/>
      <c r="CQ33" s="54" t="s">
        <v>281</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8</v>
      </c>
      <c r="V34" s="38"/>
      <c r="W34" s="55" t="str">
        <f>IF('各会計、関係団体の財政状況及び健全化判断比率'!B28="","",'各会計、関係団体の財政状況及び健全化判断比率'!B28)</f>
        <v>国民健康保険事業会計</v>
      </c>
      <c r="X34" s="55"/>
      <c r="Y34" s="55"/>
      <c r="Z34" s="55"/>
      <c r="AA34" s="55"/>
      <c r="AB34" s="55"/>
      <c r="AC34" s="55"/>
      <c r="AD34" s="55"/>
      <c r="AE34" s="55"/>
      <c r="AF34" s="55"/>
      <c r="AG34" s="55"/>
      <c r="AH34" s="55"/>
      <c r="AI34" s="55"/>
      <c r="AJ34" s="55"/>
      <c r="AK34" s="55"/>
      <c r="AL34" s="2"/>
      <c r="AM34" s="38">
        <f>IF(AO34="","",MAX(C34:D43,U34:V43)+1)</f>
        <v>11</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14</v>
      </c>
      <c r="BF34" s="38"/>
      <c r="BG34" s="55" t="str">
        <f>IF('各会計、関係団体の財政状況及び健全化判断比率'!B34="","",'各会計、関係団体の財政状況及び健全化判断比率'!B34)</f>
        <v>秋田市中央卸売市場会計</v>
      </c>
      <c r="BH34" s="55"/>
      <c r="BI34" s="55"/>
      <c r="BJ34" s="55"/>
      <c r="BK34" s="55"/>
      <c r="BL34" s="55"/>
      <c r="BM34" s="55"/>
      <c r="BN34" s="55"/>
      <c r="BO34" s="55"/>
      <c r="BP34" s="55"/>
      <c r="BQ34" s="55"/>
      <c r="BR34" s="55"/>
      <c r="BS34" s="55"/>
      <c r="BT34" s="55"/>
      <c r="BU34" s="55"/>
      <c r="BV34" s="2"/>
      <c r="BW34" s="38">
        <f>IF(BY34="","",MAX(C34:D43,U34:V43,AM34:AN43,BE34:BF43)+1)</f>
        <v>18</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一般財団法人秋田市駐車場公社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土地区画整理会計</v>
      </c>
      <c r="F35" s="55"/>
      <c r="G35" s="55"/>
      <c r="H35" s="55"/>
      <c r="I35" s="55"/>
      <c r="J35" s="55"/>
      <c r="K35" s="55"/>
      <c r="L35" s="55"/>
      <c r="M35" s="55"/>
      <c r="N35" s="55"/>
      <c r="O35" s="55"/>
      <c r="P35" s="55"/>
      <c r="Q35" s="55"/>
      <c r="R35" s="55"/>
      <c r="S35" s="55"/>
      <c r="T35" s="2"/>
      <c r="U35" s="38">
        <f t="shared" ref="U35:U43" si="1">IF(W35="","",U34+1)</f>
        <v>9</v>
      </c>
      <c r="V35" s="38"/>
      <c r="W35" s="55" t="str">
        <f>IF('各会計、関係団体の財政状況及び健全化判断比率'!B29="","",'各会計、関係団体の財政状況及び健全化判断比率'!B29)</f>
        <v>介護保険事業会計</v>
      </c>
      <c r="X35" s="55"/>
      <c r="Y35" s="55"/>
      <c r="Z35" s="55"/>
      <c r="AA35" s="55"/>
      <c r="AB35" s="55"/>
      <c r="AC35" s="55"/>
      <c r="AD35" s="55"/>
      <c r="AE35" s="55"/>
      <c r="AF35" s="55"/>
      <c r="AG35" s="55"/>
      <c r="AH35" s="55"/>
      <c r="AI35" s="55"/>
      <c r="AJ35" s="55"/>
      <c r="AK35" s="55"/>
      <c r="AL35" s="2"/>
      <c r="AM35" s="38">
        <f t="shared" ref="AM35:AM43" si="2">IF(AO35="","",AM34+1)</f>
        <v>12</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f t="shared" ref="BE35:BE43" si="3">IF(BG35="","",BE34+1)</f>
        <v>15</v>
      </c>
      <c r="BF35" s="38"/>
      <c r="BG35" s="55" t="str">
        <f>IF('各会計、関係団体の財政状況及び健全化判断比率'!B35="","",'各会計、関係団体の財政状況及び健全化判断比率'!B35)</f>
        <v>秋田市公設地方卸売市場会計</v>
      </c>
      <c r="BH35" s="55"/>
      <c r="BI35" s="55"/>
      <c r="BJ35" s="55"/>
      <c r="BK35" s="55"/>
      <c r="BL35" s="55"/>
      <c r="BM35" s="55"/>
      <c r="BN35" s="55"/>
      <c r="BO35" s="55"/>
      <c r="BP35" s="55"/>
      <c r="BQ35" s="55"/>
      <c r="BR35" s="55"/>
      <c r="BS35" s="55"/>
      <c r="BT35" s="55"/>
      <c r="BU35" s="55"/>
      <c r="BV35" s="2"/>
      <c r="BW35" s="38">
        <f t="shared" ref="BW35:BW43" si="4">IF(BY35="","",BW34+1)</f>
        <v>19</v>
      </c>
      <c r="BX35" s="38"/>
      <c r="BY35" s="55" t="str">
        <f>IF('各会計、関係団体の財政状況及び健全化判断比率'!B69="","",'各会計、関係団体の財政状況及び健全化判断比率'!B69)</f>
        <v>秋田県市町村会館管理組合（一般会計）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太平山観光開発株式会社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市有林会計</v>
      </c>
      <c r="F36" s="55"/>
      <c r="G36" s="55"/>
      <c r="H36" s="55"/>
      <c r="I36" s="55"/>
      <c r="J36" s="55"/>
      <c r="K36" s="55"/>
      <c r="L36" s="55"/>
      <c r="M36" s="55"/>
      <c r="N36" s="55"/>
      <c r="O36" s="55"/>
      <c r="P36" s="55"/>
      <c r="Q36" s="55"/>
      <c r="R36" s="55"/>
      <c r="S36" s="55"/>
      <c r="T36" s="2"/>
      <c r="U36" s="38">
        <f t="shared" si="1"/>
        <v>10</v>
      </c>
      <c r="V36" s="38"/>
      <c r="W36" s="55" t="str">
        <f>IF('各会計、関係団体の財政状況及び健全化判断比率'!B30="","",'各会計、関係団体の財政状況及び健全化判断比率'!B30)</f>
        <v>後期高齢者医療事業会計</v>
      </c>
      <c r="X36" s="55"/>
      <c r="Y36" s="55"/>
      <c r="Z36" s="55"/>
      <c r="AA36" s="55"/>
      <c r="AB36" s="55"/>
      <c r="AC36" s="55"/>
      <c r="AD36" s="55"/>
      <c r="AE36" s="55"/>
      <c r="AF36" s="55"/>
      <c r="AG36" s="55"/>
      <c r="AH36" s="55"/>
      <c r="AI36" s="55"/>
      <c r="AJ36" s="55"/>
      <c r="AK36" s="55"/>
      <c r="AL36" s="2"/>
      <c r="AM36" s="38">
        <f t="shared" si="2"/>
        <v>13</v>
      </c>
      <c r="AN36" s="38"/>
      <c r="AO36" s="55" t="str">
        <f>IF('各会計、関係団体の財政状況及び健全化判断比率'!B33="","",'各会計、関係団体の財政状況及び健全化判断比率'!B33)</f>
        <v>農業集落排水事業会計</v>
      </c>
      <c r="AP36" s="55"/>
      <c r="AQ36" s="55"/>
      <c r="AR36" s="55"/>
      <c r="AS36" s="55"/>
      <c r="AT36" s="55"/>
      <c r="AU36" s="55"/>
      <c r="AV36" s="55"/>
      <c r="AW36" s="55"/>
      <c r="AX36" s="55"/>
      <c r="AY36" s="55"/>
      <c r="AZ36" s="55"/>
      <c r="BA36" s="55"/>
      <c r="BB36" s="55"/>
      <c r="BC36" s="55"/>
      <c r="BD36" s="2"/>
      <c r="BE36" s="38">
        <f t="shared" si="3"/>
        <v>16</v>
      </c>
      <c r="BF36" s="38"/>
      <c r="BG36" s="55" t="str">
        <f>IF('各会計、関係団体の財政状況及び健全化判断比率'!B36="","",'各会計、関係団体の財政状況及び健全化判断比率'!B36)</f>
        <v>秋田市大森山動物園会計</v>
      </c>
      <c r="BH36" s="55"/>
      <c r="BI36" s="55"/>
      <c r="BJ36" s="55"/>
      <c r="BK36" s="55"/>
      <c r="BL36" s="55"/>
      <c r="BM36" s="55"/>
      <c r="BN36" s="55"/>
      <c r="BO36" s="55"/>
      <c r="BP36" s="55"/>
      <c r="BQ36" s="55"/>
      <c r="BR36" s="55"/>
      <c r="BS36" s="55"/>
      <c r="BT36" s="55"/>
      <c r="BU36" s="55"/>
      <c r="BV36" s="2"/>
      <c r="BW36" s="38">
        <f t="shared" si="4"/>
        <v>20</v>
      </c>
      <c r="BX36" s="38"/>
      <c r="BY36" s="55" t="str">
        <f>IF('各会計、関係団体の財政状況及び健全化判断比率'!B70="","",'各会計、関係団体の財政状況及び健全化判断比率'!B70)</f>
        <v>秋田県後期高齢者医療広域連合（一般会計）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一般財団法人秋田市勤労者福祉振興協会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市営墓地会計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17</v>
      </c>
      <c r="BF37" s="38"/>
      <c r="BG37" s="55" t="str">
        <f>IF('各会計、関係団体の財政状況及び健全化判断比率'!B37="","",'各会計、関係団体の財政状況及び健全化判断比率'!B37)</f>
        <v>秋田市廃棄物発電会計</v>
      </c>
      <c r="BH37" s="55"/>
      <c r="BI37" s="55"/>
      <c r="BJ37" s="55"/>
      <c r="BK37" s="55"/>
      <c r="BL37" s="55"/>
      <c r="BM37" s="55"/>
      <c r="BN37" s="55"/>
      <c r="BO37" s="55"/>
      <c r="BP37" s="55"/>
      <c r="BQ37" s="55"/>
      <c r="BR37" s="55"/>
      <c r="BS37" s="55"/>
      <c r="BT37" s="55"/>
      <c r="BU37" s="55"/>
      <c r="BV37" s="2"/>
      <c r="BW37" s="38">
        <f t="shared" si="4"/>
        <v>21</v>
      </c>
      <c r="BX37" s="38"/>
      <c r="BY37" s="55" t="str">
        <f>IF('各会計、関係団体の財政状況及び健全化判断比率'!B71="","",'各会計、関係団体の財政状況及び健全化判断比率'!B71)</f>
        <v>秋田県後期高齢者医療広域連合（後期高齢者医療特別会計）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公益財団法人秋田観光コンベンション協会</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病院事業債管理会計</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河辺地域振興株式会社</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f t="shared" si="0"/>
        <v>6</v>
      </c>
      <c r="D39" s="38"/>
      <c r="E39" s="55" t="str">
        <f>IF('各会計、関係団体の財政状況及び健全化判断比率'!B12="","",'各会計、関係団体の財政状況及び健全化判断比率'!B12)</f>
        <v>学校給食費会計</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f t="shared" si="5"/>
        <v>27</v>
      </c>
      <c r="CP39" s="38"/>
      <c r="CQ39" s="55" t="str">
        <f>IF('各会計、関係団体の財政状況及び健全化判断比率'!BS12="","",'各会計、関係団体の財政状況及び健全化判断比率'!BS12)</f>
        <v>株式会社雄和振興公社</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f t="shared" si="0"/>
        <v>7</v>
      </c>
      <c r="D40" s="38"/>
      <c r="E40" s="55" t="str">
        <f>IF('各会計、関係団体の財政状況及び健全化判断比率'!B13="","",'各会計、関係団体の財政状況及び健全化判断比率'!B13)</f>
        <v>母子父子寡婦福祉資金貸付事業会計</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28</v>
      </c>
      <c r="CP40" s="38"/>
      <c r="CQ40" s="55" t="str">
        <f>IF('各会計、関係団体の財政状況及び健全化判断比率'!BS13="","",'各会計、関係団体の財政状況及び健全化判断比率'!BS13)</f>
        <v>公益財団法人秋田市総合振興公社</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29</v>
      </c>
      <c r="CP41" s="38"/>
      <c r="CQ41" s="55" t="str">
        <f>IF('各会計、関係団体の財政状況及び健全化判断比率'!BS14="","",'各会計、関係団体の財政状況及び健全化判断比率'!BS14)</f>
        <v>公立大学法人秋田公立美術大学</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30</v>
      </c>
      <c r="CP42" s="38"/>
      <c r="CQ42" s="55" t="str">
        <f>IF('各会計、関係団体の財政状況及び健全化判断比率'!BS15="","",'各会計、関係団体の財政状況及び健全化判断比率'!BS15)</f>
        <v>地方独立行政法人市立秋田総合病院</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f t="shared" si="5"/>
        <v>31</v>
      </c>
      <c r="CP43" s="38"/>
      <c r="CQ43" s="55" t="str">
        <f>IF('各会計、関係団体の財政状況及び健全化判断比率'!BS16="","",'各会計、関係団体の財政状況及び健全化判断比率'!BS16)</f>
        <v>公立大学法人国際教養大学</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53OKEts85i/xCx1CVKZ/vNH1aS0SyWNLLrQCAA7nC9Na5mc2sXZ8fdH2KHnRv5sioMAlJvMTBdYedUynFtBOvw==" saltValue="gL9n0N/KHd8s19hjCaITo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298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250</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43329327</v>
      </c>
      <c r="S5" s="276"/>
      <c r="T5" s="276"/>
      <c r="U5" s="276"/>
      <c r="V5" s="276"/>
      <c r="W5" s="276"/>
      <c r="X5" s="276"/>
      <c r="Y5" s="278"/>
      <c r="Z5" s="281">
        <v>27.7</v>
      </c>
      <c r="AA5" s="281"/>
      <c r="AB5" s="281"/>
      <c r="AC5" s="281"/>
      <c r="AD5" s="286">
        <v>43329327</v>
      </c>
      <c r="AE5" s="286"/>
      <c r="AF5" s="286"/>
      <c r="AG5" s="286"/>
      <c r="AH5" s="286"/>
      <c r="AI5" s="286"/>
      <c r="AJ5" s="286"/>
      <c r="AK5" s="286"/>
      <c r="AL5" s="291">
        <v>56.9</v>
      </c>
      <c r="AM5" s="293"/>
      <c r="AN5" s="293"/>
      <c r="AO5" s="295"/>
      <c r="AP5" s="260" t="s">
        <v>314</v>
      </c>
      <c r="AQ5" s="265"/>
      <c r="AR5" s="265"/>
      <c r="AS5" s="265"/>
      <c r="AT5" s="265"/>
      <c r="AU5" s="265"/>
      <c r="AV5" s="265"/>
      <c r="AW5" s="265"/>
      <c r="AX5" s="265"/>
      <c r="AY5" s="265"/>
      <c r="AZ5" s="265"/>
      <c r="BA5" s="265"/>
      <c r="BB5" s="265"/>
      <c r="BC5" s="265"/>
      <c r="BD5" s="265"/>
      <c r="BE5" s="265"/>
      <c r="BF5" s="268"/>
      <c r="BG5" s="274">
        <v>41753212</v>
      </c>
      <c r="BH5" s="217"/>
      <c r="BI5" s="217"/>
      <c r="BJ5" s="217"/>
      <c r="BK5" s="217"/>
      <c r="BL5" s="217"/>
      <c r="BM5" s="217"/>
      <c r="BN5" s="279"/>
      <c r="BO5" s="282">
        <v>96.4</v>
      </c>
      <c r="BP5" s="282"/>
      <c r="BQ5" s="282"/>
      <c r="BR5" s="282"/>
      <c r="BS5" s="287">
        <v>2941969</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308</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1096547</v>
      </c>
      <c r="S6" s="217"/>
      <c r="T6" s="217"/>
      <c r="U6" s="217"/>
      <c r="V6" s="217"/>
      <c r="W6" s="217"/>
      <c r="X6" s="217"/>
      <c r="Y6" s="279"/>
      <c r="Z6" s="282">
        <v>0.7</v>
      </c>
      <c r="AA6" s="282"/>
      <c r="AB6" s="282"/>
      <c r="AC6" s="282"/>
      <c r="AD6" s="287">
        <v>1096547</v>
      </c>
      <c r="AE6" s="287"/>
      <c r="AF6" s="287"/>
      <c r="AG6" s="287"/>
      <c r="AH6" s="287"/>
      <c r="AI6" s="287"/>
      <c r="AJ6" s="287"/>
      <c r="AK6" s="287"/>
      <c r="AL6" s="283">
        <v>1.4</v>
      </c>
      <c r="AM6" s="238"/>
      <c r="AN6" s="238"/>
      <c r="AO6" s="296"/>
      <c r="AP6" s="261" t="s">
        <v>106</v>
      </c>
      <c r="AQ6" s="1"/>
      <c r="AR6" s="1"/>
      <c r="AS6" s="1"/>
      <c r="AT6" s="1"/>
      <c r="AU6" s="1"/>
      <c r="AV6" s="1"/>
      <c r="AW6" s="1"/>
      <c r="AX6" s="1"/>
      <c r="AY6" s="1"/>
      <c r="AZ6" s="1"/>
      <c r="BA6" s="1"/>
      <c r="BB6" s="1"/>
      <c r="BC6" s="1"/>
      <c r="BD6" s="1"/>
      <c r="BE6" s="1"/>
      <c r="BF6" s="269"/>
      <c r="BG6" s="274">
        <v>41753212</v>
      </c>
      <c r="BH6" s="217"/>
      <c r="BI6" s="217"/>
      <c r="BJ6" s="217"/>
      <c r="BK6" s="217"/>
      <c r="BL6" s="217"/>
      <c r="BM6" s="217"/>
      <c r="BN6" s="279"/>
      <c r="BO6" s="282">
        <v>96.4</v>
      </c>
      <c r="BP6" s="282"/>
      <c r="BQ6" s="282"/>
      <c r="BR6" s="282"/>
      <c r="BS6" s="287">
        <v>2941969</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653663</v>
      </c>
      <c r="CS6" s="217"/>
      <c r="CT6" s="217"/>
      <c r="CU6" s="217"/>
      <c r="CV6" s="217"/>
      <c r="CW6" s="217"/>
      <c r="CX6" s="217"/>
      <c r="CY6" s="279"/>
      <c r="CZ6" s="291">
        <v>0.4</v>
      </c>
      <c r="DA6" s="293"/>
      <c r="DB6" s="293"/>
      <c r="DC6" s="337"/>
      <c r="DD6" s="288" t="s">
        <v>200</v>
      </c>
      <c r="DE6" s="217"/>
      <c r="DF6" s="217"/>
      <c r="DG6" s="217"/>
      <c r="DH6" s="217"/>
      <c r="DI6" s="217"/>
      <c r="DJ6" s="217"/>
      <c r="DK6" s="217"/>
      <c r="DL6" s="217"/>
      <c r="DM6" s="217"/>
      <c r="DN6" s="217"/>
      <c r="DO6" s="217"/>
      <c r="DP6" s="279"/>
      <c r="DQ6" s="288">
        <v>653663</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10569</v>
      </c>
      <c r="S7" s="217"/>
      <c r="T7" s="217"/>
      <c r="U7" s="217"/>
      <c r="V7" s="217"/>
      <c r="W7" s="217"/>
      <c r="X7" s="217"/>
      <c r="Y7" s="279"/>
      <c r="Z7" s="282">
        <v>0</v>
      </c>
      <c r="AA7" s="282"/>
      <c r="AB7" s="282"/>
      <c r="AC7" s="282"/>
      <c r="AD7" s="287">
        <v>10569</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19109749</v>
      </c>
      <c r="BH7" s="217"/>
      <c r="BI7" s="217"/>
      <c r="BJ7" s="217"/>
      <c r="BK7" s="217"/>
      <c r="BL7" s="217"/>
      <c r="BM7" s="217"/>
      <c r="BN7" s="279"/>
      <c r="BO7" s="282">
        <v>44.1</v>
      </c>
      <c r="BP7" s="282"/>
      <c r="BQ7" s="282"/>
      <c r="BR7" s="282"/>
      <c r="BS7" s="287">
        <v>555972</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15047055</v>
      </c>
      <c r="CS7" s="217"/>
      <c r="CT7" s="217"/>
      <c r="CU7" s="217"/>
      <c r="CV7" s="217"/>
      <c r="CW7" s="217"/>
      <c r="CX7" s="217"/>
      <c r="CY7" s="279"/>
      <c r="CZ7" s="282">
        <v>9.8000000000000007</v>
      </c>
      <c r="DA7" s="282"/>
      <c r="DB7" s="282"/>
      <c r="DC7" s="282"/>
      <c r="DD7" s="288">
        <v>660741</v>
      </c>
      <c r="DE7" s="217"/>
      <c r="DF7" s="217"/>
      <c r="DG7" s="217"/>
      <c r="DH7" s="217"/>
      <c r="DI7" s="217"/>
      <c r="DJ7" s="217"/>
      <c r="DK7" s="217"/>
      <c r="DL7" s="217"/>
      <c r="DM7" s="217"/>
      <c r="DN7" s="217"/>
      <c r="DO7" s="217"/>
      <c r="DP7" s="279"/>
      <c r="DQ7" s="288">
        <v>13335454</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116471</v>
      </c>
      <c r="S8" s="217"/>
      <c r="T8" s="217"/>
      <c r="U8" s="217"/>
      <c r="V8" s="217"/>
      <c r="W8" s="217"/>
      <c r="X8" s="217"/>
      <c r="Y8" s="279"/>
      <c r="Z8" s="282">
        <v>0.1</v>
      </c>
      <c r="AA8" s="282"/>
      <c r="AB8" s="282"/>
      <c r="AC8" s="282"/>
      <c r="AD8" s="287">
        <v>116471</v>
      </c>
      <c r="AE8" s="287"/>
      <c r="AF8" s="287"/>
      <c r="AG8" s="287"/>
      <c r="AH8" s="287"/>
      <c r="AI8" s="287"/>
      <c r="AJ8" s="287"/>
      <c r="AK8" s="287"/>
      <c r="AL8" s="283">
        <v>0.2</v>
      </c>
      <c r="AM8" s="238"/>
      <c r="AN8" s="238"/>
      <c r="AO8" s="296"/>
      <c r="AP8" s="261" t="s">
        <v>109</v>
      </c>
      <c r="AQ8" s="1"/>
      <c r="AR8" s="1"/>
      <c r="AS8" s="1"/>
      <c r="AT8" s="1"/>
      <c r="AU8" s="1"/>
      <c r="AV8" s="1"/>
      <c r="AW8" s="1"/>
      <c r="AX8" s="1"/>
      <c r="AY8" s="1"/>
      <c r="AZ8" s="1"/>
      <c r="BA8" s="1"/>
      <c r="BB8" s="1"/>
      <c r="BC8" s="1"/>
      <c r="BD8" s="1"/>
      <c r="BE8" s="1"/>
      <c r="BF8" s="269"/>
      <c r="BG8" s="274">
        <v>533445</v>
      </c>
      <c r="BH8" s="217"/>
      <c r="BI8" s="217"/>
      <c r="BJ8" s="217"/>
      <c r="BK8" s="217"/>
      <c r="BL8" s="217"/>
      <c r="BM8" s="217"/>
      <c r="BN8" s="279"/>
      <c r="BO8" s="282">
        <v>1.2</v>
      </c>
      <c r="BP8" s="282"/>
      <c r="BQ8" s="282"/>
      <c r="BR8" s="282"/>
      <c r="BS8" s="287" t="s">
        <v>200</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58858248</v>
      </c>
      <c r="CS8" s="217"/>
      <c r="CT8" s="217"/>
      <c r="CU8" s="217"/>
      <c r="CV8" s="217"/>
      <c r="CW8" s="217"/>
      <c r="CX8" s="217"/>
      <c r="CY8" s="279"/>
      <c r="CZ8" s="282">
        <v>38.299999999999997</v>
      </c>
      <c r="DA8" s="282"/>
      <c r="DB8" s="282"/>
      <c r="DC8" s="282"/>
      <c r="DD8" s="288">
        <v>485475</v>
      </c>
      <c r="DE8" s="217"/>
      <c r="DF8" s="217"/>
      <c r="DG8" s="217"/>
      <c r="DH8" s="217"/>
      <c r="DI8" s="217"/>
      <c r="DJ8" s="217"/>
      <c r="DK8" s="217"/>
      <c r="DL8" s="217"/>
      <c r="DM8" s="217"/>
      <c r="DN8" s="217"/>
      <c r="DO8" s="217"/>
      <c r="DP8" s="279"/>
      <c r="DQ8" s="288">
        <v>28895009</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156464</v>
      </c>
      <c r="S9" s="217"/>
      <c r="T9" s="217"/>
      <c r="U9" s="217"/>
      <c r="V9" s="217"/>
      <c r="W9" s="217"/>
      <c r="X9" s="217"/>
      <c r="Y9" s="279"/>
      <c r="Z9" s="282">
        <v>0.1</v>
      </c>
      <c r="AA9" s="282"/>
      <c r="AB9" s="282"/>
      <c r="AC9" s="282"/>
      <c r="AD9" s="287">
        <v>156464</v>
      </c>
      <c r="AE9" s="287"/>
      <c r="AF9" s="287"/>
      <c r="AG9" s="287"/>
      <c r="AH9" s="287"/>
      <c r="AI9" s="287"/>
      <c r="AJ9" s="287"/>
      <c r="AK9" s="287"/>
      <c r="AL9" s="283">
        <v>0.2</v>
      </c>
      <c r="AM9" s="238"/>
      <c r="AN9" s="238"/>
      <c r="AO9" s="296"/>
      <c r="AP9" s="261" t="s">
        <v>332</v>
      </c>
      <c r="AQ9" s="1"/>
      <c r="AR9" s="1"/>
      <c r="AS9" s="1"/>
      <c r="AT9" s="1"/>
      <c r="AU9" s="1"/>
      <c r="AV9" s="1"/>
      <c r="AW9" s="1"/>
      <c r="AX9" s="1"/>
      <c r="AY9" s="1"/>
      <c r="AZ9" s="1"/>
      <c r="BA9" s="1"/>
      <c r="BB9" s="1"/>
      <c r="BC9" s="1"/>
      <c r="BD9" s="1"/>
      <c r="BE9" s="1"/>
      <c r="BF9" s="269"/>
      <c r="BG9" s="274">
        <v>15165668</v>
      </c>
      <c r="BH9" s="217"/>
      <c r="BI9" s="217"/>
      <c r="BJ9" s="217"/>
      <c r="BK9" s="217"/>
      <c r="BL9" s="217"/>
      <c r="BM9" s="217"/>
      <c r="BN9" s="279"/>
      <c r="BO9" s="282">
        <v>35</v>
      </c>
      <c r="BP9" s="282"/>
      <c r="BQ9" s="282"/>
      <c r="BR9" s="282"/>
      <c r="BS9" s="287" t="s">
        <v>200</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14489720</v>
      </c>
      <c r="CS9" s="217"/>
      <c r="CT9" s="217"/>
      <c r="CU9" s="217"/>
      <c r="CV9" s="217"/>
      <c r="CW9" s="217"/>
      <c r="CX9" s="217"/>
      <c r="CY9" s="279"/>
      <c r="CZ9" s="282">
        <v>9.4</v>
      </c>
      <c r="DA9" s="282"/>
      <c r="DB9" s="282"/>
      <c r="DC9" s="282"/>
      <c r="DD9" s="288">
        <v>2581846</v>
      </c>
      <c r="DE9" s="217"/>
      <c r="DF9" s="217"/>
      <c r="DG9" s="217"/>
      <c r="DH9" s="217"/>
      <c r="DI9" s="217"/>
      <c r="DJ9" s="217"/>
      <c r="DK9" s="217"/>
      <c r="DL9" s="217"/>
      <c r="DM9" s="217"/>
      <c r="DN9" s="217"/>
      <c r="DO9" s="217"/>
      <c r="DP9" s="279"/>
      <c r="DQ9" s="288">
        <v>7909995</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189</v>
      </c>
      <c r="AQ10" s="1"/>
      <c r="AR10" s="1"/>
      <c r="AS10" s="1"/>
      <c r="AT10" s="1"/>
      <c r="AU10" s="1"/>
      <c r="AV10" s="1"/>
      <c r="AW10" s="1"/>
      <c r="AX10" s="1"/>
      <c r="AY10" s="1"/>
      <c r="AZ10" s="1"/>
      <c r="BA10" s="1"/>
      <c r="BB10" s="1"/>
      <c r="BC10" s="1"/>
      <c r="BD10" s="1"/>
      <c r="BE10" s="1"/>
      <c r="BF10" s="269"/>
      <c r="BG10" s="274">
        <v>1205545</v>
      </c>
      <c r="BH10" s="217"/>
      <c r="BI10" s="217"/>
      <c r="BJ10" s="217"/>
      <c r="BK10" s="217"/>
      <c r="BL10" s="217"/>
      <c r="BM10" s="217"/>
      <c r="BN10" s="279"/>
      <c r="BO10" s="282">
        <v>2.8</v>
      </c>
      <c r="BP10" s="282"/>
      <c r="BQ10" s="282"/>
      <c r="BR10" s="282"/>
      <c r="BS10" s="287">
        <v>196194</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v>585014</v>
      </c>
      <c r="CS10" s="217"/>
      <c r="CT10" s="217"/>
      <c r="CU10" s="217"/>
      <c r="CV10" s="217"/>
      <c r="CW10" s="217"/>
      <c r="CX10" s="217"/>
      <c r="CY10" s="279"/>
      <c r="CZ10" s="282">
        <v>0.4</v>
      </c>
      <c r="DA10" s="282"/>
      <c r="DB10" s="282"/>
      <c r="DC10" s="282"/>
      <c r="DD10" s="288">
        <v>18339</v>
      </c>
      <c r="DE10" s="217"/>
      <c r="DF10" s="217"/>
      <c r="DG10" s="217"/>
      <c r="DH10" s="217"/>
      <c r="DI10" s="217"/>
      <c r="DJ10" s="217"/>
      <c r="DK10" s="217"/>
      <c r="DL10" s="217"/>
      <c r="DM10" s="217"/>
      <c r="DN10" s="217"/>
      <c r="DO10" s="217"/>
      <c r="DP10" s="279"/>
      <c r="DQ10" s="288">
        <v>383392</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8172776</v>
      </c>
      <c r="S11" s="217"/>
      <c r="T11" s="217"/>
      <c r="U11" s="217"/>
      <c r="V11" s="217"/>
      <c r="W11" s="217"/>
      <c r="X11" s="217"/>
      <c r="Y11" s="279"/>
      <c r="Z11" s="283">
        <v>5.2</v>
      </c>
      <c r="AA11" s="238"/>
      <c r="AB11" s="238"/>
      <c r="AC11" s="285"/>
      <c r="AD11" s="288">
        <v>8172776</v>
      </c>
      <c r="AE11" s="217"/>
      <c r="AF11" s="217"/>
      <c r="AG11" s="217"/>
      <c r="AH11" s="217"/>
      <c r="AI11" s="217"/>
      <c r="AJ11" s="217"/>
      <c r="AK11" s="279"/>
      <c r="AL11" s="283">
        <v>10.7</v>
      </c>
      <c r="AM11" s="238"/>
      <c r="AN11" s="238"/>
      <c r="AO11" s="296"/>
      <c r="AP11" s="261" t="s">
        <v>337</v>
      </c>
      <c r="AQ11" s="1"/>
      <c r="AR11" s="1"/>
      <c r="AS11" s="1"/>
      <c r="AT11" s="1"/>
      <c r="AU11" s="1"/>
      <c r="AV11" s="1"/>
      <c r="AW11" s="1"/>
      <c r="AX11" s="1"/>
      <c r="AY11" s="1"/>
      <c r="AZ11" s="1"/>
      <c r="BA11" s="1"/>
      <c r="BB11" s="1"/>
      <c r="BC11" s="1"/>
      <c r="BD11" s="1"/>
      <c r="BE11" s="1"/>
      <c r="BF11" s="269"/>
      <c r="BG11" s="274">
        <v>2205091</v>
      </c>
      <c r="BH11" s="217"/>
      <c r="BI11" s="217"/>
      <c r="BJ11" s="217"/>
      <c r="BK11" s="217"/>
      <c r="BL11" s="217"/>
      <c r="BM11" s="217"/>
      <c r="BN11" s="279"/>
      <c r="BO11" s="282">
        <v>5.0999999999999996</v>
      </c>
      <c r="BP11" s="282"/>
      <c r="BQ11" s="282"/>
      <c r="BR11" s="282"/>
      <c r="BS11" s="287">
        <v>359778</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3159659</v>
      </c>
      <c r="CS11" s="217"/>
      <c r="CT11" s="217"/>
      <c r="CU11" s="217"/>
      <c r="CV11" s="217"/>
      <c r="CW11" s="217"/>
      <c r="CX11" s="217"/>
      <c r="CY11" s="279"/>
      <c r="CZ11" s="282">
        <v>2.1</v>
      </c>
      <c r="DA11" s="282"/>
      <c r="DB11" s="282"/>
      <c r="DC11" s="282"/>
      <c r="DD11" s="288">
        <v>842353</v>
      </c>
      <c r="DE11" s="217"/>
      <c r="DF11" s="217"/>
      <c r="DG11" s="217"/>
      <c r="DH11" s="217"/>
      <c r="DI11" s="217"/>
      <c r="DJ11" s="217"/>
      <c r="DK11" s="217"/>
      <c r="DL11" s="217"/>
      <c r="DM11" s="217"/>
      <c r="DN11" s="217"/>
      <c r="DO11" s="217"/>
      <c r="DP11" s="279"/>
      <c r="DQ11" s="288">
        <v>1582923</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52622</v>
      </c>
      <c r="S12" s="217"/>
      <c r="T12" s="217"/>
      <c r="U12" s="217"/>
      <c r="V12" s="217"/>
      <c r="W12" s="217"/>
      <c r="X12" s="217"/>
      <c r="Y12" s="279"/>
      <c r="Z12" s="282">
        <v>0</v>
      </c>
      <c r="AA12" s="282"/>
      <c r="AB12" s="282"/>
      <c r="AC12" s="282"/>
      <c r="AD12" s="287">
        <v>52622</v>
      </c>
      <c r="AE12" s="287"/>
      <c r="AF12" s="287"/>
      <c r="AG12" s="287"/>
      <c r="AH12" s="287"/>
      <c r="AI12" s="287"/>
      <c r="AJ12" s="287"/>
      <c r="AK12" s="287"/>
      <c r="AL12" s="283">
        <v>0.1</v>
      </c>
      <c r="AM12" s="238"/>
      <c r="AN12" s="238"/>
      <c r="AO12" s="296"/>
      <c r="AP12" s="261" t="s">
        <v>341</v>
      </c>
      <c r="AQ12" s="1"/>
      <c r="AR12" s="1"/>
      <c r="AS12" s="1"/>
      <c r="AT12" s="1"/>
      <c r="AU12" s="1"/>
      <c r="AV12" s="1"/>
      <c r="AW12" s="1"/>
      <c r="AX12" s="1"/>
      <c r="AY12" s="1"/>
      <c r="AZ12" s="1"/>
      <c r="BA12" s="1"/>
      <c r="BB12" s="1"/>
      <c r="BC12" s="1"/>
      <c r="BD12" s="1"/>
      <c r="BE12" s="1"/>
      <c r="BF12" s="269"/>
      <c r="BG12" s="274">
        <v>19494889</v>
      </c>
      <c r="BH12" s="217"/>
      <c r="BI12" s="217"/>
      <c r="BJ12" s="217"/>
      <c r="BK12" s="217"/>
      <c r="BL12" s="217"/>
      <c r="BM12" s="217"/>
      <c r="BN12" s="279"/>
      <c r="BO12" s="282">
        <v>45</v>
      </c>
      <c r="BP12" s="282"/>
      <c r="BQ12" s="282"/>
      <c r="BR12" s="282"/>
      <c r="BS12" s="287">
        <v>2385997</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8953350</v>
      </c>
      <c r="CS12" s="217"/>
      <c r="CT12" s="217"/>
      <c r="CU12" s="217"/>
      <c r="CV12" s="217"/>
      <c r="CW12" s="217"/>
      <c r="CX12" s="217"/>
      <c r="CY12" s="279"/>
      <c r="CZ12" s="282">
        <v>5.8</v>
      </c>
      <c r="DA12" s="282"/>
      <c r="DB12" s="282"/>
      <c r="DC12" s="282"/>
      <c r="DD12" s="288">
        <v>12995</v>
      </c>
      <c r="DE12" s="217"/>
      <c r="DF12" s="217"/>
      <c r="DG12" s="217"/>
      <c r="DH12" s="217"/>
      <c r="DI12" s="217"/>
      <c r="DJ12" s="217"/>
      <c r="DK12" s="217"/>
      <c r="DL12" s="217"/>
      <c r="DM12" s="217"/>
      <c r="DN12" s="217"/>
      <c r="DO12" s="217"/>
      <c r="DP12" s="279"/>
      <c r="DQ12" s="288">
        <v>2169900</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344</v>
      </c>
      <c r="AQ13" s="1"/>
      <c r="AR13" s="1"/>
      <c r="AS13" s="1"/>
      <c r="AT13" s="1"/>
      <c r="AU13" s="1"/>
      <c r="AV13" s="1"/>
      <c r="AW13" s="1"/>
      <c r="AX13" s="1"/>
      <c r="AY13" s="1"/>
      <c r="AZ13" s="1"/>
      <c r="BA13" s="1"/>
      <c r="BB13" s="1"/>
      <c r="BC13" s="1"/>
      <c r="BD13" s="1"/>
      <c r="BE13" s="1"/>
      <c r="BF13" s="269"/>
      <c r="BG13" s="274">
        <v>19291220</v>
      </c>
      <c r="BH13" s="217"/>
      <c r="BI13" s="217"/>
      <c r="BJ13" s="217"/>
      <c r="BK13" s="217"/>
      <c r="BL13" s="217"/>
      <c r="BM13" s="217"/>
      <c r="BN13" s="279"/>
      <c r="BO13" s="282">
        <v>44.5</v>
      </c>
      <c r="BP13" s="282"/>
      <c r="BQ13" s="282"/>
      <c r="BR13" s="282"/>
      <c r="BS13" s="287">
        <v>2385997</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16634614</v>
      </c>
      <c r="CS13" s="217"/>
      <c r="CT13" s="217"/>
      <c r="CU13" s="217"/>
      <c r="CV13" s="217"/>
      <c r="CW13" s="217"/>
      <c r="CX13" s="217"/>
      <c r="CY13" s="279"/>
      <c r="CZ13" s="282">
        <v>10.8</v>
      </c>
      <c r="DA13" s="282"/>
      <c r="DB13" s="282"/>
      <c r="DC13" s="282"/>
      <c r="DD13" s="288">
        <v>8013397</v>
      </c>
      <c r="DE13" s="217"/>
      <c r="DF13" s="217"/>
      <c r="DG13" s="217"/>
      <c r="DH13" s="217"/>
      <c r="DI13" s="217"/>
      <c r="DJ13" s="217"/>
      <c r="DK13" s="217"/>
      <c r="DL13" s="217"/>
      <c r="DM13" s="217"/>
      <c r="DN13" s="217"/>
      <c r="DO13" s="217"/>
      <c r="DP13" s="279"/>
      <c r="DQ13" s="288">
        <v>8881564</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4609</v>
      </c>
      <c r="S14" s="217"/>
      <c r="T14" s="217"/>
      <c r="U14" s="217"/>
      <c r="V14" s="217"/>
      <c r="W14" s="217"/>
      <c r="X14" s="217"/>
      <c r="Y14" s="279"/>
      <c r="Z14" s="282">
        <v>0</v>
      </c>
      <c r="AA14" s="282"/>
      <c r="AB14" s="282"/>
      <c r="AC14" s="282"/>
      <c r="AD14" s="287">
        <v>4609</v>
      </c>
      <c r="AE14" s="287"/>
      <c r="AF14" s="287"/>
      <c r="AG14" s="287"/>
      <c r="AH14" s="287"/>
      <c r="AI14" s="287"/>
      <c r="AJ14" s="287"/>
      <c r="AK14" s="287"/>
      <c r="AL14" s="283">
        <v>0</v>
      </c>
      <c r="AM14" s="238"/>
      <c r="AN14" s="238"/>
      <c r="AO14" s="296"/>
      <c r="AP14" s="261" t="s">
        <v>141</v>
      </c>
      <c r="AQ14" s="1"/>
      <c r="AR14" s="1"/>
      <c r="AS14" s="1"/>
      <c r="AT14" s="1"/>
      <c r="AU14" s="1"/>
      <c r="AV14" s="1"/>
      <c r="AW14" s="1"/>
      <c r="AX14" s="1"/>
      <c r="AY14" s="1"/>
      <c r="AZ14" s="1"/>
      <c r="BA14" s="1"/>
      <c r="BB14" s="1"/>
      <c r="BC14" s="1"/>
      <c r="BD14" s="1"/>
      <c r="BE14" s="1"/>
      <c r="BF14" s="269"/>
      <c r="BG14" s="274">
        <v>935242</v>
      </c>
      <c r="BH14" s="217"/>
      <c r="BI14" s="217"/>
      <c r="BJ14" s="217"/>
      <c r="BK14" s="217"/>
      <c r="BL14" s="217"/>
      <c r="BM14" s="217"/>
      <c r="BN14" s="279"/>
      <c r="BO14" s="282">
        <v>2.2000000000000002</v>
      </c>
      <c r="BP14" s="282"/>
      <c r="BQ14" s="282"/>
      <c r="BR14" s="282"/>
      <c r="BS14" s="287" t="s">
        <v>200</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4334240</v>
      </c>
      <c r="CS14" s="217"/>
      <c r="CT14" s="217"/>
      <c r="CU14" s="217"/>
      <c r="CV14" s="217"/>
      <c r="CW14" s="217"/>
      <c r="CX14" s="217"/>
      <c r="CY14" s="279"/>
      <c r="CZ14" s="282">
        <v>2.8</v>
      </c>
      <c r="DA14" s="282"/>
      <c r="DB14" s="282"/>
      <c r="DC14" s="282"/>
      <c r="DD14" s="288">
        <v>821492</v>
      </c>
      <c r="DE14" s="217"/>
      <c r="DF14" s="217"/>
      <c r="DG14" s="217"/>
      <c r="DH14" s="217"/>
      <c r="DI14" s="217"/>
      <c r="DJ14" s="217"/>
      <c r="DK14" s="217"/>
      <c r="DL14" s="217"/>
      <c r="DM14" s="217"/>
      <c r="DN14" s="217"/>
      <c r="DO14" s="217"/>
      <c r="DP14" s="279"/>
      <c r="DQ14" s="288">
        <v>3543702</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348</v>
      </c>
      <c r="AQ15" s="1"/>
      <c r="AR15" s="1"/>
      <c r="AS15" s="1"/>
      <c r="AT15" s="1"/>
      <c r="AU15" s="1"/>
      <c r="AV15" s="1"/>
      <c r="AW15" s="1"/>
      <c r="AX15" s="1"/>
      <c r="AY15" s="1"/>
      <c r="AZ15" s="1"/>
      <c r="BA15" s="1"/>
      <c r="BB15" s="1"/>
      <c r="BC15" s="1"/>
      <c r="BD15" s="1"/>
      <c r="BE15" s="1"/>
      <c r="BF15" s="269"/>
      <c r="BG15" s="274">
        <v>2208937</v>
      </c>
      <c r="BH15" s="217"/>
      <c r="BI15" s="217"/>
      <c r="BJ15" s="217"/>
      <c r="BK15" s="217"/>
      <c r="BL15" s="217"/>
      <c r="BM15" s="217"/>
      <c r="BN15" s="279"/>
      <c r="BO15" s="282">
        <v>5.0999999999999996</v>
      </c>
      <c r="BP15" s="282"/>
      <c r="BQ15" s="282"/>
      <c r="BR15" s="282"/>
      <c r="BS15" s="287" t="s">
        <v>200</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16524263</v>
      </c>
      <c r="CS15" s="217"/>
      <c r="CT15" s="217"/>
      <c r="CU15" s="217"/>
      <c r="CV15" s="217"/>
      <c r="CW15" s="217"/>
      <c r="CX15" s="217"/>
      <c r="CY15" s="279"/>
      <c r="CZ15" s="282">
        <v>10.7</v>
      </c>
      <c r="DA15" s="282"/>
      <c r="DB15" s="282"/>
      <c r="DC15" s="282"/>
      <c r="DD15" s="288">
        <v>4317298</v>
      </c>
      <c r="DE15" s="217"/>
      <c r="DF15" s="217"/>
      <c r="DG15" s="217"/>
      <c r="DH15" s="217"/>
      <c r="DI15" s="217"/>
      <c r="DJ15" s="217"/>
      <c r="DK15" s="217"/>
      <c r="DL15" s="217"/>
      <c r="DM15" s="217"/>
      <c r="DN15" s="217"/>
      <c r="DO15" s="217"/>
      <c r="DP15" s="279"/>
      <c r="DQ15" s="288">
        <v>9763436</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62076</v>
      </c>
      <c r="S16" s="217"/>
      <c r="T16" s="217"/>
      <c r="U16" s="217"/>
      <c r="V16" s="217"/>
      <c r="W16" s="217"/>
      <c r="X16" s="217"/>
      <c r="Y16" s="279"/>
      <c r="Z16" s="282">
        <v>0</v>
      </c>
      <c r="AA16" s="282"/>
      <c r="AB16" s="282"/>
      <c r="AC16" s="282"/>
      <c r="AD16" s="287">
        <v>62076</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v>4395</v>
      </c>
      <c r="BH16" s="217"/>
      <c r="BI16" s="217"/>
      <c r="BJ16" s="217"/>
      <c r="BK16" s="217"/>
      <c r="BL16" s="217"/>
      <c r="BM16" s="217"/>
      <c r="BN16" s="279"/>
      <c r="BO16" s="282">
        <v>0</v>
      </c>
      <c r="BP16" s="282"/>
      <c r="BQ16" s="282"/>
      <c r="BR16" s="282"/>
      <c r="BS16" s="287" t="s">
        <v>200</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1491662</v>
      </c>
      <c r="CS16" s="217"/>
      <c r="CT16" s="217"/>
      <c r="CU16" s="217"/>
      <c r="CV16" s="217"/>
      <c r="CW16" s="217"/>
      <c r="CX16" s="217"/>
      <c r="CY16" s="279"/>
      <c r="CZ16" s="282">
        <v>1</v>
      </c>
      <c r="DA16" s="282"/>
      <c r="DB16" s="282"/>
      <c r="DC16" s="282"/>
      <c r="DD16" s="288" t="s">
        <v>200</v>
      </c>
      <c r="DE16" s="217"/>
      <c r="DF16" s="217"/>
      <c r="DG16" s="217"/>
      <c r="DH16" s="217"/>
      <c r="DI16" s="217"/>
      <c r="DJ16" s="217"/>
      <c r="DK16" s="217"/>
      <c r="DL16" s="217"/>
      <c r="DM16" s="217"/>
      <c r="DN16" s="217"/>
      <c r="DO16" s="217"/>
      <c r="DP16" s="279"/>
      <c r="DQ16" s="288">
        <v>839958</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591211</v>
      </c>
      <c r="S17" s="217"/>
      <c r="T17" s="217"/>
      <c r="U17" s="217"/>
      <c r="V17" s="217"/>
      <c r="W17" s="217"/>
      <c r="X17" s="217"/>
      <c r="Y17" s="279"/>
      <c r="Z17" s="282">
        <v>0.4</v>
      </c>
      <c r="AA17" s="282"/>
      <c r="AB17" s="282"/>
      <c r="AC17" s="282"/>
      <c r="AD17" s="287">
        <v>591211</v>
      </c>
      <c r="AE17" s="287"/>
      <c r="AF17" s="287"/>
      <c r="AG17" s="287"/>
      <c r="AH17" s="287"/>
      <c r="AI17" s="287"/>
      <c r="AJ17" s="287"/>
      <c r="AK17" s="287"/>
      <c r="AL17" s="283">
        <v>0.8</v>
      </c>
      <c r="AM17" s="238"/>
      <c r="AN17" s="238"/>
      <c r="AO17" s="296"/>
      <c r="AP17" s="261" t="s">
        <v>356</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13015361</v>
      </c>
      <c r="CS17" s="217"/>
      <c r="CT17" s="217"/>
      <c r="CU17" s="217"/>
      <c r="CV17" s="217"/>
      <c r="CW17" s="217"/>
      <c r="CX17" s="217"/>
      <c r="CY17" s="279"/>
      <c r="CZ17" s="282">
        <v>8.5</v>
      </c>
      <c r="DA17" s="282"/>
      <c r="DB17" s="282"/>
      <c r="DC17" s="282"/>
      <c r="DD17" s="288" t="s">
        <v>200</v>
      </c>
      <c r="DE17" s="217"/>
      <c r="DF17" s="217"/>
      <c r="DG17" s="217"/>
      <c r="DH17" s="217"/>
      <c r="DI17" s="217"/>
      <c r="DJ17" s="217"/>
      <c r="DK17" s="217"/>
      <c r="DL17" s="217"/>
      <c r="DM17" s="217"/>
      <c r="DN17" s="217"/>
      <c r="DO17" s="217"/>
      <c r="DP17" s="279"/>
      <c r="DQ17" s="288">
        <v>12751512</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345857</v>
      </c>
      <c r="S18" s="217"/>
      <c r="T18" s="217"/>
      <c r="U18" s="217"/>
      <c r="V18" s="217"/>
      <c r="W18" s="217"/>
      <c r="X18" s="217"/>
      <c r="Y18" s="279"/>
      <c r="Z18" s="282">
        <v>0.2</v>
      </c>
      <c r="AA18" s="282"/>
      <c r="AB18" s="282"/>
      <c r="AC18" s="282"/>
      <c r="AD18" s="287">
        <v>345857</v>
      </c>
      <c r="AE18" s="287"/>
      <c r="AF18" s="287"/>
      <c r="AG18" s="287"/>
      <c r="AH18" s="287"/>
      <c r="AI18" s="287"/>
      <c r="AJ18" s="287"/>
      <c r="AK18" s="287"/>
      <c r="AL18" s="283">
        <v>0.5</v>
      </c>
      <c r="AM18" s="238"/>
      <c r="AN18" s="238"/>
      <c r="AO18" s="296"/>
      <c r="AP18" s="261" t="s">
        <v>101</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v>2576</v>
      </c>
      <c r="CS18" s="217"/>
      <c r="CT18" s="217"/>
      <c r="CU18" s="217"/>
      <c r="CV18" s="217"/>
      <c r="CW18" s="217"/>
      <c r="CX18" s="217"/>
      <c r="CY18" s="279"/>
      <c r="CZ18" s="282">
        <v>0</v>
      </c>
      <c r="DA18" s="282"/>
      <c r="DB18" s="282"/>
      <c r="DC18" s="282"/>
      <c r="DD18" s="288" t="s">
        <v>200</v>
      </c>
      <c r="DE18" s="217"/>
      <c r="DF18" s="217"/>
      <c r="DG18" s="217"/>
      <c r="DH18" s="217"/>
      <c r="DI18" s="217"/>
      <c r="DJ18" s="217"/>
      <c r="DK18" s="217"/>
      <c r="DL18" s="217"/>
      <c r="DM18" s="217"/>
      <c r="DN18" s="217"/>
      <c r="DO18" s="217"/>
      <c r="DP18" s="279"/>
      <c r="DQ18" s="288">
        <v>2576</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313376</v>
      </c>
      <c r="S19" s="217"/>
      <c r="T19" s="217"/>
      <c r="U19" s="217"/>
      <c r="V19" s="217"/>
      <c r="W19" s="217"/>
      <c r="X19" s="217"/>
      <c r="Y19" s="279"/>
      <c r="Z19" s="282">
        <v>0.2</v>
      </c>
      <c r="AA19" s="282"/>
      <c r="AB19" s="282"/>
      <c r="AC19" s="282"/>
      <c r="AD19" s="287">
        <v>313376</v>
      </c>
      <c r="AE19" s="287"/>
      <c r="AF19" s="287"/>
      <c r="AG19" s="287"/>
      <c r="AH19" s="287"/>
      <c r="AI19" s="287"/>
      <c r="AJ19" s="287"/>
      <c r="AK19" s="287"/>
      <c r="AL19" s="283">
        <v>0.4</v>
      </c>
      <c r="AM19" s="238"/>
      <c r="AN19" s="238"/>
      <c r="AO19" s="296"/>
      <c r="AP19" s="261" t="s">
        <v>247</v>
      </c>
      <c r="AQ19" s="1"/>
      <c r="AR19" s="1"/>
      <c r="AS19" s="1"/>
      <c r="AT19" s="1"/>
      <c r="AU19" s="1"/>
      <c r="AV19" s="1"/>
      <c r="AW19" s="1"/>
      <c r="AX19" s="1"/>
      <c r="AY19" s="1"/>
      <c r="AZ19" s="1"/>
      <c r="BA19" s="1"/>
      <c r="BB19" s="1"/>
      <c r="BC19" s="1"/>
      <c r="BD19" s="1"/>
      <c r="BE19" s="1"/>
      <c r="BF19" s="269"/>
      <c r="BG19" s="274">
        <v>1576115</v>
      </c>
      <c r="BH19" s="217"/>
      <c r="BI19" s="217"/>
      <c r="BJ19" s="217"/>
      <c r="BK19" s="217"/>
      <c r="BL19" s="217"/>
      <c r="BM19" s="217"/>
      <c r="BN19" s="279"/>
      <c r="BO19" s="282">
        <v>3.6</v>
      </c>
      <c r="BP19" s="282"/>
      <c r="BQ19" s="282"/>
      <c r="BR19" s="282"/>
      <c r="BS19" s="287" t="s">
        <v>200</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32481</v>
      </c>
      <c r="S20" s="217"/>
      <c r="T20" s="217"/>
      <c r="U20" s="217"/>
      <c r="V20" s="217"/>
      <c r="W20" s="217"/>
      <c r="X20" s="217"/>
      <c r="Y20" s="279"/>
      <c r="Z20" s="282">
        <v>0</v>
      </c>
      <c r="AA20" s="282"/>
      <c r="AB20" s="282"/>
      <c r="AC20" s="282"/>
      <c r="AD20" s="287">
        <v>32481</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v>1576115</v>
      </c>
      <c r="BH20" s="217"/>
      <c r="BI20" s="217"/>
      <c r="BJ20" s="217"/>
      <c r="BK20" s="217"/>
      <c r="BL20" s="217"/>
      <c r="BM20" s="217"/>
      <c r="BN20" s="279"/>
      <c r="BO20" s="282">
        <v>3.6</v>
      </c>
      <c r="BP20" s="282"/>
      <c r="BQ20" s="282"/>
      <c r="BR20" s="282"/>
      <c r="BS20" s="287" t="s">
        <v>200</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153749425</v>
      </c>
      <c r="CS20" s="217"/>
      <c r="CT20" s="217"/>
      <c r="CU20" s="217"/>
      <c r="CV20" s="217"/>
      <c r="CW20" s="217"/>
      <c r="CX20" s="217"/>
      <c r="CY20" s="279"/>
      <c r="CZ20" s="282">
        <v>100</v>
      </c>
      <c r="DA20" s="282"/>
      <c r="DB20" s="282"/>
      <c r="DC20" s="282"/>
      <c r="DD20" s="288">
        <v>17753936</v>
      </c>
      <c r="DE20" s="217"/>
      <c r="DF20" s="217"/>
      <c r="DG20" s="217"/>
      <c r="DH20" s="217"/>
      <c r="DI20" s="217"/>
      <c r="DJ20" s="217"/>
      <c r="DK20" s="217"/>
      <c r="DL20" s="217"/>
      <c r="DM20" s="217"/>
      <c r="DN20" s="217"/>
      <c r="DO20" s="217"/>
      <c r="DP20" s="279"/>
      <c r="DQ20" s="288">
        <v>90713084</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24898881</v>
      </c>
      <c r="S21" s="217"/>
      <c r="T21" s="217"/>
      <c r="U21" s="217"/>
      <c r="V21" s="217"/>
      <c r="W21" s="217"/>
      <c r="X21" s="217"/>
      <c r="Y21" s="279"/>
      <c r="Z21" s="282">
        <v>15.9</v>
      </c>
      <c r="AA21" s="282"/>
      <c r="AB21" s="282"/>
      <c r="AC21" s="282"/>
      <c r="AD21" s="287">
        <v>21637584</v>
      </c>
      <c r="AE21" s="287"/>
      <c r="AF21" s="287"/>
      <c r="AG21" s="287"/>
      <c r="AH21" s="287"/>
      <c r="AI21" s="287"/>
      <c r="AJ21" s="287"/>
      <c r="AK21" s="287"/>
      <c r="AL21" s="283">
        <v>28.4</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v>43136</v>
      </c>
      <c r="BH21" s="217"/>
      <c r="BI21" s="217"/>
      <c r="BJ21" s="217"/>
      <c r="BK21" s="217"/>
      <c r="BL21" s="217"/>
      <c r="BM21" s="217"/>
      <c r="BN21" s="279"/>
      <c r="BO21" s="282">
        <v>0.1</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21637584</v>
      </c>
      <c r="S22" s="217"/>
      <c r="T22" s="217"/>
      <c r="U22" s="217"/>
      <c r="V22" s="217"/>
      <c r="W22" s="217"/>
      <c r="X22" s="217"/>
      <c r="Y22" s="279"/>
      <c r="Z22" s="282">
        <v>13.8</v>
      </c>
      <c r="AA22" s="282"/>
      <c r="AB22" s="282"/>
      <c r="AC22" s="282"/>
      <c r="AD22" s="287">
        <v>21637584</v>
      </c>
      <c r="AE22" s="287"/>
      <c r="AF22" s="287"/>
      <c r="AG22" s="287"/>
      <c r="AH22" s="287"/>
      <c r="AI22" s="287"/>
      <c r="AJ22" s="287"/>
      <c r="AK22" s="287"/>
      <c r="AL22" s="283">
        <v>28.4</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v>1532979</v>
      </c>
      <c r="BH22" s="217"/>
      <c r="BI22" s="217"/>
      <c r="BJ22" s="217"/>
      <c r="BK22" s="217"/>
      <c r="BL22" s="217"/>
      <c r="BM22" s="217"/>
      <c r="BN22" s="279"/>
      <c r="BO22" s="282">
        <v>3.5</v>
      </c>
      <c r="BP22" s="282"/>
      <c r="BQ22" s="282"/>
      <c r="BR22" s="282"/>
      <c r="BS22" s="287" t="s">
        <v>200</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3261297</v>
      </c>
      <c r="S23" s="217"/>
      <c r="T23" s="217"/>
      <c r="U23" s="217"/>
      <c r="V23" s="217"/>
      <c r="W23" s="217"/>
      <c r="X23" s="217"/>
      <c r="Y23" s="279"/>
      <c r="Z23" s="282">
        <v>2.1</v>
      </c>
      <c r="AA23" s="282"/>
      <c r="AB23" s="282"/>
      <c r="AC23" s="282"/>
      <c r="AD23" s="287" t="s">
        <v>200</v>
      </c>
      <c r="AE23" s="287"/>
      <c r="AF23" s="287"/>
      <c r="AG23" s="287"/>
      <c r="AH23" s="287"/>
      <c r="AI23" s="287"/>
      <c r="AJ23" s="287"/>
      <c r="AK23" s="287"/>
      <c r="AL23" s="283" t="s">
        <v>200</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292</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75624507</v>
      </c>
      <c r="CS24" s="276"/>
      <c r="CT24" s="276"/>
      <c r="CU24" s="276"/>
      <c r="CV24" s="276"/>
      <c r="CW24" s="276"/>
      <c r="CX24" s="276"/>
      <c r="CY24" s="278"/>
      <c r="CZ24" s="291">
        <v>49.2</v>
      </c>
      <c r="DA24" s="293"/>
      <c r="DB24" s="293"/>
      <c r="DC24" s="337"/>
      <c r="DD24" s="341">
        <v>47733488</v>
      </c>
      <c r="DE24" s="276"/>
      <c r="DF24" s="276"/>
      <c r="DG24" s="276"/>
      <c r="DH24" s="276"/>
      <c r="DI24" s="276"/>
      <c r="DJ24" s="276"/>
      <c r="DK24" s="278"/>
      <c r="DL24" s="341">
        <v>42422881</v>
      </c>
      <c r="DM24" s="276"/>
      <c r="DN24" s="276"/>
      <c r="DO24" s="276"/>
      <c r="DP24" s="276"/>
      <c r="DQ24" s="276"/>
      <c r="DR24" s="276"/>
      <c r="DS24" s="276"/>
      <c r="DT24" s="276"/>
      <c r="DU24" s="276"/>
      <c r="DV24" s="278"/>
      <c r="DW24" s="291">
        <v>54.5</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78837410</v>
      </c>
      <c r="S25" s="217"/>
      <c r="T25" s="217"/>
      <c r="U25" s="217"/>
      <c r="V25" s="217"/>
      <c r="W25" s="217"/>
      <c r="X25" s="217"/>
      <c r="Y25" s="279"/>
      <c r="Z25" s="282">
        <v>50.3</v>
      </c>
      <c r="AA25" s="282"/>
      <c r="AB25" s="282"/>
      <c r="AC25" s="282"/>
      <c r="AD25" s="287">
        <v>75576113</v>
      </c>
      <c r="AE25" s="287"/>
      <c r="AF25" s="287"/>
      <c r="AG25" s="287"/>
      <c r="AH25" s="287"/>
      <c r="AI25" s="287"/>
      <c r="AJ25" s="287"/>
      <c r="AK25" s="287"/>
      <c r="AL25" s="283">
        <v>99.3</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20923454</v>
      </c>
      <c r="CS25" s="313"/>
      <c r="CT25" s="313"/>
      <c r="CU25" s="313"/>
      <c r="CV25" s="313"/>
      <c r="CW25" s="313"/>
      <c r="CX25" s="313"/>
      <c r="CY25" s="332"/>
      <c r="CZ25" s="283">
        <v>13.6</v>
      </c>
      <c r="DA25" s="335"/>
      <c r="DB25" s="335"/>
      <c r="DC25" s="338"/>
      <c r="DD25" s="288">
        <v>19674321</v>
      </c>
      <c r="DE25" s="313"/>
      <c r="DF25" s="313"/>
      <c r="DG25" s="313"/>
      <c r="DH25" s="313"/>
      <c r="DI25" s="313"/>
      <c r="DJ25" s="313"/>
      <c r="DK25" s="332"/>
      <c r="DL25" s="288">
        <v>19318747</v>
      </c>
      <c r="DM25" s="313"/>
      <c r="DN25" s="313"/>
      <c r="DO25" s="313"/>
      <c r="DP25" s="313"/>
      <c r="DQ25" s="313"/>
      <c r="DR25" s="313"/>
      <c r="DS25" s="313"/>
      <c r="DT25" s="313"/>
      <c r="DU25" s="313"/>
      <c r="DV25" s="332"/>
      <c r="DW25" s="283">
        <v>24.8</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51871</v>
      </c>
      <c r="S26" s="217"/>
      <c r="T26" s="217"/>
      <c r="U26" s="217"/>
      <c r="V26" s="217"/>
      <c r="W26" s="217"/>
      <c r="X26" s="217"/>
      <c r="Y26" s="279"/>
      <c r="Z26" s="282">
        <v>0</v>
      </c>
      <c r="AA26" s="282"/>
      <c r="AB26" s="282"/>
      <c r="AC26" s="282"/>
      <c r="AD26" s="287">
        <v>51871</v>
      </c>
      <c r="AE26" s="287"/>
      <c r="AF26" s="287"/>
      <c r="AG26" s="287"/>
      <c r="AH26" s="287"/>
      <c r="AI26" s="287"/>
      <c r="AJ26" s="287"/>
      <c r="AK26" s="287"/>
      <c r="AL26" s="283">
        <v>0.1</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110</v>
      </c>
      <c r="CE26" s="1"/>
      <c r="CF26" s="1"/>
      <c r="CG26" s="1"/>
      <c r="CH26" s="1"/>
      <c r="CI26" s="1"/>
      <c r="CJ26" s="1"/>
      <c r="CK26" s="1"/>
      <c r="CL26" s="1"/>
      <c r="CM26" s="1"/>
      <c r="CN26" s="1"/>
      <c r="CO26" s="1"/>
      <c r="CP26" s="1"/>
      <c r="CQ26" s="269"/>
      <c r="CR26" s="274">
        <v>14182862</v>
      </c>
      <c r="CS26" s="217"/>
      <c r="CT26" s="217"/>
      <c r="CU26" s="217"/>
      <c r="CV26" s="217"/>
      <c r="CW26" s="217"/>
      <c r="CX26" s="217"/>
      <c r="CY26" s="279"/>
      <c r="CZ26" s="283">
        <v>9.1999999999999993</v>
      </c>
      <c r="DA26" s="335"/>
      <c r="DB26" s="335"/>
      <c r="DC26" s="338"/>
      <c r="DD26" s="288">
        <v>13188228</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482532</v>
      </c>
      <c r="S27" s="217"/>
      <c r="T27" s="217"/>
      <c r="U27" s="217"/>
      <c r="V27" s="217"/>
      <c r="W27" s="217"/>
      <c r="X27" s="217"/>
      <c r="Y27" s="279"/>
      <c r="Z27" s="282">
        <v>0.3</v>
      </c>
      <c r="AA27" s="282"/>
      <c r="AB27" s="282"/>
      <c r="AC27" s="282"/>
      <c r="AD27" s="287" t="s">
        <v>200</v>
      </c>
      <c r="AE27" s="287"/>
      <c r="AF27" s="287"/>
      <c r="AG27" s="287"/>
      <c r="AH27" s="287"/>
      <c r="AI27" s="287"/>
      <c r="AJ27" s="287"/>
      <c r="AK27" s="287"/>
      <c r="AL27" s="283" t="s">
        <v>200</v>
      </c>
      <c r="AM27" s="238"/>
      <c r="AN27" s="238"/>
      <c r="AO27" s="296"/>
      <c r="AP27" s="261" t="s">
        <v>391</v>
      </c>
      <c r="AQ27" s="1"/>
      <c r="AR27" s="1"/>
      <c r="AS27" s="1"/>
      <c r="AT27" s="1"/>
      <c r="AU27" s="1"/>
      <c r="AV27" s="1"/>
      <c r="AW27" s="1"/>
      <c r="AX27" s="1"/>
      <c r="AY27" s="1"/>
      <c r="AZ27" s="1"/>
      <c r="BA27" s="1"/>
      <c r="BB27" s="1"/>
      <c r="BC27" s="1"/>
      <c r="BD27" s="1"/>
      <c r="BE27" s="1"/>
      <c r="BF27" s="269"/>
      <c r="BG27" s="274">
        <v>43329327</v>
      </c>
      <c r="BH27" s="217"/>
      <c r="BI27" s="217"/>
      <c r="BJ27" s="217"/>
      <c r="BK27" s="217"/>
      <c r="BL27" s="217"/>
      <c r="BM27" s="217"/>
      <c r="BN27" s="279"/>
      <c r="BO27" s="282">
        <v>100</v>
      </c>
      <c r="BP27" s="282"/>
      <c r="BQ27" s="282"/>
      <c r="BR27" s="282"/>
      <c r="BS27" s="287">
        <v>2941969</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41686626</v>
      </c>
      <c r="CS27" s="313"/>
      <c r="CT27" s="313"/>
      <c r="CU27" s="313"/>
      <c r="CV27" s="313"/>
      <c r="CW27" s="313"/>
      <c r="CX27" s="313"/>
      <c r="CY27" s="332"/>
      <c r="CZ27" s="283">
        <v>27.1</v>
      </c>
      <c r="DA27" s="335"/>
      <c r="DB27" s="335"/>
      <c r="DC27" s="338"/>
      <c r="DD27" s="288">
        <v>15308589</v>
      </c>
      <c r="DE27" s="313"/>
      <c r="DF27" s="313"/>
      <c r="DG27" s="313"/>
      <c r="DH27" s="313"/>
      <c r="DI27" s="313"/>
      <c r="DJ27" s="313"/>
      <c r="DK27" s="332"/>
      <c r="DL27" s="288">
        <v>10368318</v>
      </c>
      <c r="DM27" s="313"/>
      <c r="DN27" s="313"/>
      <c r="DO27" s="313"/>
      <c r="DP27" s="313"/>
      <c r="DQ27" s="313"/>
      <c r="DR27" s="313"/>
      <c r="DS27" s="313"/>
      <c r="DT27" s="313"/>
      <c r="DU27" s="313"/>
      <c r="DV27" s="332"/>
      <c r="DW27" s="283">
        <v>13.3</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1092435</v>
      </c>
      <c r="S28" s="217"/>
      <c r="T28" s="217"/>
      <c r="U28" s="217"/>
      <c r="V28" s="217"/>
      <c r="W28" s="217"/>
      <c r="X28" s="217"/>
      <c r="Y28" s="279"/>
      <c r="Z28" s="282">
        <v>0.7</v>
      </c>
      <c r="AA28" s="282"/>
      <c r="AB28" s="282"/>
      <c r="AC28" s="282"/>
      <c r="AD28" s="287">
        <v>167419</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13014427</v>
      </c>
      <c r="CS28" s="217"/>
      <c r="CT28" s="217"/>
      <c r="CU28" s="217"/>
      <c r="CV28" s="217"/>
      <c r="CW28" s="217"/>
      <c r="CX28" s="217"/>
      <c r="CY28" s="279"/>
      <c r="CZ28" s="283">
        <v>8.5</v>
      </c>
      <c r="DA28" s="335"/>
      <c r="DB28" s="335"/>
      <c r="DC28" s="338"/>
      <c r="DD28" s="288">
        <v>12750578</v>
      </c>
      <c r="DE28" s="217"/>
      <c r="DF28" s="217"/>
      <c r="DG28" s="217"/>
      <c r="DH28" s="217"/>
      <c r="DI28" s="217"/>
      <c r="DJ28" s="217"/>
      <c r="DK28" s="279"/>
      <c r="DL28" s="288">
        <v>12735816</v>
      </c>
      <c r="DM28" s="217"/>
      <c r="DN28" s="217"/>
      <c r="DO28" s="217"/>
      <c r="DP28" s="217"/>
      <c r="DQ28" s="217"/>
      <c r="DR28" s="217"/>
      <c r="DS28" s="217"/>
      <c r="DT28" s="217"/>
      <c r="DU28" s="217"/>
      <c r="DV28" s="279"/>
      <c r="DW28" s="283">
        <v>16.399999999999999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1167376</v>
      </c>
      <c r="S29" s="217"/>
      <c r="T29" s="217"/>
      <c r="U29" s="217"/>
      <c r="V29" s="217"/>
      <c r="W29" s="217"/>
      <c r="X29" s="217"/>
      <c r="Y29" s="279"/>
      <c r="Z29" s="282">
        <v>0.7</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13014326</v>
      </c>
      <c r="CS29" s="313"/>
      <c r="CT29" s="313"/>
      <c r="CU29" s="313"/>
      <c r="CV29" s="313"/>
      <c r="CW29" s="313"/>
      <c r="CX29" s="313"/>
      <c r="CY29" s="332"/>
      <c r="CZ29" s="283">
        <v>8.5</v>
      </c>
      <c r="DA29" s="335"/>
      <c r="DB29" s="335"/>
      <c r="DC29" s="338"/>
      <c r="DD29" s="288">
        <v>12750477</v>
      </c>
      <c r="DE29" s="313"/>
      <c r="DF29" s="313"/>
      <c r="DG29" s="313"/>
      <c r="DH29" s="313"/>
      <c r="DI29" s="313"/>
      <c r="DJ29" s="313"/>
      <c r="DK29" s="332"/>
      <c r="DL29" s="288">
        <v>12735715</v>
      </c>
      <c r="DM29" s="313"/>
      <c r="DN29" s="313"/>
      <c r="DO29" s="313"/>
      <c r="DP29" s="313"/>
      <c r="DQ29" s="313"/>
      <c r="DR29" s="313"/>
      <c r="DS29" s="313"/>
      <c r="DT29" s="313"/>
      <c r="DU29" s="313"/>
      <c r="DV29" s="332"/>
      <c r="DW29" s="283">
        <v>16.399999999999999</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32936260</v>
      </c>
      <c r="S30" s="217"/>
      <c r="T30" s="217"/>
      <c r="U30" s="217"/>
      <c r="V30" s="217"/>
      <c r="W30" s="217"/>
      <c r="X30" s="217"/>
      <c r="Y30" s="279"/>
      <c r="Z30" s="282">
        <v>21</v>
      </c>
      <c r="AA30" s="282"/>
      <c r="AB30" s="282"/>
      <c r="AC30" s="282"/>
      <c r="AD30" s="287" t="s">
        <v>200</v>
      </c>
      <c r="AE30" s="287"/>
      <c r="AF30" s="287"/>
      <c r="AG30" s="287"/>
      <c r="AH30" s="287"/>
      <c r="AI30" s="287"/>
      <c r="AJ30" s="287"/>
      <c r="AK30" s="287"/>
      <c r="AL30" s="283" t="s">
        <v>200</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394</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12418773</v>
      </c>
      <c r="CS30" s="217"/>
      <c r="CT30" s="217"/>
      <c r="CU30" s="217"/>
      <c r="CV30" s="217"/>
      <c r="CW30" s="217"/>
      <c r="CX30" s="217"/>
      <c r="CY30" s="279"/>
      <c r="CZ30" s="283">
        <v>8.1</v>
      </c>
      <c r="DA30" s="335"/>
      <c r="DB30" s="335"/>
      <c r="DC30" s="338"/>
      <c r="DD30" s="288">
        <v>12154930</v>
      </c>
      <c r="DE30" s="217"/>
      <c r="DF30" s="217"/>
      <c r="DG30" s="217"/>
      <c r="DH30" s="217"/>
      <c r="DI30" s="217"/>
      <c r="DJ30" s="217"/>
      <c r="DK30" s="279"/>
      <c r="DL30" s="288">
        <v>12140168</v>
      </c>
      <c r="DM30" s="217"/>
      <c r="DN30" s="217"/>
      <c r="DO30" s="217"/>
      <c r="DP30" s="217"/>
      <c r="DQ30" s="217"/>
      <c r="DR30" s="217"/>
      <c r="DS30" s="217"/>
      <c r="DT30" s="217"/>
      <c r="DU30" s="217"/>
      <c r="DV30" s="279"/>
      <c r="DW30" s="283">
        <v>15.6</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v>2911</v>
      </c>
      <c r="S31" s="217"/>
      <c r="T31" s="217"/>
      <c r="U31" s="217"/>
      <c r="V31" s="217"/>
      <c r="W31" s="217"/>
      <c r="X31" s="217"/>
      <c r="Y31" s="279"/>
      <c r="Z31" s="282">
        <v>0</v>
      </c>
      <c r="AA31" s="282"/>
      <c r="AB31" s="282"/>
      <c r="AC31" s="282"/>
      <c r="AD31" s="287">
        <v>2911</v>
      </c>
      <c r="AE31" s="287"/>
      <c r="AF31" s="287"/>
      <c r="AG31" s="287"/>
      <c r="AH31" s="287"/>
      <c r="AI31" s="287"/>
      <c r="AJ31" s="287"/>
      <c r="AK31" s="287"/>
      <c r="AL31" s="283">
        <v>0</v>
      </c>
      <c r="AM31" s="238"/>
      <c r="AN31" s="238"/>
      <c r="AO31" s="296"/>
      <c r="AP31" s="163" t="s">
        <v>9</v>
      </c>
      <c r="AQ31" s="178"/>
      <c r="AR31" s="178"/>
      <c r="AS31" s="178"/>
      <c r="AT31" s="306" t="s">
        <v>397</v>
      </c>
      <c r="AU31" s="265"/>
      <c r="AV31" s="265"/>
      <c r="AW31" s="265"/>
      <c r="AX31" s="260" t="s">
        <v>267</v>
      </c>
      <c r="AY31" s="265"/>
      <c r="AZ31" s="265"/>
      <c r="BA31" s="265"/>
      <c r="BB31" s="265"/>
      <c r="BC31" s="265"/>
      <c r="BD31" s="265"/>
      <c r="BE31" s="265"/>
      <c r="BF31" s="268"/>
      <c r="BG31" s="318">
        <v>99.2</v>
      </c>
      <c r="BH31" s="322"/>
      <c r="BI31" s="322"/>
      <c r="BJ31" s="322"/>
      <c r="BK31" s="322"/>
      <c r="BL31" s="322"/>
      <c r="BM31" s="293">
        <v>97.1</v>
      </c>
      <c r="BN31" s="322"/>
      <c r="BO31" s="322"/>
      <c r="BP31" s="322"/>
      <c r="BQ31" s="324"/>
      <c r="BR31" s="318">
        <v>99.3</v>
      </c>
      <c r="BS31" s="322"/>
      <c r="BT31" s="322"/>
      <c r="BU31" s="322"/>
      <c r="BV31" s="322"/>
      <c r="BW31" s="322"/>
      <c r="BX31" s="293">
        <v>96.7</v>
      </c>
      <c r="BY31" s="322"/>
      <c r="BZ31" s="322"/>
      <c r="CA31" s="322"/>
      <c r="CB31" s="324"/>
      <c r="CD31" s="134"/>
      <c r="CE31" s="42"/>
      <c r="CF31" s="261" t="s">
        <v>310</v>
      </c>
      <c r="CG31" s="1"/>
      <c r="CH31" s="1"/>
      <c r="CI31" s="1"/>
      <c r="CJ31" s="1"/>
      <c r="CK31" s="1"/>
      <c r="CL31" s="1"/>
      <c r="CM31" s="1"/>
      <c r="CN31" s="1"/>
      <c r="CO31" s="1"/>
      <c r="CP31" s="1"/>
      <c r="CQ31" s="269"/>
      <c r="CR31" s="274">
        <v>595553</v>
      </c>
      <c r="CS31" s="313"/>
      <c r="CT31" s="313"/>
      <c r="CU31" s="313"/>
      <c r="CV31" s="313"/>
      <c r="CW31" s="313"/>
      <c r="CX31" s="313"/>
      <c r="CY31" s="332"/>
      <c r="CZ31" s="283">
        <v>0.4</v>
      </c>
      <c r="DA31" s="335"/>
      <c r="DB31" s="335"/>
      <c r="DC31" s="338"/>
      <c r="DD31" s="288">
        <v>595547</v>
      </c>
      <c r="DE31" s="313"/>
      <c r="DF31" s="313"/>
      <c r="DG31" s="313"/>
      <c r="DH31" s="313"/>
      <c r="DI31" s="313"/>
      <c r="DJ31" s="313"/>
      <c r="DK31" s="332"/>
      <c r="DL31" s="288">
        <v>595547</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11742610</v>
      </c>
      <c r="S32" s="217"/>
      <c r="T32" s="217"/>
      <c r="U32" s="217"/>
      <c r="V32" s="217"/>
      <c r="W32" s="217"/>
      <c r="X32" s="217"/>
      <c r="Y32" s="279"/>
      <c r="Z32" s="282">
        <v>7.5</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242</v>
      </c>
      <c r="AX32" s="261" t="s">
        <v>372</v>
      </c>
      <c r="AY32" s="1"/>
      <c r="AZ32" s="1"/>
      <c r="BA32" s="1"/>
      <c r="BB32" s="1"/>
      <c r="BC32" s="1"/>
      <c r="BD32" s="1"/>
      <c r="BE32" s="1"/>
      <c r="BF32" s="269"/>
      <c r="BG32" s="319">
        <v>99.5</v>
      </c>
      <c r="BH32" s="313"/>
      <c r="BI32" s="313"/>
      <c r="BJ32" s="313"/>
      <c r="BK32" s="313"/>
      <c r="BL32" s="313"/>
      <c r="BM32" s="238">
        <v>98.1</v>
      </c>
      <c r="BN32" s="313"/>
      <c r="BO32" s="313"/>
      <c r="BP32" s="313"/>
      <c r="BQ32" s="316"/>
      <c r="BR32" s="319">
        <v>99.5</v>
      </c>
      <c r="BS32" s="313"/>
      <c r="BT32" s="313"/>
      <c r="BU32" s="313"/>
      <c r="BV32" s="313"/>
      <c r="BW32" s="313"/>
      <c r="BX32" s="238">
        <v>98.1</v>
      </c>
      <c r="BY32" s="313"/>
      <c r="BZ32" s="313"/>
      <c r="CA32" s="313"/>
      <c r="CB32" s="316"/>
      <c r="CD32" s="135"/>
      <c r="CE32" s="142"/>
      <c r="CF32" s="261" t="s">
        <v>401</v>
      </c>
      <c r="CG32" s="1"/>
      <c r="CH32" s="1"/>
      <c r="CI32" s="1"/>
      <c r="CJ32" s="1"/>
      <c r="CK32" s="1"/>
      <c r="CL32" s="1"/>
      <c r="CM32" s="1"/>
      <c r="CN32" s="1"/>
      <c r="CO32" s="1"/>
      <c r="CP32" s="1"/>
      <c r="CQ32" s="269"/>
      <c r="CR32" s="274">
        <v>101</v>
      </c>
      <c r="CS32" s="217"/>
      <c r="CT32" s="217"/>
      <c r="CU32" s="217"/>
      <c r="CV32" s="217"/>
      <c r="CW32" s="217"/>
      <c r="CX32" s="217"/>
      <c r="CY32" s="279"/>
      <c r="CZ32" s="283">
        <v>0</v>
      </c>
      <c r="DA32" s="335"/>
      <c r="DB32" s="335"/>
      <c r="DC32" s="338"/>
      <c r="DD32" s="288">
        <v>101</v>
      </c>
      <c r="DE32" s="217"/>
      <c r="DF32" s="217"/>
      <c r="DG32" s="217"/>
      <c r="DH32" s="217"/>
      <c r="DI32" s="217"/>
      <c r="DJ32" s="217"/>
      <c r="DK32" s="279"/>
      <c r="DL32" s="288">
        <v>101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331993</v>
      </c>
      <c r="S33" s="217"/>
      <c r="T33" s="217"/>
      <c r="U33" s="217"/>
      <c r="V33" s="217"/>
      <c r="W33" s="217"/>
      <c r="X33" s="217"/>
      <c r="Y33" s="279"/>
      <c r="Z33" s="282">
        <v>0.2</v>
      </c>
      <c r="AA33" s="282"/>
      <c r="AB33" s="282"/>
      <c r="AC33" s="282"/>
      <c r="AD33" s="287">
        <v>119811</v>
      </c>
      <c r="AE33" s="287"/>
      <c r="AF33" s="287"/>
      <c r="AG33" s="287"/>
      <c r="AH33" s="287"/>
      <c r="AI33" s="287"/>
      <c r="AJ33" s="287"/>
      <c r="AK33" s="287"/>
      <c r="AL33" s="283">
        <v>0.2</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98.9</v>
      </c>
      <c r="BH33" s="312"/>
      <c r="BI33" s="312"/>
      <c r="BJ33" s="312"/>
      <c r="BK33" s="312"/>
      <c r="BL33" s="312"/>
      <c r="BM33" s="294">
        <v>95.7</v>
      </c>
      <c r="BN33" s="312"/>
      <c r="BO33" s="312"/>
      <c r="BP33" s="312"/>
      <c r="BQ33" s="317"/>
      <c r="BR33" s="320">
        <v>99</v>
      </c>
      <c r="BS33" s="312"/>
      <c r="BT33" s="312"/>
      <c r="BU33" s="312"/>
      <c r="BV33" s="312"/>
      <c r="BW33" s="312"/>
      <c r="BX33" s="294">
        <v>94.9</v>
      </c>
      <c r="BY33" s="312"/>
      <c r="BZ33" s="312"/>
      <c r="CA33" s="312"/>
      <c r="CB33" s="317"/>
      <c r="CD33" s="261" t="s">
        <v>402</v>
      </c>
      <c r="CE33" s="1"/>
      <c r="CF33" s="1"/>
      <c r="CG33" s="1"/>
      <c r="CH33" s="1"/>
      <c r="CI33" s="1"/>
      <c r="CJ33" s="1"/>
      <c r="CK33" s="1"/>
      <c r="CL33" s="1"/>
      <c r="CM33" s="1"/>
      <c r="CN33" s="1"/>
      <c r="CO33" s="1"/>
      <c r="CP33" s="1"/>
      <c r="CQ33" s="269"/>
      <c r="CR33" s="274">
        <v>58879320</v>
      </c>
      <c r="CS33" s="313"/>
      <c r="CT33" s="313"/>
      <c r="CU33" s="313"/>
      <c r="CV33" s="313"/>
      <c r="CW33" s="313"/>
      <c r="CX33" s="313"/>
      <c r="CY33" s="332"/>
      <c r="CZ33" s="283">
        <v>38.299999999999997</v>
      </c>
      <c r="DA33" s="335"/>
      <c r="DB33" s="335"/>
      <c r="DC33" s="338"/>
      <c r="DD33" s="288">
        <v>40390529</v>
      </c>
      <c r="DE33" s="313"/>
      <c r="DF33" s="313"/>
      <c r="DG33" s="313"/>
      <c r="DH33" s="313"/>
      <c r="DI33" s="313"/>
      <c r="DJ33" s="313"/>
      <c r="DK33" s="332"/>
      <c r="DL33" s="288">
        <v>29446477</v>
      </c>
      <c r="DM33" s="313"/>
      <c r="DN33" s="313"/>
      <c r="DO33" s="313"/>
      <c r="DP33" s="313"/>
      <c r="DQ33" s="313"/>
      <c r="DR33" s="313"/>
      <c r="DS33" s="313"/>
      <c r="DT33" s="313"/>
      <c r="DU33" s="313"/>
      <c r="DV33" s="332"/>
      <c r="DW33" s="283">
        <v>37.9</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555778</v>
      </c>
      <c r="S34" s="217"/>
      <c r="T34" s="217"/>
      <c r="U34" s="217"/>
      <c r="V34" s="217"/>
      <c r="W34" s="217"/>
      <c r="X34" s="217"/>
      <c r="Y34" s="279"/>
      <c r="Z34" s="282">
        <v>0.4</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20232933</v>
      </c>
      <c r="CS34" s="217"/>
      <c r="CT34" s="217"/>
      <c r="CU34" s="217"/>
      <c r="CV34" s="217"/>
      <c r="CW34" s="217"/>
      <c r="CX34" s="217"/>
      <c r="CY34" s="279"/>
      <c r="CZ34" s="283">
        <v>13.2</v>
      </c>
      <c r="DA34" s="335"/>
      <c r="DB34" s="335"/>
      <c r="DC34" s="338"/>
      <c r="DD34" s="288">
        <v>13427862</v>
      </c>
      <c r="DE34" s="217"/>
      <c r="DF34" s="217"/>
      <c r="DG34" s="217"/>
      <c r="DH34" s="217"/>
      <c r="DI34" s="217"/>
      <c r="DJ34" s="217"/>
      <c r="DK34" s="279"/>
      <c r="DL34" s="288">
        <v>11158596</v>
      </c>
      <c r="DM34" s="217"/>
      <c r="DN34" s="217"/>
      <c r="DO34" s="217"/>
      <c r="DP34" s="217"/>
      <c r="DQ34" s="217"/>
      <c r="DR34" s="217"/>
      <c r="DS34" s="217"/>
      <c r="DT34" s="217"/>
      <c r="DU34" s="217"/>
      <c r="DV34" s="279"/>
      <c r="DW34" s="283">
        <v>14.3</v>
      </c>
      <c r="DX34" s="335"/>
      <c r="DY34" s="335"/>
      <c r="DZ34" s="335"/>
      <c r="EA34" s="335"/>
      <c r="EB34" s="335"/>
      <c r="EC34" s="360"/>
    </row>
    <row r="35" spans="2:133" ht="11.25" customHeight="1">
      <c r="B35" s="261" t="s">
        <v>407</v>
      </c>
      <c r="C35" s="1"/>
      <c r="D35" s="1"/>
      <c r="E35" s="1"/>
      <c r="F35" s="1"/>
      <c r="G35" s="1"/>
      <c r="H35" s="1"/>
      <c r="I35" s="1"/>
      <c r="J35" s="1"/>
      <c r="K35" s="1"/>
      <c r="L35" s="1"/>
      <c r="M35" s="1"/>
      <c r="N35" s="1"/>
      <c r="O35" s="1"/>
      <c r="P35" s="1"/>
      <c r="Q35" s="269"/>
      <c r="R35" s="274">
        <v>4912142</v>
      </c>
      <c r="S35" s="217"/>
      <c r="T35" s="217"/>
      <c r="U35" s="217"/>
      <c r="V35" s="217"/>
      <c r="W35" s="217"/>
      <c r="X35" s="217"/>
      <c r="Y35" s="279"/>
      <c r="Z35" s="282">
        <v>3.1</v>
      </c>
      <c r="AA35" s="282"/>
      <c r="AB35" s="282"/>
      <c r="AC35" s="282"/>
      <c r="AD35" s="287" t="s">
        <v>200</v>
      </c>
      <c r="AE35" s="287"/>
      <c r="AF35" s="287"/>
      <c r="AG35" s="287"/>
      <c r="AH35" s="287"/>
      <c r="AI35" s="287"/>
      <c r="AJ35" s="287"/>
      <c r="AK35" s="287"/>
      <c r="AL35" s="283" t="s">
        <v>200</v>
      </c>
      <c r="AM35" s="238"/>
      <c r="AN35" s="238"/>
      <c r="AO35" s="296"/>
      <c r="AP35" s="95"/>
      <c r="AQ35" s="182" t="s">
        <v>408</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1902109</v>
      </c>
      <c r="CS35" s="313"/>
      <c r="CT35" s="313"/>
      <c r="CU35" s="313"/>
      <c r="CV35" s="313"/>
      <c r="CW35" s="313"/>
      <c r="CX35" s="313"/>
      <c r="CY35" s="332"/>
      <c r="CZ35" s="283">
        <v>1.2</v>
      </c>
      <c r="DA35" s="335"/>
      <c r="DB35" s="335"/>
      <c r="DC35" s="338"/>
      <c r="DD35" s="288">
        <v>1757420</v>
      </c>
      <c r="DE35" s="313"/>
      <c r="DF35" s="313"/>
      <c r="DG35" s="313"/>
      <c r="DH35" s="313"/>
      <c r="DI35" s="313"/>
      <c r="DJ35" s="313"/>
      <c r="DK35" s="332"/>
      <c r="DL35" s="288">
        <v>1484498</v>
      </c>
      <c r="DM35" s="313"/>
      <c r="DN35" s="313"/>
      <c r="DO35" s="313"/>
      <c r="DP35" s="313"/>
      <c r="DQ35" s="313"/>
      <c r="DR35" s="313"/>
      <c r="DS35" s="313"/>
      <c r="DT35" s="313"/>
      <c r="DU35" s="313"/>
      <c r="DV35" s="332"/>
      <c r="DW35" s="283">
        <v>1.9</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2599243</v>
      </c>
      <c r="S36" s="217"/>
      <c r="T36" s="217"/>
      <c r="U36" s="217"/>
      <c r="V36" s="217"/>
      <c r="W36" s="217"/>
      <c r="X36" s="217"/>
      <c r="Y36" s="279"/>
      <c r="Z36" s="282">
        <v>1.7</v>
      </c>
      <c r="AA36" s="282"/>
      <c r="AB36" s="282"/>
      <c r="AC36" s="282"/>
      <c r="AD36" s="287" t="s">
        <v>200</v>
      </c>
      <c r="AE36" s="287"/>
      <c r="AF36" s="287"/>
      <c r="AG36" s="287"/>
      <c r="AH36" s="287"/>
      <c r="AI36" s="287"/>
      <c r="AJ36" s="287"/>
      <c r="AK36" s="287"/>
      <c r="AL36" s="283" t="s">
        <v>200</v>
      </c>
      <c r="AM36" s="238"/>
      <c r="AN36" s="238"/>
      <c r="AO36" s="296"/>
      <c r="AP36" s="95"/>
      <c r="AQ36" s="301" t="s">
        <v>391</v>
      </c>
      <c r="AR36" s="304"/>
      <c r="AS36" s="304"/>
      <c r="AT36" s="304"/>
      <c r="AU36" s="304"/>
      <c r="AV36" s="304"/>
      <c r="AW36" s="304"/>
      <c r="AX36" s="304"/>
      <c r="AY36" s="309"/>
      <c r="AZ36" s="273">
        <v>17467067</v>
      </c>
      <c r="BA36" s="276"/>
      <c r="BB36" s="276"/>
      <c r="BC36" s="276"/>
      <c r="BD36" s="276"/>
      <c r="BE36" s="276"/>
      <c r="BF36" s="315"/>
      <c r="BG36" s="260" t="s">
        <v>412</v>
      </c>
      <c r="BH36" s="265"/>
      <c r="BI36" s="265"/>
      <c r="BJ36" s="265"/>
      <c r="BK36" s="265"/>
      <c r="BL36" s="265"/>
      <c r="BM36" s="265"/>
      <c r="BN36" s="265"/>
      <c r="BO36" s="265"/>
      <c r="BP36" s="265"/>
      <c r="BQ36" s="265"/>
      <c r="BR36" s="265"/>
      <c r="BS36" s="265"/>
      <c r="BT36" s="265"/>
      <c r="BU36" s="268"/>
      <c r="BV36" s="273">
        <v>177749</v>
      </c>
      <c r="BW36" s="276"/>
      <c r="BX36" s="276"/>
      <c r="BY36" s="276"/>
      <c r="BZ36" s="276"/>
      <c r="CA36" s="276"/>
      <c r="CB36" s="315"/>
      <c r="CD36" s="261" t="s">
        <v>30</v>
      </c>
      <c r="CE36" s="1"/>
      <c r="CF36" s="1"/>
      <c r="CG36" s="1"/>
      <c r="CH36" s="1"/>
      <c r="CI36" s="1"/>
      <c r="CJ36" s="1"/>
      <c r="CK36" s="1"/>
      <c r="CL36" s="1"/>
      <c r="CM36" s="1"/>
      <c r="CN36" s="1"/>
      <c r="CO36" s="1"/>
      <c r="CP36" s="1"/>
      <c r="CQ36" s="269"/>
      <c r="CR36" s="274">
        <v>14259356</v>
      </c>
      <c r="CS36" s="217"/>
      <c r="CT36" s="217"/>
      <c r="CU36" s="217"/>
      <c r="CV36" s="217"/>
      <c r="CW36" s="217"/>
      <c r="CX36" s="217"/>
      <c r="CY36" s="279"/>
      <c r="CZ36" s="283">
        <v>9.3000000000000007</v>
      </c>
      <c r="DA36" s="335"/>
      <c r="DB36" s="335"/>
      <c r="DC36" s="338"/>
      <c r="DD36" s="288">
        <v>11743380</v>
      </c>
      <c r="DE36" s="217"/>
      <c r="DF36" s="217"/>
      <c r="DG36" s="217"/>
      <c r="DH36" s="217"/>
      <c r="DI36" s="217"/>
      <c r="DJ36" s="217"/>
      <c r="DK36" s="279"/>
      <c r="DL36" s="288">
        <v>6505888</v>
      </c>
      <c r="DM36" s="217"/>
      <c r="DN36" s="217"/>
      <c r="DO36" s="217"/>
      <c r="DP36" s="217"/>
      <c r="DQ36" s="217"/>
      <c r="DR36" s="217"/>
      <c r="DS36" s="217"/>
      <c r="DT36" s="217"/>
      <c r="DU36" s="217"/>
      <c r="DV36" s="279"/>
      <c r="DW36" s="283">
        <v>8.4</v>
      </c>
      <c r="DX36" s="335"/>
      <c r="DY36" s="335"/>
      <c r="DZ36" s="335"/>
      <c r="EA36" s="335"/>
      <c r="EB36" s="335"/>
      <c r="EC36" s="360"/>
    </row>
    <row r="37" spans="2:133" ht="11.25" customHeight="1">
      <c r="B37" s="261" t="s">
        <v>403</v>
      </c>
      <c r="C37" s="1"/>
      <c r="D37" s="1"/>
      <c r="E37" s="1"/>
      <c r="F37" s="1"/>
      <c r="G37" s="1"/>
      <c r="H37" s="1"/>
      <c r="I37" s="1"/>
      <c r="J37" s="1"/>
      <c r="K37" s="1"/>
      <c r="L37" s="1"/>
      <c r="M37" s="1"/>
      <c r="N37" s="1"/>
      <c r="O37" s="1"/>
      <c r="P37" s="1"/>
      <c r="Q37" s="269"/>
      <c r="R37" s="274">
        <v>8826628</v>
      </c>
      <c r="S37" s="217"/>
      <c r="T37" s="217"/>
      <c r="U37" s="217"/>
      <c r="V37" s="217"/>
      <c r="W37" s="217"/>
      <c r="X37" s="217"/>
      <c r="Y37" s="279"/>
      <c r="Z37" s="282">
        <v>5.6</v>
      </c>
      <c r="AA37" s="282"/>
      <c r="AB37" s="282"/>
      <c r="AC37" s="282"/>
      <c r="AD37" s="287">
        <v>228401</v>
      </c>
      <c r="AE37" s="287"/>
      <c r="AF37" s="287"/>
      <c r="AG37" s="287"/>
      <c r="AH37" s="287"/>
      <c r="AI37" s="287"/>
      <c r="AJ37" s="287"/>
      <c r="AK37" s="287"/>
      <c r="AL37" s="283">
        <v>0.3</v>
      </c>
      <c r="AM37" s="238"/>
      <c r="AN37" s="238"/>
      <c r="AO37" s="296"/>
      <c r="AQ37" s="302" t="s">
        <v>413</v>
      </c>
      <c r="AR37" s="111"/>
      <c r="AS37" s="111"/>
      <c r="AT37" s="111"/>
      <c r="AU37" s="111"/>
      <c r="AV37" s="111"/>
      <c r="AW37" s="111"/>
      <c r="AX37" s="111"/>
      <c r="AY37" s="310"/>
      <c r="AZ37" s="274">
        <v>4570395</v>
      </c>
      <c r="BA37" s="217"/>
      <c r="BB37" s="217"/>
      <c r="BC37" s="217"/>
      <c r="BD37" s="313"/>
      <c r="BE37" s="313"/>
      <c r="BF37" s="316"/>
      <c r="BG37" s="261" t="s">
        <v>415</v>
      </c>
      <c r="BH37" s="1"/>
      <c r="BI37" s="1"/>
      <c r="BJ37" s="1"/>
      <c r="BK37" s="1"/>
      <c r="BL37" s="1"/>
      <c r="BM37" s="1"/>
      <c r="BN37" s="1"/>
      <c r="BO37" s="1"/>
      <c r="BP37" s="1"/>
      <c r="BQ37" s="1"/>
      <c r="BR37" s="1"/>
      <c r="BS37" s="1"/>
      <c r="BT37" s="1"/>
      <c r="BU37" s="269"/>
      <c r="BV37" s="274">
        <v>-347194</v>
      </c>
      <c r="BW37" s="217"/>
      <c r="BX37" s="217"/>
      <c r="BY37" s="217"/>
      <c r="BZ37" s="217"/>
      <c r="CA37" s="217"/>
      <c r="CB37" s="326"/>
      <c r="CD37" s="261" t="s">
        <v>159</v>
      </c>
      <c r="CE37" s="1"/>
      <c r="CF37" s="1"/>
      <c r="CG37" s="1"/>
      <c r="CH37" s="1"/>
      <c r="CI37" s="1"/>
      <c r="CJ37" s="1"/>
      <c r="CK37" s="1"/>
      <c r="CL37" s="1"/>
      <c r="CM37" s="1"/>
      <c r="CN37" s="1"/>
      <c r="CO37" s="1"/>
      <c r="CP37" s="1"/>
      <c r="CQ37" s="269"/>
      <c r="CR37" s="274">
        <v>68956</v>
      </c>
      <c r="CS37" s="313"/>
      <c r="CT37" s="313"/>
      <c r="CU37" s="313"/>
      <c r="CV37" s="313"/>
      <c r="CW37" s="313"/>
      <c r="CX37" s="313"/>
      <c r="CY37" s="332"/>
      <c r="CZ37" s="283">
        <v>0</v>
      </c>
      <c r="DA37" s="335"/>
      <c r="DB37" s="335"/>
      <c r="DC37" s="338"/>
      <c r="DD37" s="288">
        <v>68956</v>
      </c>
      <c r="DE37" s="313"/>
      <c r="DF37" s="313"/>
      <c r="DG37" s="313"/>
      <c r="DH37" s="313"/>
      <c r="DI37" s="313"/>
      <c r="DJ37" s="313"/>
      <c r="DK37" s="332"/>
      <c r="DL37" s="288">
        <v>68956</v>
      </c>
      <c r="DM37" s="313"/>
      <c r="DN37" s="313"/>
      <c r="DO37" s="313"/>
      <c r="DP37" s="313"/>
      <c r="DQ37" s="313"/>
      <c r="DR37" s="313"/>
      <c r="DS37" s="313"/>
      <c r="DT37" s="313"/>
      <c r="DU37" s="313"/>
      <c r="DV37" s="332"/>
      <c r="DW37" s="283">
        <v>0.1</v>
      </c>
      <c r="DX37" s="335"/>
      <c r="DY37" s="335"/>
      <c r="DZ37" s="335"/>
      <c r="EA37" s="335"/>
      <c r="EB37" s="335"/>
      <c r="EC37" s="360"/>
    </row>
    <row r="38" spans="2:133" ht="11.25" customHeight="1">
      <c r="B38" s="261" t="s">
        <v>416</v>
      </c>
      <c r="C38" s="1"/>
      <c r="D38" s="1"/>
      <c r="E38" s="1"/>
      <c r="F38" s="1"/>
      <c r="G38" s="1"/>
      <c r="H38" s="1"/>
      <c r="I38" s="1"/>
      <c r="J38" s="1"/>
      <c r="K38" s="1"/>
      <c r="L38" s="1"/>
      <c r="M38" s="1"/>
      <c r="N38" s="1"/>
      <c r="O38" s="1"/>
      <c r="P38" s="1"/>
      <c r="Q38" s="269"/>
      <c r="R38" s="274">
        <v>13121600</v>
      </c>
      <c r="S38" s="217"/>
      <c r="T38" s="217"/>
      <c r="U38" s="217"/>
      <c r="V38" s="217"/>
      <c r="W38" s="217"/>
      <c r="X38" s="217"/>
      <c r="Y38" s="279"/>
      <c r="Z38" s="282">
        <v>8.4</v>
      </c>
      <c r="AA38" s="282"/>
      <c r="AB38" s="282"/>
      <c r="AC38" s="282"/>
      <c r="AD38" s="287" t="s">
        <v>200</v>
      </c>
      <c r="AE38" s="287"/>
      <c r="AF38" s="287"/>
      <c r="AG38" s="287"/>
      <c r="AH38" s="287"/>
      <c r="AI38" s="287"/>
      <c r="AJ38" s="287"/>
      <c r="AK38" s="287"/>
      <c r="AL38" s="283" t="s">
        <v>200</v>
      </c>
      <c r="AM38" s="238"/>
      <c r="AN38" s="238"/>
      <c r="AO38" s="296"/>
      <c r="AQ38" s="302" t="s">
        <v>417</v>
      </c>
      <c r="AR38" s="111"/>
      <c r="AS38" s="111"/>
      <c r="AT38" s="111"/>
      <c r="AU38" s="111"/>
      <c r="AV38" s="111"/>
      <c r="AW38" s="111"/>
      <c r="AX38" s="111"/>
      <c r="AY38" s="310"/>
      <c r="AZ38" s="274">
        <v>385909</v>
      </c>
      <c r="BA38" s="217"/>
      <c r="BB38" s="217"/>
      <c r="BC38" s="217"/>
      <c r="BD38" s="313"/>
      <c r="BE38" s="313"/>
      <c r="BF38" s="316"/>
      <c r="BG38" s="261" t="s">
        <v>419</v>
      </c>
      <c r="BH38" s="1"/>
      <c r="BI38" s="1"/>
      <c r="BJ38" s="1"/>
      <c r="BK38" s="1"/>
      <c r="BL38" s="1"/>
      <c r="BM38" s="1"/>
      <c r="BN38" s="1"/>
      <c r="BO38" s="1"/>
      <c r="BP38" s="1"/>
      <c r="BQ38" s="1"/>
      <c r="BR38" s="1"/>
      <c r="BS38" s="1"/>
      <c r="BT38" s="1"/>
      <c r="BU38" s="269"/>
      <c r="BV38" s="274">
        <v>36197</v>
      </c>
      <c r="BW38" s="217"/>
      <c r="BX38" s="217"/>
      <c r="BY38" s="217"/>
      <c r="BZ38" s="217"/>
      <c r="CA38" s="217"/>
      <c r="CB38" s="326"/>
      <c r="CD38" s="261" t="s">
        <v>421</v>
      </c>
      <c r="CE38" s="1"/>
      <c r="CF38" s="1"/>
      <c r="CG38" s="1"/>
      <c r="CH38" s="1"/>
      <c r="CI38" s="1"/>
      <c r="CJ38" s="1"/>
      <c r="CK38" s="1"/>
      <c r="CL38" s="1"/>
      <c r="CM38" s="1"/>
      <c r="CN38" s="1"/>
      <c r="CO38" s="1"/>
      <c r="CP38" s="1"/>
      <c r="CQ38" s="269"/>
      <c r="CR38" s="274">
        <v>12810208</v>
      </c>
      <c r="CS38" s="217"/>
      <c r="CT38" s="217"/>
      <c r="CU38" s="217"/>
      <c r="CV38" s="217"/>
      <c r="CW38" s="217"/>
      <c r="CX38" s="217"/>
      <c r="CY38" s="279"/>
      <c r="CZ38" s="283">
        <v>8.3000000000000007</v>
      </c>
      <c r="DA38" s="335"/>
      <c r="DB38" s="335"/>
      <c r="DC38" s="338"/>
      <c r="DD38" s="288">
        <v>10450221</v>
      </c>
      <c r="DE38" s="217"/>
      <c r="DF38" s="217"/>
      <c r="DG38" s="217"/>
      <c r="DH38" s="217"/>
      <c r="DI38" s="217"/>
      <c r="DJ38" s="217"/>
      <c r="DK38" s="279"/>
      <c r="DL38" s="288">
        <v>9295575</v>
      </c>
      <c r="DM38" s="217"/>
      <c r="DN38" s="217"/>
      <c r="DO38" s="217"/>
      <c r="DP38" s="217"/>
      <c r="DQ38" s="217"/>
      <c r="DR38" s="217"/>
      <c r="DS38" s="217"/>
      <c r="DT38" s="217"/>
      <c r="DU38" s="217"/>
      <c r="DV38" s="279"/>
      <c r="DW38" s="283">
        <v>12</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168</v>
      </c>
      <c r="AR39" s="111"/>
      <c r="AS39" s="111"/>
      <c r="AT39" s="111"/>
      <c r="AU39" s="111"/>
      <c r="AV39" s="111"/>
      <c r="AW39" s="111"/>
      <c r="AX39" s="111"/>
      <c r="AY39" s="310"/>
      <c r="AZ39" s="274">
        <v>158406</v>
      </c>
      <c r="BA39" s="217"/>
      <c r="BB39" s="217"/>
      <c r="BC39" s="217"/>
      <c r="BD39" s="313"/>
      <c r="BE39" s="313"/>
      <c r="BF39" s="316"/>
      <c r="BG39" s="261" t="s">
        <v>334</v>
      </c>
      <c r="BH39" s="1"/>
      <c r="BI39" s="1"/>
      <c r="BJ39" s="1"/>
      <c r="BK39" s="1"/>
      <c r="BL39" s="1"/>
      <c r="BM39" s="1"/>
      <c r="BN39" s="1"/>
      <c r="BO39" s="1"/>
      <c r="BP39" s="1"/>
      <c r="BQ39" s="1"/>
      <c r="BR39" s="1"/>
      <c r="BS39" s="1"/>
      <c r="BT39" s="1"/>
      <c r="BU39" s="269"/>
      <c r="BV39" s="274">
        <v>51341</v>
      </c>
      <c r="BW39" s="217"/>
      <c r="BX39" s="217"/>
      <c r="BY39" s="217"/>
      <c r="BZ39" s="217"/>
      <c r="CA39" s="217"/>
      <c r="CB39" s="326"/>
      <c r="CD39" s="261" t="s">
        <v>426</v>
      </c>
      <c r="CE39" s="1"/>
      <c r="CF39" s="1"/>
      <c r="CG39" s="1"/>
      <c r="CH39" s="1"/>
      <c r="CI39" s="1"/>
      <c r="CJ39" s="1"/>
      <c r="CK39" s="1"/>
      <c r="CL39" s="1"/>
      <c r="CM39" s="1"/>
      <c r="CN39" s="1"/>
      <c r="CO39" s="1"/>
      <c r="CP39" s="1"/>
      <c r="CQ39" s="269"/>
      <c r="CR39" s="274">
        <v>1984632</v>
      </c>
      <c r="CS39" s="313"/>
      <c r="CT39" s="313"/>
      <c r="CU39" s="313"/>
      <c r="CV39" s="313"/>
      <c r="CW39" s="313"/>
      <c r="CX39" s="313"/>
      <c r="CY39" s="332"/>
      <c r="CZ39" s="283">
        <v>1.3</v>
      </c>
      <c r="DA39" s="335"/>
      <c r="DB39" s="335"/>
      <c r="DC39" s="338"/>
      <c r="DD39" s="288">
        <v>1979578</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1632200</v>
      </c>
      <c r="S40" s="217"/>
      <c r="T40" s="217"/>
      <c r="U40" s="217"/>
      <c r="V40" s="217"/>
      <c r="W40" s="217"/>
      <c r="X40" s="217"/>
      <c r="Y40" s="279"/>
      <c r="Z40" s="282">
        <v>1</v>
      </c>
      <c r="AA40" s="282"/>
      <c r="AB40" s="282"/>
      <c r="AC40" s="282"/>
      <c r="AD40" s="287" t="s">
        <v>200</v>
      </c>
      <c r="AE40" s="287"/>
      <c r="AF40" s="287"/>
      <c r="AG40" s="287"/>
      <c r="AH40" s="287"/>
      <c r="AI40" s="287"/>
      <c r="AJ40" s="287"/>
      <c r="AK40" s="287"/>
      <c r="AL40" s="283" t="s">
        <v>200</v>
      </c>
      <c r="AM40" s="238"/>
      <c r="AN40" s="238"/>
      <c r="AO40" s="296"/>
      <c r="AQ40" s="302" t="s">
        <v>303</v>
      </c>
      <c r="AR40" s="111"/>
      <c r="AS40" s="111"/>
      <c r="AT40" s="111"/>
      <c r="AU40" s="111"/>
      <c r="AV40" s="111"/>
      <c r="AW40" s="111"/>
      <c r="AX40" s="111"/>
      <c r="AY40" s="310"/>
      <c r="AZ40" s="274">
        <v>86464</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91</v>
      </c>
      <c r="BW40" s="217"/>
      <c r="BX40" s="217"/>
      <c r="BY40" s="217"/>
      <c r="BZ40" s="217"/>
      <c r="CA40" s="217"/>
      <c r="CB40" s="326"/>
      <c r="CD40" s="261" t="s">
        <v>368</v>
      </c>
      <c r="CE40" s="1"/>
      <c r="CF40" s="1"/>
      <c r="CG40" s="1"/>
      <c r="CH40" s="1"/>
      <c r="CI40" s="1"/>
      <c r="CJ40" s="1"/>
      <c r="CK40" s="1"/>
      <c r="CL40" s="1"/>
      <c r="CM40" s="1"/>
      <c r="CN40" s="1"/>
      <c r="CO40" s="1"/>
      <c r="CP40" s="1"/>
      <c r="CQ40" s="269"/>
      <c r="CR40" s="274">
        <v>7690082</v>
      </c>
      <c r="CS40" s="217"/>
      <c r="CT40" s="217"/>
      <c r="CU40" s="217"/>
      <c r="CV40" s="217"/>
      <c r="CW40" s="217"/>
      <c r="CX40" s="217"/>
      <c r="CY40" s="279"/>
      <c r="CZ40" s="283">
        <v>5</v>
      </c>
      <c r="DA40" s="335"/>
      <c r="DB40" s="335"/>
      <c r="DC40" s="338"/>
      <c r="DD40" s="288">
        <v>1032068</v>
      </c>
      <c r="DE40" s="217"/>
      <c r="DF40" s="217"/>
      <c r="DG40" s="217"/>
      <c r="DH40" s="217"/>
      <c r="DI40" s="217"/>
      <c r="DJ40" s="217"/>
      <c r="DK40" s="279"/>
      <c r="DL40" s="288">
        <v>1001920</v>
      </c>
      <c r="DM40" s="217"/>
      <c r="DN40" s="217"/>
      <c r="DO40" s="217"/>
      <c r="DP40" s="217"/>
      <c r="DQ40" s="217"/>
      <c r="DR40" s="217"/>
      <c r="DS40" s="217"/>
      <c r="DT40" s="217"/>
      <c r="DU40" s="217"/>
      <c r="DV40" s="279"/>
      <c r="DW40" s="283">
        <v>1.3</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156660789</v>
      </c>
      <c r="S41" s="277"/>
      <c r="T41" s="277"/>
      <c r="U41" s="277"/>
      <c r="V41" s="277"/>
      <c r="W41" s="277"/>
      <c r="X41" s="277"/>
      <c r="Y41" s="280"/>
      <c r="Z41" s="284">
        <v>100</v>
      </c>
      <c r="AA41" s="284"/>
      <c r="AB41" s="284"/>
      <c r="AC41" s="284"/>
      <c r="AD41" s="289">
        <v>76146526</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2627661</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200</v>
      </c>
      <c r="BW41" s="217"/>
      <c r="BX41" s="217"/>
      <c r="BY41" s="217"/>
      <c r="BZ41" s="217"/>
      <c r="CA41" s="217"/>
      <c r="CB41" s="326"/>
      <c r="CD41" s="261" t="s">
        <v>279</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9638232</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424</v>
      </c>
      <c r="BW42" s="277"/>
      <c r="BX42" s="277"/>
      <c r="BY42" s="277"/>
      <c r="BZ42" s="277"/>
      <c r="CA42" s="277"/>
      <c r="CB42" s="327"/>
      <c r="CD42" s="261" t="s">
        <v>272</v>
      </c>
      <c r="CE42" s="1"/>
      <c r="CF42" s="1"/>
      <c r="CG42" s="1"/>
      <c r="CH42" s="1"/>
      <c r="CI42" s="1"/>
      <c r="CJ42" s="1"/>
      <c r="CK42" s="1"/>
      <c r="CL42" s="1"/>
      <c r="CM42" s="1"/>
      <c r="CN42" s="1"/>
      <c r="CO42" s="1"/>
      <c r="CP42" s="1"/>
      <c r="CQ42" s="269"/>
      <c r="CR42" s="274">
        <v>19245598</v>
      </c>
      <c r="CS42" s="313"/>
      <c r="CT42" s="313"/>
      <c r="CU42" s="313"/>
      <c r="CV42" s="313"/>
      <c r="CW42" s="313"/>
      <c r="CX42" s="313"/>
      <c r="CY42" s="332"/>
      <c r="CZ42" s="283">
        <v>12.5</v>
      </c>
      <c r="DA42" s="335"/>
      <c r="DB42" s="335"/>
      <c r="DC42" s="338"/>
      <c r="DD42" s="288">
        <v>2589067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392875</v>
      </c>
      <c r="CS43" s="313"/>
      <c r="CT43" s="313"/>
      <c r="CU43" s="313"/>
      <c r="CV43" s="313"/>
      <c r="CW43" s="313"/>
      <c r="CX43" s="313"/>
      <c r="CY43" s="332"/>
      <c r="CZ43" s="283">
        <v>0.3</v>
      </c>
      <c r="DA43" s="335"/>
      <c r="DB43" s="335"/>
      <c r="DC43" s="338"/>
      <c r="DD43" s="288">
        <v>392844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434</v>
      </c>
      <c r="CG44" s="1"/>
      <c r="CH44" s="1"/>
      <c r="CI44" s="1"/>
      <c r="CJ44" s="1"/>
      <c r="CK44" s="1"/>
      <c r="CL44" s="1"/>
      <c r="CM44" s="1"/>
      <c r="CN44" s="1"/>
      <c r="CO44" s="1"/>
      <c r="CP44" s="1"/>
      <c r="CQ44" s="269"/>
      <c r="CR44" s="274">
        <v>17753936</v>
      </c>
      <c r="CS44" s="217"/>
      <c r="CT44" s="217"/>
      <c r="CU44" s="217"/>
      <c r="CV44" s="217"/>
      <c r="CW44" s="217"/>
      <c r="CX44" s="217"/>
      <c r="CY44" s="279"/>
      <c r="CZ44" s="283">
        <v>11.5</v>
      </c>
      <c r="DA44" s="238"/>
      <c r="DB44" s="238"/>
      <c r="DC44" s="285"/>
      <c r="DD44" s="288">
        <v>1749109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7744636</v>
      </c>
      <c r="CS45" s="313"/>
      <c r="CT45" s="313"/>
      <c r="CU45" s="313"/>
      <c r="CV45" s="313"/>
      <c r="CW45" s="313"/>
      <c r="CX45" s="313"/>
      <c r="CY45" s="332"/>
      <c r="CZ45" s="283">
        <v>5</v>
      </c>
      <c r="DA45" s="335"/>
      <c r="DB45" s="335"/>
      <c r="DC45" s="338"/>
      <c r="DD45" s="288">
        <v>382137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9426796</v>
      </c>
      <c r="CS46" s="217"/>
      <c r="CT46" s="217"/>
      <c r="CU46" s="217"/>
      <c r="CV46" s="217"/>
      <c r="CW46" s="217"/>
      <c r="CX46" s="217"/>
      <c r="CY46" s="279"/>
      <c r="CZ46" s="283">
        <v>6.1</v>
      </c>
      <c r="DA46" s="238"/>
      <c r="DB46" s="238"/>
      <c r="DC46" s="285"/>
      <c r="DD46" s="288">
        <v>1348806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1491662</v>
      </c>
      <c r="CS47" s="313"/>
      <c r="CT47" s="313"/>
      <c r="CU47" s="313"/>
      <c r="CV47" s="313"/>
      <c r="CW47" s="313"/>
      <c r="CX47" s="313"/>
      <c r="CY47" s="332"/>
      <c r="CZ47" s="283">
        <v>1</v>
      </c>
      <c r="DA47" s="335"/>
      <c r="DB47" s="335"/>
      <c r="DC47" s="338"/>
      <c r="DD47" s="288">
        <v>839958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439</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153749425</v>
      </c>
      <c r="CS49" s="312"/>
      <c r="CT49" s="312"/>
      <c r="CU49" s="312"/>
      <c r="CV49" s="312"/>
      <c r="CW49" s="312"/>
      <c r="CX49" s="312"/>
      <c r="CY49" s="333"/>
      <c r="CZ49" s="292">
        <v>100</v>
      </c>
      <c r="DA49" s="336"/>
      <c r="DB49" s="336"/>
      <c r="DC49" s="339"/>
      <c r="DD49" s="342">
        <v>90713084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J1bLo05paRCttIHR8fAiFCIaRveoDUms9cu/IQdmI6WCX2+ngLxaj3j0GgJmCl3ZP7WfdaIORZKVvi6AKgeZ0w==" saltValue="LY3sguzwfMcRGRgOAyth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298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179</v>
      </c>
      <c r="R5" s="447"/>
      <c r="S5" s="447"/>
      <c r="T5" s="447"/>
      <c r="U5" s="458"/>
      <c r="V5" s="435" t="s">
        <v>162</v>
      </c>
      <c r="W5" s="447"/>
      <c r="X5" s="447"/>
      <c r="Y5" s="447"/>
      <c r="Z5" s="458"/>
      <c r="AA5" s="435" t="s">
        <v>443</v>
      </c>
      <c r="AB5" s="447"/>
      <c r="AC5" s="447"/>
      <c r="AD5" s="447"/>
      <c r="AE5" s="447"/>
      <c r="AF5" s="504" t="s">
        <v>177</v>
      </c>
      <c r="AG5" s="447"/>
      <c r="AH5" s="447"/>
      <c r="AI5" s="447"/>
      <c r="AJ5" s="522"/>
      <c r="AK5" s="447" t="s">
        <v>226</v>
      </c>
      <c r="AL5" s="447"/>
      <c r="AM5" s="447"/>
      <c r="AN5" s="447"/>
      <c r="AO5" s="458"/>
      <c r="AP5" s="435" t="s">
        <v>444</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316</v>
      </c>
      <c r="CN5" s="447"/>
      <c r="CO5" s="447"/>
      <c r="CP5" s="447"/>
      <c r="CQ5" s="458"/>
      <c r="CR5" s="435" t="s">
        <v>237</v>
      </c>
      <c r="CS5" s="447"/>
      <c r="CT5" s="447"/>
      <c r="CU5" s="447"/>
      <c r="CV5" s="458"/>
      <c r="CW5" s="435" t="s">
        <v>50</v>
      </c>
      <c r="CX5" s="447"/>
      <c r="CY5" s="447"/>
      <c r="CZ5" s="447"/>
      <c r="DA5" s="458"/>
      <c r="DB5" s="435" t="s">
        <v>450</v>
      </c>
      <c r="DC5" s="447"/>
      <c r="DD5" s="447"/>
      <c r="DE5" s="447"/>
      <c r="DF5" s="458"/>
      <c r="DG5" s="700" t="s">
        <v>235</v>
      </c>
      <c r="DH5" s="703"/>
      <c r="DI5" s="703"/>
      <c r="DJ5" s="703"/>
      <c r="DK5" s="708"/>
      <c r="DL5" s="700" t="s">
        <v>452</v>
      </c>
      <c r="DM5" s="703"/>
      <c r="DN5" s="703"/>
      <c r="DO5" s="703"/>
      <c r="DP5" s="708"/>
      <c r="DQ5" s="435" t="s">
        <v>454</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455</v>
      </c>
      <c r="C7" s="419"/>
      <c r="D7" s="419"/>
      <c r="E7" s="419"/>
      <c r="F7" s="419"/>
      <c r="G7" s="419"/>
      <c r="H7" s="419"/>
      <c r="I7" s="419"/>
      <c r="J7" s="419"/>
      <c r="K7" s="419"/>
      <c r="L7" s="419"/>
      <c r="M7" s="419"/>
      <c r="N7" s="419"/>
      <c r="O7" s="419"/>
      <c r="P7" s="431"/>
      <c r="Q7" s="437">
        <v>153938</v>
      </c>
      <c r="R7" s="449"/>
      <c r="S7" s="449"/>
      <c r="T7" s="449"/>
      <c r="U7" s="449"/>
      <c r="V7" s="449">
        <v>151472</v>
      </c>
      <c r="W7" s="449"/>
      <c r="X7" s="449"/>
      <c r="Y7" s="449"/>
      <c r="Z7" s="449"/>
      <c r="AA7" s="449">
        <v>2465</v>
      </c>
      <c r="AB7" s="449"/>
      <c r="AC7" s="449"/>
      <c r="AD7" s="449"/>
      <c r="AE7" s="492"/>
      <c r="AF7" s="506">
        <v>1450</v>
      </c>
      <c r="AG7" s="519"/>
      <c r="AH7" s="519"/>
      <c r="AI7" s="519"/>
      <c r="AJ7" s="524"/>
      <c r="AK7" s="532">
        <v>4935</v>
      </c>
      <c r="AL7" s="449"/>
      <c r="AM7" s="449"/>
      <c r="AN7" s="449"/>
      <c r="AO7" s="449"/>
      <c r="AP7" s="449">
        <v>144811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545</v>
      </c>
      <c r="BT7" s="419"/>
      <c r="BU7" s="419"/>
      <c r="BV7" s="419"/>
      <c r="BW7" s="419"/>
      <c r="BX7" s="419"/>
      <c r="BY7" s="419"/>
      <c r="BZ7" s="419"/>
      <c r="CA7" s="419"/>
      <c r="CB7" s="419"/>
      <c r="CC7" s="419"/>
      <c r="CD7" s="419"/>
      <c r="CE7" s="419"/>
      <c r="CF7" s="419"/>
      <c r="CG7" s="431"/>
      <c r="CH7" s="663">
        <v>4</v>
      </c>
      <c r="CI7" s="666"/>
      <c r="CJ7" s="666"/>
      <c r="CK7" s="666"/>
      <c r="CL7" s="681"/>
      <c r="CM7" s="663">
        <v>1712</v>
      </c>
      <c r="CN7" s="666"/>
      <c r="CO7" s="666"/>
      <c r="CP7" s="666"/>
      <c r="CQ7" s="681"/>
      <c r="CR7" s="663">
        <v>8</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t="s">
        <v>323</v>
      </c>
      <c r="C8" s="420"/>
      <c r="D8" s="420"/>
      <c r="E8" s="420"/>
      <c r="F8" s="420"/>
      <c r="G8" s="420"/>
      <c r="H8" s="420"/>
      <c r="I8" s="420"/>
      <c r="J8" s="420"/>
      <c r="K8" s="420"/>
      <c r="L8" s="420"/>
      <c r="M8" s="420"/>
      <c r="N8" s="420"/>
      <c r="O8" s="420"/>
      <c r="P8" s="432"/>
      <c r="Q8" s="438">
        <v>2692</v>
      </c>
      <c r="R8" s="450"/>
      <c r="S8" s="450"/>
      <c r="T8" s="450"/>
      <c r="U8" s="450"/>
      <c r="V8" s="450">
        <v>2281</v>
      </c>
      <c r="W8" s="450"/>
      <c r="X8" s="450"/>
      <c r="Y8" s="450"/>
      <c r="Z8" s="450"/>
      <c r="AA8" s="450">
        <v>411</v>
      </c>
      <c r="AB8" s="450"/>
      <c r="AC8" s="450"/>
      <c r="AD8" s="450"/>
      <c r="AE8" s="461"/>
      <c r="AF8" s="507">
        <v>411</v>
      </c>
      <c r="AG8" s="456"/>
      <c r="AH8" s="456"/>
      <c r="AI8" s="456"/>
      <c r="AJ8" s="525"/>
      <c r="AK8" s="460">
        <v>1152</v>
      </c>
      <c r="AL8" s="450"/>
      <c r="AM8" s="450"/>
      <c r="AN8" s="450"/>
      <c r="AO8" s="450"/>
      <c r="AP8" s="450" t="s">
        <v>200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546</v>
      </c>
      <c r="BT8" s="420"/>
      <c r="BU8" s="420"/>
      <c r="BV8" s="420"/>
      <c r="BW8" s="420"/>
      <c r="BX8" s="420"/>
      <c r="BY8" s="420"/>
      <c r="BZ8" s="420"/>
      <c r="CA8" s="420"/>
      <c r="CB8" s="420"/>
      <c r="CC8" s="420"/>
      <c r="CD8" s="420"/>
      <c r="CE8" s="420"/>
      <c r="CF8" s="420"/>
      <c r="CG8" s="432"/>
      <c r="CH8" s="444">
        <v>2</v>
      </c>
      <c r="CI8" s="456"/>
      <c r="CJ8" s="456"/>
      <c r="CK8" s="456"/>
      <c r="CL8" s="682"/>
      <c r="CM8" s="444">
        <v>10</v>
      </c>
      <c r="CN8" s="456"/>
      <c r="CO8" s="456"/>
      <c r="CP8" s="456"/>
      <c r="CQ8" s="682"/>
      <c r="CR8" s="444">
        <v>235</v>
      </c>
      <c r="CS8" s="456"/>
      <c r="CT8" s="456"/>
      <c r="CU8" s="456"/>
      <c r="CV8" s="682"/>
      <c r="CW8" s="444" t="s">
        <v>200</v>
      </c>
      <c r="CX8" s="456"/>
      <c r="CY8" s="456"/>
      <c r="CZ8" s="456"/>
      <c r="DA8" s="682"/>
      <c r="DB8" s="444">
        <v>24</v>
      </c>
      <c r="DC8" s="456"/>
      <c r="DD8" s="456"/>
      <c r="DE8" s="456"/>
      <c r="DF8" s="682"/>
      <c r="DG8" s="444" t="s">
        <v>200</v>
      </c>
      <c r="DH8" s="456"/>
      <c r="DI8" s="456"/>
      <c r="DJ8" s="456"/>
      <c r="DK8" s="682"/>
      <c r="DL8" s="444" t="s">
        <v>200</v>
      </c>
      <c r="DM8" s="456"/>
      <c r="DN8" s="456"/>
      <c r="DO8" s="456"/>
      <c r="DP8" s="682"/>
      <c r="DQ8" s="444" t="s">
        <v>200</v>
      </c>
      <c r="DR8" s="456"/>
      <c r="DS8" s="456"/>
      <c r="DT8" s="456"/>
      <c r="DU8" s="682"/>
      <c r="DV8" s="400"/>
      <c r="DW8" s="420"/>
      <c r="DX8" s="420"/>
      <c r="DY8" s="420"/>
      <c r="DZ8" s="718"/>
      <c r="EA8" s="576"/>
    </row>
    <row r="9" spans="1:131" s="364" customFormat="1" ht="26.25" customHeight="1">
      <c r="A9" s="373">
        <v>3</v>
      </c>
      <c r="B9" s="400" t="s">
        <v>457</v>
      </c>
      <c r="C9" s="420"/>
      <c r="D9" s="420"/>
      <c r="E9" s="420"/>
      <c r="F9" s="420"/>
      <c r="G9" s="420"/>
      <c r="H9" s="420"/>
      <c r="I9" s="420"/>
      <c r="J9" s="420"/>
      <c r="K9" s="420"/>
      <c r="L9" s="420"/>
      <c r="M9" s="420"/>
      <c r="N9" s="420"/>
      <c r="O9" s="420"/>
      <c r="P9" s="432"/>
      <c r="Q9" s="438">
        <v>215</v>
      </c>
      <c r="R9" s="450"/>
      <c r="S9" s="450"/>
      <c r="T9" s="450"/>
      <c r="U9" s="450"/>
      <c r="V9" s="450">
        <v>213</v>
      </c>
      <c r="W9" s="450"/>
      <c r="X9" s="450"/>
      <c r="Y9" s="450"/>
      <c r="Z9" s="450"/>
      <c r="AA9" s="450">
        <v>2</v>
      </c>
      <c r="AB9" s="450"/>
      <c r="AC9" s="450"/>
      <c r="AD9" s="450"/>
      <c r="AE9" s="461"/>
      <c r="AF9" s="507">
        <v>2</v>
      </c>
      <c r="AG9" s="456"/>
      <c r="AH9" s="456"/>
      <c r="AI9" s="456"/>
      <c r="AJ9" s="525"/>
      <c r="AK9" s="460">
        <v>145</v>
      </c>
      <c r="AL9" s="450"/>
      <c r="AM9" s="450"/>
      <c r="AN9" s="450"/>
      <c r="AO9" s="450"/>
      <c r="AP9" s="450">
        <v>972</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547</v>
      </c>
      <c r="BT9" s="420"/>
      <c r="BU9" s="420"/>
      <c r="BV9" s="420"/>
      <c r="BW9" s="420"/>
      <c r="BX9" s="420"/>
      <c r="BY9" s="420"/>
      <c r="BZ9" s="420"/>
      <c r="CA9" s="420"/>
      <c r="CB9" s="420"/>
      <c r="CC9" s="420"/>
      <c r="CD9" s="420"/>
      <c r="CE9" s="420"/>
      <c r="CF9" s="420"/>
      <c r="CG9" s="432"/>
      <c r="CH9" s="444">
        <v>12</v>
      </c>
      <c r="CI9" s="456"/>
      <c r="CJ9" s="456"/>
      <c r="CK9" s="456"/>
      <c r="CL9" s="682"/>
      <c r="CM9" s="444">
        <v>191</v>
      </c>
      <c r="CN9" s="456"/>
      <c r="CO9" s="456"/>
      <c r="CP9" s="456"/>
      <c r="CQ9" s="682"/>
      <c r="CR9" s="444">
        <v>20</v>
      </c>
      <c r="CS9" s="456"/>
      <c r="CT9" s="456"/>
      <c r="CU9" s="456"/>
      <c r="CV9" s="682"/>
      <c r="CW9" s="444" t="s">
        <v>200</v>
      </c>
      <c r="CX9" s="456"/>
      <c r="CY9" s="456"/>
      <c r="CZ9" s="456"/>
      <c r="DA9" s="682"/>
      <c r="DB9" s="444" t="s">
        <v>200</v>
      </c>
      <c r="DC9" s="456"/>
      <c r="DD9" s="456"/>
      <c r="DE9" s="456"/>
      <c r="DF9" s="682"/>
      <c r="DG9" s="444" t="s">
        <v>200</v>
      </c>
      <c r="DH9" s="456"/>
      <c r="DI9" s="456"/>
      <c r="DJ9" s="456"/>
      <c r="DK9" s="682"/>
      <c r="DL9" s="444" t="s">
        <v>200</v>
      </c>
      <c r="DM9" s="456"/>
      <c r="DN9" s="456"/>
      <c r="DO9" s="456"/>
      <c r="DP9" s="682"/>
      <c r="DQ9" s="444" t="s">
        <v>200</v>
      </c>
      <c r="DR9" s="456"/>
      <c r="DS9" s="456"/>
      <c r="DT9" s="456"/>
      <c r="DU9" s="682"/>
      <c r="DV9" s="400"/>
      <c r="DW9" s="420"/>
      <c r="DX9" s="420"/>
      <c r="DY9" s="420"/>
      <c r="DZ9" s="718"/>
      <c r="EA9" s="576"/>
    </row>
    <row r="10" spans="1:131" s="364" customFormat="1" ht="26.25" customHeight="1">
      <c r="A10" s="373">
        <v>4</v>
      </c>
      <c r="B10" s="400" t="s">
        <v>295</v>
      </c>
      <c r="C10" s="420"/>
      <c r="D10" s="420"/>
      <c r="E10" s="420"/>
      <c r="F10" s="420"/>
      <c r="G10" s="420"/>
      <c r="H10" s="420"/>
      <c r="I10" s="420"/>
      <c r="J10" s="420"/>
      <c r="K10" s="420"/>
      <c r="L10" s="420"/>
      <c r="M10" s="420"/>
      <c r="N10" s="420"/>
      <c r="O10" s="420"/>
      <c r="P10" s="432"/>
      <c r="Q10" s="438">
        <v>173</v>
      </c>
      <c r="R10" s="450"/>
      <c r="S10" s="450"/>
      <c r="T10" s="450"/>
      <c r="U10" s="450"/>
      <c r="V10" s="450">
        <v>166</v>
      </c>
      <c r="W10" s="450"/>
      <c r="X10" s="450"/>
      <c r="Y10" s="450"/>
      <c r="Z10" s="450"/>
      <c r="AA10" s="450">
        <v>7</v>
      </c>
      <c r="AB10" s="450"/>
      <c r="AC10" s="450"/>
      <c r="AD10" s="450"/>
      <c r="AE10" s="461"/>
      <c r="AF10" s="507">
        <v>7</v>
      </c>
      <c r="AG10" s="456"/>
      <c r="AH10" s="456"/>
      <c r="AI10" s="456"/>
      <c r="AJ10" s="525"/>
      <c r="AK10" s="460">
        <v>112</v>
      </c>
      <c r="AL10" s="450"/>
      <c r="AM10" s="450"/>
      <c r="AN10" s="450"/>
      <c r="AO10" s="450"/>
      <c r="AP10" s="450" t="s">
        <v>200</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548</v>
      </c>
      <c r="BT10" s="420"/>
      <c r="BU10" s="420"/>
      <c r="BV10" s="420"/>
      <c r="BW10" s="420"/>
      <c r="BX10" s="420"/>
      <c r="BY10" s="420"/>
      <c r="BZ10" s="420"/>
      <c r="CA10" s="420"/>
      <c r="CB10" s="420"/>
      <c r="CC10" s="420"/>
      <c r="CD10" s="420"/>
      <c r="CE10" s="420"/>
      <c r="CF10" s="420"/>
      <c r="CG10" s="432"/>
      <c r="CH10" s="444">
        <v>2</v>
      </c>
      <c r="CI10" s="456"/>
      <c r="CJ10" s="456"/>
      <c r="CK10" s="456"/>
      <c r="CL10" s="682"/>
      <c r="CM10" s="444">
        <v>431</v>
      </c>
      <c r="CN10" s="456"/>
      <c r="CO10" s="456"/>
      <c r="CP10" s="456"/>
      <c r="CQ10" s="682"/>
      <c r="CR10" s="444">
        <v>300</v>
      </c>
      <c r="CS10" s="456"/>
      <c r="CT10" s="456"/>
      <c r="CU10" s="456"/>
      <c r="CV10" s="682"/>
      <c r="CW10" s="444">
        <v>105</v>
      </c>
      <c r="CX10" s="456"/>
      <c r="CY10" s="456"/>
      <c r="CZ10" s="456"/>
      <c r="DA10" s="682"/>
      <c r="DB10" s="444" t="s">
        <v>200</v>
      </c>
      <c r="DC10" s="456"/>
      <c r="DD10" s="456"/>
      <c r="DE10" s="456"/>
      <c r="DF10" s="682"/>
      <c r="DG10" s="444" t="s">
        <v>200</v>
      </c>
      <c r="DH10" s="456"/>
      <c r="DI10" s="456"/>
      <c r="DJ10" s="456"/>
      <c r="DK10" s="682"/>
      <c r="DL10" s="444" t="s">
        <v>200</v>
      </c>
      <c r="DM10" s="456"/>
      <c r="DN10" s="456"/>
      <c r="DO10" s="456"/>
      <c r="DP10" s="682"/>
      <c r="DQ10" s="444" t="s">
        <v>200</v>
      </c>
      <c r="DR10" s="456"/>
      <c r="DS10" s="456"/>
      <c r="DT10" s="456"/>
      <c r="DU10" s="682"/>
      <c r="DV10" s="400"/>
      <c r="DW10" s="420"/>
      <c r="DX10" s="420"/>
      <c r="DY10" s="420"/>
      <c r="DZ10" s="718"/>
      <c r="EA10" s="576"/>
    </row>
    <row r="11" spans="1:131" s="364" customFormat="1" ht="26.25" customHeight="1">
      <c r="A11" s="373">
        <v>5</v>
      </c>
      <c r="B11" s="400" t="s">
        <v>420</v>
      </c>
      <c r="C11" s="420"/>
      <c r="D11" s="420"/>
      <c r="E11" s="420"/>
      <c r="F11" s="420"/>
      <c r="G11" s="420"/>
      <c r="H11" s="420"/>
      <c r="I11" s="420"/>
      <c r="J11" s="420"/>
      <c r="K11" s="420"/>
      <c r="L11" s="420"/>
      <c r="M11" s="420"/>
      <c r="N11" s="420"/>
      <c r="O11" s="420"/>
      <c r="P11" s="432"/>
      <c r="Q11" s="438">
        <v>1186</v>
      </c>
      <c r="R11" s="450"/>
      <c r="S11" s="450"/>
      <c r="T11" s="450"/>
      <c r="U11" s="450"/>
      <c r="V11" s="450">
        <v>1186</v>
      </c>
      <c r="W11" s="450"/>
      <c r="X11" s="450"/>
      <c r="Y11" s="450"/>
      <c r="Z11" s="450"/>
      <c r="AA11" s="450" t="s">
        <v>200</v>
      </c>
      <c r="AB11" s="450"/>
      <c r="AC11" s="450"/>
      <c r="AD11" s="450"/>
      <c r="AE11" s="461"/>
      <c r="AF11" s="507" t="s">
        <v>200</v>
      </c>
      <c r="AG11" s="456"/>
      <c r="AH11" s="456"/>
      <c r="AI11" s="456"/>
      <c r="AJ11" s="525"/>
      <c r="AK11" s="460" t="s">
        <v>200</v>
      </c>
      <c r="AL11" s="450"/>
      <c r="AM11" s="450"/>
      <c r="AN11" s="450"/>
      <c r="AO11" s="450"/>
      <c r="AP11" s="450">
        <v>22459</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549</v>
      </c>
      <c r="BT11" s="420"/>
      <c r="BU11" s="420"/>
      <c r="BV11" s="420"/>
      <c r="BW11" s="420"/>
      <c r="BX11" s="420"/>
      <c r="BY11" s="420"/>
      <c r="BZ11" s="420"/>
      <c r="CA11" s="420"/>
      <c r="CB11" s="420"/>
      <c r="CC11" s="420"/>
      <c r="CD11" s="420"/>
      <c r="CE11" s="420"/>
      <c r="CF11" s="420"/>
      <c r="CG11" s="432"/>
      <c r="CH11" s="444">
        <v>-13</v>
      </c>
      <c r="CI11" s="456"/>
      <c r="CJ11" s="456"/>
      <c r="CK11" s="456"/>
      <c r="CL11" s="682"/>
      <c r="CM11" s="444">
        <v>-84</v>
      </c>
      <c r="CN11" s="456"/>
      <c r="CO11" s="456"/>
      <c r="CP11" s="456"/>
      <c r="CQ11" s="682"/>
      <c r="CR11" s="444">
        <v>52</v>
      </c>
      <c r="CS11" s="456"/>
      <c r="CT11" s="456"/>
      <c r="CU11" s="456"/>
      <c r="CV11" s="682"/>
      <c r="CW11" s="444" t="s">
        <v>200</v>
      </c>
      <c r="CX11" s="456"/>
      <c r="CY11" s="456"/>
      <c r="CZ11" s="456"/>
      <c r="DA11" s="682"/>
      <c r="DB11" s="444">
        <v>103</v>
      </c>
      <c r="DC11" s="456"/>
      <c r="DD11" s="456"/>
      <c r="DE11" s="456"/>
      <c r="DF11" s="682"/>
      <c r="DG11" s="444" t="s">
        <v>200</v>
      </c>
      <c r="DH11" s="456"/>
      <c r="DI11" s="456"/>
      <c r="DJ11" s="456"/>
      <c r="DK11" s="682"/>
      <c r="DL11" s="444" t="s">
        <v>200</v>
      </c>
      <c r="DM11" s="456"/>
      <c r="DN11" s="456"/>
      <c r="DO11" s="456"/>
      <c r="DP11" s="682"/>
      <c r="DQ11" s="444" t="s">
        <v>200</v>
      </c>
      <c r="DR11" s="456"/>
      <c r="DS11" s="456"/>
      <c r="DT11" s="456"/>
      <c r="DU11" s="682"/>
      <c r="DV11" s="400"/>
      <c r="DW11" s="420"/>
      <c r="DX11" s="420"/>
      <c r="DY11" s="420"/>
      <c r="DZ11" s="718"/>
      <c r="EA11" s="576"/>
    </row>
    <row r="12" spans="1:131" s="364" customFormat="1" ht="26.25" customHeight="1">
      <c r="A12" s="373">
        <v>6</v>
      </c>
      <c r="B12" s="400" t="s">
        <v>458</v>
      </c>
      <c r="C12" s="420"/>
      <c r="D12" s="420"/>
      <c r="E12" s="420"/>
      <c r="F12" s="420"/>
      <c r="G12" s="420"/>
      <c r="H12" s="420"/>
      <c r="I12" s="420"/>
      <c r="J12" s="420"/>
      <c r="K12" s="420"/>
      <c r="L12" s="420"/>
      <c r="M12" s="420"/>
      <c r="N12" s="420"/>
      <c r="O12" s="420"/>
      <c r="P12" s="432"/>
      <c r="Q12" s="438">
        <v>1333</v>
      </c>
      <c r="R12" s="450"/>
      <c r="S12" s="450"/>
      <c r="T12" s="450"/>
      <c r="U12" s="450"/>
      <c r="V12" s="450">
        <v>1332</v>
      </c>
      <c r="W12" s="450"/>
      <c r="X12" s="450"/>
      <c r="Y12" s="450"/>
      <c r="Z12" s="450"/>
      <c r="AA12" s="450">
        <v>1</v>
      </c>
      <c r="AB12" s="450"/>
      <c r="AC12" s="450"/>
      <c r="AD12" s="450"/>
      <c r="AE12" s="461"/>
      <c r="AF12" s="507">
        <v>1</v>
      </c>
      <c r="AG12" s="456"/>
      <c r="AH12" s="456"/>
      <c r="AI12" s="456"/>
      <c r="AJ12" s="525"/>
      <c r="AK12" s="460">
        <v>161</v>
      </c>
      <c r="AL12" s="450"/>
      <c r="AM12" s="450"/>
      <c r="AN12" s="450"/>
      <c r="AO12" s="450"/>
      <c r="AP12" s="450" t="s">
        <v>200</v>
      </c>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399</v>
      </c>
      <c r="BT12" s="420"/>
      <c r="BU12" s="420"/>
      <c r="BV12" s="420"/>
      <c r="BW12" s="420"/>
      <c r="BX12" s="420"/>
      <c r="BY12" s="420"/>
      <c r="BZ12" s="420"/>
      <c r="CA12" s="420"/>
      <c r="CB12" s="420"/>
      <c r="CC12" s="420"/>
      <c r="CD12" s="420"/>
      <c r="CE12" s="420"/>
      <c r="CF12" s="420"/>
      <c r="CG12" s="432"/>
      <c r="CH12" s="444">
        <v>-2</v>
      </c>
      <c r="CI12" s="456"/>
      <c r="CJ12" s="456"/>
      <c r="CK12" s="456"/>
      <c r="CL12" s="682"/>
      <c r="CM12" s="444">
        <v>-63</v>
      </c>
      <c r="CN12" s="456"/>
      <c r="CO12" s="456"/>
      <c r="CP12" s="456"/>
      <c r="CQ12" s="682"/>
      <c r="CR12" s="444">
        <v>30</v>
      </c>
      <c r="CS12" s="456"/>
      <c r="CT12" s="456"/>
      <c r="CU12" s="456"/>
      <c r="CV12" s="682"/>
      <c r="CW12" s="444" t="s">
        <v>200</v>
      </c>
      <c r="CX12" s="456"/>
      <c r="CY12" s="456"/>
      <c r="CZ12" s="456"/>
      <c r="DA12" s="682"/>
      <c r="DB12" s="444">
        <v>51</v>
      </c>
      <c r="DC12" s="456"/>
      <c r="DD12" s="456"/>
      <c r="DE12" s="456"/>
      <c r="DF12" s="682"/>
      <c r="DG12" s="444" t="s">
        <v>200</v>
      </c>
      <c r="DH12" s="456"/>
      <c r="DI12" s="456"/>
      <c r="DJ12" s="456"/>
      <c r="DK12" s="682"/>
      <c r="DL12" s="444" t="s">
        <v>200</v>
      </c>
      <c r="DM12" s="456"/>
      <c r="DN12" s="456"/>
      <c r="DO12" s="456"/>
      <c r="DP12" s="682"/>
      <c r="DQ12" s="444" t="s">
        <v>200</v>
      </c>
      <c r="DR12" s="456"/>
      <c r="DS12" s="456"/>
      <c r="DT12" s="456"/>
      <c r="DU12" s="682"/>
      <c r="DV12" s="400"/>
      <c r="DW12" s="420"/>
      <c r="DX12" s="420"/>
      <c r="DY12" s="420"/>
      <c r="DZ12" s="718"/>
      <c r="EA12" s="576"/>
    </row>
    <row r="13" spans="1:131" s="364" customFormat="1" ht="26.25" customHeight="1">
      <c r="A13" s="373">
        <v>7</v>
      </c>
      <c r="B13" s="400" t="s">
        <v>460</v>
      </c>
      <c r="C13" s="420"/>
      <c r="D13" s="420"/>
      <c r="E13" s="420"/>
      <c r="F13" s="420"/>
      <c r="G13" s="420"/>
      <c r="H13" s="420"/>
      <c r="I13" s="420"/>
      <c r="J13" s="420"/>
      <c r="K13" s="420"/>
      <c r="L13" s="420"/>
      <c r="M13" s="420"/>
      <c r="N13" s="420"/>
      <c r="O13" s="420"/>
      <c r="P13" s="432"/>
      <c r="Q13" s="438">
        <v>86</v>
      </c>
      <c r="R13" s="450"/>
      <c r="S13" s="450"/>
      <c r="T13" s="450"/>
      <c r="U13" s="450"/>
      <c r="V13" s="450">
        <v>61</v>
      </c>
      <c r="W13" s="450"/>
      <c r="X13" s="450"/>
      <c r="Y13" s="450"/>
      <c r="Z13" s="450"/>
      <c r="AA13" s="450">
        <v>26</v>
      </c>
      <c r="AB13" s="450"/>
      <c r="AC13" s="450"/>
      <c r="AD13" s="450"/>
      <c r="AE13" s="461"/>
      <c r="AF13" s="507">
        <v>26</v>
      </c>
      <c r="AG13" s="456"/>
      <c r="AH13" s="456"/>
      <c r="AI13" s="456"/>
      <c r="AJ13" s="525"/>
      <c r="AK13" s="460">
        <v>7</v>
      </c>
      <c r="AL13" s="450"/>
      <c r="AM13" s="450"/>
      <c r="AN13" s="450"/>
      <c r="AO13" s="450"/>
      <c r="AP13" s="450" t="s">
        <v>200</v>
      </c>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330</v>
      </c>
      <c r="BT13" s="420"/>
      <c r="BU13" s="420"/>
      <c r="BV13" s="420"/>
      <c r="BW13" s="420"/>
      <c r="BX13" s="420"/>
      <c r="BY13" s="420"/>
      <c r="BZ13" s="420"/>
      <c r="CA13" s="420"/>
      <c r="CB13" s="420"/>
      <c r="CC13" s="420"/>
      <c r="CD13" s="420"/>
      <c r="CE13" s="420"/>
      <c r="CF13" s="420"/>
      <c r="CG13" s="432"/>
      <c r="CH13" s="444">
        <v>-7</v>
      </c>
      <c r="CI13" s="456"/>
      <c r="CJ13" s="456"/>
      <c r="CK13" s="456"/>
      <c r="CL13" s="682"/>
      <c r="CM13" s="444">
        <v>123</v>
      </c>
      <c r="CN13" s="456"/>
      <c r="CO13" s="456"/>
      <c r="CP13" s="456"/>
      <c r="CQ13" s="682"/>
      <c r="CR13" s="444">
        <v>30</v>
      </c>
      <c r="CS13" s="456"/>
      <c r="CT13" s="456"/>
      <c r="CU13" s="456"/>
      <c r="CV13" s="682"/>
      <c r="CW13" s="444">
        <v>2</v>
      </c>
      <c r="CX13" s="456"/>
      <c r="CY13" s="456"/>
      <c r="CZ13" s="456"/>
      <c r="DA13" s="682"/>
      <c r="DB13" s="444" t="s">
        <v>200</v>
      </c>
      <c r="DC13" s="456"/>
      <c r="DD13" s="456"/>
      <c r="DE13" s="456"/>
      <c r="DF13" s="682"/>
      <c r="DG13" s="444" t="s">
        <v>200</v>
      </c>
      <c r="DH13" s="456"/>
      <c r="DI13" s="456"/>
      <c r="DJ13" s="456"/>
      <c r="DK13" s="682"/>
      <c r="DL13" s="444" t="s">
        <v>200</v>
      </c>
      <c r="DM13" s="456"/>
      <c r="DN13" s="456"/>
      <c r="DO13" s="456"/>
      <c r="DP13" s="682"/>
      <c r="DQ13" s="444" t="s">
        <v>200</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466</v>
      </c>
      <c r="BT14" s="420"/>
      <c r="BU14" s="420"/>
      <c r="BV14" s="420"/>
      <c r="BW14" s="420"/>
      <c r="BX14" s="420"/>
      <c r="BY14" s="420"/>
      <c r="BZ14" s="420"/>
      <c r="CA14" s="420"/>
      <c r="CB14" s="420"/>
      <c r="CC14" s="420"/>
      <c r="CD14" s="420"/>
      <c r="CE14" s="420"/>
      <c r="CF14" s="420"/>
      <c r="CG14" s="432"/>
      <c r="CH14" s="444">
        <v>30</v>
      </c>
      <c r="CI14" s="456"/>
      <c r="CJ14" s="456"/>
      <c r="CK14" s="456"/>
      <c r="CL14" s="682"/>
      <c r="CM14" s="444">
        <v>3989</v>
      </c>
      <c r="CN14" s="456"/>
      <c r="CO14" s="456"/>
      <c r="CP14" s="456"/>
      <c r="CQ14" s="682"/>
      <c r="CR14" s="444">
        <v>3608</v>
      </c>
      <c r="CS14" s="456"/>
      <c r="CT14" s="456"/>
      <c r="CU14" s="456"/>
      <c r="CV14" s="682"/>
      <c r="CW14" s="444">
        <v>1157</v>
      </c>
      <c r="CX14" s="456"/>
      <c r="CY14" s="456"/>
      <c r="CZ14" s="456"/>
      <c r="DA14" s="682"/>
      <c r="DB14" s="444" t="s">
        <v>200</v>
      </c>
      <c r="DC14" s="456"/>
      <c r="DD14" s="456"/>
      <c r="DE14" s="456"/>
      <c r="DF14" s="682"/>
      <c r="DG14" s="444" t="s">
        <v>200</v>
      </c>
      <c r="DH14" s="456"/>
      <c r="DI14" s="456"/>
      <c r="DJ14" s="456"/>
      <c r="DK14" s="682"/>
      <c r="DL14" s="444" t="s">
        <v>200</v>
      </c>
      <c r="DM14" s="456"/>
      <c r="DN14" s="456"/>
      <c r="DO14" s="456"/>
      <c r="DP14" s="682"/>
      <c r="DQ14" s="444" t="s">
        <v>200</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117</v>
      </c>
      <c r="BT15" s="420"/>
      <c r="BU15" s="420"/>
      <c r="BV15" s="420"/>
      <c r="BW15" s="420"/>
      <c r="BX15" s="420"/>
      <c r="BY15" s="420"/>
      <c r="BZ15" s="420"/>
      <c r="CA15" s="420"/>
      <c r="CB15" s="420"/>
      <c r="CC15" s="420"/>
      <c r="CD15" s="420"/>
      <c r="CE15" s="420"/>
      <c r="CF15" s="420"/>
      <c r="CG15" s="432"/>
      <c r="CH15" s="444">
        <v>-1909</v>
      </c>
      <c r="CI15" s="456"/>
      <c r="CJ15" s="456"/>
      <c r="CK15" s="456"/>
      <c r="CL15" s="682"/>
      <c r="CM15" s="444">
        <v>-2359</v>
      </c>
      <c r="CN15" s="456"/>
      <c r="CO15" s="456"/>
      <c r="CP15" s="456"/>
      <c r="CQ15" s="682"/>
      <c r="CR15" s="444">
        <v>3980</v>
      </c>
      <c r="CS15" s="456"/>
      <c r="CT15" s="456"/>
      <c r="CU15" s="456"/>
      <c r="CV15" s="682"/>
      <c r="CW15" s="444">
        <v>1224</v>
      </c>
      <c r="CX15" s="456"/>
      <c r="CY15" s="456"/>
      <c r="CZ15" s="456"/>
      <c r="DA15" s="682"/>
      <c r="DB15" s="444">
        <v>22459</v>
      </c>
      <c r="DC15" s="456"/>
      <c r="DD15" s="456"/>
      <c r="DE15" s="456"/>
      <c r="DF15" s="682"/>
      <c r="DG15" s="444" t="s">
        <v>200</v>
      </c>
      <c r="DH15" s="456"/>
      <c r="DI15" s="456"/>
      <c r="DJ15" s="456"/>
      <c r="DK15" s="682"/>
      <c r="DL15" s="444" t="s">
        <v>200</v>
      </c>
      <c r="DM15" s="456"/>
      <c r="DN15" s="456"/>
      <c r="DO15" s="456"/>
      <c r="DP15" s="682"/>
      <c r="DQ15" s="444" t="s">
        <v>200</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t="s">
        <v>471</v>
      </c>
      <c r="BT16" s="420"/>
      <c r="BU16" s="420"/>
      <c r="BV16" s="420"/>
      <c r="BW16" s="420"/>
      <c r="BX16" s="420"/>
      <c r="BY16" s="420"/>
      <c r="BZ16" s="420"/>
      <c r="CA16" s="420"/>
      <c r="CB16" s="420"/>
      <c r="CC16" s="420"/>
      <c r="CD16" s="420"/>
      <c r="CE16" s="420"/>
      <c r="CF16" s="420"/>
      <c r="CG16" s="432"/>
      <c r="CH16" s="444">
        <v>62</v>
      </c>
      <c r="CI16" s="456"/>
      <c r="CJ16" s="456"/>
      <c r="CK16" s="456"/>
      <c r="CL16" s="682"/>
      <c r="CM16" s="444">
        <v>5661</v>
      </c>
      <c r="CN16" s="456"/>
      <c r="CO16" s="456"/>
      <c r="CP16" s="456"/>
      <c r="CQ16" s="682"/>
      <c r="CR16" s="444">
        <v>504</v>
      </c>
      <c r="CS16" s="456"/>
      <c r="CT16" s="456"/>
      <c r="CU16" s="456"/>
      <c r="CV16" s="682"/>
      <c r="CW16" s="444" t="s">
        <v>200</v>
      </c>
      <c r="CX16" s="456"/>
      <c r="CY16" s="456"/>
      <c r="CZ16" s="456"/>
      <c r="DA16" s="682"/>
      <c r="DB16" s="444" t="s">
        <v>200</v>
      </c>
      <c r="DC16" s="456"/>
      <c r="DD16" s="456"/>
      <c r="DE16" s="456"/>
      <c r="DF16" s="682"/>
      <c r="DG16" s="444" t="s">
        <v>200</v>
      </c>
      <c r="DH16" s="456"/>
      <c r="DI16" s="456"/>
      <c r="DJ16" s="456"/>
      <c r="DK16" s="682"/>
      <c r="DL16" s="444" t="s">
        <v>200</v>
      </c>
      <c r="DM16" s="456"/>
      <c r="DN16" s="456"/>
      <c r="DO16" s="456"/>
      <c r="DP16" s="682"/>
      <c r="DQ16" s="444" t="s">
        <v>200</v>
      </c>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244</v>
      </c>
      <c r="B23" s="401" t="s">
        <v>299</v>
      </c>
      <c r="C23" s="421"/>
      <c r="D23" s="421"/>
      <c r="E23" s="421"/>
      <c r="F23" s="421"/>
      <c r="G23" s="421"/>
      <c r="H23" s="421"/>
      <c r="I23" s="421"/>
      <c r="J23" s="421"/>
      <c r="K23" s="421"/>
      <c r="L23" s="421"/>
      <c r="M23" s="421"/>
      <c r="N23" s="421"/>
      <c r="O23" s="421"/>
      <c r="P23" s="433"/>
      <c r="Q23" s="440">
        <v>157847</v>
      </c>
      <c r="R23" s="452"/>
      <c r="S23" s="452"/>
      <c r="T23" s="452"/>
      <c r="U23" s="452"/>
      <c r="V23" s="452">
        <v>154935</v>
      </c>
      <c r="W23" s="452"/>
      <c r="X23" s="452"/>
      <c r="Y23" s="452"/>
      <c r="Z23" s="452"/>
      <c r="AA23" s="452">
        <v>2911</v>
      </c>
      <c r="AB23" s="452"/>
      <c r="AC23" s="452"/>
      <c r="AD23" s="452"/>
      <c r="AE23" s="494"/>
      <c r="AF23" s="508">
        <v>1896</v>
      </c>
      <c r="AG23" s="452"/>
      <c r="AH23" s="452"/>
      <c r="AI23" s="452"/>
      <c r="AJ23" s="526"/>
      <c r="AK23" s="534"/>
      <c r="AL23" s="455"/>
      <c r="AM23" s="455"/>
      <c r="AN23" s="455"/>
      <c r="AO23" s="455"/>
      <c r="AP23" s="452">
        <v>168242</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463</v>
      </c>
      <c r="R26" s="447"/>
      <c r="S26" s="447"/>
      <c r="T26" s="447"/>
      <c r="U26" s="458"/>
      <c r="V26" s="435" t="s">
        <v>464</v>
      </c>
      <c r="W26" s="447"/>
      <c r="X26" s="447"/>
      <c r="Y26" s="447"/>
      <c r="Z26" s="458"/>
      <c r="AA26" s="435" t="s">
        <v>465</v>
      </c>
      <c r="AB26" s="447"/>
      <c r="AC26" s="447"/>
      <c r="AD26" s="447"/>
      <c r="AE26" s="447"/>
      <c r="AF26" s="509" t="s">
        <v>240</v>
      </c>
      <c r="AG26" s="520"/>
      <c r="AH26" s="520"/>
      <c r="AI26" s="520"/>
      <c r="AJ26" s="527"/>
      <c r="AK26" s="447" t="s">
        <v>392</v>
      </c>
      <c r="AL26" s="447"/>
      <c r="AM26" s="447"/>
      <c r="AN26" s="447"/>
      <c r="AO26" s="458"/>
      <c r="AP26" s="435" t="s">
        <v>357</v>
      </c>
      <c r="AQ26" s="447"/>
      <c r="AR26" s="447"/>
      <c r="AS26" s="447"/>
      <c r="AT26" s="458"/>
      <c r="AU26" s="435" t="s">
        <v>467</v>
      </c>
      <c r="AV26" s="447"/>
      <c r="AW26" s="447"/>
      <c r="AX26" s="447"/>
      <c r="AY26" s="458"/>
      <c r="AZ26" s="435" t="s">
        <v>468</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469</v>
      </c>
      <c r="C28" s="419"/>
      <c r="D28" s="419"/>
      <c r="E28" s="419"/>
      <c r="F28" s="419"/>
      <c r="G28" s="419"/>
      <c r="H28" s="419"/>
      <c r="I28" s="419"/>
      <c r="J28" s="419"/>
      <c r="K28" s="419"/>
      <c r="L28" s="419"/>
      <c r="M28" s="419"/>
      <c r="N28" s="419"/>
      <c r="O28" s="419"/>
      <c r="P28" s="431"/>
      <c r="Q28" s="441">
        <v>29906</v>
      </c>
      <c r="R28" s="453"/>
      <c r="S28" s="453"/>
      <c r="T28" s="453"/>
      <c r="U28" s="453"/>
      <c r="V28" s="453">
        <v>29728</v>
      </c>
      <c r="W28" s="453"/>
      <c r="X28" s="453"/>
      <c r="Y28" s="453"/>
      <c r="Z28" s="453"/>
      <c r="AA28" s="453">
        <v>178</v>
      </c>
      <c r="AB28" s="453"/>
      <c r="AC28" s="453"/>
      <c r="AD28" s="453"/>
      <c r="AE28" s="495"/>
      <c r="AF28" s="511">
        <v>178</v>
      </c>
      <c r="AG28" s="453"/>
      <c r="AH28" s="453"/>
      <c r="AI28" s="453"/>
      <c r="AJ28" s="529"/>
      <c r="AK28" s="535">
        <v>2444</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107</v>
      </c>
      <c r="C29" s="420"/>
      <c r="D29" s="420"/>
      <c r="E29" s="420"/>
      <c r="F29" s="420"/>
      <c r="G29" s="420"/>
      <c r="H29" s="420"/>
      <c r="I29" s="420"/>
      <c r="J29" s="420"/>
      <c r="K29" s="420"/>
      <c r="L29" s="420"/>
      <c r="M29" s="420"/>
      <c r="N29" s="420"/>
      <c r="O29" s="420"/>
      <c r="P29" s="432"/>
      <c r="Q29" s="438">
        <v>33271</v>
      </c>
      <c r="R29" s="450"/>
      <c r="S29" s="450"/>
      <c r="T29" s="450"/>
      <c r="U29" s="450"/>
      <c r="V29" s="450">
        <v>31918</v>
      </c>
      <c r="W29" s="450"/>
      <c r="X29" s="450"/>
      <c r="Y29" s="450"/>
      <c r="Z29" s="450"/>
      <c r="AA29" s="450">
        <v>1353</v>
      </c>
      <c r="AB29" s="450"/>
      <c r="AC29" s="450"/>
      <c r="AD29" s="450"/>
      <c r="AE29" s="461"/>
      <c r="AF29" s="507">
        <v>1353</v>
      </c>
      <c r="AG29" s="456"/>
      <c r="AH29" s="456"/>
      <c r="AI29" s="456"/>
      <c r="AJ29" s="525"/>
      <c r="AK29" s="460">
        <v>4691</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268</v>
      </c>
      <c r="C30" s="420"/>
      <c r="D30" s="420"/>
      <c r="E30" s="420"/>
      <c r="F30" s="420"/>
      <c r="G30" s="420"/>
      <c r="H30" s="420"/>
      <c r="I30" s="420"/>
      <c r="J30" s="420"/>
      <c r="K30" s="420"/>
      <c r="L30" s="420"/>
      <c r="M30" s="420"/>
      <c r="N30" s="420"/>
      <c r="O30" s="420"/>
      <c r="P30" s="432"/>
      <c r="Q30" s="438">
        <v>4260</v>
      </c>
      <c r="R30" s="450"/>
      <c r="S30" s="450"/>
      <c r="T30" s="450"/>
      <c r="U30" s="450"/>
      <c r="V30" s="450">
        <v>4228</v>
      </c>
      <c r="W30" s="450"/>
      <c r="X30" s="450"/>
      <c r="Y30" s="450"/>
      <c r="Z30" s="450"/>
      <c r="AA30" s="450">
        <v>32</v>
      </c>
      <c r="AB30" s="450"/>
      <c r="AC30" s="450"/>
      <c r="AD30" s="450"/>
      <c r="AE30" s="461"/>
      <c r="AF30" s="507">
        <v>32</v>
      </c>
      <c r="AG30" s="456"/>
      <c r="AH30" s="456"/>
      <c r="AI30" s="456"/>
      <c r="AJ30" s="525"/>
      <c r="AK30" s="460">
        <v>969</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470</v>
      </c>
      <c r="C31" s="420"/>
      <c r="D31" s="420"/>
      <c r="E31" s="420"/>
      <c r="F31" s="420"/>
      <c r="G31" s="420"/>
      <c r="H31" s="420"/>
      <c r="I31" s="420"/>
      <c r="J31" s="420"/>
      <c r="K31" s="420"/>
      <c r="L31" s="420"/>
      <c r="M31" s="420"/>
      <c r="N31" s="420"/>
      <c r="O31" s="420"/>
      <c r="P31" s="432"/>
      <c r="Q31" s="438">
        <v>6955</v>
      </c>
      <c r="R31" s="450"/>
      <c r="S31" s="450"/>
      <c r="T31" s="450"/>
      <c r="U31" s="450"/>
      <c r="V31" s="450">
        <v>6311</v>
      </c>
      <c r="W31" s="450"/>
      <c r="X31" s="450"/>
      <c r="Y31" s="450"/>
      <c r="Z31" s="450"/>
      <c r="AA31" s="450">
        <v>644</v>
      </c>
      <c r="AB31" s="450"/>
      <c r="AC31" s="450"/>
      <c r="AD31" s="450"/>
      <c r="AE31" s="461"/>
      <c r="AF31" s="507">
        <v>12866</v>
      </c>
      <c r="AG31" s="456"/>
      <c r="AH31" s="456"/>
      <c r="AI31" s="456"/>
      <c r="AJ31" s="525"/>
      <c r="AK31" s="460">
        <v>86</v>
      </c>
      <c r="AL31" s="450"/>
      <c r="AM31" s="450"/>
      <c r="AN31" s="450"/>
      <c r="AO31" s="450"/>
      <c r="AP31" s="450">
        <v>23195</v>
      </c>
      <c r="AQ31" s="450"/>
      <c r="AR31" s="450"/>
      <c r="AS31" s="450"/>
      <c r="AT31" s="450"/>
      <c r="AU31" s="450">
        <v>1160</v>
      </c>
      <c r="AV31" s="450"/>
      <c r="AW31" s="450"/>
      <c r="AX31" s="450"/>
      <c r="AY31" s="450"/>
      <c r="AZ31" s="597" t="s">
        <v>200</v>
      </c>
      <c r="BA31" s="597"/>
      <c r="BB31" s="597"/>
      <c r="BC31" s="597"/>
      <c r="BD31" s="597"/>
      <c r="BE31" s="565" t="s">
        <v>472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349</v>
      </c>
      <c r="C32" s="420"/>
      <c r="D32" s="420"/>
      <c r="E32" s="420"/>
      <c r="F32" s="420"/>
      <c r="G32" s="420"/>
      <c r="H32" s="420"/>
      <c r="I32" s="420"/>
      <c r="J32" s="420"/>
      <c r="K32" s="420"/>
      <c r="L32" s="420"/>
      <c r="M32" s="420"/>
      <c r="N32" s="420"/>
      <c r="O32" s="420"/>
      <c r="P32" s="432"/>
      <c r="Q32" s="438">
        <v>10130</v>
      </c>
      <c r="R32" s="450"/>
      <c r="S32" s="450"/>
      <c r="T32" s="450"/>
      <c r="U32" s="450"/>
      <c r="V32" s="450">
        <v>9834</v>
      </c>
      <c r="W32" s="450"/>
      <c r="X32" s="450"/>
      <c r="Y32" s="450"/>
      <c r="Z32" s="450"/>
      <c r="AA32" s="450">
        <v>296</v>
      </c>
      <c r="AB32" s="450"/>
      <c r="AC32" s="450"/>
      <c r="AD32" s="450"/>
      <c r="AE32" s="461"/>
      <c r="AF32" s="507">
        <v>4020</v>
      </c>
      <c r="AG32" s="456"/>
      <c r="AH32" s="456"/>
      <c r="AI32" s="456"/>
      <c r="AJ32" s="525"/>
      <c r="AK32" s="460">
        <v>4161</v>
      </c>
      <c r="AL32" s="450"/>
      <c r="AM32" s="450"/>
      <c r="AN32" s="450"/>
      <c r="AO32" s="450"/>
      <c r="AP32" s="450">
        <v>58289</v>
      </c>
      <c r="AQ32" s="450"/>
      <c r="AR32" s="450"/>
      <c r="AS32" s="450"/>
      <c r="AT32" s="450"/>
      <c r="AU32" s="450">
        <v>33225</v>
      </c>
      <c r="AV32" s="450"/>
      <c r="AW32" s="450"/>
      <c r="AX32" s="450"/>
      <c r="AY32" s="450"/>
      <c r="AZ32" s="597" t="s">
        <v>200</v>
      </c>
      <c r="BA32" s="597"/>
      <c r="BB32" s="597"/>
      <c r="BC32" s="597"/>
      <c r="BD32" s="597"/>
      <c r="BE32" s="565" t="s">
        <v>472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475</v>
      </c>
      <c r="C33" s="420"/>
      <c r="D33" s="420"/>
      <c r="E33" s="420"/>
      <c r="F33" s="420"/>
      <c r="G33" s="420"/>
      <c r="H33" s="420"/>
      <c r="I33" s="420"/>
      <c r="J33" s="420"/>
      <c r="K33" s="420"/>
      <c r="L33" s="420"/>
      <c r="M33" s="420"/>
      <c r="N33" s="420"/>
      <c r="O33" s="420"/>
      <c r="P33" s="432"/>
      <c r="Q33" s="438">
        <v>533</v>
      </c>
      <c r="R33" s="450"/>
      <c r="S33" s="450"/>
      <c r="T33" s="450"/>
      <c r="U33" s="450"/>
      <c r="V33" s="450">
        <v>516</v>
      </c>
      <c r="W33" s="450"/>
      <c r="X33" s="450"/>
      <c r="Y33" s="450"/>
      <c r="Z33" s="450"/>
      <c r="AA33" s="450">
        <v>17</v>
      </c>
      <c r="AB33" s="450"/>
      <c r="AC33" s="450"/>
      <c r="AD33" s="450"/>
      <c r="AE33" s="461"/>
      <c r="AF33" s="507">
        <v>668</v>
      </c>
      <c r="AG33" s="456"/>
      <c r="AH33" s="456"/>
      <c r="AI33" s="456"/>
      <c r="AJ33" s="525"/>
      <c r="AK33" s="460">
        <v>410</v>
      </c>
      <c r="AL33" s="450"/>
      <c r="AM33" s="450"/>
      <c r="AN33" s="450"/>
      <c r="AO33" s="450"/>
      <c r="AP33" s="450">
        <v>1861</v>
      </c>
      <c r="AQ33" s="450"/>
      <c r="AR33" s="450"/>
      <c r="AS33" s="450"/>
      <c r="AT33" s="450"/>
      <c r="AU33" s="450">
        <v>1732</v>
      </c>
      <c r="AV33" s="450"/>
      <c r="AW33" s="450"/>
      <c r="AX33" s="450"/>
      <c r="AY33" s="450"/>
      <c r="AZ33" s="597" t="s">
        <v>200</v>
      </c>
      <c r="BA33" s="597"/>
      <c r="BB33" s="597"/>
      <c r="BC33" s="597"/>
      <c r="BD33" s="597"/>
      <c r="BE33" s="565" t="s">
        <v>472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478</v>
      </c>
      <c r="C34" s="420"/>
      <c r="D34" s="420"/>
      <c r="E34" s="420"/>
      <c r="F34" s="420"/>
      <c r="G34" s="420"/>
      <c r="H34" s="420"/>
      <c r="I34" s="420"/>
      <c r="J34" s="420"/>
      <c r="K34" s="420"/>
      <c r="L34" s="420"/>
      <c r="M34" s="420"/>
      <c r="N34" s="420"/>
      <c r="O34" s="420"/>
      <c r="P34" s="432"/>
      <c r="Q34" s="438">
        <v>87</v>
      </c>
      <c r="R34" s="450"/>
      <c r="S34" s="450"/>
      <c r="T34" s="450"/>
      <c r="U34" s="450"/>
      <c r="V34" s="450">
        <v>87</v>
      </c>
      <c r="W34" s="450"/>
      <c r="X34" s="450"/>
      <c r="Y34" s="450"/>
      <c r="Z34" s="450"/>
      <c r="AA34" s="450" t="s">
        <v>200</v>
      </c>
      <c r="AB34" s="450"/>
      <c r="AC34" s="450"/>
      <c r="AD34" s="450"/>
      <c r="AE34" s="461"/>
      <c r="AF34" s="507" t="s">
        <v>200</v>
      </c>
      <c r="AG34" s="456"/>
      <c r="AH34" s="456"/>
      <c r="AI34" s="456"/>
      <c r="AJ34" s="525"/>
      <c r="AK34" s="460">
        <v>46</v>
      </c>
      <c r="AL34" s="450"/>
      <c r="AM34" s="450"/>
      <c r="AN34" s="450"/>
      <c r="AO34" s="450"/>
      <c r="AP34" s="450">
        <v>29</v>
      </c>
      <c r="AQ34" s="450"/>
      <c r="AR34" s="450"/>
      <c r="AS34" s="450"/>
      <c r="AT34" s="450"/>
      <c r="AU34" s="450">
        <v>21</v>
      </c>
      <c r="AV34" s="450"/>
      <c r="AW34" s="450"/>
      <c r="AX34" s="450"/>
      <c r="AY34" s="450"/>
      <c r="AZ34" s="597" t="s">
        <v>200</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476</v>
      </c>
      <c r="C35" s="420"/>
      <c r="D35" s="420"/>
      <c r="E35" s="420"/>
      <c r="F35" s="420"/>
      <c r="G35" s="420"/>
      <c r="H35" s="420"/>
      <c r="I35" s="420"/>
      <c r="J35" s="420"/>
      <c r="K35" s="420"/>
      <c r="L35" s="420"/>
      <c r="M35" s="420"/>
      <c r="N35" s="420"/>
      <c r="O35" s="420"/>
      <c r="P35" s="432"/>
      <c r="Q35" s="438">
        <v>432</v>
      </c>
      <c r="R35" s="450"/>
      <c r="S35" s="450"/>
      <c r="T35" s="450"/>
      <c r="U35" s="450"/>
      <c r="V35" s="450">
        <v>411</v>
      </c>
      <c r="W35" s="450"/>
      <c r="X35" s="450"/>
      <c r="Y35" s="450"/>
      <c r="Z35" s="450"/>
      <c r="AA35" s="450">
        <v>21</v>
      </c>
      <c r="AB35" s="450"/>
      <c r="AC35" s="450"/>
      <c r="AD35" s="450"/>
      <c r="AE35" s="461"/>
      <c r="AF35" s="507">
        <v>21</v>
      </c>
      <c r="AG35" s="456"/>
      <c r="AH35" s="456"/>
      <c r="AI35" s="456"/>
      <c r="AJ35" s="525"/>
      <c r="AK35" s="460">
        <v>113</v>
      </c>
      <c r="AL35" s="450"/>
      <c r="AM35" s="450"/>
      <c r="AN35" s="450"/>
      <c r="AO35" s="450"/>
      <c r="AP35" s="450">
        <v>402</v>
      </c>
      <c r="AQ35" s="450"/>
      <c r="AR35" s="450"/>
      <c r="AS35" s="450"/>
      <c r="AT35" s="450"/>
      <c r="AU35" s="450">
        <v>236</v>
      </c>
      <c r="AV35" s="450"/>
      <c r="AW35" s="450"/>
      <c r="AX35" s="450"/>
      <c r="AY35" s="450"/>
      <c r="AZ35" s="597" t="s">
        <v>200</v>
      </c>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351</v>
      </c>
      <c r="C36" s="420"/>
      <c r="D36" s="420"/>
      <c r="E36" s="420"/>
      <c r="F36" s="420"/>
      <c r="G36" s="420"/>
      <c r="H36" s="420"/>
      <c r="I36" s="420"/>
      <c r="J36" s="420"/>
      <c r="K36" s="420"/>
      <c r="L36" s="420"/>
      <c r="M36" s="420"/>
      <c r="N36" s="420"/>
      <c r="O36" s="420"/>
      <c r="P36" s="432"/>
      <c r="Q36" s="438">
        <v>486</v>
      </c>
      <c r="R36" s="450"/>
      <c r="S36" s="450"/>
      <c r="T36" s="450"/>
      <c r="U36" s="450"/>
      <c r="V36" s="450">
        <v>486</v>
      </c>
      <c r="W36" s="450"/>
      <c r="X36" s="450"/>
      <c r="Y36" s="450"/>
      <c r="Z36" s="450"/>
      <c r="AA36" s="450" t="s">
        <v>200</v>
      </c>
      <c r="AB36" s="450"/>
      <c r="AC36" s="450"/>
      <c r="AD36" s="450"/>
      <c r="AE36" s="461"/>
      <c r="AF36" s="507">
        <v>0</v>
      </c>
      <c r="AG36" s="456"/>
      <c r="AH36" s="456"/>
      <c r="AI36" s="456"/>
      <c r="AJ36" s="525"/>
      <c r="AK36" s="460">
        <v>386</v>
      </c>
      <c r="AL36" s="450"/>
      <c r="AM36" s="450"/>
      <c r="AN36" s="450"/>
      <c r="AO36" s="450"/>
      <c r="AP36" s="450">
        <v>433</v>
      </c>
      <c r="AQ36" s="450"/>
      <c r="AR36" s="450"/>
      <c r="AS36" s="450"/>
      <c r="AT36" s="450"/>
      <c r="AU36" s="450">
        <v>335</v>
      </c>
      <c r="AV36" s="450"/>
      <c r="AW36" s="450"/>
      <c r="AX36" s="450"/>
      <c r="AY36" s="450"/>
      <c r="AZ36" s="597" t="s">
        <v>200</v>
      </c>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171</v>
      </c>
      <c r="C37" s="420"/>
      <c r="D37" s="420"/>
      <c r="E37" s="420"/>
      <c r="F37" s="420"/>
      <c r="G37" s="420"/>
      <c r="H37" s="420"/>
      <c r="I37" s="420"/>
      <c r="J37" s="420"/>
      <c r="K37" s="420"/>
      <c r="L37" s="420"/>
      <c r="M37" s="420"/>
      <c r="N37" s="420"/>
      <c r="O37" s="420"/>
      <c r="P37" s="432"/>
      <c r="Q37" s="438">
        <v>70</v>
      </c>
      <c r="R37" s="450"/>
      <c r="S37" s="450"/>
      <c r="T37" s="450"/>
      <c r="U37" s="450"/>
      <c r="V37" s="450">
        <v>70</v>
      </c>
      <c r="W37" s="450"/>
      <c r="X37" s="450"/>
      <c r="Y37" s="450"/>
      <c r="Z37" s="450"/>
      <c r="AA37" s="450" t="s">
        <v>200</v>
      </c>
      <c r="AB37" s="450"/>
      <c r="AC37" s="450"/>
      <c r="AD37" s="450"/>
      <c r="AE37" s="461"/>
      <c r="AF37" s="507">
        <v>0</v>
      </c>
      <c r="AG37" s="456"/>
      <c r="AH37" s="456"/>
      <c r="AI37" s="456"/>
      <c r="AJ37" s="525"/>
      <c r="AK37" s="460" t="s">
        <v>200</v>
      </c>
      <c r="AL37" s="450"/>
      <c r="AM37" s="450"/>
      <c r="AN37" s="450"/>
      <c r="AO37" s="450"/>
      <c r="AP37" s="450" t="s">
        <v>200</v>
      </c>
      <c r="AQ37" s="450"/>
      <c r="AR37" s="450"/>
      <c r="AS37" s="450"/>
      <c r="AT37" s="450"/>
      <c r="AU37" s="450" t="s">
        <v>200</v>
      </c>
      <c r="AV37" s="450"/>
      <c r="AW37" s="450"/>
      <c r="AX37" s="450"/>
      <c r="AY37" s="450"/>
      <c r="AZ37" s="597" t="s">
        <v>200</v>
      </c>
      <c r="BA37" s="597"/>
      <c r="BB37" s="597"/>
      <c r="BC37" s="597"/>
      <c r="BD37" s="597"/>
      <c r="BE37" s="565" t="s">
        <v>22</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244</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19136</v>
      </c>
      <c r="AG63" s="452"/>
      <c r="AH63" s="452"/>
      <c r="AI63" s="452"/>
      <c r="AJ63" s="526"/>
      <c r="AK63" s="534"/>
      <c r="AL63" s="455"/>
      <c r="AM63" s="455"/>
      <c r="AN63" s="455"/>
      <c r="AO63" s="455"/>
      <c r="AP63" s="452">
        <v>84210</v>
      </c>
      <c r="AQ63" s="452"/>
      <c r="AR63" s="452"/>
      <c r="AS63" s="452"/>
      <c r="AT63" s="452"/>
      <c r="AU63" s="452">
        <v>36708</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451</v>
      </c>
      <c r="B66" s="397"/>
      <c r="C66" s="397"/>
      <c r="D66" s="397"/>
      <c r="E66" s="397"/>
      <c r="F66" s="397"/>
      <c r="G66" s="397"/>
      <c r="H66" s="397"/>
      <c r="I66" s="397"/>
      <c r="J66" s="397"/>
      <c r="K66" s="397"/>
      <c r="L66" s="397"/>
      <c r="M66" s="397"/>
      <c r="N66" s="397"/>
      <c r="O66" s="397"/>
      <c r="P66" s="429"/>
      <c r="Q66" s="435" t="s">
        <v>463</v>
      </c>
      <c r="R66" s="447"/>
      <c r="S66" s="447"/>
      <c r="T66" s="447"/>
      <c r="U66" s="458"/>
      <c r="V66" s="435" t="s">
        <v>464</v>
      </c>
      <c r="W66" s="447"/>
      <c r="X66" s="447"/>
      <c r="Y66" s="447"/>
      <c r="Z66" s="458"/>
      <c r="AA66" s="435" t="s">
        <v>465</v>
      </c>
      <c r="AB66" s="447"/>
      <c r="AC66" s="447"/>
      <c r="AD66" s="447"/>
      <c r="AE66" s="458"/>
      <c r="AF66" s="512" t="s">
        <v>240</v>
      </c>
      <c r="AG66" s="520"/>
      <c r="AH66" s="520"/>
      <c r="AI66" s="520"/>
      <c r="AJ66" s="530"/>
      <c r="AK66" s="435" t="s">
        <v>392</v>
      </c>
      <c r="AL66" s="397"/>
      <c r="AM66" s="397"/>
      <c r="AN66" s="397"/>
      <c r="AO66" s="429"/>
      <c r="AP66" s="435" t="s">
        <v>357</v>
      </c>
      <c r="AQ66" s="447"/>
      <c r="AR66" s="447"/>
      <c r="AS66" s="447"/>
      <c r="AT66" s="458"/>
      <c r="AU66" s="435" t="s">
        <v>480</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542</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200</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379</v>
      </c>
      <c r="C69" s="420"/>
      <c r="D69" s="420"/>
      <c r="E69" s="420"/>
      <c r="F69" s="420"/>
      <c r="G69" s="420"/>
      <c r="H69" s="420"/>
      <c r="I69" s="420"/>
      <c r="J69" s="420"/>
      <c r="K69" s="420"/>
      <c r="L69" s="420"/>
      <c r="M69" s="420"/>
      <c r="N69" s="420"/>
      <c r="O69" s="420"/>
      <c r="P69" s="432"/>
      <c r="Q69" s="438">
        <v>118</v>
      </c>
      <c r="R69" s="450"/>
      <c r="S69" s="450"/>
      <c r="T69" s="450"/>
      <c r="U69" s="450"/>
      <c r="V69" s="450">
        <v>106</v>
      </c>
      <c r="W69" s="450"/>
      <c r="X69" s="450"/>
      <c r="Y69" s="450"/>
      <c r="Z69" s="450"/>
      <c r="AA69" s="450">
        <v>12</v>
      </c>
      <c r="AB69" s="450"/>
      <c r="AC69" s="450"/>
      <c r="AD69" s="450"/>
      <c r="AE69" s="450"/>
      <c r="AF69" s="450">
        <v>12</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543</v>
      </c>
      <c r="C70" s="420"/>
      <c r="D70" s="420"/>
      <c r="E70" s="420"/>
      <c r="F70" s="420"/>
      <c r="G70" s="420"/>
      <c r="H70" s="420"/>
      <c r="I70" s="420"/>
      <c r="J70" s="420"/>
      <c r="K70" s="420"/>
      <c r="L70" s="420"/>
      <c r="M70" s="420"/>
      <c r="N70" s="420"/>
      <c r="O70" s="420"/>
      <c r="P70" s="432"/>
      <c r="Q70" s="438">
        <v>590</v>
      </c>
      <c r="R70" s="450"/>
      <c r="S70" s="450"/>
      <c r="T70" s="450"/>
      <c r="U70" s="450"/>
      <c r="V70" s="450">
        <v>542</v>
      </c>
      <c r="W70" s="450"/>
      <c r="X70" s="450"/>
      <c r="Y70" s="450"/>
      <c r="Z70" s="450"/>
      <c r="AA70" s="450">
        <v>48</v>
      </c>
      <c r="AB70" s="450"/>
      <c r="AC70" s="450"/>
      <c r="AD70" s="450"/>
      <c r="AE70" s="450"/>
      <c r="AF70" s="450">
        <v>48</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544</v>
      </c>
      <c r="C71" s="420"/>
      <c r="D71" s="420"/>
      <c r="E71" s="420"/>
      <c r="F71" s="420"/>
      <c r="G71" s="420"/>
      <c r="H71" s="420"/>
      <c r="I71" s="420"/>
      <c r="J71" s="420"/>
      <c r="K71" s="420"/>
      <c r="L71" s="420"/>
      <c r="M71" s="420"/>
      <c r="N71" s="420"/>
      <c r="O71" s="420"/>
      <c r="P71" s="432"/>
      <c r="Q71" s="438">
        <v>153545</v>
      </c>
      <c r="R71" s="450"/>
      <c r="S71" s="450"/>
      <c r="T71" s="450"/>
      <c r="U71" s="450"/>
      <c r="V71" s="450">
        <v>151526</v>
      </c>
      <c r="W71" s="450"/>
      <c r="X71" s="450"/>
      <c r="Y71" s="450"/>
      <c r="Z71" s="450"/>
      <c r="AA71" s="450">
        <v>2019</v>
      </c>
      <c r="AB71" s="450"/>
      <c r="AC71" s="450"/>
      <c r="AD71" s="450"/>
      <c r="AE71" s="450"/>
      <c r="AF71" s="450">
        <v>2019</v>
      </c>
      <c r="AG71" s="450"/>
      <c r="AH71" s="450"/>
      <c r="AI71" s="450"/>
      <c r="AJ71" s="450"/>
      <c r="AK71" s="450">
        <v>1106</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244</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2344</v>
      </c>
      <c r="AG88" s="452"/>
      <c r="AH88" s="452"/>
      <c r="AI88" s="452"/>
      <c r="AJ88" s="452"/>
      <c r="AK88" s="455"/>
      <c r="AL88" s="455"/>
      <c r="AM88" s="455"/>
      <c r="AN88" s="455"/>
      <c r="AO88" s="455"/>
      <c r="AP88" s="452" t="s">
        <v>200</v>
      </c>
      <c r="AQ88" s="452"/>
      <c r="AR88" s="452"/>
      <c r="AS88" s="452"/>
      <c r="AT88" s="452"/>
      <c r="AU88" s="452" t="s">
        <v>200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244</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8767</v>
      </c>
      <c r="CS102" s="604"/>
      <c r="CT102" s="604"/>
      <c r="CU102" s="604"/>
      <c r="CV102" s="697"/>
      <c r="CW102" s="696">
        <v>2488</v>
      </c>
      <c r="CX102" s="604"/>
      <c r="CY102" s="604"/>
      <c r="CZ102" s="604"/>
      <c r="DA102" s="697"/>
      <c r="DB102" s="696">
        <v>22637</v>
      </c>
      <c r="DC102" s="604"/>
      <c r="DD102" s="604"/>
      <c r="DE102" s="604"/>
      <c r="DF102" s="697"/>
      <c r="DG102" s="696" t="s">
        <v>200</v>
      </c>
      <c r="DH102" s="604"/>
      <c r="DI102" s="604"/>
      <c r="DJ102" s="604"/>
      <c r="DK102" s="697"/>
      <c r="DL102" s="696" t="s">
        <v>200</v>
      </c>
      <c r="DM102" s="604"/>
      <c r="DN102" s="604"/>
      <c r="DO102" s="604"/>
      <c r="DP102" s="697"/>
      <c r="DQ102" s="696" t="s">
        <v>200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297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481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484</v>
      </c>
      <c r="AB109" s="406"/>
      <c r="AC109" s="406"/>
      <c r="AD109" s="406"/>
      <c r="AE109" s="469"/>
      <c r="AF109" s="480" t="s">
        <v>485</v>
      </c>
      <c r="AG109" s="406"/>
      <c r="AH109" s="406"/>
      <c r="AI109" s="406"/>
      <c r="AJ109" s="469"/>
      <c r="AK109" s="480" t="s">
        <v>394</v>
      </c>
      <c r="AL109" s="406"/>
      <c r="AM109" s="406"/>
      <c r="AN109" s="406"/>
      <c r="AO109" s="469"/>
      <c r="AP109" s="480" t="s">
        <v>486</v>
      </c>
      <c r="AQ109" s="406"/>
      <c r="AR109" s="406"/>
      <c r="AS109" s="406"/>
      <c r="AT109" s="555"/>
      <c r="AU109" s="383" t="s">
        <v>483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484</v>
      </c>
      <c r="BR109" s="406"/>
      <c r="BS109" s="406"/>
      <c r="BT109" s="406"/>
      <c r="BU109" s="469"/>
      <c r="BV109" s="480" t="s">
        <v>485</v>
      </c>
      <c r="BW109" s="406"/>
      <c r="BX109" s="406"/>
      <c r="BY109" s="406"/>
      <c r="BZ109" s="469"/>
      <c r="CA109" s="480" t="s">
        <v>394</v>
      </c>
      <c r="CB109" s="406"/>
      <c r="CC109" s="406"/>
      <c r="CD109" s="406"/>
      <c r="CE109" s="469"/>
      <c r="CF109" s="655" t="s">
        <v>486</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484</v>
      </c>
      <c r="DH109" s="406"/>
      <c r="DI109" s="406"/>
      <c r="DJ109" s="406"/>
      <c r="DK109" s="469"/>
      <c r="DL109" s="480" t="s">
        <v>485</v>
      </c>
      <c r="DM109" s="406"/>
      <c r="DN109" s="406"/>
      <c r="DO109" s="406"/>
      <c r="DP109" s="469"/>
      <c r="DQ109" s="480" t="s">
        <v>394</v>
      </c>
      <c r="DR109" s="406"/>
      <c r="DS109" s="406"/>
      <c r="DT109" s="406"/>
      <c r="DU109" s="469"/>
      <c r="DV109" s="480" t="s">
        <v>486</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13394721</v>
      </c>
      <c r="AB110" s="487"/>
      <c r="AC110" s="487"/>
      <c r="AD110" s="487"/>
      <c r="AE110" s="498"/>
      <c r="AF110" s="514">
        <v>13532893</v>
      </c>
      <c r="AG110" s="487"/>
      <c r="AH110" s="487"/>
      <c r="AI110" s="487"/>
      <c r="AJ110" s="498"/>
      <c r="AK110" s="514">
        <v>13431715</v>
      </c>
      <c r="AL110" s="487"/>
      <c r="AM110" s="487"/>
      <c r="AN110" s="487"/>
      <c r="AO110" s="498"/>
      <c r="AP110" s="538">
        <v>21.2</v>
      </c>
      <c r="AQ110" s="546"/>
      <c r="AR110" s="546"/>
      <c r="AS110" s="546"/>
      <c r="AT110" s="556"/>
      <c r="AU110" s="568" t="s">
        <v>108</v>
      </c>
      <c r="AV110" s="577"/>
      <c r="AW110" s="577"/>
      <c r="AX110" s="577"/>
      <c r="AY110" s="577"/>
      <c r="AZ110" s="424" t="s">
        <v>487</v>
      </c>
      <c r="BA110" s="407"/>
      <c r="BB110" s="407"/>
      <c r="BC110" s="407"/>
      <c r="BD110" s="407"/>
      <c r="BE110" s="407"/>
      <c r="BF110" s="407"/>
      <c r="BG110" s="407"/>
      <c r="BH110" s="407"/>
      <c r="BI110" s="407"/>
      <c r="BJ110" s="407"/>
      <c r="BK110" s="407"/>
      <c r="BL110" s="407"/>
      <c r="BM110" s="407"/>
      <c r="BN110" s="407"/>
      <c r="BO110" s="407"/>
      <c r="BP110" s="470"/>
      <c r="BQ110" s="632">
        <v>154475678</v>
      </c>
      <c r="BR110" s="640"/>
      <c r="BS110" s="640"/>
      <c r="BT110" s="640"/>
      <c r="BU110" s="640"/>
      <c r="BV110" s="640">
        <v>167043145</v>
      </c>
      <c r="BW110" s="640"/>
      <c r="BX110" s="640"/>
      <c r="BY110" s="640"/>
      <c r="BZ110" s="640"/>
      <c r="CA110" s="640">
        <v>168242112</v>
      </c>
      <c r="CB110" s="640"/>
      <c r="CC110" s="640"/>
      <c r="CD110" s="640"/>
      <c r="CE110" s="640"/>
      <c r="CF110" s="656">
        <v>265.2</v>
      </c>
      <c r="CG110" s="660"/>
      <c r="CH110" s="660"/>
      <c r="CI110" s="660"/>
      <c r="CJ110" s="660"/>
      <c r="CK110" s="672" t="s">
        <v>389</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462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488</v>
      </c>
      <c r="BA111" s="378"/>
      <c r="BB111" s="378"/>
      <c r="BC111" s="378"/>
      <c r="BD111" s="378"/>
      <c r="BE111" s="378"/>
      <c r="BF111" s="378"/>
      <c r="BG111" s="378"/>
      <c r="BH111" s="378"/>
      <c r="BI111" s="378"/>
      <c r="BJ111" s="378"/>
      <c r="BK111" s="378"/>
      <c r="BL111" s="378"/>
      <c r="BM111" s="378"/>
      <c r="BN111" s="378"/>
      <c r="BO111" s="378"/>
      <c r="BP111" s="472"/>
      <c r="BQ111" s="633">
        <v>71382</v>
      </c>
      <c r="BR111" s="641"/>
      <c r="BS111" s="641"/>
      <c r="BT111" s="641"/>
      <c r="BU111" s="641"/>
      <c r="BV111" s="641">
        <v>58819</v>
      </c>
      <c r="BW111" s="641"/>
      <c r="BX111" s="641"/>
      <c r="BY111" s="641"/>
      <c r="BZ111" s="641"/>
      <c r="CA111" s="641">
        <v>45315</v>
      </c>
      <c r="CB111" s="641"/>
      <c r="CC111" s="641"/>
      <c r="CD111" s="641"/>
      <c r="CE111" s="641"/>
      <c r="CF111" s="657">
        <v>0.1</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v>71382</v>
      </c>
      <c r="DH111" s="641"/>
      <c r="DI111" s="641"/>
      <c r="DJ111" s="641"/>
      <c r="DK111" s="641"/>
      <c r="DL111" s="641">
        <v>58819</v>
      </c>
      <c r="DM111" s="641"/>
      <c r="DN111" s="641"/>
      <c r="DO111" s="641"/>
      <c r="DP111" s="641"/>
      <c r="DQ111" s="641">
        <v>45315</v>
      </c>
      <c r="DR111" s="641"/>
      <c r="DS111" s="641"/>
      <c r="DT111" s="641"/>
      <c r="DU111" s="641"/>
      <c r="DV111" s="713">
        <v>0.1</v>
      </c>
      <c r="DW111" s="713"/>
      <c r="DX111" s="713"/>
      <c r="DY111" s="713"/>
      <c r="DZ111" s="722"/>
    </row>
    <row r="112" spans="1:131" s="365" customFormat="1" ht="26.25" customHeight="1">
      <c r="A112" s="386" t="s">
        <v>153</v>
      </c>
      <c r="B112" s="409"/>
      <c r="C112" s="378" t="s">
        <v>490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262</v>
      </c>
      <c r="BA112" s="378"/>
      <c r="BB112" s="378"/>
      <c r="BC112" s="378"/>
      <c r="BD112" s="378"/>
      <c r="BE112" s="378"/>
      <c r="BF112" s="378"/>
      <c r="BG112" s="378"/>
      <c r="BH112" s="378"/>
      <c r="BI112" s="378"/>
      <c r="BJ112" s="378"/>
      <c r="BK112" s="378"/>
      <c r="BL112" s="378"/>
      <c r="BM112" s="378"/>
      <c r="BN112" s="378"/>
      <c r="BO112" s="378"/>
      <c r="BP112" s="472"/>
      <c r="BQ112" s="633">
        <v>36564729</v>
      </c>
      <c r="BR112" s="641"/>
      <c r="BS112" s="641"/>
      <c r="BT112" s="641"/>
      <c r="BU112" s="641"/>
      <c r="BV112" s="641">
        <v>35405518</v>
      </c>
      <c r="BW112" s="641"/>
      <c r="BX112" s="641"/>
      <c r="BY112" s="641"/>
      <c r="BZ112" s="641"/>
      <c r="CA112" s="641">
        <v>36708183</v>
      </c>
      <c r="CB112" s="641"/>
      <c r="CC112" s="641"/>
      <c r="CD112" s="641"/>
      <c r="CE112" s="641"/>
      <c r="CF112" s="657">
        <v>57.9</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492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3199211</v>
      </c>
      <c r="AB113" s="446"/>
      <c r="AC113" s="446"/>
      <c r="AD113" s="446"/>
      <c r="AE113" s="499"/>
      <c r="AF113" s="515">
        <v>3157409</v>
      </c>
      <c r="AG113" s="446"/>
      <c r="AH113" s="446"/>
      <c r="AI113" s="446"/>
      <c r="AJ113" s="499"/>
      <c r="AK113" s="515">
        <v>3489897</v>
      </c>
      <c r="AL113" s="446"/>
      <c r="AM113" s="446"/>
      <c r="AN113" s="446"/>
      <c r="AO113" s="499"/>
      <c r="AP113" s="539">
        <v>5.5</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t="s">
        <v>200</v>
      </c>
      <c r="BR113" s="641"/>
      <c r="BS113" s="641"/>
      <c r="BT113" s="641"/>
      <c r="BU113" s="641"/>
      <c r="BV113" s="641" t="s">
        <v>200</v>
      </c>
      <c r="BW113" s="641"/>
      <c r="BX113" s="641"/>
      <c r="BY113" s="641"/>
      <c r="BZ113" s="641"/>
      <c r="CA113" s="641" t="s">
        <v>200</v>
      </c>
      <c r="CB113" s="641"/>
      <c r="CC113" s="641"/>
      <c r="CD113" s="641"/>
      <c r="CE113" s="641"/>
      <c r="CF113" s="657" t="s">
        <v>200</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493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200</v>
      </c>
      <c r="AB114" s="446"/>
      <c r="AC114" s="446"/>
      <c r="AD114" s="446"/>
      <c r="AE114" s="499"/>
      <c r="AF114" s="515" t="s">
        <v>200</v>
      </c>
      <c r="AG114" s="446"/>
      <c r="AH114" s="446"/>
      <c r="AI114" s="446"/>
      <c r="AJ114" s="499"/>
      <c r="AK114" s="515" t="s">
        <v>200</v>
      </c>
      <c r="AL114" s="446"/>
      <c r="AM114" s="446"/>
      <c r="AN114" s="446"/>
      <c r="AO114" s="499"/>
      <c r="AP114" s="539" t="s">
        <v>200</v>
      </c>
      <c r="AQ114" s="547"/>
      <c r="AR114" s="547"/>
      <c r="AS114" s="547"/>
      <c r="AT114" s="557"/>
      <c r="AU114" s="569"/>
      <c r="AV114" s="578"/>
      <c r="AW114" s="578"/>
      <c r="AX114" s="578"/>
      <c r="AY114" s="578"/>
      <c r="AZ114" s="425" t="s">
        <v>494</v>
      </c>
      <c r="BA114" s="378"/>
      <c r="BB114" s="378"/>
      <c r="BC114" s="378"/>
      <c r="BD114" s="378"/>
      <c r="BE114" s="378"/>
      <c r="BF114" s="378"/>
      <c r="BG114" s="378"/>
      <c r="BH114" s="378"/>
      <c r="BI114" s="378"/>
      <c r="BJ114" s="378"/>
      <c r="BK114" s="378"/>
      <c r="BL114" s="378"/>
      <c r="BM114" s="378"/>
      <c r="BN114" s="378"/>
      <c r="BO114" s="378"/>
      <c r="BP114" s="472"/>
      <c r="BQ114" s="633">
        <v>16385411</v>
      </c>
      <c r="BR114" s="641"/>
      <c r="BS114" s="641"/>
      <c r="BT114" s="641"/>
      <c r="BU114" s="641"/>
      <c r="BV114" s="641">
        <v>16182508</v>
      </c>
      <c r="BW114" s="641"/>
      <c r="BX114" s="641"/>
      <c r="BY114" s="641"/>
      <c r="BZ114" s="641"/>
      <c r="CA114" s="641">
        <v>16734132</v>
      </c>
      <c r="CB114" s="641"/>
      <c r="CC114" s="641"/>
      <c r="CD114" s="641"/>
      <c r="CE114" s="641"/>
      <c r="CF114" s="657">
        <v>26.4</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4667</v>
      </c>
      <c r="AB115" s="446"/>
      <c r="AC115" s="446"/>
      <c r="AD115" s="446"/>
      <c r="AE115" s="499"/>
      <c r="AF115" s="515">
        <v>9793</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v>850632</v>
      </c>
      <c r="BW115" s="641"/>
      <c r="BX115" s="641"/>
      <c r="BY115" s="641"/>
      <c r="BZ115" s="641"/>
      <c r="CA115" s="641">
        <v>6338778</v>
      </c>
      <c r="CB115" s="641"/>
      <c r="CC115" s="641"/>
      <c r="CD115" s="641"/>
      <c r="CE115" s="641"/>
      <c r="CF115" s="657">
        <v>10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220</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267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16598599</v>
      </c>
      <c r="AB117" s="488"/>
      <c r="AC117" s="488"/>
      <c r="AD117" s="488"/>
      <c r="AE117" s="500"/>
      <c r="AF117" s="516">
        <v>16700095</v>
      </c>
      <c r="AG117" s="488"/>
      <c r="AH117" s="488"/>
      <c r="AI117" s="488"/>
      <c r="AJ117" s="500"/>
      <c r="AK117" s="516">
        <v>16921612</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484</v>
      </c>
      <c r="AB118" s="406"/>
      <c r="AC118" s="406"/>
      <c r="AD118" s="406"/>
      <c r="AE118" s="469"/>
      <c r="AF118" s="480" t="s">
        <v>485</v>
      </c>
      <c r="AG118" s="406"/>
      <c r="AH118" s="406"/>
      <c r="AI118" s="406"/>
      <c r="AJ118" s="469"/>
      <c r="AK118" s="480" t="s">
        <v>394</v>
      </c>
      <c r="AL118" s="406"/>
      <c r="AM118" s="406"/>
      <c r="AN118" s="406"/>
      <c r="AO118" s="469"/>
      <c r="AP118" s="480" t="s">
        <v>486</v>
      </c>
      <c r="AQ118" s="406"/>
      <c r="AR118" s="406"/>
      <c r="AS118" s="406"/>
      <c r="AT118" s="555"/>
      <c r="AU118" s="569"/>
      <c r="AV118" s="578"/>
      <c r="AW118" s="578"/>
      <c r="AX118" s="578"/>
      <c r="AY118" s="578"/>
      <c r="AZ118" s="427" t="s">
        <v>495</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496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389</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267</v>
      </c>
      <c r="BA119" s="603"/>
      <c r="BB119" s="603"/>
      <c r="BC119" s="603"/>
      <c r="BD119" s="603"/>
      <c r="BE119" s="603"/>
      <c r="BF119" s="603"/>
      <c r="BG119" s="603"/>
      <c r="BH119" s="603"/>
      <c r="BI119" s="603"/>
      <c r="BJ119" s="603"/>
      <c r="BK119" s="603"/>
      <c r="BL119" s="603"/>
      <c r="BM119" s="603"/>
      <c r="BN119" s="603"/>
      <c r="BO119" s="468" t="s">
        <v>166</v>
      </c>
      <c r="BP119" s="629"/>
      <c r="BQ119" s="634">
        <v>207497200</v>
      </c>
      <c r="BR119" s="642"/>
      <c r="BS119" s="642"/>
      <c r="BT119" s="642"/>
      <c r="BU119" s="642"/>
      <c r="BV119" s="642">
        <v>219540622</v>
      </c>
      <c r="BW119" s="642"/>
      <c r="BX119" s="642"/>
      <c r="BY119" s="642"/>
      <c r="BZ119" s="642"/>
      <c r="CA119" s="642">
        <v>228068520</v>
      </c>
      <c r="CB119" s="642"/>
      <c r="CC119" s="642"/>
      <c r="CD119" s="642"/>
      <c r="CE119" s="642"/>
      <c r="CF119" s="544"/>
      <c r="CG119" s="552"/>
      <c r="CH119" s="552"/>
      <c r="CI119" s="552"/>
      <c r="CJ119" s="669"/>
      <c r="CK119" s="674"/>
      <c r="CL119" s="414"/>
      <c r="CM119" s="427" t="s">
        <v>497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489</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19190984</v>
      </c>
      <c r="BR120" s="640"/>
      <c r="BS120" s="640"/>
      <c r="BT120" s="640"/>
      <c r="BU120" s="640"/>
      <c r="BV120" s="640">
        <v>17656860</v>
      </c>
      <c r="BW120" s="640"/>
      <c r="BX120" s="640"/>
      <c r="BY120" s="640"/>
      <c r="BZ120" s="640"/>
      <c r="CA120" s="640">
        <v>16087096</v>
      </c>
      <c r="CB120" s="640"/>
      <c r="CC120" s="640"/>
      <c r="CD120" s="640"/>
      <c r="CE120" s="640"/>
      <c r="CF120" s="656">
        <v>25.4</v>
      </c>
      <c r="CG120" s="660"/>
      <c r="CH120" s="660"/>
      <c r="CI120" s="660"/>
      <c r="CJ120" s="660"/>
      <c r="CK120" s="675" t="s">
        <v>263</v>
      </c>
      <c r="CL120" s="685"/>
      <c r="CM120" s="685"/>
      <c r="CN120" s="685"/>
      <c r="CO120" s="688"/>
      <c r="CP120" s="692" t="s">
        <v>349</v>
      </c>
      <c r="CQ120" s="695"/>
      <c r="CR120" s="695"/>
      <c r="CS120" s="695"/>
      <c r="CT120" s="695"/>
      <c r="CU120" s="695"/>
      <c r="CV120" s="695"/>
      <c r="CW120" s="695"/>
      <c r="CX120" s="695"/>
      <c r="CY120" s="695"/>
      <c r="CZ120" s="695"/>
      <c r="DA120" s="695"/>
      <c r="DB120" s="695"/>
      <c r="DC120" s="695"/>
      <c r="DD120" s="695"/>
      <c r="DE120" s="695"/>
      <c r="DF120" s="698"/>
      <c r="DG120" s="632">
        <v>32175552</v>
      </c>
      <c r="DH120" s="640"/>
      <c r="DI120" s="640"/>
      <c r="DJ120" s="640"/>
      <c r="DK120" s="640"/>
      <c r="DL120" s="640">
        <v>31483166</v>
      </c>
      <c r="DM120" s="640"/>
      <c r="DN120" s="640"/>
      <c r="DO120" s="640"/>
      <c r="DP120" s="640"/>
      <c r="DQ120" s="640">
        <v>33224817</v>
      </c>
      <c r="DR120" s="640"/>
      <c r="DS120" s="640"/>
      <c r="DT120" s="640"/>
      <c r="DU120" s="640"/>
      <c r="DV120" s="712">
        <v>52.4</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393</v>
      </c>
      <c r="BA121" s="378"/>
      <c r="BB121" s="378"/>
      <c r="BC121" s="378"/>
      <c r="BD121" s="378"/>
      <c r="BE121" s="378"/>
      <c r="BF121" s="378"/>
      <c r="BG121" s="378"/>
      <c r="BH121" s="378"/>
      <c r="BI121" s="378"/>
      <c r="BJ121" s="378"/>
      <c r="BK121" s="378"/>
      <c r="BL121" s="378"/>
      <c r="BM121" s="378"/>
      <c r="BN121" s="378"/>
      <c r="BO121" s="378"/>
      <c r="BP121" s="472"/>
      <c r="BQ121" s="633">
        <v>7980009</v>
      </c>
      <c r="BR121" s="641"/>
      <c r="BS121" s="641"/>
      <c r="BT121" s="641"/>
      <c r="BU121" s="641"/>
      <c r="BV121" s="641">
        <v>14037411</v>
      </c>
      <c r="BW121" s="641"/>
      <c r="BX121" s="641"/>
      <c r="BY121" s="641"/>
      <c r="BZ121" s="641"/>
      <c r="CA121" s="641">
        <v>14215748</v>
      </c>
      <c r="CB121" s="641"/>
      <c r="CC121" s="641"/>
      <c r="CD121" s="641"/>
      <c r="CE121" s="641"/>
      <c r="CF121" s="657">
        <v>22.4</v>
      </c>
      <c r="CG121" s="661"/>
      <c r="CH121" s="661"/>
      <c r="CI121" s="661"/>
      <c r="CJ121" s="661"/>
      <c r="CK121" s="676"/>
      <c r="CL121" s="686"/>
      <c r="CM121" s="686"/>
      <c r="CN121" s="686"/>
      <c r="CO121" s="689"/>
      <c r="CP121" s="693" t="s">
        <v>475</v>
      </c>
      <c r="CQ121" s="403"/>
      <c r="CR121" s="403"/>
      <c r="CS121" s="403"/>
      <c r="CT121" s="403"/>
      <c r="CU121" s="403"/>
      <c r="CV121" s="403"/>
      <c r="CW121" s="403"/>
      <c r="CX121" s="403"/>
      <c r="CY121" s="403"/>
      <c r="CZ121" s="403"/>
      <c r="DA121" s="403"/>
      <c r="DB121" s="403"/>
      <c r="DC121" s="403"/>
      <c r="DD121" s="403"/>
      <c r="DE121" s="403"/>
      <c r="DF121" s="699"/>
      <c r="DG121" s="633">
        <v>2389196</v>
      </c>
      <c r="DH121" s="641"/>
      <c r="DI121" s="641"/>
      <c r="DJ121" s="641"/>
      <c r="DK121" s="641"/>
      <c r="DL121" s="641">
        <v>2078868</v>
      </c>
      <c r="DM121" s="641"/>
      <c r="DN121" s="641"/>
      <c r="DO121" s="641"/>
      <c r="DP121" s="641"/>
      <c r="DQ121" s="641">
        <v>1731506</v>
      </c>
      <c r="DR121" s="641"/>
      <c r="DS121" s="641"/>
      <c r="DT121" s="641"/>
      <c r="DU121" s="641"/>
      <c r="DV121" s="713">
        <v>2.7</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499</v>
      </c>
      <c r="BA122" s="423"/>
      <c r="BB122" s="423"/>
      <c r="BC122" s="423"/>
      <c r="BD122" s="423"/>
      <c r="BE122" s="423"/>
      <c r="BF122" s="423"/>
      <c r="BG122" s="423"/>
      <c r="BH122" s="423"/>
      <c r="BI122" s="423"/>
      <c r="BJ122" s="423"/>
      <c r="BK122" s="423"/>
      <c r="BL122" s="423"/>
      <c r="BM122" s="423"/>
      <c r="BN122" s="423"/>
      <c r="BO122" s="423"/>
      <c r="BP122" s="473"/>
      <c r="BQ122" s="634">
        <v>128527411</v>
      </c>
      <c r="BR122" s="642"/>
      <c r="BS122" s="642"/>
      <c r="BT122" s="642"/>
      <c r="BU122" s="642"/>
      <c r="BV122" s="642">
        <v>128697025</v>
      </c>
      <c r="BW122" s="642"/>
      <c r="BX122" s="642"/>
      <c r="BY122" s="642"/>
      <c r="BZ122" s="642"/>
      <c r="CA122" s="642">
        <v>126097681</v>
      </c>
      <c r="CB122" s="642"/>
      <c r="CC122" s="642"/>
      <c r="CD122" s="642"/>
      <c r="CE122" s="642"/>
      <c r="CF122" s="658">
        <v>198.8</v>
      </c>
      <c r="CG122" s="662"/>
      <c r="CH122" s="662"/>
      <c r="CI122" s="662"/>
      <c r="CJ122" s="662"/>
      <c r="CK122" s="676"/>
      <c r="CL122" s="686"/>
      <c r="CM122" s="686"/>
      <c r="CN122" s="686"/>
      <c r="CO122" s="689"/>
      <c r="CP122" s="693" t="s">
        <v>470</v>
      </c>
      <c r="CQ122" s="403"/>
      <c r="CR122" s="403"/>
      <c r="CS122" s="403"/>
      <c r="CT122" s="403"/>
      <c r="CU122" s="403"/>
      <c r="CV122" s="403"/>
      <c r="CW122" s="403"/>
      <c r="CX122" s="403"/>
      <c r="CY122" s="403"/>
      <c r="CZ122" s="403"/>
      <c r="DA122" s="403"/>
      <c r="DB122" s="403"/>
      <c r="DC122" s="403"/>
      <c r="DD122" s="403"/>
      <c r="DE122" s="403"/>
      <c r="DF122" s="699"/>
      <c r="DG122" s="633">
        <v>1336103</v>
      </c>
      <c r="DH122" s="641"/>
      <c r="DI122" s="641"/>
      <c r="DJ122" s="641"/>
      <c r="DK122" s="641"/>
      <c r="DL122" s="641">
        <v>1205821</v>
      </c>
      <c r="DM122" s="641"/>
      <c r="DN122" s="641"/>
      <c r="DO122" s="641"/>
      <c r="DP122" s="641"/>
      <c r="DQ122" s="641">
        <v>1159753</v>
      </c>
      <c r="DR122" s="641"/>
      <c r="DS122" s="641"/>
      <c r="DT122" s="641"/>
      <c r="DU122" s="641"/>
      <c r="DV122" s="713">
        <v>1.8</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267</v>
      </c>
      <c r="BA123" s="603"/>
      <c r="BB123" s="603"/>
      <c r="BC123" s="603"/>
      <c r="BD123" s="603"/>
      <c r="BE123" s="603"/>
      <c r="BF123" s="603"/>
      <c r="BG123" s="603"/>
      <c r="BH123" s="603"/>
      <c r="BI123" s="603"/>
      <c r="BJ123" s="603"/>
      <c r="BK123" s="603"/>
      <c r="BL123" s="603"/>
      <c r="BM123" s="603"/>
      <c r="BN123" s="603"/>
      <c r="BO123" s="468" t="s">
        <v>218</v>
      </c>
      <c r="BP123" s="629"/>
      <c r="BQ123" s="635">
        <v>155698404</v>
      </c>
      <c r="BR123" s="643"/>
      <c r="BS123" s="643"/>
      <c r="BT123" s="643"/>
      <c r="BU123" s="643"/>
      <c r="BV123" s="643">
        <v>160391296</v>
      </c>
      <c r="BW123" s="643"/>
      <c r="BX123" s="643"/>
      <c r="BY123" s="643"/>
      <c r="BZ123" s="643"/>
      <c r="CA123" s="643">
        <v>156400525</v>
      </c>
      <c r="CB123" s="643"/>
      <c r="CC123" s="643"/>
      <c r="CD123" s="643"/>
      <c r="CE123" s="643"/>
      <c r="CF123" s="544"/>
      <c r="CG123" s="552"/>
      <c r="CH123" s="552"/>
      <c r="CI123" s="552"/>
      <c r="CJ123" s="669"/>
      <c r="CK123" s="676"/>
      <c r="CL123" s="686"/>
      <c r="CM123" s="686"/>
      <c r="CN123" s="686"/>
      <c r="CO123" s="689"/>
      <c r="CP123" s="693" t="s">
        <v>351</v>
      </c>
      <c r="CQ123" s="403"/>
      <c r="CR123" s="403"/>
      <c r="CS123" s="403"/>
      <c r="CT123" s="403"/>
      <c r="CU123" s="403"/>
      <c r="CV123" s="403"/>
      <c r="CW123" s="403"/>
      <c r="CX123" s="403"/>
      <c r="CY123" s="403"/>
      <c r="CZ123" s="403"/>
      <c r="DA123" s="403"/>
      <c r="DB123" s="403"/>
      <c r="DC123" s="403"/>
      <c r="DD123" s="403"/>
      <c r="DE123" s="403"/>
      <c r="DF123" s="699"/>
      <c r="DG123" s="482">
        <v>352120</v>
      </c>
      <c r="DH123" s="446"/>
      <c r="DI123" s="446"/>
      <c r="DJ123" s="446"/>
      <c r="DK123" s="499"/>
      <c r="DL123" s="515">
        <v>355884</v>
      </c>
      <c r="DM123" s="446"/>
      <c r="DN123" s="446"/>
      <c r="DO123" s="446"/>
      <c r="DP123" s="499"/>
      <c r="DQ123" s="515">
        <v>334767</v>
      </c>
      <c r="DR123" s="446"/>
      <c r="DS123" s="446"/>
      <c r="DT123" s="446"/>
      <c r="DU123" s="499"/>
      <c r="DV123" s="539">
        <v>0.5</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500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81.5</v>
      </c>
      <c r="BR124" s="644"/>
      <c r="BS124" s="644"/>
      <c r="BT124" s="644"/>
      <c r="BU124" s="644"/>
      <c r="BV124" s="644">
        <v>94.7</v>
      </c>
      <c r="BW124" s="644"/>
      <c r="BX124" s="644"/>
      <c r="BY124" s="644"/>
      <c r="BZ124" s="644"/>
      <c r="CA124" s="644">
        <v>112.9</v>
      </c>
      <c r="CB124" s="644"/>
      <c r="CC124" s="644"/>
      <c r="CD124" s="644"/>
      <c r="CE124" s="644"/>
      <c r="CF124" s="545"/>
      <c r="CG124" s="553"/>
      <c r="CH124" s="553"/>
      <c r="CI124" s="553"/>
      <c r="CJ124" s="670"/>
      <c r="CK124" s="677"/>
      <c r="CL124" s="677"/>
      <c r="CM124" s="677"/>
      <c r="CN124" s="677"/>
      <c r="CO124" s="690"/>
      <c r="CP124" s="693" t="s">
        <v>501</v>
      </c>
      <c r="CQ124" s="403"/>
      <c r="CR124" s="403"/>
      <c r="CS124" s="403"/>
      <c r="CT124" s="403"/>
      <c r="CU124" s="403"/>
      <c r="CV124" s="403"/>
      <c r="CW124" s="403"/>
      <c r="CX124" s="403"/>
      <c r="CY124" s="403"/>
      <c r="CZ124" s="403"/>
      <c r="DA124" s="403"/>
      <c r="DB124" s="403"/>
      <c r="DC124" s="403"/>
      <c r="DD124" s="403"/>
      <c r="DE124" s="403"/>
      <c r="DF124" s="699"/>
      <c r="DG124" s="484">
        <v>311758</v>
      </c>
      <c r="DH124" s="489"/>
      <c r="DI124" s="489"/>
      <c r="DJ124" s="489"/>
      <c r="DK124" s="501"/>
      <c r="DL124" s="517">
        <v>281779</v>
      </c>
      <c r="DM124" s="489"/>
      <c r="DN124" s="489"/>
      <c r="DO124" s="489"/>
      <c r="DP124" s="501"/>
      <c r="DQ124" s="517">
        <v>257340</v>
      </c>
      <c r="DR124" s="489"/>
      <c r="DS124" s="489"/>
      <c r="DT124" s="489"/>
      <c r="DU124" s="501"/>
      <c r="DV124" s="714">
        <v>0.4</v>
      </c>
      <c r="DW124" s="716"/>
      <c r="DX124" s="716"/>
      <c r="DY124" s="716"/>
      <c r="DZ124" s="723"/>
    </row>
    <row r="125" spans="1:130" s="365" customFormat="1" ht="26.25" customHeight="1">
      <c r="A125" s="390"/>
      <c r="B125" s="413"/>
      <c r="C125" s="425" t="s">
        <v>496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477</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497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4667</v>
      </c>
      <c r="AB127" s="446"/>
      <c r="AC127" s="446"/>
      <c r="AD127" s="446"/>
      <c r="AE127" s="499"/>
      <c r="AF127" s="515">
        <v>9793</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502</v>
      </c>
      <c r="AY127" s="593"/>
      <c r="AZ127" s="593"/>
      <c r="BA127" s="593"/>
      <c r="BB127" s="593"/>
      <c r="BC127" s="593"/>
      <c r="BD127" s="593"/>
      <c r="BE127" s="610"/>
      <c r="BF127" s="612" t="s">
        <v>445</v>
      </c>
      <c r="BG127" s="593"/>
      <c r="BH127" s="593"/>
      <c r="BI127" s="593"/>
      <c r="BJ127" s="593"/>
      <c r="BK127" s="593"/>
      <c r="BL127" s="610"/>
      <c r="BM127" s="612" t="s">
        <v>425</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449</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v>850632</v>
      </c>
      <c r="DM127" s="641"/>
      <c r="DN127" s="641"/>
      <c r="DO127" s="641"/>
      <c r="DP127" s="641"/>
      <c r="DQ127" s="641">
        <v>6338778</v>
      </c>
      <c r="DR127" s="641"/>
      <c r="DS127" s="641"/>
      <c r="DT127" s="641"/>
      <c r="DU127" s="641"/>
      <c r="DV127" s="713">
        <v>10</v>
      </c>
      <c r="DW127" s="713"/>
      <c r="DX127" s="713"/>
      <c r="DY127" s="713"/>
      <c r="DZ127" s="722"/>
    </row>
    <row r="128" spans="1:130" s="365" customFormat="1" ht="26.25" customHeight="1">
      <c r="A128" s="392" t="s">
        <v>503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443794</v>
      </c>
      <c r="AB128" s="487"/>
      <c r="AC128" s="487"/>
      <c r="AD128" s="487"/>
      <c r="AE128" s="498"/>
      <c r="AF128" s="514">
        <v>559337</v>
      </c>
      <c r="AG128" s="487"/>
      <c r="AH128" s="487"/>
      <c r="AI128" s="487"/>
      <c r="AJ128" s="498"/>
      <c r="AK128" s="514">
        <v>461169</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200</v>
      </c>
      <c r="BG128" s="617"/>
      <c r="BH128" s="617"/>
      <c r="BI128" s="617"/>
      <c r="BJ128" s="617"/>
      <c r="BK128" s="617"/>
      <c r="BL128" s="623"/>
      <c r="BM128" s="613">
        <v>11.25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406</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74230208</v>
      </c>
      <c r="AB129" s="446"/>
      <c r="AC129" s="446"/>
      <c r="AD129" s="446"/>
      <c r="AE129" s="499"/>
      <c r="AF129" s="515">
        <v>73071998</v>
      </c>
      <c r="AG129" s="446"/>
      <c r="AH129" s="446"/>
      <c r="AI129" s="446"/>
      <c r="AJ129" s="499"/>
      <c r="AK129" s="515">
        <v>73990155</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200</v>
      </c>
      <c r="BG129" s="618"/>
      <c r="BH129" s="618"/>
      <c r="BI129" s="618"/>
      <c r="BJ129" s="618"/>
      <c r="BK129" s="618"/>
      <c r="BL129" s="624"/>
      <c r="BM129" s="614">
        <v>16.25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506</v>
      </c>
      <c r="X130" s="466"/>
      <c r="Y130" s="466"/>
      <c r="Z130" s="476"/>
      <c r="AA130" s="482">
        <v>10740361</v>
      </c>
      <c r="AB130" s="446"/>
      <c r="AC130" s="446"/>
      <c r="AD130" s="446"/>
      <c r="AE130" s="499"/>
      <c r="AF130" s="515">
        <v>10664576</v>
      </c>
      <c r="AG130" s="446"/>
      <c r="AH130" s="446"/>
      <c r="AI130" s="446"/>
      <c r="AJ130" s="499"/>
      <c r="AK130" s="515">
        <v>10552143</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8.8000000000000007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63489847</v>
      </c>
      <c r="AB131" s="489"/>
      <c r="AC131" s="489"/>
      <c r="AD131" s="489"/>
      <c r="AE131" s="501"/>
      <c r="AF131" s="517">
        <v>62407422</v>
      </c>
      <c r="AG131" s="489"/>
      <c r="AH131" s="489"/>
      <c r="AI131" s="489"/>
      <c r="AJ131" s="501"/>
      <c r="AK131" s="517">
        <v>63438012</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112.9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507</v>
      </c>
      <c r="W132" s="462"/>
      <c r="X132" s="462"/>
      <c r="Y132" s="462"/>
      <c r="Z132" s="478"/>
      <c r="AA132" s="485">
        <v>8.528047012</v>
      </c>
      <c r="AB132" s="490"/>
      <c r="AC132" s="490"/>
      <c r="AD132" s="490"/>
      <c r="AE132" s="502"/>
      <c r="AF132" s="518">
        <v>8.7748889870000006</v>
      </c>
      <c r="AG132" s="490"/>
      <c r="AH132" s="490"/>
      <c r="AI132" s="490"/>
      <c r="AJ132" s="502"/>
      <c r="AK132" s="518">
        <v>9.3135011859999999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8.8000000000000007</v>
      </c>
      <c r="AB133" s="491"/>
      <c r="AC133" s="491"/>
      <c r="AD133" s="491"/>
      <c r="AE133" s="503"/>
      <c r="AF133" s="486">
        <v>8.6</v>
      </c>
      <c r="AG133" s="491"/>
      <c r="AH133" s="491"/>
      <c r="AI133" s="491"/>
      <c r="AJ133" s="503"/>
      <c r="AK133" s="486">
        <v>8.8000000000000007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AvG0o/ylJBGWKFjg3lyS2Y39eNxYNg4FlSp2zm76r8b93+43ElMHrnsOy5Pe3j+zaM/mCK4HHX+CV/JVogAspw==" saltValue="UAy1DTj/APC1hHLUK7YCM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99</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TbPbThwqOrGCq5avee8q1a9UhZBR40cFd2QTu7b/daLa48t2qKXGIM/LLSEq5A70VJAQGQfl161FCaU7M4I4oQ==" saltValue="PrV15OPobDD2zkdwPVO5Hw==" spinCount="100000" sheet="1" objects="1" scenarios="1"/>
  <phoneticPr fontId="5"/>
  <printOptions horizontalCentered="1" verticalCentered="1"/>
  <pageMargins left="0" right="0" top="0" bottom="0" header="0" footer="0"/>
  <pageSetup paperSize="8" scale="6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B/ntRaNw3lDTHSQwRG1omzaa2wVz82399ubjVSs3aEolhb5U8iTwIN5BgaskwnDRoM2tftYMCq9oDXwf16sTg==" saltValue="YmdbdyT1D44wLDuvDMi7Lw=="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509</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510</v>
      </c>
      <c r="AQ8" s="809" t="s">
        <v>511</v>
      </c>
      <c r="AR8" s="823" t="s">
        <v>512</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513</v>
      </c>
      <c r="AL9" s="757"/>
      <c r="AM9" s="757"/>
      <c r="AN9" s="774"/>
      <c r="AO9" s="787">
        <v>20923454</v>
      </c>
      <c r="AP9" s="787">
        <v>70374</v>
      </c>
      <c r="AQ9" s="810">
        <v>62936</v>
      </c>
      <c r="AR9" s="824">
        <v>11.8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51758</v>
      </c>
      <c r="AP10" s="788">
        <v>174</v>
      </c>
      <c r="AQ10" s="811">
        <v>1734</v>
      </c>
      <c r="AR10" s="825">
        <v>-90</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404</v>
      </c>
      <c r="AL11" s="757"/>
      <c r="AM11" s="757"/>
      <c r="AN11" s="774"/>
      <c r="AO11" s="788">
        <v>19902</v>
      </c>
      <c r="AP11" s="788">
        <v>67</v>
      </c>
      <c r="AQ11" s="811">
        <v>694</v>
      </c>
      <c r="AR11" s="825">
        <v>-90.3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v>10096</v>
      </c>
      <c r="AP12" s="788">
        <v>34</v>
      </c>
      <c r="AQ12" s="811">
        <v>24</v>
      </c>
      <c r="AR12" s="825">
        <v>41.7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514</v>
      </c>
      <c r="AL13" s="757"/>
      <c r="AM13" s="757"/>
      <c r="AN13" s="774"/>
      <c r="AO13" s="788">
        <v>801201</v>
      </c>
      <c r="AP13" s="788">
        <v>2695</v>
      </c>
      <c r="AQ13" s="811">
        <v>1996</v>
      </c>
      <c r="AR13" s="825">
        <v>35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515</v>
      </c>
      <c r="AL14" s="757"/>
      <c r="AM14" s="757"/>
      <c r="AN14" s="774"/>
      <c r="AO14" s="788">
        <v>392875</v>
      </c>
      <c r="AP14" s="788">
        <v>1321</v>
      </c>
      <c r="AQ14" s="811">
        <v>1351</v>
      </c>
      <c r="AR14" s="825">
        <v>-2.2000000000000002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-523858</v>
      </c>
      <c r="AP15" s="788">
        <v>-1762</v>
      </c>
      <c r="AQ15" s="811">
        <v>-1933</v>
      </c>
      <c r="AR15" s="825">
        <v>-8.8000000000000007</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267</v>
      </c>
      <c r="AL16" s="758"/>
      <c r="AM16" s="758"/>
      <c r="AN16" s="775"/>
      <c r="AO16" s="788">
        <v>21675428</v>
      </c>
      <c r="AP16" s="788">
        <v>72904</v>
      </c>
      <c r="AQ16" s="811">
        <v>66802</v>
      </c>
      <c r="AR16" s="825">
        <v>9.1</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194</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459</v>
      </c>
      <c r="AP20" s="799" t="s">
        <v>333</v>
      </c>
      <c r="AQ20" s="812" t="s">
        <v>41</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516</v>
      </c>
      <c r="AL21" s="760"/>
      <c r="AM21" s="760"/>
      <c r="AN21" s="777"/>
      <c r="AO21" s="790">
        <v>7.82</v>
      </c>
      <c r="AP21" s="800">
        <v>6.52</v>
      </c>
      <c r="AQ21" s="813">
        <v>1.3</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517</v>
      </c>
      <c r="AL22" s="760"/>
      <c r="AM22" s="760"/>
      <c r="AN22" s="777"/>
      <c r="AO22" s="791">
        <v>98</v>
      </c>
      <c r="AP22" s="801">
        <v>99.2</v>
      </c>
      <c r="AQ22" s="814">
        <v>-1.2</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509</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510</v>
      </c>
      <c r="AQ31" s="809" t="s">
        <v>511</v>
      </c>
      <c r="AR31" s="823" t="s">
        <v>512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519</v>
      </c>
      <c r="AL32" s="761"/>
      <c r="AM32" s="761"/>
      <c r="AN32" s="778"/>
      <c r="AO32" s="788">
        <v>13431715</v>
      </c>
      <c r="AP32" s="788">
        <v>45177</v>
      </c>
      <c r="AQ32" s="815">
        <v>37417</v>
      </c>
      <c r="AR32" s="825">
        <v>20.7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520</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521</v>
      </c>
      <c r="AL34" s="761"/>
      <c r="AM34" s="761"/>
      <c r="AN34" s="778"/>
      <c r="AO34" s="788" t="s">
        <v>200</v>
      </c>
      <c r="AP34" s="788" t="s">
        <v>200</v>
      </c>
      <c r="AQ34" s="815">
        <v>46</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522</v>
      </c>
      <c r="AL35" s="761"/>
      <c r="AM35" s="761"/>
      <c r="AN35" s="778"/>
      <c r="AO35" s="788">
        <v>3489897</v>
      </c>
      <c r="AP35" s="788">
        <v>11738</v>
      </c>
      <c r="AQ35" s="815">
        <v>8245</v>
      </c>
      <c r="AR35" s="825">
        <v>42.4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t="s">
        <v>200</v>
      </c>
      <c r="AP36" s="788" t="s">
        <v>200</v>
      </c>
      <c r="AQ36" s="815">
        <v>440</v>
      </c>
      <c r="AR36" s="825" t="s">
        <v>200</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346</v>
      </c>
      <c r="AL37" s="761"/>
      <c r="AM37" s="761"/>
      <c r="AN37" s="778"/>
      <c r="AO37" s="788" t="s">
        <v>200</v>
      </c>
      <c r="AP37" s="788" t="s">
        <v>200</v>
      </c>
      <c r="AQ37" s="815">
        <v>558</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523</v>
      </c>
      <c r="AL38" s="762"/>
      <c r="AM38" s="762"/>
      <c r="AN38" s="779"/>
      <c r="AO38" s="792" t="s">
        <v>200</v>
      </c>
      <c r="AP38" s="792" t="s">
        <v>200</v>
      </c>
      <c r="AQ38" s="816">
        <v>1</v>
      </c>
      <c r="AR38" s="814" t="s">
        <v>200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-461169</v>
      </c>
      <c r="AP39" s="788">
        <v>-1551</v>
      </c>
      <c r="AQ39" s="815">
        <v>-7933</v>
      </c>
      <c r="AR39" s="825">
        <v>-80.400000000000006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524</v>
      </c>
      <c r="AL40" s="761"/>
      <c r="AM40" s="761"/>
      <c r="AN40" s="778"/>
      <c r="AO40" s="788">
        <v>-10552143</v>
      </c>
      <c r="AP40" s="788">
        <v>-35491</v>
      </c>
      <c r="AQ40" s="815">
        <v>-28055</v>
      </c>
      <c r="AR40" s="825">
        <v>26.5</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391</v>
      </c>
      <c r="AL41" s="763"/>
      <c r="AM41" s="763"/>
      <c r="AN41" s="780"/>
      <c r="AO41" s="788">
        <v>5908300</v>
      </c>
      <c r="AP41" s="788">
        <v>19872</v>
      </c>
      <c r="AQ41" s="815">
        <v>10719</v>
      </c>
      <c r="AR41" s="825">
        <v>85.4</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446</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473</v>
      </c>
      <c r="AO50" s="794" t="s">
        <v>474</v>
      </c>
      <c r="AP50" s="805" t="s">
        <v>527</v>
      </c>
      <c r="AQ50" s="818" t="s">
        <v>383</v>
      </c>
      <c r="AR50" s="828" t="s">
        <v>528</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530</v>
      </c>
      <c r="AL51" s="764"/>
      <c r="AM51" s="770">
        <v>13673569</v>
      </c>
      <c r="AN51" s="783">
        <v>44481</v>
      </c>
      <c r="AO51" s="795">
        <v>7.3</v>
      </c>
      <c r="AP51" s="806">
        <v>51849</v>
      </c>
      <c r="AQ51" s="819">
        <v>11.6</v>
      </c>
      <c r="AR51" s="829">
        <v>-4.3</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5330047</v>
      </c>
      <c r="AN52" s="784">
        <v>17339</v>
      </c>
      <c r="AO52" s="796">
        <v>17.100000000000001</v>
      </c>
      <c r="AP52" s="807">
        <v>26326</v>
      </c>
      <c r="AQ52" s="820">
        <v>9.6</v>
      </c>
      <c r="AR52" s="830">
        <v>7.5</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491</v>
      </c>
      <c r="AL53" s="764"/>
      <c r="AM53" s="770">
        <v>21422628</v>
      </c>
      <c r="AN53" s="783">
        <v>70148</v>
      </c>
      <c r="AO53" s="795">
        <v>57.7</v>
      </c>
      <c r="AP53" s="806">
        <v>52191</v>
      </c>
      <c r="AQ53" s="819">
        <v>0.7</v>
      </c>
      <c r="AR53" s="829">
        <v>57</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6631159</v>
      </c>
      <c r="AN54" s="784">
        <v>21714</v>
      </c>
      <c r="AO54" s="796">
        <v>25.2</v>
      </c>
      <c r="AP54" s="807">
        <v>26807</v>
      </c>
      <c r="AQ54" s="820">
        <v>1.8</v>
      </c>
      <c r="AR54" s="830">
        <v>23.4</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531</v>
      </c>
      <c r="AL55" s="764"/>
      <c r="AM55" s="770">
        <v>22677114</v>
      </c>
      <c r="AN55" s="783">
        <v>74812</v>
      </c>
      <c r="AO55" s="795">
        <v>6.6</v>
      </c>
      <c r="AP55" s="806">
        <v>48105</v>
      </c>
      <c r="AQ55" s="819">
        <v>-7.8</v>
      </c>
      <c r="AR55" s="829">
        <v>14.4</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6668561</v>
      </c>
      <c r="AN56" s="784">
        <v>22000</v>
      </c>
      <c r="AO56" s="796">
        <v>1.3</v>
      </c>
      <c r="AP56" s="807">
        <v>24072</v>
      </c>
      <c r="AQ56" s="820">
        <v>-10.199999999999999</v>
      </c>
      <c r="AR56" s="830">
        <v>11.5</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16480955</v>
      </c>
      <c r="AN57" s="783">
        <v>54851</v>
      </c>
      <c r="AO57" s="795">
        <v>-26.7</v>
      </c>
      <c r="AP57" s="806">
        <v>47446</v>
      </c>
      <c r="AQ57" s="819">
        <v>-1.4</v>
      </c>
      <c r="AR57" s="829">
        <v>-25.3</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8820709</v>
      </c>
      <c r="AN58" s="784">
        <v>29356</v>
      </c>
      <c r="AO58" s="796">
        <v>33.4</v>
      </c>
      <c r="AP58" s="807">
        <v>24371</v>
      </c>
      <c r="AQ58" s="820">
        <v>1.2</v>
      </c>
      <c r="AR58" s="830">
        <v>32.200000000000003</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532</v>
      </c>
      <c r="AL59" s="764"/>
      <c r="AM59" s="770">
        <v>17753936</v>
      </c>
      <c r="AN59" s="783">
        <v>59714</v>
      </c>
      <c r="AO59" s="795">
        <v>8.9</v>
      </c>
      <c r="AP59" s="806">
        <v>48387</v>
      </c>
      <c r="AQ59" s="819">
        <v>2</v>
      </c>
      <c r="AR59" s="829">
        <v>6.9</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9426796</v>
      </c>
      <c r="AN60" s="784">
        <v>31706</v>
      </c>
      <c r="AO60" s="796">
        <v>8</v>
      </c>
      <c r="AP60" s="807">
        <v>25592</v>
      </c>
      <c r="AQ60" s="820">
        <v>5</v>
      </c>
      <c r="AR60" s="830">
        <v>3</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533</v>
      </c>
      <c r="AL61" s="767"/>
      <c r="AM61" s="770">
        <v>18401640</v>
      </c>
      <c r="AN61" s="783">
        <v>60801</v>
      </c>
      <c r="AO61" s="795">
        <v>10.8</v>
      </c>
      <c r="AP61" s="806">
        <v>49596</v>
      </c>
      <c r="AQ61" s="821">
        <v>1</v>
      </c>
      <c r="AR61" s="829">
        <v>9.8000000000000007</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7375454</v>
      </c>
      <c r="AN62" s="784">
        <v>24423</v>
      </c>
      <c r="AO62" s="796">
        <v>17</v>
      </c>
      <c r="AP62" s="807">
        <v>25434</v>
      </c>
      <c r="AQ62" s="820">
        <v>1.5</v>
      </c>
      <c r="AR62" s="830">
        <v>15.5</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scxdvK7rmvjs8sk/9/S55e8gtyfJEompyfBL3rO+ci5Vs+++oz2r6caJP6nKgQOYR17FwIP3r/3CiXRkQB4COg==" saltValue="9NzbvSrOIooIxX6vp544R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7qrITlaQRku+OHPqCipF0Y64/EERo/IvgHaVy5yiocCJPIFPMrNkvrvfspYVMrfJgHqYjqCjgk/WLEB1rZ9SlQ==" saltValue="DporR+EwEObeP4DXUakFUw=="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RMtmEVTCuEFtvdWTyL6BQXsQHmwFwt4sqS2HlXXhqswmVT0LLYRCOXcQCHsHn1oasmpAw6bqKPte/9xfRzfrzA==" saltValue="upLMn6EEdorPU2868VfoIg=="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535</v>
      </c>
      <c r="G46" s="853" t="s">
        <v>536</v>
      </c>
      <c r="H46" s="853" t="s">
        <v>537</v>
      </c>
      <c r="I46" s="853" t="s">
        <v>538</v>
      </c>
      <c r="J46" s="858" t="s">
        <v>249</v>
      </c>
    </row>
    <row r="47" spans="2:10" ht="57.75" customHeight="1">
      <c r="B47" s="838"/>
      <c r="C47" s="842" t="s">
        <v>3</v>
      </c>
      <c r="D47" s="842"/>
      <c r="E47" s="846"/>
      <c r="F47" s="850">
        <v>5.71</v>
      </c>
      <c r="G47" s="854">
        <v>4.83</v>
      </c>
      <c r="H47" s="854">
        <v>5.69</v>
      </c>
      <c r="I47" s="854">
        <v>5.65</v>
      </c>
      <c r="J47" s="859">
        <v>3.99</v>
      </c>
    </row>
    <row r="48" spans="2:10" ht="57.75" customHeight="1">
      <c r="B48" s="839"/>
      <c r="C48" s="843" t="s">
        <v>4</v>
      </c>
      <c r="D48" s="843"/>
      <c r="E48" s="847"/>
      <c r="F48" s="851">
        <v>2.4</v>
      </c>
      <c r="G48" s="855">
        <v>2.52</v>
      </c>
      <c r="H48" s="855">
        <v>2.56</v>
      </c>
      <c r="I48" s="855">
        <v>2.5099999999999998</v>
      </c>
      <c r="J48" s="860">
        <v>2.56</v>
      </c>
    </row>
    <row r="49" spans="2:10" ht="57.75" customHeight="1">
      <c r="B49" s="840"/>
      <c r="C49" s="844" t="s">
        <v>16</v>
      </c>
      <c r="D49" s="844"/>
      <c r="E49" s="848"/>
      <c r="F49" s="852" t="s">
        <v>529</v>
      </c>
      <c r="G49" s="856" t="s">
        <v>539</v>
      </c>
      <c r="H49" s="856">
        <v>1.04</v>
      </c>
      <c r="I49" s="856" t="s">
        <v>382</v>
      </c>
      <c r="J49" s="861" t="s">
        <v>540</v>
      </c>
    </row>
    <row r="50" spans="2:10" ht="13"/>
  </sheetData>
  <sheetProtection algorithmName="SHA-512" hashValue="ygU9p2vyApBuJPgzK+OSmHjRAJVg8b8RvnlKGF12mEatCOGY9efB2lCI5ymkdKpfwT5wFR+zIDjXe9YAsLRbmw==" saltValue="N38dk+2Qt5Mm3viL0xuAK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535</v>
      </c>
      <c r="G33" s="883" t="s">
        <v>536</v>
      </c>
      <c r="H33" s="883" t="s">
        <v>537</v>
      </c>
      <c r="I33" s="883" t="s">
        <v>538</v>
      </c>
      <c r="J33" s="887" t="s">
        <v>249</v>
      </c>
      <c r="K33" s="862"/>
      <c r="L33" s="862"/>
      <c r="M33" s="862"/>
      <c r="N33" s="862"/>
      <c r="O33" s="862"/>
      <c r="P33" s="862"/>
    </row>
    <row r="34" spans="1:16" ht="39" customHeight="1">
      <c r="A34" s="862"/>
      <c r="B34" s="864"/>
      <c r="C34" s="870" t="s">
        <v>470</v>
      </c>
      <c r="D34" s="870"/>
      <c r="E34" s="875"/>
      <c r="F34" s="879">
        <v>16.28</v>
      </c>
      <c r="G34" s="884">
        <v>16.68</v>
      </c>
      <c r="H34" s="884">
        <v>17.57</v>
      </c>
      <c r="I34" s="884">
        <v>18.309999999999999</v>
      </c>
      <c r="J34" s="888">
        <v>17.38</v>
      </c>
      <c r="K34" s="862"/>
      <c r="L34" s="862"/>
      <c r="M34" s="862"/>
      <c r="N34" s="862"/>
      <c r="O34" s="862"/>
      <c r="P34" s="862"/>
    </row>
    <row r="35" spans="1:16" ht="39" customHeight="1">
      <c r="A35" s="862"/>
      <c r="B35" s="865"/>
      <c r="C35" s="871" t="s">
        <v>349</v>
      </c>
      <c r="D35" s="871"/>
      <c r="E35" s="876"/>
      <c r="F35" s="880">
        <v>6.36</v>
      </c>
      <c r="G35" s="885">
        <v>5.82</v>
      </c>
      <c r="H35" s="885">
        <v>5.63</v>
      </c>
      <c r="I35" s="885">
        <v>5.95</v>
      </c>
      <c r="J35" s="889">
        <v>5.43</v>
      </c>
      <c r="K35" s="862"/>
      <c r="L35" s="862"/>
      <c r="M35" s="862"/>
      <c r="N35" s="862"/>
      <c r="O35" s="862"/>
      <c r="P35" s="862"/>
    </row>
    <row r="36" spans="1:16" ht="39" customHeight="1">
      <c r="A36" s="862"/>
      <c r="B36" s="865"/>
      <c r="C36" s="871" t="s">
        <v>455</v>
      </c>
      <c r="D36" s="871"/>
      <c r="E36" s="876"/>
      <c r="F36" s="880">
        <v>1.77</v>
      </c>
      <c r="G36" s="885">
        <v>1.95</v>
      </c>
      <c r="H36" s="885">
        <v>2</v>
      </c>
      <c r="I36" s="885">
        <v>1.99</v>
      </c>
      <c r="J36" s="889">
        <v>1.95</v>
      </c>
      <c r="K36" s="862"/>
      <c r="L36" s="862"/>
      <c r="M36" s="862"/>
      <c r="N36" s="862"/>
      <c r="O36" s="862"/>
      <c r="P36" s="862"/>
    </row>
    <row r="37" spans="1:16" ht="39" customHeight="1">
      <c r="A37" s="862"/>
      <c r="B37" s="865"/>
      <c r="C37" s="871" t="s">
        <v>107</v>
      </c>
      <c r="D37" s="871"/>
      <c r="E37" s="876"/>
      <c r="F37" s="880">
        <v>0.8</v>
      </c>
      <c r="G37" s="885">
        <v>1.21</v>
      </c>
      <c r="H37" s="885">
        <v>1.38</v>
      </c>
      <c r="I37" s="885">
        <v>1.8199999999999998</v>
      </c>
      <c r="J37" s="889">
        <v>1.8199999999999998</v>
      </c>
      <c r="K37" s="862"/>
      <c r="L37" s="862"/>
      <c r="M37" s="862"/>
      <c r="N37" s="862"/>
      <c r="O37" s="862"/>
      <c r="P37" s="862"/>
    </row>
    <row r="38" spans="1:16" ht="39" customHeight="1">
      <c r="A38" s="862"/>
      <c r="B38" s="865"/>
      <c r="C38" s="871" t="s">
        <v>475</v>
      </c>
      <c r="D38" s="871"/>
      <c r="E38" s="876"/>
      <c r="F38" s="880">
        <v>0.89</v>
      </c>
      <c r="G38" s="885">
        <v>0.9</v>
      </c>
      <c r="H38" s="885">
        <v>0.87</v>
      </c>
      <c r="I38" s="885">
        <v>0.89</v>
      </c>
      <c r="J38" s="889">
        <v>0.9</v>
      </c>
      <c r="K38" s="862"/>
      <c r="L38" s="862"/>
      <c r="M38" s="862"/>
      <c r="N38" s="862"/>
      <c r="O38" s="862"/>
      <c r="P38" s="862"/>
    </row>
    <row r="39" spans="1:16" ht="39" customHeight="1">
      <c r="A39" s="862"/>
      <c r="B39" s="865"/>
      <c r="C39" s="871" t="s">
        <v>323</v>
      </c>
      <c r="D39" s="871"/>
      <c r="E39" s="876"/>
      <c r="F39" s="880">
        <v>0.56000000000000005</v>
      </c>
      <c r="G39" s="885">
        <v>0.5</v>
      </c>
      <c r="H39" s="885">
        <v>0.42</v>
      </c>
      <c r="I39" s="885">
        <v>0.41</v>
      </c>
      <c r="J39" s="889">
        <v>0.55000000000000004</v>
      </c>
      <c r="K39" s="862"/>
      <c r="L39" s="862"/>
      <c r="M39" s="862"/>
      <c r="N39" s="862"/>
      <c r="O39" s="862"/>
      <c r="P39" s="862"/>
    </row>
    <row r="40" spans="1:16" ht="39" customHeight="1">
      <c r="A40" s="862"/>
      <c r="B40" s="865"/>
      <c r="C40" s="871" t="s">
        <v>469</v>
      </c>
      <c r="D40" s="871"/>
      <c r="E40" s="876"/>
      <c r="F40" s="880">
        <v>0.12</v>
      </c>
      <c r="G40" s="885">
        <v>0.36</v>
      </c>
      <c r="H40" s="885">
        <v>0.93</v>
      </c>
      <c r="I40" s="885">
        <v>0.28999999999999998</v>
      </c>
      <c r="J40" s="889">
        <v>0.24</v>
      </c>
      <c r="K40" s="862"/>
      <c r="L40" s="862"/>
      <c r="M40" s="862"/>
      <c r="N40" s="862"/>
      <c r="O40" s="862"/>
      <c r="P40" s="862"/>
    </row>
    <row r="41" spans="1:16" ht="39" customHeight="1">
      <c r="A41" s="862"/>
      <c r="B41" s="865"/>
      <c r="C41" s="871" t="s">
        <v>268</v>
      </c>
      <c r="D41" s="871"/>
      <c r="E41" s="876"/>
      <c r="F41" s="880">
        <v>5.e-002</v>
      </c>
      <c r="G41" s="885">
        <v>6.e-002</v>
      </c>
      <c r="H41" s="885">
        <v>7.0000000000000007e-002</v>
      </c>
      <c r="I41" s="885">
        <v>0.16</v>
      </c>
      <c r="J41" s="889">
        <v>4.e-002</v>
      </c>
      <c r="K41" s="862"/>
      <c r="L41" s="862"/>
      <c r="M41" s="862"/>
      <c r="N41" s="862"/>
      <c r="O41" s="862"/>
      <c r="P41" s="862"/>
    </row>
    <row r="42" spans="1:16" ht="39" customHeight="1">
      <c r="A42" s="862"/>
      <c r="B42" s="866"/>
      <c r="C42" s="871" t="s">
        <v>541</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498</v>
      </c>
      <c r="D43" s="872"/>
      <c r="E43" s="877"/>
      <c r="F43" s="881">
        <v>9.e-002</v>
      </c>
      <c r="G43" s="886">
        <v>0.11</v>
      </c>
      <c r="H43" s="886">
        <v>0.16</v>
      </c>
      <c r="I43" s="886">
        <v>0.1</v>
      </c>
      <c r="J43" s="890">
        <v>7.0000000000000007e-002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nYqTKRA5B7qyDJjUYueoIOZFWVn5k08YI8ELxaJEAHX77yzbplyBc9qS4mtevVALJer52fSvY3gUqNWdkvY83w==" saltValue="fdjmlvOaPDvabu/rpKMAX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535</v>
      </c>
      <c r="L44" s="950" t="s">
        <v>536</v>
      </c>
      <c r="M44" s="950" t="s">
        <v>537</v>
      </c>
      <c r="N44" s="950" t="s">
        <v>538</v>
      </c>
      <c r="O44" s="959" t="s">
        <v>249</v>
      </c>
      <c r="P44" s="734"/>
      <c r="Q44" s="734"/>
      <c r="R44" s="734"/>
      <c r="S44" s="734"/>
      <c r="T44" s="734"/>
      <c r="U44" s="734"/>
    </row>
    <row r="45" spans="1:21" ht="30.75" customHeight="1">
      <c r="A45" s="734"/>
      <c r="B45" s="892" t="s">
        <v>26</v>
      </c>
      <c r="C45" s="906"/>
      <c r="D45" s="916"/>
      <c r="E45" s="925" t="s">
        <v>23</v>
      </c>
      <c r="F45" s="925"/>
      <c r="G45" s="925"/>
      <c r="H45" s="925"/>
      <c r="I45" s="925"/>
      <c r="J45" s="934"/>
      <c r="K45" s="942">
        <v>14549</v>
      </c>
      <c r="L45" s="951">
        <v>13898</v>
      </c>
      <c r="M45" s="951">
        <v>13395</v>
      </c>
      <c r="N45" s="951">
        <v>13533</v>
      </c>
      <c r="O45" s="960">
        <v>13432</v>
      </c>
      <c r="P45" s="734"/>
      <c r="Q45" s="734"/>
      <c r="R45" s="734"/>
      <c r="S45" s="734"/>
      <c r="T45" s="734"/>
      <c r="U45" s="734"/>
    </row>
    <row r="46" spans="1:21" ht="30.75" customHeight="1">
      <c r="A46" s="734"/>
      <c r="B46" s="893"/>
      <c r="C46" s="907"/>
      <c r="D46" s="917"/>
      <c r="E46" s="926" t="s">
        <v>29</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32</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38</v>
      </c>
      <c r="F48" s="926"/>
      <c r="G48" s="926"/>
      <c r="H48" s="926"/>
      <c r="I48" s="926"/>
      <c r="J48" s="935"/>
      <c r="K48" s="943">
        <v>3414</v>
      </c>
      <c r="L48" s="952">
        <v>3277</v>
      </c>
      <c r="M48" s="952">
        <v>3199</v>
      </c>
      <c r="N48" s="952">
        <v>3157</v>
      </c>
      <c r="O48" s="961">
        <v>3490</v>
      </c>
      <c r="P48" s="734"/>
      <c r="Q48" s="734"/>
      <c r="R48" s="734"/>
      <c r="S48" s="734"/>
      <c r="T48" s="734"/>
      <c r="U48" s="734"/>
    </row>
    <row r="49" spans="1:21" ht="30.75" customHeight="1">
      <c r="A49" s="734"/>
      <c r="B49" s="893"/>
      <c r="C49" s="907"/>
      <c r="D49" s="917"/>
      <c r="E49" s="926" t="s">
        <v>0</v>
      </c>
      <c r="F49" s="926"/>
      <c r="G49" s="926"/>
      <c r="H49" s="926"/>
      <c r="I49" s="926"/>
      <c r="J49" s="935"/>
      <c r="K49" s="943" t="s">
        <v>200</v>
      </c>
      <c r="L49" s="952" t="s">
        <v>200</v>
      </c>
      <c r="M49" s="952" t="s">
        <v>200</v>
      </c>
      <c r="N49" s="952" t="s">
        <v>200</v>
      </c>
      <c r="O49" s="961" t="s">
        <v>200</v>
      </c>
      <c r="P49" s="734"/>
      <c r="Q49" s="734"/>
      <c r="R49" s="734"/>
      <c r="S49" s="734"/>
      <c r="T49" s="734"/>
      <c r="U49" s="734"/>
    </row>
    <row r="50" spans="1:21" ht="30.75" customHeight="1">
      <c r="A50" s="734"/>
      <c r="B50" s="893"/>
      <c r="C50" s="907"/>
      <c r="D50" s="917"/>
      <c r="E50" s="926" t="s">
        <v>40</v>
      </c>
      <c r="F50" s="926"/>
      <c r="G50" s="926"/>
      <c r="H50" s="926"/>
      <c r="I50" s="926"/>
      <c r="J50" s="935"/>
      <c r="K50" s="943">
        <v>7</v>
      </c>
      <c r="L50" s="952">
        <v>6</v>
      </c>
      <c r="M50" s="952">
        <v>5</v>
      </c>
      <c r="N50" s="952">
        <v>10</v>
      </c>
      <c r="O50" s="961" t="s">
        <v>200</v>
      </c>
      <c r="P50" s="734"/>
      <c r="Q50" s="734"/>
      <c r="R50" s="734"/>
      <c r="S50" s="734"/>
      <c r="T50" s="734"/>
      <c r="U50" s="734"/>
    </row>
    <row r="51" spans="1:21" ht="30.75" customHeight="1">
      <c r="A51" s="734"/>
      <c r="B51" s="894"/>
      <c r="C51" s="908"/>
      <c r="D51" s="918"/>
      <c r="E51" s="926" t="s">
        <v>44</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46</v>
      </c>
      <c r="C52" s="909"/>
      <c r="D52" s="918"/>
      <c r="E52" s="926" t="s">
        <v>47</v>
      </c>
      <c r="F52" s="926"/>
      <c r="G52" s="926"/>
      <c r="H52" s="926"/>
      <c r="I52" s="926"/>
      <c r="J52" s="935"/>
      <c r="K52" s="943">
        <v>12243</v>
      </c>
      <c r="L52" s="952">
        <v>11919</v>
      </c>
      <c r="M52" s="952">
        <v>11184</v>
      </c>
      <c r="N52" s="952">
        <v>11224</v>
      </c>
      <c r="O52" s="961">
        <v>11013</v>
      </c>
      <c r="P52" s="734"/>
      <c r="Q52" s="734"/>
      <c r="R52" s="734"/>
      <c r="S52" s="734"/>
      <c r="T52" s="734"/>
      <c r="U52" s="734"/>
    </row>
    <row r="53" spans="1:21" ht="30.75" customHeight="1">
      <c r="A53" s="734"/>
      <c r="B53" s="896" t="s">
        <v>48</v>
      </c>
      <c r="C53" s="910"/>
      <c r="D53" s="919"/>
      <c r="E53" s="927" t="s">
        <v>51</v>
      </c>
      <c r="F53" s="927"/>
      <c r="G53" s="927"/>
      <c r="H53" s="927"/>
      <c r="I53" s="927"/>
      <c r="J53" s="936"/>
      <c r="K53" s="944">
        <v>5727</v>
      </c>
      <c r="L53" s="953">
        <v>5262</v>
      </c>
      <c r="M53" s="953">
        <v>5415</v>
      </c>
      <c r="N53" s="953">
        <v>5476</v>
      </c>
      <c r="O53" s="962">
        <v>5909</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535</v>
      </c>
      <c r="L57" s="954" t="s">
        <v>536</v>
      </c>
      <c r="M57" s="954" t="s">
        <v>537</v>
      </c>
      <c r="N57" s="954" t="s">
        <v>538</v>
      </c>
      <c r="O57" s="964" t="s">
        <v>249</v>
      </c>
      <c r="P57" s="734"/>
      <c r="Q57" s="734"/>
      <c r="R57" s="734"/>
      <c r="S57" s="734"/>
      <c r="T57" s="734"/>
      <c r="U57" s="734"/>
    </row>
    <row r="58" spans="1:21" ht="31.5" customHeight="1">
      <c r="B58" s="900" t="s">
        <v>61</v>
      </c>
      <c r="C58" s="913"/>
      <c r="D58" s="920" t="s">
        <v>64</v>
      </c>
      <c r="E58" s="929"/>
      <c r="F58" s="929"/>
      <c r="G58" s="929"/>
      <c r="H58" s="929"/>
      <c r="I58" s="929"/>
      <c r="J58" s="938"/>
      <c r="K58" s="947" t="s">
        <v>200</v>
      </c>
      <c r="L58" s="955" t="s">
        <v>200</v>
      </c>
      <c r="M58" s="955" t="s">
        <v>200</v>
      </c>
      <c r="N58" s="955" t="s">
        <v>200</v>
      </c>
      <c r="O58" s="965" t="s">
        <v>200</v>
      </c>
    </row>
    <row r="59" spans="1:21" ht="31.5" customHeight="1">
      <c r="B59" s="901"/>
      <c r="C59" s="914"/>
      <c r="D59" s="921" t="s">
        <v>12</v>
      </c>
      <c r="E59" s="930"/>
      <c r="F59" s="930"/>
      <c r="G59" s="930"/>
      <c r="H59" s="930"/>
      <c r="I59" s="930"/>
      <c r="J59" s="939"/>
      <c r="K59" s="948" t="s">
        <v>200</v>
      </c>
      <c r="L59" s="956" t="s">
        <v>200</v>
      </c>
      <c r="M59" s="956" t="s">
        <v>200</v>
      </c>
      <c r="N59" s="956" t="s">
        <v>200</v>
      </c>
      <c r="O59" s="966" t="s">
        <v>200</v>
      </c>
    </row>
    <row r="60" spans="1:21" ht="31.5" customHeight="1">
      <c r="B60" s="902"/>
      <c r="C60" s="915"/>
      <c r="D60" s="922" t="s">
        <v>66</v>
      </c>
      <c r="E60" s="931"/>
      <c r="F60" s="931"/>
      <c r="G60" s="931"/>
      <c r="H60" s="931"/>
      <c r="I60" s="931"/>
      <c r="J60" s="940"/>
      <c r="K60" s="949" t="s">
        <v>200</v>
      </c>
      <c r="L60" s="957" t="s">
        <v>200</v>
      </c>
      <c r="M60" s="957" t="s">
        <v>200</v>
      </c>
      <c r="N60" s="957" t="s">
        <v>200</v>
      </c>
      <c r="O60" s="967" t="s">
        <v>200</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JEVhzzLn9MGk5N4OjDeZrPl4eT7ZuyZvcoHYjkISnjLioES0CMg1vAU8RNPhrqyflDURci6v6amcg37jVFnUQ==" saltValue="OQ/euXNaPXURlTDAaAnrW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535</v>
      </c>
      <c r="J40" s="950" t="s">
        <v>536</v>
      </c>
      <c r="K40" s="950" t="s">
        <v>537</v>
      </c>
      <c r="L40" s="950" t="s">
        <v>538</v>
      </c>
      <c r="M40" s="990" t="s">
        <v>249</v>
      </c>
    </row>
    <row r="41" spans="2:13" ht="27.75" customHeight="1">
      <c r="B41" s="892" t="s">
        <v>34</v>
      </c>
      <c r="C41" s="906"/>
      <c r="D41" s="916"/>
      <c r="E41" s="973" t="s">
        <v>53</v>
      </c>
      <c r="F41" s="973"/>
      <c r="G41" s="973"/>
      <c r="H41" s="979"/>
      <c r="I41" s="983">
        <v>138363</v>
      </c>
      <c r="J41" s="987">
        <v>144428</v>
      </c>
      <c r="K41" s="987">
        <v>154476</v>
      </c>
      <c r="L41" s="987">
        <v>167043</v>
      </c>
      <c r="M41" s="991">
        <v>168242</v>
      </c>
    </row>
    <row r="42" spans="2:13" ht="27.75" customHeight="1">
      <c r="B42" s="893"/>
      <c r="C42" s="907"/>
      <c r="D42" s="917"/>
      <c r="E42" s="974" t="s">
        <v>72</v>
      </c>
      <c r="F42" s="974"/>
      <c r="G42" s="974"/>
      <c r="H42" s="980"/>
      <c r="I42" s="984">
        <v>94</v>
      </c>
      <c r="J42" s="988">
        <v>83</v>
      </c>
      <c r="K42" s="988">
        <v>71</v>
      </c>
      <c r="L42" s="988">
        <v>59</v>
      </c>
      <c r="M42" s="992">
        <v>45</v>
      </c>
    </row>
    <row r="43" spans="2:13" ht="27.75" customHeight="1">
      <c r="B43" s="893"/>
      <c r="C43" s="907"/>
      <c r="D43" s="917"/>
      <c r="E43" s="974" t="s">
        <v>73</v>
      </c>
      <c r="F43" s="974"/>
      <c r="G43" s="974"/>
      <c r="H43" s="980"/>
      <c r="I43" s="984">
        <v>40255</v>
      </c>
      <c r="J43" s="988">
        <v>37822</v>
      </c>
      <c r="K43" s="988">
        <v>36565</v>
      </c>
      <c r="L43" s="988">
        <v>35406</v>
      </c>
      <c r="M43" s="992">
        <v>36708</v>
      </c>
    </row>
    <row r="44" spans="2:13" ht="27.75" customHeight="1">
      <c r="B44" s="893"/>
      <c r="C44" s="907"/>
      <c r="D44" s="917"/>
      <c r="E44" s="974" t="s">
        <v>75</v>
      </c>
      <c r="F44" s="974"/>
      <c r="G44" s="974"/>
      <c r="H44" s="980"/>
      <c r="I44" s="984" t="s">
        <v>200</v>
      </c>
      <c r="J44" s="988" t="s">
        <v>200</v>
      </c>
      <c r="K44" s="988" t="s">
        <v>200</v>
      </c>
      <c r="L44" s="988" t="s">
        <v>200</v>
      </c>
      <c r="M44" s="992" t="s">
        <v>200</v>
      </c>
    </row>
    <row r="45" spans="2:13" ht="27.75" customHeight="1">
      <c r="B45" s="893"/>
      <c r="C45" s="907"/>
      <c r="D45" s="917"/>
      <c r="E45" s="974" t="s">
        <v>77</v>
      </c>
      <c r="F45" s="974"/>
      <c r="G45" s="974"/>
      <c r="H45" s="980"/>
      <c r="I45" s="984">
        <v>17116</v>
      </c>
      <c r="J45" s="988">
        <v>16415</v>
      </c>
      <c r="K45" s="988">
        <v>16385</v>
      </c>
      <c r="L45" s="988">
        <v>16183</v>
      </c>
      <c r="M45" s="992">
        <v>16734</v>
      </c>
    </row>
    <row r="46" spans="2:13" ht="27.75" customHeight="1">
      <c r="B46" s="893"/>
      <c r="C46" s="907"/>
      <c r="D46" s="918"/>
      <c r="E46" s="974" t="s">
        <v>76</v>
      </c>
      <c r="F46" s="974"/>
      <c r="G46" s="974"/>
      <c r="H46" s="980"/>
      <c r="I46" s="984" t="s">
        <v>200</v>
      </c>
      <c r="J46" s="988" t="s">
        <v>200</v>
      </c>
      <c r="K46" s="988" t="s">
        <v>200</v>
      </c>
      <c r="L46" s="988">
        <v>851</v>
      </c>
      <c r="M46" s="992">
        <v>6339</v>
      </c>
    </row>
    <row r="47" spans="2:13" ht="27.75" customHeight="1">
      <c r="B47" s="893"/>
      <c r="C47" s="907"/>
      <c r="D47" s="971"/>
      <c r="E47" s="975" t="s">
        <v>79</v>
      </c>
      <c r="F47" s="978"/>
      <c r="G47" s="978"/>
      <c r="H47" s="981"/>
      <c r="I47" s="984" t="s">
        <v>200</v>
      </c>
      <c r="J47" s="988" t="s">
        <v>200</v>
      </c>
      <c r="K47" s="988" t="s">
        <v>200</v>
      </c>
      <c r="L47" s="988" t="s">
        <v>200</v>
      </c>
      <c r="M47" s="992" t="s">
        <v>200</v>
      </c>
    </row>
    <row r="48" spans="2:13" ht="27.75" customHeight="1">
      <c r="B48" s="893"/>
      <c r="C48" s="907"/>
      <c r="D48" s="917"/>
      <c r="E48" s="974" t="s">
        <v>83</v>
      </c>
      <c r="F48" s="974"/>
      <c r="G48" s="974"/>
      <c r="H48" s="980"/>
      <c r="I48" s="984" t="s">
        <v>200</v>
      </c>
      <c r="J48" s="988" t="s">
        <v>200</v>
      </c>
      <c r="K48" s="988" t="s">
        <v>200</v>
      </c>
      <c r="L48" s="988" t="s">
        <v>200</v>
      </c>
      <c r="M48" s="992" t="s">
        <v>200</v>
      </c>
    </row>
    <row r="49" spans="2:13" ht="27.75" customHeight="1">
      <c r="B49" s="894"/>
      <c r="C49" s="908"/>
      <c r="D49" s="917"/>
      <c r="E49" s="974" t="s">
        <v>89</v>
      </c>
      <c r="F49" s="974"/>
      <c r="G49" s="974"/>
      <c r="H49" s="980"/>
      <c r="I49" s="984" t="s">
        <v>200</v>
      </c>
      <c r="J49" s="988" t="s">
        <v>200</v>
      </c>
      <c r="K49" s="988" t="s">
        <v>200</v>
      </c>
      <c r="L49" s="988" t="s">
        <v>200</v>
      </c>
      <c r="M49" s="992" t="s">
        <v>200</v>
      </c>
    </row>
    <row r="50" spans="2:13" ht="27.75" customHeight="1">
      <c r="B50" s="968" t="s">
        <v>91</v>
      </c>
      <c r="C50" s="970"/>
      <c r="D50" s="972"/>
      <c r="E50" s="974" t="s">
        <v>93</v>
      </c>
      <c r="F50" s="974"/>
      <c r="G50" s="974"/>
      <c r="H50" s="980"/>
      <c r="I50" s="984">
        <v>20160</v>
      </c>
      <c r="J50" s="988">
        <v>18034</v>
      </c>
      <c r="K50" s="988">
        <v>19191</v>
      </c>
      <c r="L50" s="988">
        <v>17657</v>
      </c>
      <c r="M50" s="992">
        <v>16087</v>
      </c>
    </row>
    <row r="51" spans="2:13" ht="27.75" customHeight="1">
      <c r="B51" s="893"/>
      <c r="C51" s="907"/>
      <c r="D51" s="917"/>
      <c r="E51" s="974" t="s">
        <v>96</v>
      </c>
      <c r="F51" s="974"/>
      <c r="G51" s="974"/>
      <c r="H51" s="980"/>
      <c r="I51" s="984">
        <v>5004</v>
      </c>
      <c r="J51" s="988">
        <v>5610</v>
      </c>
      <c r="K51" s="988">
        <v>7980</v>
      </c>
      <c r="L51" s="988">
        <v>14037</v>
      </c>
      <c r="M51" s="992">
        <v>14216</v>
      </c>
    </row>
    <row r="52" spans="2:13" ht="27.75" customHeight="1">
      <c r="B52" s="894"/>
      <c r="C52" s="908"/>
      <c r="D52" s="917"/>
      <c r="E52" s="974" t="s">
        <v>42</v>
      </c>
      <c r="F52" s="974"/>
      <c r="G52" s="974"/>
      <c r="H52" s="980"/>
      <c r="I52" s="984">
        <v>127319</v>
      </c>
      <c r="J52" s="988">
        <v>127289</v>
      </c>
      <c r="K52" s="988">
        <v>128527</v>
      </c>
      <c r="L52" s="988">
        <v>128697</v>
      </c>
      <c r="M52" s="992">
        <v>126098</v>
      </c>
    </row>
    <row r="53" spans="2:13" ht="27.75" customHeight="1">
      <c r="B53" s="896" t="s">
        <v>48</v>
      </c>
      <c r="C53" s="910"/>
      <c r="D53" s="919"/>
      <c r="E53" s="976" t="s">
        <v>98</v>
      </c>
      <c r="F53" s="976"/>
      <c r="G53" s="976"/>
      <c r="H53" s="982"/>
      <c r="I53" s="985">
        <v>43346</v>
      </c>
      <c r="J53" s="989">
        <v>47815</v>
      </c>
      <c r="K53" s="989">
        <v>51799</v>
      </c>
      <c r="L53" s="989">
        <v>59149</v>
      </c>
      <c r="M53" s="993">
        <v>71668</v>
      </c>
    </row>
    <row r="54" spans="2:13" ht="27.75" customHeight="1">
      <c r="B54" s="969"/>
      <c r="C54" s="868"/>
      <c r="D54" s="868"/>
      <c r="E54" s="977"/>
      <c r="F54" s="977"/>
      <c r="G54" s="977"/>
      <c r="H54" s="977"/>
      <c r="I54" s="986"/>
      <c r="J54" s="986"/>
      <c r="K54" s="986"/>
      <c r="L54" s="986"/>
      <c r="M54" s="986"/>
    </row>
    <row r="55" spans="2:13" ht="13"/>
  </sheetData>
  <sheetProtection algorithmName="SHA-512" hashValue="cPKR8BzXsp6PH1g+MwdgoYe5YK5hq7P+dKVTj/uyridyXJyfpYJJSVZv6FsIfLs+asLJV5ZZ/DWcTx+Iet69pA==" saltValue="OmN1drjyHgn9lekEDs58z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5" zoomScaleNormal="8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8</v>
      </c>
      <c r="C54" s="1000"/>
      <c r="D54" s="1000"/>
      <c r="E54" s="1009" t="s">
        <v>17</v>
      </c>
      <c r="F54" s="1016" t="s">
        <v>537</v>
      </c>
      <c r="G54" s="1016" t="s">
        <v>538</v>
      </c>
      <c r="H54" s="1024" t="s">
        <v>249</v>
      </c>
    </row>
    <row r="55" spans="2:8" ht="52.5" customHeight="1">
      <c r="B55" s="995"/>
      <c r="C55" s="1001" t="s">
        <v>102</v>
      </c>
      <c r="D55" s="1001"/>
      <c r="E55" s="1010"/>
      <c r="F55" s="1017">
        <v>4225</v>
      </c>
      <c r="G55" s="1017">
        <v>4127</v>
      </c>
      <c r="H55" s="1025">
        <v>2955</v>
      </c>
    </row>
    <row r="56" spans="2:8" ht="52.5" customHeight="1">
      <c r="B56" s="996"/>
      <c r="C56" s="1002" t="s">
        <v>105</v>
      </c>
      <c r="D56" s="1002"/>
      <c r="E56" s="1011"/>
      <c r="F56" s="1018">
        <v>2307</v>
      </c>
      <c r="G56" s="1018">
        <v>1311</v>
      </c>
      <c r="H56" s="1026">
        <v>1209</v>
      </c>
    </row>
    <row r="57" spans="2:8" ht="53.25" customHeight="1">
      <c r="B57" s="996"/>
      <c r="C57" s="1003" t="s">
        <v>69</v>
      </c>
      <c r="D57" s="1003"/>
      <c r="E57" s="1012"/>
      <c r="F57" s="1019">
        <v>8527</v>
      </c>
      <c r="G57" s="1019">
        <v>7015</v>
      </c>
      <c r="H57" s="1027">
        <v>5765</v>
      </c>
    </row>
    <row r="58" spans="2:8" ht="45.75" customHeight="1">
      <c r="B58" s="997"/>
      <c r="C58" s="1004" t="s">
        <v>504</v>
      </c>
      <c r="D58" s="1007"/>
      <c r="E58" s="1013"/>
      <c r="F58" s="1020">
        <v>1411</v>
      </c>
      <c r="G58" s="1020">
        <v>1362</v>
      </c>
      <c r="H58" s="1028">
        <v>1303</v>
      </c>
    </row>
    <row r="59" spans="2:8" ht="45.75" customHeight="1">
      <c r="B59" s="997"/>
      <c r="C59" s="1004" t="s">
        <v>550</v>
      </c>
      <c r="D59" s="1007"/>
      <c r="E59" s="1013"/>
      <c r="F59" s="1020">
        <v>1500</v>
      </c>
      <c r="G59" s="1020">
        <v>1500</v>
      </c>
      <c r="H59" s="1028">
        <v>1147</v>
      </c>
    </row>
    <row r="60" spans="2:8" ht="45.75" customHeight="1">
      <c r="B60" s="997"/>
      <c r="C60" s="1004" t="s">
        <v>551</v>
      </c>
      <c r="D60" s="1007"/>
      <c r="E60" s="1013"/>
      <c r="F60" s="1020">
        <v>2944</v>
      </c>
      <c r="G60" s="1020">
        <v>1971</v>
      </c>
      <c r="H60" s="1028">
        <v>944</v>
      </c>
    </row>
    <row r="61" spans="2:8" ht="45.75" customHeight="1">
      <c r="B61" s="997"/>
      <c r="C61" s="1004" t="s">
        <v>552</v>
      </c>
      <c r="D61" s="1007"/>
      <c r="E61" s="1013"/>
      <c r="F61" s="1020" t="s">
        <v>553</v>
      </c>
      <c r="G61" s="1020" t="s">
        <v>553</v>
      </c>
      <c r="H61" s="1028">
        <v>578</v>
      </c>
    </row>
    <row r="62" spans="2:8" ht="45.75" customHeight="1">
      <c r="B62" s="998"/>
      <c r="C62" s="1005" t="s">
        <v>386</v>
      </c>
      <c r="D62" s="1008"/>
      <c r="E62" s="1014"/>
      <c r="F62" s="1021">
        <v>468</v>
      </c>
      <c r="G62" s="1021">
        <v>422</v>
      </c>
      <c r="H62" s="1029">
        <v>401</v>
      </c>
    </row>
    <row r="63" spans="2:8" ht="52.5" customHeight="1">
      <c r="B63" s="999"/>
      <c r="C63" s="1006" t="s">
        <v>112</v>
      </c>
      <c r="D63" s="1006"/>
      <c r="E63" s="1015"/>
      <c r="F63" s="1022">
        <v>15059</v>
      </c>
      <c r="G63" s="1022">
        <v>12453</v>
      </c>
      <c r="H63" s="1030">
        <v>9929</v>
      </c>
    </row>
    <row r="64" spans="2:8" ht="13"/>
  </sheetData>
  <sheetProtection algorithmName="SHA-512" hashValue="cIn9qv+BQ8fyJja5QJLzzAkUARfZJSAPOb3P+u2T9TfiaRlISwqadI+Xgmz85I3sL/PLl19VBYnZ6MDUbtfyLw==" saltValue="7TQ0AXxAvIZ4VtvlXoh0N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81</v>
      </c>
      <c r="E2" s="794"/>
      <c r="F2" s="1046" t="s">
        <v>534</v>
      </c>
      <c r="G2" s="818"/>
      <c r="H2" s="828"/>
    </row>
    <row r="3" spans="1:8">
      <c r="A3" s="782" t="s">
        <v>530</v>
      </c>
      <c r="B3" s="767"/>
      <c r="C3" s="1039"/>
      <c r="D3" s="1042">
        <v>44481</v>
      </c>
      <c r="E3" s="1044"/>
      <c r="F3" s="1047">
        <v>51849</v>
      </c>
      <c r="G3" s="1049"/>
      <c r="H3" s="1052"/>
    </row>
    <row r="4" spans="1:8">
      <c r="A4" s="754"/>
      <c r="B4" s="766"/>
      <c r="C4" s="1040"/>
      <c r="D4" s="1043">
        <v>17339</v>
      </c>
      <c r="E4" s="1045"/>
      <c r="F4" s="1048">
        <v>26326</v>
      </c>
      <c r="G4" s="1050"/>
      <c r="H4" s="1053"/>
    </row>
    <row r="5" spans="1:8">
      <c r="A5" s="782" t="s">
        <v>491</v>
      </c>
      <c r="B5" s="767"/>
      <c r="C5" s="1039"/>
      <c r="D5" s="1042">
        <v>70148</v>
      </c>
      <c r="E5" s="1044"/>
      <c r="F5" s="1047">
        <v>52191</v>
      </c>
      <c r="G5" s="1049"/>
      <c r="H5" s="1052"/>
    </row>
    <row r="6" spans="1:8">
      <c r="A6" s="754"/>
      <c r="B6" s="766"/>
      <c r="C6" s="1040"/>
      <c r="D6" s="1043">
        <v>21714</v>
      </c>
      <c r="E6" s="1045"/>
      <c r="F6" s="1048">
        <v>26807</v>
      </c>
      <c r="G6" s="1050"/>
      <c r="H6" s="1053"/>
    </row>
    <row r="7" spans="1:8">
      <c r="A7" s="782" t="s">
        <v>531</v>
      </c>
      <c r="B7" s="767"/>
      <c r="C7" s="1039"/>
      <c r="D7" s="1042">
        <v>74812</v>
      </c>
      <c r="E7" s="1044"/>
      <c r="F7" s="1047">
        <v>48105</v>
      </c>
      <c r="G7" s="1049"/>
      <c r="H7" s="1052"/>
    </row>
    <row r="8" spans="1:8">
      <c r="A8" s="754"/>
      <c r="B8" s="766"/>
      <c r="C8" s="1040"/>
      <c r="D8" s="1043">
        <v>22000</v>
      </c>
      <c r="E8" s="1045"/>
      <c r="F8" s="1048">
        <v>24072</v>
      </c>
      <c r="G8" s="1050"/>
      <c r="H8" s="1053"/>
    </row>
    <row r="9" spans="1:8">
      <c r="A9" s="782" t="s">
        <v>135</v>
      </c>
      <c r="B9" s="767"/>
      <c r="C9" s="1039"/>
      <c r="D9" s="1042">
        <v>54851</v>
      </c>
      <c r="E9" s="1044"/>
      <c r="F9" s="1047">
        <v>47446</v>
      </c>
      <c r="G9" s="1049"/>
      <c r="H9" s="1052"/>
    </row>
    <row r="10" spans="1:8">
      <c r="A10" s="754"/>
      <c r="B10" s="766"/>
      <c r="C10" s="1040"/>
      <c r="D10" s="1043">
        <v>29356</v>
      </c>
      <c r="E10" s="1045"/>
      <c r="F10" s="1048">
        <v>24371</v>
      </c>
      <c r="G10" s="1050"/>
      <c r="H10" s="1053"/>
    </row>
    <row r="11" spans="1:8">
      <c r="A11" s="782" t="s">
        <v>532</v>
      </c>
      <c r="B11" s="767"/>
      <c r="C11" s="1039"/>
      <c r="D11" s="1042">
        <v>59714</v>
      </c>
      <c r="E11" s="1044"/>
      <c r="F11" s="1047">
        <v>48387</v>
      </c>
      <c r="G11" s="1049"/>
      <c r="H11" s="1052"/>
    </row>
    <row r="12" spans="1:8">
      <c r="A12" s="754"/>
      <c r="B12" s="766"/>
      <c r="C12" s="1041"/>
      <c r="D12" s="1043">
        <v>31706</v>
      </c>
      <c r="E12" s="1045"/>
      <c r="F12" s="1048">
        <v>25592</v>
      </c>
      <c r="G12" s="1050"/>
      <c r="H12" s="1053"/>
    </row>
    <row r="13" spans="1:8">
      <c r="A13" s="782"/>
      <c r="B13" s="767"/>
      <c r="C13" s="1039"/>
      <c r="D13" s="1042">
        <v>60801</v>
      </c>
      <c r="E13" s="1044"/>
      <c r="F13" s="1047">
        <v>49596</v>
      </c>
      <c r="G13" s="1051"/>
      <c r="H13" s="1052"/>
    </row>
    <row r="14" spans="1:8">
      <c r="A14" s="754"/>
      <c r="B14" s="766"/>
      <c r="C14" s="1040"/>
      <c r="D14" s="1043">
        <v>24423</v>
      </c>
      <c r="E14" s="1045"/>
      <c r="F14" s="1048">
        <v>25434</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2.4</v>
      </c>
      <c r="C19" s="1032">
        <f>ROUND(VALUE(SUBSTITUTE(実質収支比率等に係る経年分析!G$48,"▲","-")),2)</f>
        <v>2.52</v>
      </c>
      <c r="D19" s="1032">
        <f>ROUND(VALUE(SUBSTITUTE(実質収支比率等に係る経年分析!H$48,"▲","-")),2)</f>
        <v>2.56</v>
      </c>
      <c r="E19" s="1032">
        <f>ROUND(VALUE(SUBSTITUTE(実質収支比率等に係る経年分析!I$48,"▲","-")),2)</f>
        <v>2.5099999999999998</v>
      </c>
      <c r="F19" s="1032">
        <f>ROUND(VALUE(SUBSTITUTE(実質収支比率等に係る経年分析!J$48,"▲","-")),2)</f>
        <v>2.56</v>
      </c>
    </row>
    <row r="20" spans="1:11">
      <c r="A20" s="1032" t="s">
        <v>33</v>
      </c>
      <c r="B20" s="1032">
        <f>ROUND(VALUE(SUBSTITUTE(実質収支比率等に係る経年分析!F$47,"▲","-")),2)</f>
        <v>5.71</v>
      </c>
      <c r="C20" s="1032">
        <f>ROUND(VALUE(SUBSTITUTE(実質収支比率等に係る経年分析!G$47,"▲","-")),2)</f>
        <v>4.83</v>
      </c>
      <c r="D20" s="1032">
        <f>ROUND(VALUE(SUBSTITUTE(実質収支比率等に係る経年分析!H$47,"▲","-")),2)</f>
        <v>5.69</v>
      </c>
      <c r="E20" s="1032">
        <f>ROUND(VALUE(SUBSTITUTE(実質収支比率等に係る経年分析!I$47,"▲","-")),2)</f>
        <v>5.65</v>
      </c>
      <c r="F20" s="1032">
        <f>ROUND(VALUE(SUBSTITUTE(実質収支比率等に係る経年分析!J$47,"▲","-")),2)</f>
        <v>3.99</v>
      </c>
    </row>
    <row r="21" spans="1:11">
      <c r="A21" s="1032" t="s">
        <v>116</v>
      </c>
      <c r="B21" s="1032">
        <f>IF(ISNUMBER(VALUE(SUBSTITUTE(実質収支比率等に係る経年分析!F$49,"▲","-"))),ROUND(VALUE(SUBSTITUTE(実質収支比率等に係る経年分析!F$49,"▲","-")),2),NA())</f>
        <v>-0.35</v>
      </c>
      <c r="C21" s="1032">
        <f>IF(ISNUMBER(VALUE(SUBSTITUTE(実質収支比率等に係る経年分析!G$49,"▲","-"))),ROUND(VALUE(SUBSTITUTE(実質収支比率等に係る経年分析!G$49,"▲","-")),2),NA())</f>
        <v>-0.57999999999999996</v>
      </c>
      <c r="D21" s="1032">
        <f>IF(ISNUMBER(VALUE(SUBSTITUTE(実質収支比率等に係る経年分析!H$49,"▲","-"))),ROUND(VALUE(SUBSTITUTE(実質収支比率等に係る経年分析!H$49,"▲","-")),2),NA())</f>
        <v>1.04</v>
      </c>
      <c r="E21" s="1032">
        <f>IF(ISNUMBER(VALUE(SUBSTITUTE(実質収支比率等に係る経年分析!I$49,"▲","-"))),ROUND(VALUE(SUBSTITUTE(実質収支比率等に係る経年分析!I$49,"▲","-")),2),NA())</f>
        <v>-0.22</v>
      </c>
      <c r="F21" s="1032">
        <f>IF(ISNUMBER(VALUE(SUBSTITUTE(実質収支比率等に係る経年分析!J$49,"▲","-"))),ROUND(VALUE(SUBSTITUTE(実質収支比率等に係る経年分析!J$49,"▲","-")),2),NA())</f>
        <v>-1.5</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118</v>
      </c>
      <c r="C26" s="1033" t="s">
        <v>67</v>
      </c>
      <c r="D26" s="1033" t="s">
        <v>118</v>
      </c>
      <c r="E26" s="1033" t="s">
        <v>67</v>
      </c>
      <c r="F26" s="1033" t="s">
        <v>118</v>
      </c>
      <c r="G26" s="1033" t="s">
        <v>67</v>
      </c>
      <c r="H26" s="1033" t="s">
        <v>118</v>
      </c>
      <c r="I26" s="1033" t="s">
        <v>67</v>
      </c>
      <c r="J26" s="1033" t="s">
        <v>118</v>
      </c>
      <c r="K26" s="1033" t="s">
        <v>67</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9.e-002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0.11</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0.16</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7.0000000000000007e-002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後期高齢者医療事業会計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5.e-002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6.e-002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7.0000000000000007e-002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0.16</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4.e-002</v>
      </c>
    </row>
    <row r="30" spans="1:11">
      <c r="A30" s="1033" t="str">
        <f>IF('連結実質赤字比率に係る赤字・黒字の構成分析'!C$40="",NA(),'連結実質赤字比率に係る赤字・黒字の構成分析'!C$40)</f>
        <v>国民健康保険事業会計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0.12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0.36</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0.93</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0.28999999999999998</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0.24</v>
      </c>
    </row>
    <row r="31" spans="1:11">
      <c r="A31" s="1033" t="str">
        <f>IF('連結実質赤字比率に係る赤字・黒字の構成分析'!C$39="",NA(),'連結実質赤字比率に係る赤字・黒字の構成分析'!C$39)</f>
        <v>土地区画整理会計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0.56000000000000005</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0.5</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0.42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0.41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0.55000000000000004</v>
      </c>
    </row>
    <row r="32" spans="1:11">
      <c r="A32" s="1033" t="str">
        <f>IF('連結実質赤字比率に係る赤字・黒字の構成分析'!C$38="",NA(),'連結実質赤字比率に係る赤字・黒字の構成分析'!C$38)</f>
        <v>農業集落排水事業会計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0.89</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0.87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0.89</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0.9</v>
      </c>
    </row>
    <row r="33" spans="1:16">
      <c r="A33" s="1033" t="str">
        <f>IF('連結実質赤字比率に係る赤字・黒字の構成分析'!C$37="",NA(),'連結実質赤字比率に係る赤字・黒字の構成分析'!C$37)</f>
        <v>介護保険事業会計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1.21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1.38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1.8199999999999998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1.8199999999999998</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1.77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1.95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1.99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1.95</v>
      </c>
    </row>
    <row r="35" spans="1:16">
      <c r="A35" s="1033" t="str">
        <f>IF('連結実質赤字比率に係る赤字・黒字の構成分析'!C$35="",NA(),'連結実質赤字比率に係る赤字・黒字の構成分析'!C$35)</f>
        <v>下水道事業会計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6.36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5.82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5.63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5.95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5.43</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16.28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16.68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17.57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18.309999999999999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17.38</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119</v>
      </c>
      <c r="C41" s="1034"/>
      <c r="D41" s="1034" t="s">
        <v>121</v>
      </c>
      <c r="E41" s="1034" t="s">
        <v>119</v>
      </c>
      <c r="F41" s="1034"/>
      <c r="G41" s="1034" t="s">
        <v>121</v>
      </c>
      <c r="H41" s="1034" t="s">
        <v>119</v>
      </c>
      <c r="I41" s="1034"/>
      <c r="J41" s="1034" t="s">
        <v>121</v>
      </c>
      <c r="K41" s="1034" t="s">
        <v>119</v>
      </c>
      <c r="L41" s="1034"/>
      <c r="M41" s="1034" t="s">
        <v>121</v>
      </c>
      <c r="N41" s="1034" t="s">
        <v>119</v>
      </c>
      <c r="O41" s="1034"/>
      <c r="P41" s="1034" t="s">
        <v>121</v>
      </c>
    </row>
    <row r="42" spans="1:16">
      <c r="A42" s="1034" t="s">
        <v>123</v>
      </c>
      <c r="B42" s="1034"/>
      <c r="C42" s="1034"/>
      <c r="D42" s="1034">
        <f>'実質公債費比率（分子）の構造'!K$52</f>
        <v>12243</v>
      </c>
      <c r="E42" s="1034"/>
      <c r="F42" s="1034"/>
      <c r="G42" s="1034">
        <f>'実質公債費比率（分子）の構造'!L$52</f>
        <v>11919</v>
      </c>
      <c r="H42" s="1034"/>
      <c r="I42" s="1034"/>
      <c r="J42" s="1034">
        <f>'実質公債費比率（分子）の構造'!M$52</f>
        <v>11184</v>
      </c>
      <c r="K42" s="1034"/>
      <c r="L42" s="1034"/>
      <c r="M42" s="1034">
        <f>'実質公債費比率（分子）の構造'!N$52</f>
        <v>11224</v>
      </c>
      <c r="N42" s="1034"/>
      <c r="O42" s="1034"/>
      <c r="P42" s="1034">
        <f>'実質公債費比率（分子）の構造'!O$52</f>
        <v>11013</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7</v>
      </c>
      <c r="C44" s="1034"/>
      <c r="D44" s="1034"/>
      <c r="E44" s="1034">
        <f>'実質公債費比率（分子）の構造'!L$50</f>
        <v>6</v>
      </c>
      <c r="F44" s="1034"/>
      <c r="G44" s="1034"/>
      <c r="H44" s="1034">
        <f>'実質公債費比率（分子）の構造'!M$50</f>
        <v>5</v>
      </c>
      <c r="I44" s="1034"/>
      <c r="J44" s="1034"/>
      <c r="K44" s="1034">
        <f>'実質公債費比率（分子）の構造'!N$50</f>
        <v>10</v>
      </c>
      <c r="L44" s="1034"/>
      <c r="M44" s="1034"/>
      <c r="N44" s="1034" t="str">
        <f>'実質公債費比率（分子）の構造'!O$50</f>
        <v>-</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38</v>
      </c>
      <c r="B46" s="1034">
        <f>'実質公債費比率（分子）の構造'!K$48</f>
        <v>3414</v>
      </c>
      <c r="C46" s="1034"/>
      <c r="D46" s="1034"/>
      <c r="E46" s="1034">
        <f>'実質公債費比率（分子）の構造'!L$48</f>
        <v>3277</v>
      </c>
      <c r="F46" s="1034"/>
      <c r="G46" s="1034"/>
      <c r="H46" s="1034">
        <f>'実質公債費比率（分子）の構造'!M$48</f>
        <v>3199</v>
      </c>
      <c r="I46" s="1034"/>
      <c r="J46" s="1034"/>
      <c r="K46" s="1034">
        <f>'実質公債費比率（分子）の構造'!N$48</f>
        <v>3157</v>
      </c>
      <c r="L46" s="1034"/>
      <c r="M46" s="1034"/>
      <c r="N46" s="1034">
        <f>'実質公債費比率（分子）の構造'!O$48</f>
        <v>3490</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14549</v>
      </c>
      <c r="C49" s="1034"/>
      <c r="D49" s="1034"/>
      <c r="E49" s="1034">
        <f>'実質公債費比率（分子）の構造'!L$45</f>
        <v>13898</v>
      </c>
      <c r="F49" s="1034"/>
      <c r="G49" s="1034"/>
      <c r="H49" s="1034">
        <f>'実質公債費比率（分子）の構造'!M$45</f>
        <v>13395</v>
      </c>
      <c r="I49" s="1034"/>
      <c r="J49" s="1034"/>
      <c r="K49" s="1034">
        <f>'実質公債費比率（分子）の構造'!N$45</f>
        <v>13533</v>
      </c>
      <c r="L49" s="1034"/>
      <c r="M49" s="1034"/>
      <c r="N49" s="1034">
        <f>'実質公債費比率（分子）の構造'!O$45</f>
        <v>13432</v>
      </c>
      <c r="O49" s="1034"/>
      <c r="P49" s="1034"/>
    </row>
    <row r="50" spans="1:16">
      <c r="A50" s="1034" t="s">
        <v>51</v>
      </c>
      <c r="B50" s="1034" t="e">
        <f>NA()</f>
        <v>#N/A</v>
      </c>
      <c r="C50" s="1034">
        <f>IF(ISNUMBER('実質公債費比率（分子）の構造'!K$53),'実質公債費比率（分子）の構造'!K$53,NA())</f>
        <v>5727</v>
      </c>
      <c r="D50" s="1034" t="e">
        <f>NA()</f>
        <v>#N/A</v>
      </c>
      <c r="E50" s="1034" t="e">
        <f>NA()</f>
        <v>#N/A</v>
      </c>
      <c r="F50" s="1034">
        <f>IF(ISNUMBER('実質公債費比率（分子）の構造'!L$53),'実質公債費比率（分子）の構造'!L$53,NA())</f>
        <v>5262</v>
      </c>
      <c r="G50" s="1034" t="e">
        <f>NA()</f>
        <v>#N/A</v>
      </c>
      <c r="H50" s="1034" t="e">
        <f>NA()</f>
        <v>#N/A</v>
      </c>
      <c r="I50" s="1034">
        <f>IF(ISNUMBER('実質公債費比率（分子）の構造'!M$53),'実質公債費比率（分子）の構造'!M$53,NA())</f>
        <v>5415</v>
      </c>
      <c r="J50" s="1034" t="e">
        <f>NA()</f>
        <v>#N/A</v>
      </c>
      <c r="K50" s="1034" t="e">
        <f>NA()</f>
        <v>#N/A</v>
      </c>
      <c r="L50" s="1034">
        <f>IF(ISNUMBER('実質公債費比率（分子）の構造'!N$53),'実質公債費比率（分子）の構造'!N$53,NA())</f>
        <v>5476</v>
      </c>
      <c r="M50" s="1034" t="e">
        <f>NA()</f>
        <v>#N/A</v>
      </c>
      <c r="N50" s="1034" t="e">
        <f>NA()</f>
        <v>#N/A</v>
      </c>
      <c r="O50" s="1034">
        <f>IF(ISNUMBER('実質公債費比率（分子）の構造'!O$53),'実質公債費比率（分子）の構造'!O$53,NA())</f>
        <v>5909</v>
      </c>
      <c r="P50" s="1034" t="e">
        <f>NA()</f>
        <v>#N/A</v>
      </c>
    </row>
    <row r="53" spans="1:16">
      <c r="A53" s="1031" t="s">
        <v>57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108</v>
      </c>
      <c r="C55" s="1033"/>
      <c r="D55" s="1033" t="s">
        <v>124</v>
      </c>
      <c r="E55" s="1033" t="s">
        <v>108</v>
      </c>
      <c r="F55" s="1033"/>
      <c r="G55" s="1033" t="s">
        <v>124</v>
      </c>
      <c r="H55" s="1033" t="s">
        <v>108</v>
      </c>
      <c r="I55" s="1033"/>
      <c r="J55" s="1033" t="s">
        <v>124</v>
      </c>
      <c r="K55" s="1033" t="s">
        <v>108</v>
      </c>
      <c r="L55" s="1033"/>
      <c r="M55" s="1033" t="s">
        <v>124</v>
      </c>
      <c r="N55" s="1033" t="s">
        <v>108</v>
      </c>
      <c r="O55" s="1033"/>
      <c r="P55" s="1033" t="s">
        <v>124</v>
      </c>
    </row>
    <row r="56" spans="1:16">
      <c r="A56" s="1033" t="s">
        <v>42</v>
      </c>
      <c r="B56" s="1033"/>
      <c r="C56" s="1033"/>
      <c r="D56" s="1033">
        <f>'将来負担比率（分子）の構造'!I$52</f>
        <v>127319</v>
      </c>
      <c r="E56" s="1033"/>
      <c r="F56" s="1033"/>
      <c r="G56" s="1033">
        <f>'将来負担比率（分子）の構造'!J$52</f>
        <v>127289</v>
      </c>
      <c r="H56" s="1033"/>
      <c r="I56" s="1033"/>
      <c r="J56" s="1033">
        <f>'将来負担比率（分子）の構造'!K$52</f>
        <v>128527</v>
      </c>
      <c r="K56" s="1033"/>
      <c r="L56" s="1033"/>
      <c r="M56" s="1033">
        <f>'将来負担比率（分子）の構造'!L$52</f>
        <v>128697</v>
      </c>
      <c r="N56" s="1033"/>
      <c r="O56" s="1033"/>
      <c r="P56" s="1033">
        <f>'将来負担比率（分子）の構造'!M$52</f>
        <v>126098</v>
      </c>
    </row>
    <row r="57" spans="1:16">
      <c r="A57" s="1033" t="s">
        <v>96</v>
      </c>
      <c r="B57" s="1033"/>
      <c r="C57" s="1033"/>
      <c r="D57" s="1033">
        <f>'将来負担比率（分子）の構造'!I$51</f>
        <v>5004</v>
      </c>
      <c r="E57" s="1033"/>
      <c r="F57" s="1033"/>
      <c r="G57" s="1033">
        <f>'将来負担比率（分子）の構造'!J$51</f>
        <v>5610</v>
      </c>
      <c r="H57" s="1033"/>
      <c r="I57" s="1033"/>
      <c r="J57" s="1033">
        <f>'将来負担比率（分子）の構造'!K$51</f>
        <v>7980</v>
      </c>
      <c r="K57" s="1033"/>
      <c r="L57" s="1033"/>
      <c r="M57" s="1033">
        <f>'将来負担比率（分子）の構造'!L$51</f>
        <v>14037</v>
      </c>
      <c r="N57" s="1033"/>
      <c r="O57" s="1033"/>
      <c r="P57" s="1033">
        <f>'将来負担比率（分子）の構造'!M$51</f>
        <v>14216</v>
      </c>
    </row>
    <row r="58" spans="1:16">
      <c r="A58" s="1033" t="s">
        <v>93</v>
      </c>
      <c r="B58" s="1033"/>
      <c r="C58" s="1033"/>
      <c r="D58" s="1033">
        <f>'将来負担比率（分子）の構造'!I$50</f>
        <v>20160</v>
      </c>
      <c r="E58" s="1033"/>
      <c r="F58" s="1033"/>
      <c r="G58" s="1033">
        <f>'将来負担比率（分子）の構造'!J$50</f>
        <v>18034</v>
      </c>
      <c r="H58" s="1033"/>
      <c r="I58" s="1033"/>
      <c r="J58" s="1033">
        <f>'将来負担比率（分子）の構造'!K$50</f>
        <v>19191</v>
      </c>
      <c r="K58" s="1033"/>
      <c r="L58" s="1033"/>
      <c r="M58" s="1033">
        <f>'将来負担比率（分子）の構造'!L$50</f>
        <v>17657</v>
      </c>
      <c r="N58" s="1033"/>
      <c r="O58" s="1033"/>
      <c r="P58" s="1033">
        <f>'将来負担比率（分子）の構造'!M$50</f>
        <v>16087</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f>'将来負担比率（分子）の構造'!L$46</f>
        <v>851</v>
      </c>
      <c r="L61" s="1033"/>
      <c r="M61" s="1033"/>
      <c r="N61" s="1033">
        <f>'将来負担比率（分子）の構造'!M$46</f>
        <v>6339</v>
      </c>
      <c r="O61" s="1033"/>
      <c r="P61" s="1033"/>
    </row>
    <row r="62" spans="1:16">
      <c r="A62" s="1033" t="s">
        <v>77</v>
      </c>
      <c r="B62" s="1033">
        <f>'将来負担比率（分子）の構造'!I$45</f>
        <v>17116</v>
      </c>
      <c r="C62" s="1033"/>
      <c r="D62" s="1033"/>
      <c r="E62" s="1033">
        <f>'将来負担比率（分子）の構造'!J$45</f>
        <v>16415</v>
      </c>
      <c r="F62" s="1033"/>
      <c r="G62" s="1033"/>
      <c r="H62" s="1033">
        <f>'将来負担比率（分子）の構造'!K$45</f>
        <v>16385</v>
      </c>
      <c r="I62" s="1033"/>
      <c r="J62" s="1033"/>
      <c r="K62" s="1033">
        <f>'将来負担比率（分子）の構造'!L$45</f>
        <v>16183</v>
      </c>
      <c r="L62" s="1033"/>
      <c r="M62" s="1033"/>
      <c r="N62" s="1033">
        <f>'将来負担比率（分子）の構造'!M$45</f>
        <v>16734</v>
      </c>
      <c r="O62" s="1033"/>
      <c r="P62" s="1033"/>
    </row>
    <row r="63" spans="1:16">
      <c r="A63" s="1033" t="s">
        <v>75</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73</v>
      </c>
      <c r="B64" s="1033">
        <f>'将来負担比率（分子）の構造'!I$43</f>
        <v>40255</v>
      </c>
      <c r="C64" s="1033"/>
      <c r="D64" s="1033"/>
      <c r="E64" s="1033">
        <f>'将来負担比率（分子）の構造'!J$43</f>
        <v>37822</v>
      </c>
      <c r="F64" s="1033"/>
      <c r="G64" s="1033"/>
      <c r="H64" s="1033">
        <f>'将来負担比率（分子）の構造'!K$43</f>
        <v>36565</v>
      </c>
      <c r="I64" s="1033"/>
      <c r="J64" s="1033"/>
      <c r="K64" s="1033">
        <f>'将来負担比率（分子）の構造'!L$43</f>
        <v>35406</v>
      </c>
      <c r="L64" s="1033"/>
      <c r="M64" s="1033"/>
      <c r="N64" s="1033">
        <f>'将来負担比率（分子）の構造'!M$43</f>
        <v>36708</v>
      </c>
      <c r="O64" s="1033"/>
      <c r="P64" s="1033"/>
    </row>
    <row r="65" spans="1:16">
      <c r="A65" s="1033" t="s">
        <v>72</v>
      </c>
      <c r="B65" s="1033">
        <f>'将来負担比率（分子）の構造'!I$42</f>
        <v>94</v>
      </c>
      <c r="C65" s="1033"/>
      <c r="D65" s="1033"/>
      <c r="E65" s="1033">
        <f>'将来負担比率（分子）の構造'!J$42</f>
        <v>83</v>
      </c>
      <c r="F65" s="1033"/>
      <c r="G65" s="1033"/>
      <c r="H65" s="1033">
        <f>'将来負担比率（分子）の構造'!K$42</f>
        <v>71</v>
      </c>
      <c r="I65" s="1033"/>
      <c r="J65" s="1033"/>
      <c r="K65" s="1033">
        <f>'将来負担比率（分子）の構造'!L$42</f>
        <v>59</v>
      </c>
      <c r="L65" s="1033"/>
      <c r="M65" s="1033"/>
      <c r="N65" s="1033">
        <f>'将来負担比率（分子）の構造'!M$42</f>
        <v>45</v>
      </c>
      <c r="O65" s="1033"/>
      <c r="P65" s="1033"/>
    </row>
    <row r="66" spans="1:16">
      <c r="A66" s="1033" t="s">
        <v>53</v>
      </c>
      <c r="B66" s="1033">
        <f>'将来負担比率（分子）の構造'!I$41</f>
        <v>138363</v>
      </c>
      <c r="C66" s="1033"/>
      <c r="D66" s="1033"/>
      <c r="E66" s="1033">
        <f>'将来負担比率（分子）の構造'!J$41</f>
        <v>144428</v>
      </c>
      <c r="F66" s="1033"/>
      <c r="G66" s="1033"/>
      <c r="H66" s="1033">
        <f>'将来負担比率（分子）の構造'!K$41</f>
        <v>154476</v>
      </c>
      <c r="I66" s="1033"/>
      <c r="J66" s="1033"/>
      <c r="K66" s="1033">
        <f>'将来負担比率（分子）の構造'!L$41</f>
        <v>167043</v>
      </c>
      <c r="L66" s="1033"/>
      <c r="M66" s="1033"/>
      <c r="N66" s="1033">
        <f>'将来負担比率（分子）の構造'!M$41</f>
        <v>168242</v>
      </c>
      <c r="O66" s="1033"/>
      <c r="P66" s="1033"/>
    </row>
    <row r="67" spans="1:16">
      <c r="A67" s="1033" t="s">
        <v>98</v>
      </c>
      <c r="B67" s="1033" t="e">
        <f>NA()</f>
        <v>#N/A</v>
      </c>
      <c r="C67" s="1033">
        <f>IF(ISNUMBER('将来負担比率（分子）の構造'!I$53),IF('将来負担比率（分子）の構造'!I$53&lt;0,0,'将来負担比率（分子）の構造'!I$53),NA())</f>
        <v>43346</v>
      </c>
      <c r="D67" s="1033" t="e">
        <f>NA()</f>
        <v>#N/A</v>
      </c>
      <c r="E67" s="1033" t="e">
        <f>NA()</f>
        <v>#N/A</v>
      </c>
      <c r="F67" s="1033">
        <f>IF(ISNUMBER('将来負担比率（分子）の構造'!J$53),IF('将来負担比率（分子）の構造'!J$53&lt;0,0,'将来負担比率（分子）の構造'!J$53),NA())</f>
        <v>47815</v>
      </c>
      <c r="G67" s="1033" t="e">
        <f>NA()</f>
        <v>#N/A</v>
      </c>
      <c r="H67" s="1033" t="e">
        <f>NA()</f>
        <v>#N/A</v>
      </c>
      <c r="I67" s="1033">
        <f>IF(ISNUMBER('将来負担比率（分子）の構造'!K$53),IF('将来負担比率（分子）の構造'!K$53&lt;0,0,'将来負担比率（分子）の構造'!K$53),NA())</f>
        <v>51799</v>
      </c>
      <c r="J67" s="1033" t="e">
        <f>NA()</f>
        <v>#N/A</v>
      </c>
      <c r="K67" s="1033" t="e">
        <f>NA()</f>
        <v>#N/A</v>
      </c>
      <c r="L67" s="1033">
        <f>IF(ISNUMBER('将来負担比率（分子）の構造'!L$53),IF('将来負担比率（分子）の構造'!L$53&lt;0,0,'将来負担比率（分子）の構造'!L$53),NA())</f>
        <v>59149</v>
      </c>
      <c r="M67" s="1033" t="e">
        <f>NA()</f>
        <v>#N/A</v>
      </c>
      <c r="N67" s="1033" t="e">
        <f>NA()</f>
        <v>#N/A</v>
      </c>
      <c r="O67" s="1033">
        <f>IF(ISNUMBER('将来負担比率（分子）の構造'!M$53),IF('将来負担比率（分子）の構造'!M$53&lt;0,0,'将来負担比率（分子）の構造'!M$53),NA())</f>
        <v>71668</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4225</v>
      </c>
      <c r="C72" s="1037">
        <f>基金残高に係る経年分析!G55</f>
        <v>4127</v>
      </c>
      <c r="D72" s="1037">
        <f>基金残高に係る経年分析!H55</f>
        <v>2955</v>
      </c>
    </row>
    <row r="73" spans="1:16">
      <c r="A73" s="1035" t="s">
        <v>127</v>
      </c>
      <c r="B73" s="1037">
        <f>基金残高に係る経年分析!F56</f>
        <v>2307</v>
      </c>
      <c r="C73" s="1037">
        <f>基金残高に係る経年分析!G56</f>
        <v>1311</v>
      </c>
      <c r="D73" s="1037">
        <f>基金残高に係る経年分析!H56</f>
        <v>1209</v>
      </c>
    </row>
    <row r="74" spans="1:16">
      <c r="A74" s="1035" t="s">
        <v>129</v>
      </c>
      <c r="B74" s="1037">
        <f>基金残高に係る経年分析!F57</f>
        <v>8527</v>
      </c>
      <c r="C74" s="1037">
        <f>基金残高に係る経年分析!G57</f>
        <v>7015</v>
      </c>
      <c r="D74" s="1037">
        <f>基金残高に係る経年分析!H57</f>
        <v>5765</v>
      </c>
    </row>
  </sheetData>
  <sheetProtection algorithmName="SHA-512" hashValue="Rz3B+jrUOyzmM4Fgtz8kVOLrHW228rIIX2uT20td72QIi+YgG/YBGXZ7R8Is2konOIaPvok0kgA8gBN9gQF69w==" saltValue="I14VB7ThDHhDs3++E/eID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2025-03-13T02:14:43Z</cp:lastPrinted>
  <dcterms:created xsi:type="dcterms:W3CDTF">2025-02-19T00:43:57Z</dcterms:created>
  <dcterms:modified xsi:type="dcterms:W3CDTF">2025-03-28T01:57:38Z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2025-03-28T01:57:38Z</vt:filetime>
  </property>
</Properties>
</file>