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HL037\Desktop\【経営比較分析表】2023_053635_47_1718\"/>
    </mc:Choice>
  </mc:AlternateContent>
  <xr:revisionPtr revIDLastSave="0" documentId="13_ncr:1_{6FC5B7A0-D71A-40A2-A71D-8C94A2603135}" xr6:coauthVersionLast="47" xr6:coauthVersionMax="47" xr10:uidLastSave="{00000000-0000-0000-0000-000000000000}"/>
  <workbookProtection workbookAlgorithmName="SHA-512" workbookHashValue="ELCljLlG2E3058oc3DufxyOfybZwcC9kcBvPz3IEnTf5nUp9a+mgiTNdAcFAIyebhDR+4S2rl1sItiVdZ4Jpsg==" workbookSaltValue="D9ZqVnIqnetNEdz8wm89Cg==" workbookSpinCount="100000" lockStructure="1"/>
  <bookViews>
    <workbookView xWindow="-120" yWindow="-120" windowWidth="29040" windowHeight="15840" xr2:uid="{00000000-000D-0000-FFFF-FFFF0000000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AL10" i="4" s="1"/>
  <c r="U6" i="5"/>
  <c r="BB8" i="4" s="1"/>
  <c r="T6" i="5"/>
  <c r="S6" i="5"/>
  <c r="R6" i="5"/>
  <c r="AD10" i="4" s="1"/>
  <c r="Q6" i="5"/>
  <c r="W10" i="4" s="1"/>
  <c r="P6" i="5"/>
  <c r="P10" i="4" s="1"/>
  <c r="O6" i="5"/>
  <c r="I10" i="4" s="1"/>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J86" i="4"/>
  <c r="I86" i="4"/>
  <c r="H86" i="4"/>
  <c r="E86" i="4"/>
  <c r="AT10" i="4"/>
  <c r="AT8" i="4"/>
  <c r="AL8" i="4"/>
  <c r="P8" i="4"/>
</calcChain>
</file>

<file path=xl/sharedStrings.xml><?xml version="1.0" encoding="utf-8"?>
<sst xmlns="http://schemas.openxmlformats.org/spreadsheetml/2006/main" count="241" uniqueCount="119">
  <si>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</si>
  <si>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</si>
  <si>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</si>
  <si>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</si>
  <si>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</si>
  <si>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</si>
  <si>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</si>
  <si>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</si>
  <si>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</si>
  <si>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</si>
  <si>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</si>
  <si>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</si>
  <si>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</si>
  <si>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</si>
  <si>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</si>
  <si>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</si>
  <si>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</si>
  <si>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</si>
  <si>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</si>
  <si>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</si>
  <si>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</si>
  <si>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</si>
  <si>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</si>
  <si>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</si>
  <si>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</si>
  <si>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</si>
  <si>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</si>
  <si>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</si>
  <si>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</si>
  <si>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</si>
  <si>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</si>
  <si>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</si>
  <si>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</si>
  <si>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</si>
  <si>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</si>
  <si>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</si>
  <si>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</si>
  <si>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</si>
  <si>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</si>
  <si>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</si>
  <si>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</si>
  <si>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</si>
  <si>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</si>
  <si>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</si>
  <si>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</si>
  <si>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</si>
  <si>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</si>
  <si>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</si>
  <si>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</si>
  <si>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</si>
  <si>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</si>
  <si>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</si>
  <si>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</si>
  <si>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</si>
  <si>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</si>
  <si>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</si>
  <si>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</si>
  <si>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</si>
  <si>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</si>
  <si>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</si>
  <si>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</si>
  <si>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</si>
  <si>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</si>
  <si>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</si>
  <si>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</si>
  <si>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</si>
  <si>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</si>
  <si>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</si>
  <si>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</si>
  <si>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</si>
  <si>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</si>
  <si>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</si>
  <si>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</si>
  <si>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</si>
  <si>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</si>
  <si>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</si>
  <si>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</si>
  <si>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</si>
  <si>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</si>
  <si>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</si>
  <si>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</si>
  <si>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</si>
  <si>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</si>
  <si>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</si>
  <si>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</si>
  <si>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</si>
  <si>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</si>
  <si>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</si>
  <si>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</si>
  <si>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</si>
  <si>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</si>
  <si>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</si>
  <si>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</si>
  <si>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</si>
  <si>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</si>
  <si>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</si>
  <si>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</si>
  <si>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</si>
  <si>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八郎潟町</t>
  </si>
  <si>
    <t>法非適用</t>
  </si>
  <si>
    <t>下水道事業</t>
  </si>
  <si>
    <t>公共下水道</t>
  </si>
  <si>
    <t>Cd1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</si>
  <si>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</si>
  <si>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</si>
  <si>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</si>
  <si>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</si>
  <si>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</si>
  <si>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</si>
  <si>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</si>
  <si>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</si>
  <si>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</si>
  <si>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</si>
  <si>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</si>
  <si>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</si>
  <si>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</si>
  <si>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令和５年度時点では、管渠工事等の予定はない。
令和６年度より企業会計へ移行することから、打切り決算となり収益的収支比率と経費回収率は前年度に比べ大きく変動しているものの、実質的には前年と同程度となっている。
改善されてきてはいるが、町一般会計からの繰入金に依存しているため、企業会計移行後に経営戦略を見直し、使用料金改定を検討していかなければならない。
公営企業会計へ移行し、現在経営戦略の策定を進めており、その中で経営の課題を明確にし町として取り組んでいかなければならない。使用料金未納分の回収強化を継続しつつ、総収益向上の方策を具体化する必要がある。　　　　　　　　　　　　　　　　　　　　　　　打切り決算により前年度と比べて使用料収入が減り、汚水処理原価は減少しているものの、実質的には前年と同程度であり、維持管理費の削減を引き続き実施していく。今後、経営戦略やストックマネジメント計画の策定・管渠更新等の事業を行うために、財源確保に努めるものである。
経営戦略策定後は、経営課題が更に明確となり、起債や国庫補助交付金を活用して安定した経営となるよう進めていかなければならない。</t>
    <phoneticPr fontId="4"/>
  </si>
  <si>
    <t>本町には処理場がなく、下水道管は耐用年数を５０年とすると令和１５年頃から更新時期を迎える。
長寿命化を図るため、マンホールポンプの点検整備を引き続き実施する。
また、今後はカメラ調査による管渠の点検等を実施し、ストックマネジメント計画の策定に向け、情報の収集を実施していく。
マンホールポンプ・管渠全体について、電子化された下水道台帳システムで、維持管理情報を履歴で管理し効率的な老朽化対策を実施していく。</t>
    <phoneticPr fontId="4"/>
  </si>
  <si>
    <t>管渠の更新時期を迎える令和１５年から企業債の増加が予想される。国庫補助交付金等を活用し事業実施することとなるが、自主財源の不足が懸念されるため、経営戦略を策定し使用料金改定について検討していく。　　　　　　　　　　　　　　　　　　　　　　　　　　　　　　　　近年の災害発生頻度の増加により、災害対策関連の事業も新たに実施していく必要があり、支出の増加が見込まれることから、今後、経営改善の取り組みを一層強化しなければならない。　　　　　　　　　　　　　　　　　　　　　　水洗化率が高く、公共下水道への新たな接続はほぼ見込まれない。個別処理区域における合併処理浄化槽の推進を引き続き実施するとともに、計画的な施設整備を進めていく。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</si>
</sst>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5" fillId="0" borderId="4" xfId="0" applyFont="1" applyBorder="1" applyAlignment="1">
      <alignment horizontal="left"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F15-4749-AC3E-85D63D921E3B}"/>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0.09</c:v>
                </c:pt>
                <c:pt idx="2">
                  <c:v>0.1</c:v>
                </c:pt>
                <c:pt idx="3">
                  <c:v>7.0000000000000007E-2</c:v>
                </c:pt>
                <c:pt idx="4">
                  <c:v>0.06</c:v>
                </c:pt>
              </c:numCache>
            </c:numRef>
          </c:val>
          <c:smooth val="0"/>
          <c:extLst>
            <c:ext xmlns:c16="http://schemas.microsoft.com/office/drawing/2014/chart" uri="{C3380CC4-5D6E-409C-BE32-E72D297353CC}">
              <c16:uniqueId val="{00000001-BF15-4749-AC3E-85D63D921E3B}"/>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492-4693-9759-0368EDDD6DE0}"/>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49.27</c:v>
                </c:pt>
                <c:pt idx="1">
                  <c:v>55.84</c:v>
                </c:pt>
                <c:pt idx="2">
                  <c:v>55.78</c:v>
                </c:pt>
                <c:pt idx="3">
                  <c:v>54.86</c:v>
                </c:pt>
                <c:pt idx="4">
                  <c:v>55.04</c:v>
                </c:pt>
              </c:numCache>
            </c:numRef>
          </c:val>
          <c:smooth val="0"/>
          <c:extLst>
            <c:ext xmlns:c16="http://schemas.microsoft.com/office/drawing/2014/chart" uri="{C3380CC4-5D6E-409C-BE32-E72D297353CC}">
              <c16:uniqueId val="{00000001-6492-4693-9759-0368EDDD6DE0}"/>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92.27</c:v>
                </c:pt>
                <c:pt idx="1">
                  <c:v>91.86</c:v>
                </c:pt>
                <c:pt idx="2">
                  <c:v>92.42</c:v>
                </c:pt>
                <c:pt idx="3">
                  <c:v>92.92</c:v>
                </c:pt>
                <c:pt idx="4">
                  <c:v>93.31</c:v>
                </c:pt>
              </c:numCache>
            </c:numRef>
          </c:val>
          <c:extLst>
            <c:ext xmlns:c16="http://schemas.microsoft.com/office/drawing/2014/chart" uri="{C3380CC4-5D6E-409C-BE32-E72D297353CC}">
              <c16:uniqueId val="{00000000-A683-4BAE-8E57-E4E97075FE48}"/>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83.16</c:v>
                </c:pt>
                <c:pt idx="1">
                  <c:v>92.34</c:v>
                </c:pt>
                <c:pt idx="2">
                  <c:v>91.78</c:v>
                </c:pt>
                <c:pt idx="3">
                  <c:v>91.37</c:v>
                </c:pt>
                <c:pt idx="4">
                  <c:v>91.92</c:v>
                </c:pt>
              </c:numCache>
            </c:numRef>
          </c:val>
          <c:smooth val="0"/>
          <c:extLst>
            <c:ext xmlns:c16="http://schemas.microsoft.com/office/drawing/2014/chart" uri="{C3380CC4-5D6E-409C-BE32-E72D297353CC}">
              <c16:uniqueId val="{00000001-A683-4BAE-8E57-E4E97075FE48}"/>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72.64</c:v>
                </c:pt>
                <c:pt idx="1">
                  <c:v>68.34</c:v>
                </c:pt>
                <c:pt idx="2">
                  <c:v>69.38</c:v>
                </c:pt>
                <c:pt idx="3">
                  <c:v>74.5</c:v>
                </c:pt>
                <c:pt idx="4">
                  <c:v>79.180000000000007</c:v>
                </c:pt>
              </c:numCache>
            </c:numRef>
          </c:val>
          <c:extLst>
            <c:ext xmlns:c16="http://schemas.microsoft.com/office/drawing/2014/chart" uri="{C3380CC4-5D6E-409C-BE32-E72D297353CC}">
              <c16:uniqueId val="{00000000-F4BE-4933-8A82-DFD8DA7C5E17}"/>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4BE-4933-8A82-DFD8DA7C5E17}"/>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2F6-4F9C-8B7B-5EB61FE814C0}"/>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2F6-4F9C-8B7B-5EB61FE814C0}"/>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F9EE-45DB-ACB6-4EE19214B49C}"/>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F9EE-45DB-ACB6-4EE19214B49C}"/>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641-4FF6-8C1F-8CBA0A037F9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641-4FF6-8C1F-8CBA0A037F9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D9B5-46E9-B621-3A348AFA8720}"/>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D9B5-46E9-B621-3A348AFA8720}"/>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155.57</c:v>
                </c:pt>
                <c:pt idx="1">
                  <c:v>1033.1199999999999</c:v>
                </c:pt>
                <c:pt idx="2">
                  <c:v>756.88</c:v>
                </c:pt>
                <c:pt idx="3">
                  <c:v>617.97</c:v>
                </c:pt>
                <c:pt idx="4">
                  <c:v>553.76</c:v>
                </c:pt>
              </c:numCache>
            </c:numRef>
          </c:val>
          <c:extLst>
            <c:ext xmlns:c16="http://schemas.microsoft.com/office/drawing/2014/chart" uri="{C3380CC4-5D6E-409C-BE32-E72D297353CC}">
              <c16:uniqueId val="{00000000-CEF2-4A25-8E75-E45E22A67986}"/>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1130.42</c:v>
                </c:pt>
                <c:pt idx="1">
                  <c:v>812.92</c:v>
                </c:pt>
                <c:pt idx="2">
                  <c:v>765.48</c:v>
                </c:pt>
                <c:pt idx="3">
                  <c:v>742.08</c:v>
                </c:pt>
                <c:pt idx="4">
                  <c:v>730.84</c:v>
                </c:pt>
              </c:numCache>
            </c:numRef>
          </c:val>
          <c:smooth val="0"/>
          <c:extLst>
            <c:ext xmlns:c16="http://schemas.microsoft.com/office/drawing/2014/chart" uri="{C3380CC4-5D6E-409C-BE32-E72D297353CC}">
              <c16:uniqueId val="{00000001-CEF2-4A25-8E75-E45E22A67986}"/>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100.57</c:v>
                </c:pt>
                <c:pt idx="1">
                  <c:v>97.69</c:v>
                </c:pt>
                <c:pt idx="2">
                  <c:v>89.38</c:v>
                </c:pt>
                <c:pt idx="3">
                  <c:v>99.48</c:v>
                </c:pt>
                <c:pt idx="4">
                  <c:v>100</c:v>
                </c:pt>
              </c:numCache>
            </c:numRef>
          </c:val>
          <c:extLst>
            <c:ext xmlns:c16="http://schemas.microsoft.com/office/drawing/2014/chart" uri="{C3380CC4-5D6E-409C-BE32-E72D297353CC}">
              <c16:uniqueId val="{00000000-9E74-4D3B-9A24-48C1F5059743}"/>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74.17</c:v>
                </c:pt>
                <c:pt idx="1">
                  <c:v>85.4</c:v>
                </c:pt>
                <c:pt idx="2">
                  <c:v>87.8</c:v>
                </c:pt>
                <c:pt idx="3">
                  <c:v>86.51</c:v>
                </c:pt>
                <c:pt idx="4">
                  <c:v>89.17</c:v>
                </c:pt>
              </c:numCache>
            </c:numRef>
          </c:val>
          <c:smooth val="0"/>
          <c:extLst>
            <c:ext xmlns:c16="http://schemas.microsoft.com/office/drawing/2014/chart" uri="{C3380CC4-5D6E-409C-BE32-E72D297353CC}">
              <c16:uniqueId val="{00000001-9E74-4D3B-9A24-48C1F5059743}"/>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165.46</c:v>
                </c:pt>
                <c:pt idx="1">
                  <c:v>173.23</c:v>
                </c:pt>
                <c:pt idx="2">
                  <c:v>189.82</c:v>
                </c:pt>
                <c:pt idx="3">
                  <c:v>169.83</c:v>
                </c:pt>
                <c:pt idx="4">
                  <c:v>152.83000000000001</c:v>
                </c:pt>
              </c:numCache>
            </c:numRef>
          </c:val>
          <c:extLst>
            <c:ext xmlns:c16="http://schemas.microsoft.com/office/drawing/2014/chart" uri="{C3380CC4-5D6E-409C-BE32-E72D297353CC}">
              <c16:uniqueId val="{00000000-35D4-420D-8F68-B3427C77A799}"/>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230.95</c:v>
                </c:pt>
                <c:pt idx="1">
                  <c:v>188.57</c:v>
                </c:pt>
                <c:pt idx="2">
                  <c:v>187.69</c:v>
                </c:pt>
                <c:pt idx="3">
                  <c:v>188.24</c:v>
                </c:pt>
                <c:pt idx="4">
                  <c:v>184.85</c:v>
                </c:pt>
              </c:numCache>
            </c:numRef>
          </c:val>
          <c:smooth val="0"/>
          <c:extLst>
            <c:ext xmlns:c16="http://schemas.microsoft.com/office/drawing/2014/chart" uri="{C3380CC4-5D6E-409C-BE32-E72D297353CC}">
              <c16:uniqueId val="{00000001-35D4-420D-8F68-B3427C77A799}"/>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Y1" zoomScaleNormal="100" workbookViewId="0">
      <selection activeCell="BL47" sqref="BL47:BZ63"/>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9" t="s">
        <v>0</v>
      </c>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row>
    <row r="3" spans="1:78" ht="9.75" customHeight="1" x14ac:dyDescent="0.15">
      <c r="A3" s="2"/>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row>
    <row r="4" spans="1:78" ht="9.75" customHeight="1" x14ac:dyDescent="0.15">
      <c r="A4" s="2"/>
      <c r="B4" s="69"/>
      <c r="C4" s="69"/>
      <c r="D4" s="69"/>
      <c r="E4" s="69"/>
      <c r="F4" s="69"/>
      <c r="G4" s="69"/>
      <c r="H4" s="69"/>
      <c r="I4" s="69"/>
      <c r="J4" s="69"/>
      <c r="K4" s="69"/>
      <c r="L4" s="69"/>
      <c r="M4" s="69"/>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0" t="str">
        <f>データ!H6</f>
        <v>秋田県　八郎潟町</v>
      </c>
      <c r="C6" s="70"/>
      <c r="D6" s="70"/>
      <c r="E6" s="70"/>
      <c r="F6" s="70"/>
      <c r="G6" s="70"/>
      <c r="H6" s="70"/>
      <c r="I6" s="70"/>
      <c r="J6" s="70"/>
      <c r="K6" s="70"/>
      <c r="L6" s="70"/>
      <c r="M6" s="70"/>
      <c r="N6" s="70"/>
      <c r="O6" s="70"/>
      <c r="P6" s="70"/>
      <c r="Q6" s="70"/>
      <c r="R6" s="70"/>
      <c r="S6" s="70"/>
      <c r="T6" s="70"/>
      <c r="U6" s="70"/>
      <c r="V6" s="70"/>
      <c r="W6" s="70"/>
      <c r="X6" s="70"/>
      <c r="Y6" s="70"/>
      <c r="Z6" s="70"/>
      <c r="AA6" s="70"/>
      <c r="AB6" s="70"/>
      <c r="AC6" s="70"/>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9" t="s">
        <v>1</v>
      </c>
      <c r="C7" s="59"/>
      <c r="D7" s="59"/>
      <c r="E7" s="59"/>
      <c r="F7" s="59"/>
      <c r="G7" s="59"/>
      <c r="H7" s="59"/>
      <c r="I7" s="59" t="s">
        <v>2</v>
      </c>
      <c r="J7" s="59"/>
      <c r="K7" s="59"/>
      <c r="L7" s="59"/>
      <c r="M7" s="59"/>
      <c r="N7" s="59"/>
      <c r="O7" s="59"/>
      <c r="P7" s="59" t="s">
        <v>3</v>
      </c>
      <c r="Q7" s="59"/>
      <c r="R7" s="59"/>
      <c r="S7" s="59"/>
      <c r="T7" s="59"/>
      <c r="U7" s="59"/>
      <c r="V7" s="59"/>
      <c r="W7" s="59" t="s">
        <v>4</v>
      </c>
      <c r="X7" s="59"/>
      <c r="Y7" s="59"/>
      <c r="Z7" s="59"/>
      <c r="AA7" s="59"/>
      <c r="AB7" s="59"/>
      <c r="AC7" s="59"/>
      <c r="AD7" s="59" t="s">
        <v>5</v>
      </c>
      <c r="AE7" s="59"/>
      <c r="AF7" s="59"/>
      <c r="AG7" s="59"/>
      <c r="AH7" s="59"/>
      <c r="AI7" s="59"/>
      <c r="AJ7" s="59"/>
      <c r="AK7" s="3"/>
      <c r="AL7" s="59" t="s">
        <v>6</v>
      </c>
      <c r="AM7" s="59"/>
      <c r="AN7" s="59"/>
      <c r="AO7" s="59"/>
      <c r="AP7" s="59"/>
      <c r="AQ7" s="59"/>
      <c r="AR7" s="59"/>
      <c r="AS7" s="59"/>
      <c r="AT7" s="59" t="s">
        <v>7</v>
      </c>
      <c r="AU7" s="59"/>
      <c r="AV7" s="59"/>
      <c r="AW7" s="59"/>
      <c r="AX7" s="59"/>
      <c r="AY7" s="59"/>
      <c r="AZ7" s="59"/>
      <c r="BA7" s="59"/>
      <c r="BB7" s="59" t="s">
        <v>8</v>
      </c>
      <c r="BC7" s="59"/>
      <c r="BD7" s="59"/>
      <c r="BE7" s="59"/>
      <c r="BF7" s="59"/>
      <c r="BG7" s="59"/>
      <c r="BH7" s="59"/>
      <c r="BI7" s="59"/>
      <c r="BJ7" s="3"/>
      <c r="BK7" s="3"/>
      <c r="BL7" s="62" t="s">
        <v>9</v>
      </c>
      <c r="BM7" s="63"/>
      <c r="BN7" s="63"/>
      <c r="BO7" s="63"/>
      <c r="BP7" s="63"/>
      <c r="BQ7" s="63"/>
      <c r="BR7" s="63"/>
      <c r="BS7" s="63"/>
      <c r="BT7" s="63"/>
      <c r="BU7" s="63"/>
      <c r="BV7" s="63"/>
      <c r="BW7" s="63"/>
      <c r="BX7" s="63"/>
      <c r="BY7" s="64"/>
    </row>
    <row r="8" spans="1:78" ht="18.75" customHeight="1" x14ac:dyDescent="0.15">
      <c r="A8" s="2"/>
      <c r="B8" s="65" t="str">
        <f>データ!I6</f>
        <v>法非適用</v>
      </c>
      <c r="C8" s="65"/>
      <c r="D8" s="65"/>
      <c r="E8" s="65"/>
      <c r="F8" s="65"/>
      <c r="G8" s="65"/>
      <c r="H8" s="65"/>
      <c r="I8" s="65" t="str">
        <f>データ!J6</f>
        <v>下水道事業</v>
      </c>
      <c r="J8" s="65"/>
      <c r="K8" s="65"/>
      <c r="L8" s="65"/>
      <c r="M8" s="65"/>
      <c r="N8" s="65"/>
      <c r="O8" s="65"/>
      <c r="P8" s="65" t="str">
        <f>データ!K6</f>
        <v>公共下水道</v>
      </c>
      <c r="Q8" s="65"/>
      <c r="R8" s="65"/>
      <c r="S8" s="65"/>
      <c r="T8" s="65"/>
      <c r="U8" s="65"/>
      <c r="V8" s="65"/>
      <c r="W8" s="65" t="str">
        <f>データ!L6</f>
        <v>Cd1</v>
      </c>
      <c r="X8" s="65"/>
      <c r="Y8" s="65"/>
      <c r="Z8" s="65"/>
      <c r="AA8" s="65"/>
      <c r="AB8" s="65"/>
      <c r="AC8" s="65"/>
      <c r="AD8" s="66" t="str">
        <f>データ!$M$6</f>
        <v>非設置</v>
      </c>
      <c r="AE8" s="66"/>
      <c r="AF8" s="66"/>
      <c r="AG8" s="66"/>
      <c r="AH8" s="66"/>
      <c r="AI8" s="66"/>
      <c r="AJ8" s="66"/>
      <c r="AK8" s="3"/>
      <c r="AL8" s="54">
        <f>データ!S6</f>
        <v>5277</v>
      </c>
      <c r="AM8" s="54"/>
      <c r="AN8" s="54"/>
      <c r="AO8" s="54"/>
      <c r="AP8" s="54"/>
      <c r="AQ8" s="54"/>
      <c r="AR8" s="54"/>
      <c r="AS8" s="54"/>
      <c r="AT8" s="53">
        <f>データ!T6</f>
        <v>17</v>
      </c>
      <c r="AU8" s="53"/>
      <c r="AV8" s="53"/>
      <c r="AW8" s="53"/>
      <c r="AX8" s="53"/>
      <c r="AY8" s="53"/>
      <c r="AZ8" s="53"/>
      <c r="BA8" s="53"/>
      <c r="BB8" s="53">
        <f>データ!U6</f>
        <v>310.41000000000003</v>
      </c>
      <c r="BC8" s="53"/>
      <c r="BD8" s="53"/>
      <c r="BE8" s="53"/>
      <c r="BF8" s="53"/>
      <c r="BG8" s="53"/>
      <c r="BH8" s="53"/>
      <c r="BI8" s="53"/>
      <c r="BJ8" s="3"/>
      <c r="BK8" s="3"/>
      <c r="BL8" s="67" t="s">
        <v>10</v>
      </c>
      <c r="BM8" s="68"/>
      <c r="BN8" s="57" t="s">
        <v>11</v>
      </c>
      <c r="BO8" s="57"/>
      <c r="BP8" s="57"/>
      <c r="BQ8" s="57"/>
      <c r="BR8" s="57"/>
      <c r="BS8" s="57"/>
      <c r="BT8" s="57"/>
      <c r="BU8" s="57"/>
      <c r="BV8" s="57"/>
      <c r="BW8" s="57"/>
      <c r="BX8" s="57"/>
      <c r="BY8" s="58"/>
    </row>
    <row r="9" spans="1:78" ht="18.75" customHeight="1" x14ac:dyDescent="0.15">
      <c r="A9" s="2"/>
      <c r="B9" s="59" t="s">
        <v>12</v>
      </c>
      <c r="C9" s="59"/>
      <c r="D9" s="59"/>
      <c r="E9" s="59"/>
      <c r="F9" s="59"/>
      <c r="G9" s="59"/>
      <c r="H9" s="59"/>
      <c r="I9" s="59" t="s">
        <v>13</v>
      </c>
      <c r="J9" s="59"/>
      <c r="K9" s="59"/>
      <c r="L9" s="59"/>
      <c r="M9" s="59"/>
      <c r="N9" s="59"/>
      <c r="O9" s="59"/>
      <c r="P9" s="59" t="s">
        <v>14</v>
      </c>
      <c r="Q9" s="59"/>
      <c r="R9" s="59"/>
      <c r="S9" s="59"/>
      <c r="T9" s="59"/>
      <c r="U9" s="59"/>
      <c r="V9" s="59"/>
      <c r="W9" s="59" t="s">
        <v>15</v>
      </c>
      <c r="X9" s="59"/>
      <c r="Y9" s="59"/>
      <c r="Z9" s="59"/>
      <c r="AA9" s="59"/>
      <c r="AB9" s="59"/>
      <c r="AC9" s="59"/>
      <c r="AD9" s="59" t="s">
        <v>16</v>
      </c>
      <c r="AE9" s="59"/>
      <c r="AF9" s="59"/>
      <c r="AG9" s="59"/>
      <c r="AH9" s="59"/>
      <c r="AI9" s="59"/>
      <c r="AJ9" s="59"/>
      <c r="AK9" s="3"/>
      <c r="AL9" s="59" t="s">
        <v>17</v>
      </c>
      <c r="AM9" s="59"/>
      <c r="AN9" s="59"/>
      <c r="AO9" s="59"/>
      <c r="AP9" s="59"/>
      <c r="AQ9" s="59"/>
      <c r="AR9" s="59"/>
      <c r="AS9" s="59"/>
      <c r="AT9" s="59" t="s">
        <v>18</v>
      </c>
      <c r="AU9" s="59"/>
      <c r="AV9" s="59"/>
      <c r="AW9" s="59"/>
      <c r="AX9" s="59"/>
      <c r="AY9" s="59"/>
      <c r="AZ9" s="59"/>
      <c r="BA9" s="59"/>
      <c r="BB9" s="59" t="s">
        <v>19</v>
      </c>
      <c r="BC9" s="59"/>
      <c r="BD9" s="59"/>
      <c r="BE9" s="59"/>
      <c r="BF9" s="59"/>
      <c r="BG9" s="59"/>
      <c r="BH9" s="59"/>
      <c r="BI9" s="59"/>
      <c r="BJ9" s="3"/>
      <c r="BK9" s="3"/>
      <c r="BL9" s="60" t="s">
        <v>20</v>
      </c>
      <c r="BM9" s="61"/>
      <c r="BN9" s="51" t="s">
        <v>21</v>
      </c>
      <c r="BO9" s="51"/>
      <c r="BP9" s="51"/>
      <c r="BQ9" s="51"/>
      <c r="BR9" s="51"/>
      <c r="BS9" s="51"/>
      <c r="BT9" s="51"/>
      <c r="BU9" s="51"/>
      <c r="BV9" s="51"/>
      <c r="BW9" s="51"/>
      <c r="BX9" s="51"/>
      <c r="BY9" s="52"/>
    </row>
    <row r="10" spans="1:78" ht="18.75" customHeight="1" x14ac:dyDescent="0.15">
      <c r="A10" s="2"/>
      <c r="B10" s="53" t="str">
        <f>データ!N6</f>
        <v>-</v>
      </c>
      <c r="C10" s="53"/>
      <c r="D10" s="53"/>
      <c r="E10" s="53"/>
      <c r="F10" s="53"/>
      <c r="G10" s="53"/>
      <c r="H10" s="53"/>
      <c r="I10" s="53" t="str">
        <f>データ!O6</f>
        <v>該当数値なし</v>
      </c>
      <c r="J10" s="53"/>
      <c r="K10" s="53"/>
      <c r="L10" s="53"/>
      <c r="M10" s="53"/>
      <c r="N10" s="53"/>
      <c r="O10" s="53"/>
      <c r="P10" s="53">
        <f>データ!P6</f>
        <v>98.71</v>
      </c>
      <c r="Q10" s="53"/>
      <c r="R10" s="53"/>
      <c r="S10" s="53"/>
      <c r="T10" s="53"/>
      <c r="U10" s="53"/>
      <c r="V10" s="53"/>
      <c r="W10" s="53">
        <f>データ!Q6</f>
        <v>72.790000000000006</v>
      </c>
      <c r="X10" s="53"/>
      <c r="Y10" s="53"/>
      <c r="Z10" s="53"/>
      <c r="AA10" s="53"/>
      <c r="AB10" s="53"/>
      <c r="AC10" s="53"/>
      <c r="AD10" s="54">
        <f>データ!R6</f>
        <v>3300</v>
      </c>
      <c r="AE10" s="54"/>
      <c r="AF10" s="54"/>
      <c r="AG10" s="54"/>
      <c r="AH10" s="54"/>
      <c r="AI10" s="54"/>
      <c r="AJ10" s="54"/>
      <c r="AK10" s="2"/>
      <c r="AL10" s="54">
        <f>データ!V6</f>
        <v>5143</v>
      </c>
      <c r="AM10" s="54"/>
      <c r="AN10" s="54"/>
      <c r="AO10" s="54"/>
      <c r="AP10" s="54"/>
      <c r="AQ10" s="54"/>
      <c r="AR10" s="54"/>
      <c r="AS10" s="54"/>
      <c r="AT10" s="53">
        <f>データ!W6</f>
        <v>2.83</v>
      </c>
      <c r="AU10" s="53"/>
      <c r="AV10" s="53"/>
      <c r="AW10" s="53"/>
      <c r="AX10" s="53"/>
      <c r="AY10" s="53"/>
      <c r="AZ10" s="53"/>
      <c r="BA10" s="53"/>
      <c r="BB10" s="53">
        <f>データ!X6</f>
        <v>1817.31</v>
      </c>
      <c r="BC10" s="53"/>
      <c r="BD10" s="53"/>
      <c r="BE10" s="53"/>
      <c r="BF10" s="53"/>
      <c r="BG10" s="53"/>
      <c r="BH10" s="53"/>
      <c r="BI10" s="53"/>
      <c r="BJ10" s="2"/>
      <c r="BK10" s="2"/>
      <c r="BL10" s="55" t="s">
        <v>22</v>
      </c>
      <c r="BM10" s="56"/>
      <c r="BN10" s="44" t="s">
        <v>23</v>
      </c>
      <c r="BO10" s="44"/>
      <c r="BP10" s="44"/>
      <c r="BQ10" s="44"/>
      <c r="BR10" s="44"/>
      <c r="BS10" s="44"/>
      <c r="BT10" s="44"/>
      <c r="BU10" s="44"/>
      <c r="BV10" s="44"/>
      <c r="BW10" s="44"/>
      <c r="BX10" s="44"/>
      <c r="BY10" s="4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46" t="s">
        <v>24</v>
      </c>
      <c r="BM11" s="46"/>
      <c r="BN11" s="46"/>
      <c r="BO11" s="46"/>
      <c r="BP11" s="46"/>
      <c r="BQ11" s="46"/>
      <c r="BR11" s="46"/>
      <c r="BS11" s="46"/>
      <c r="BT11" s="46"/>
      <c r="BU11" s="46"/>
      <c r="BV11" s="46"/>
      <c r="BW11" s="46"/>
      <c r="BX11" s="46"/>
      <c r="BY11" s="46"/>
      <c r="BZ11" s="4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46"/>
      <c r="BM12" s="46"/>
      <c r="BN12" s="46"/>
      <c r="BO12" s="46"/>
      <c r="BP12" s="46"/>
      <c r="BQ12" s="46"/>
      <c r="BR12" s="46"/>
      <c r="BS12" s="46"/>
      <c r="BT12" s="46"/>
      <c r="BU12" s="46"/>
      <c r="BV12" s="46"/>
      <c r="BW12" s="46"/>
      <c r="BX12" s="46"/>
      <c r="BY12" s="46"/>
      <c r="BZ12" s="4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47"/>
      <c r="BM13" s="47"/>
      <c r="BN13" s="47"/>
      <c r="BO13" s="47"/>
      <c r="BP13" s="47"/>
      <c r="BQ13" s="47"/>
      <c r="BR13" s="47"/>
      <c r="BS13" s="47"/>
      <c r="BT13" s="47"/>
      <c r="BU13" s="47"/>
      <c r="BV13" s="47"/>
      <c r="BW13" s="47"/>
      <c r="BX13" s="47"/>
      <c r="BY13" s="47"/>
      <c r="BZ13" s="47"/>
    </row>
    <row r="14" spans="1:78" ht="13.5" customHeight="1" x14ac:dyDescent="0.15">
      <c r="A14" s="2"/>
      <c r="B14" s="48" t="s">
        <v>25</v>
      </c>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c r="AD14" s="49"/>
      <c r="AE14" s="49"/>
      <c r="AF14" s="49"/>
      <c r="AG14" s="49"/>
      <c r="AH14" s="49"/>
      <c r="AI14" s="49"/>
      <c r="AJ14" s="49"/>
      <c r="AK14" s="49"/>
      <c r="AL14" s="49"/>
      <c r="AM14" s="49"/>
      <c r="AN14" s="49"/>
      <c r="AO14" s="49"/>
      <c r="AP14" s="49"/>
      <c r="AQ14" s="49"/>
      <c r="AR14" s="49"/>
      <c r="AS14" s="49"/>
      <c r="AT14" s="49"/>
      <c r="AU14" s="49"/>
      <c r="AV14" s="49"/>
      <c r="AW14" s="49"/>
      <c r="AX14" s="49"/>
      <c r="AY14" s="49"/>
      <c r="AZ14" s="49"/>
      <c r="BA14" s="49"/>
      <c r="BB14" s="49"/>
      <c r="BC14" s="49"/>
      <c r="BD14" s="49"/>
      <c r="BE14" s="49"/>
      <c r="BF14" s="49"/>
      <c r="BG14" s="49"/>
      <c r="BH14" s="49"/>
      <c r="BI14" s="49"/>
      <c r="BJ14" s="50"/>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28" t="s">
        <v>116</v>
      </c>
      <c r="BM16" s="29"/>
      <c r="BN16" s="29"/>
      <c r="BO16" s="29"/>
      <c r="BP16" s="29"/>
      <c r="BQ16" s="29"/>
      <c r="BR16" s="29"/>
      <c r="BS16" s="29"/>
      <c r="BT16" s="29"/>
      <c r="BU16" s="29"/>
      <c r="BV16" s="29"/>
      <c r="BW16" s="29"/>
      <c r="BX16" s="29"/>
      <c r="BY16" s="29"/>
      <c r="BZ16" s="3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28"/>
      <c r="BM17" s="29"/>
      <c r="BN17" s="29"/>
      <c r="BO17" s="29"/>
      <c r="BP17" s="29"/>
      <c r="BQ17" s="29"/>
      <c r="BR17" s="29"/>
      <c r="BS17" s="29"/>
      <c r="BT17" s="29"/>
      <c r="BU17" s="29"/>
      <c r="BV17" s="29"/>
      <c r="BW17" s="29"/>
      <c r="BX17" s="29"/>
      <c r="BY17" s="29"/>
      <c r="BZ17" s="3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28"/>
      <c r="BM18" s="29"/>
      <c r="BN18" s="29"/>
      <c r="BO18" s="29"/>
      <c r="BP18" s="29"/>
      <c r="BQ18" s="29"/>
      <c r="BR18" s="29"/>
      <c r="BS18" s="29"/>
      <c r="BT18" s="29"/>
      <c r="BU18" s="29"/>
      <c r="BV18" s="29"/>
      <c r="BW18" s="29"/>
      <c r="BX18" s="29"/>
      <c r="BY18" s="29"/>
      <c r="BZ18" s="3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28"/>
      <c r="BM19" s="29"/>
      <c r="BN19" s="29"/>
      <c r="BO19" s="29"/>
      <c r="BP19" s="29"/>
      <c r="BQ19" s="29"/>
      <c r="BR19" s="29"/>
      <c r="BS19" s="29"/>
      <c r="BT19" s="29"/>
      <c r="BU19" s="29"/>
      <c r="BV19" s="29"/>
      <c r="BW19" s="29"/>
      <c r="BX19" s="29"/>
      <c r="BY19" s="29"/>
      <c r="BZ19" s="3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28"/>
      <c r="BM20" s="29"/>
      <c r="BN20" s="29"/>
      <c r="BO20" s="29"/>
      <c r="BP20" s="29"/>
      <c r="BQ20" s="29"/>
      <c r="BR20" s="29"/>
      <c r="BS20" s="29"/>
      <c r="BT20" s="29"/>
      <c r="BU20" s="29"/>
      <c r="BV20" s="29"/>
      <c r="BW20" s="29"/>
      <c r="BX20" s="29"/>
      <c r="BY20" s="29"/>
      <c r="BZ20" s="3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28"/>
      <c r="BM21" s="29"/>
      <c r="BN21" s="29"/>
      <c r="BO21" s="29"/>
      <c r="BP21" s="29"/>
      <c r="BQ21" s="29"/>
      <c r="BR21" s="29"/>
      <c r="BS21" s="29"/>
      <c r="BT21" s="29"/>
      <c r="BU21" s="29"/>
      <c r="BV21" s="29"/>
      <c r="BW21" s="29"/>
      <c r="BX21" s="29"/>
      <c r="BY21" s="29"/>
      <c r="BZ21" s="3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28"/>
      <c r="BM22" s="29"/>
      <c r="BN22" s="29"/>
      <c r="BO22" s="29"/>
      <c r="BP22" s="29"/>
      <c r="BQ22" s="29"/>
      <c r="BR22" s="29"/>
      <c r="BS22" s="29"/>
      <c r="BT22" s="29"/>
      <c r="BU22" s="29"/>
      <c r="BV22" s="29"/>
      <c r="BW22" s="29"/>
      <c r="BX22" s="29"/>
      <c r="BY22" s="29"/>
      <c r="BZ22" s="3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28"/>
      <c r="BM23" s="29"/>
      <c r="BN23" s="29"/>
      <c r="BO23" s="29"/>
      <c r="BP23" s="29"/>
      <c r="BQ23" s="29"/>
      <c r="BR23" s="29"/>
      <c r="BS23" s="29"/>
      <c r="BT23" s="29"/>
      <c r="BU23" s="29"/>
      <c r="BV23" s="29"/>
      <c r="BW23" s="29"/>
      <c r="BX23" s="29"/>
      <c r="BY23" s="29"/>
      <c r="BZ23" s="3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28"/>
      <c r="BM24" s="29"/>
      <c r="BN24" s="29"/>
      <c r="BO24" s="29"/>
      <c r="BP24" s="29"/>
      <c r="BQ24" s="29"/>
      <c r="BR24" s="29"/>
      <c r="BS24" s="29"/>
      <c r="BT24" s="29"/>
      <c r="BU24" s="29"/>
      <c r="BV24" s="29"/>
      <c r="BW24" s="29"/>
      <c r="BX24" s="29"/>
      <c r="BY24" s="29"/>
      <c r="BZ24" s="3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28"/>
      <c r="BM25" s="29"/>
      <c r="BN25" s="29"/>
      <c r="BO25" s="29"/>
      <c r="BP25" s="29"/>
      <c r="BQ25" s="29"/>
      <c r="BR25" s="29"/>
      <c r="BS25" s="29"/>
      <c r="BT25" s="29"/>
      <c r="BU25" s="29"/>
      <c r="BV25" s="29"/>
      <c r="BW25" s="29"/>
      <c r="BX25" s="29"/>
      <c r="BY25" s="29"/>
      <c r="BZ25" s="3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28"/>
      <c r="BM26" s="29"/>
      <c r="BN26" s="29"/>
      <c r="BO26" s="29"/>
      <c r="BP26" s="29"/>
      <c r="BQ26" s="29"/>
      <c r="BR26" s="29"/>
      <c r="BS26" s="29"/>
      <c r="BT26" s="29"/>
      <c r="BU26" s="29"/>
      <c r="BV26" s="29"/>
      <c r="BW26" s="29"/>
      <c r="BX26" s="29"/>
      <c r="BY26" s="29"/>
      <c r="BZ26" s="3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28"/>
      <c r="BM27" s="29"/>
      <c r="BN27" s="29"/>
      <c r="BO27" s="29"/>
      <c r="BP27" s="29"/>
      <c r="BQ27" s="29"/>
      <c r="BR27" s="29"/>
      <c r="BS27" s="29"/>
      <c r="BT27" s="29"/>
      <c r="BU27" s="29"/>
      <c r="BV27" s="29"/>
      <c r="BW27" s="29"/>
      <c r="BX27" s="29"/>
      <c r="BY27" s="29"/>
      <c r="BZ27" s="3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28"/>
      <c r="BM28" s="29"/>
      <c r="BN28" s="29"/>
      <c r="BO28" s="29"/>
      <c r="BP28" s="29"/>
      <c r="BQ28" s="29"/>
      <c r="BR28" s="29"/>
      <c r="BS28" s="29"/>
      <c r="BT28" s="29"/>
      <c r="BU28" s="29"/>
      <c r="BV28" s="29"/>
      <c r="BW28" s="29"/>
      <c r="BX28" s="29"/>
      <c r="BY28" s="29"/>
      <c r="BZ28" s="3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28"/>
      <c r="BM29" s="29"/>
      <c r="BN29" s="29"/>
      <c r="BO29" s="29"/>
      <c r="BP29" s="29"/>
      <c r="BQ29" s="29"/>
      <c r="BR29" s="29"/>
      <c r="BS29" s="29"/>
      <c r="BT29" s="29"/>
      <c r="BU29" s="29"/>
      <c r="BV29" s="29"/>
      <c r="BW29" s="29"/>
      <c r="BX29" s="29"/>
      <c r="BY29" s="29"/>
      <c r="BZ29" s="3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28"/>
      <c r="BM30" s="29"/>
      <c r="BN30" s="29"/>
      <c r="BO30" s="29"/>
      <c r="BP30" s="29"/>
      <c r="BQ30" s="29"/>
      <c r="BR30" s="29"/>
      <c r="BS30" s="29"/>
      <c r="BT30" s="29"/>
      <c r="BU30" s="29"/>
      <c r="BV30" s="29"/>
      <c r="BW30" s="29"/>
      <c r="BX30" s="29"/>
      <c r="BY30" s="29"/>
      <c r="BZ30" s="3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28"/>
      <c r="BM31" s="29"/>
      <c r="BN31" s="29"/>
      <c r="BO31" s="29"/>
      <c r="BP31" s="29"/>
      <c r="BQ31" s="29"/>
      <c r="BR31" s="29"/>
      <c r="BS31" s="29"/>
      <c r="BT31" s="29"/>
      <c r="BU31" s="29"/>
      <c r="BV31" s="29"/>
      <c r="BW31" s="29"/>
      <c r="BX31" s="29"/>
      <c r="BY31" s="29"/>
      <c r="BZ31" s="3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28"/>
      <c r="BM32" s="29"/>
      <c r="BN32" s="29"/>
      <c r="BO32" s="29"/>
      <c r="BP32" s="29"/>
      <c r="BQ32" s="29"/>
      <c r="BR32" s="29"/>
      <c r="BS32" s="29"/>
      <c r="BT32" s="29"/>
      <c r="BU32" s="29"/>
      <c r="BV32" s="29"/>
      <c r="BW32" s="29"/>
      <c r="BX32" s="29"/>
      <c r="BY32" s="29"/>
      <c r="BZ32" s="3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28"/>
      <c r="BM33" s="29"/>
      <c r="BN33" s="29"/>
      <c r="BO33" s="29"/>
      <c r="BP33" s="29"/>
      <c r="BQ33" s="29"/>
      <c r="BR33" s="29"/>
      <c r="BS33" s="29"/>
      <c r="BT33" s="29"/>
      <c r="BU33" s="29"/>
      <c r="BV33" s="29"/>
      <c r="BW33" s="29"/>
      <c r="BX33" s="29"/>
      <c r="BY33" s="29"/>
      <c r="BZ33" s="3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28"/>
      <c r="BM34" s="29"/>
      <c r="BN34" s="29"/>
      <c r="BO34" s="29"/>
      <c r="BP34" s="29"/>
      <c r="BQ34" s="29"/>
      <c r="BR34" s="29"/>
      <c r="BS34" s="29"/>
      <c r="BT34" s="29"/>
      <c r="BU34" s="29"/>
      <c r="BV34" s="29"/>
      <c r="BW34" s="29"/>
      <c r="BX34" s="29"/>
      <c r="BY34" s="29"/>
      <c r="BZ34" s="3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28"/>
      <c r="BM35" s="29"/>
      <c r="BN35" s="29"/>
      <c r="BO35" s="29"/>
      <c r="BP35" s="29"/>
      <c r="BQ35" s="29"/>
      <c r="BR35" s="29"/>
      <c r="BS35" s="29"/>
      <c r="BT35" s="29"/>
      <c r="BU35" s="29"/>
      <c r="BV35" s="29"/>
      <c r="BW35" s="29"/>
      <c r="BX35" s="29"/>
      <c r="BY35" s="29"/>
      <c r="BZ35" s="3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28"/>
      <c r="BM36" s="29"/>
      <c r="BN36" s="29"/>
      <c r="BO36" s="29"/>
      <c r="BP36" s="29"/>
      <c r="BQ36" s="29"/>
      <c r="BR36" s="29"/>
      <c r="BS36" s="29"/>
      <c r="BT36" s="29"/>
      <c r="BU36" s="29"/>
      <c r="BV36" s="29"/>
      <c r="BW36" s="29"/>
      <c r="BX36" s="29"/>
      <c r="BY36" s="29"/>
      <c r="BZ36" s="3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28"/>
      <c r="BM37" s="29"/>
      <c r="BN37" s="29"/>
      <c r="BO37" s="29"/>
      <c r="BP37" s="29"/>
      <c r="BQ37" s="29"/>
      <c r="BR37" s="29"/>
      <c r="BS37" s="29"/>
      <c r="BT37" s="29"/>
      <c r="BU37" s="29"/>
      <c r="BV37" s="29"/>
      <c r="BW37" s="29"/>
      <c r="BX37" s="29"/>
      <c r="BY37" s="29"/>
      <c r="BZ37" s="3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28"/>
      <c r="BM38" s="29"/>
      <c r="BN38" s="29"/>
      <c r="BO38" s="29"/>
      <c r="BP38" s="29"/>
      <c r="BQ38" s="29"/>
      <c r="BR38" s="29"/>
      <c r="BS38" s="29"/>
      <c r="BT38" s="29"/>
      <c r="BU38" s="29"/>
      <c r="BV38" s="29"/>
      <c r="BW38" s="29"/>
      <c r="BX38" s="29"/>
      <c r="BY38" s="29"/>
      <c r="BZ38" s="3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28"/>
      <c r="BM39" s="29"/>
      <c r="BN39" s="29"/>
      <c r="BO39" s="29"/>
      <c r="BP39" s="29"/>
      <c r="BQ39" s="29"/>
      <c r="BR39" s="29"/>
      <c r="BS39" s="29"/>
      <c r="BT39" s="29"/>
      <c r="BU39" s="29"/>
      <c r="BV39" s="29"/>
      <c r="BW39" s="29"/>
      <c r="BX39" s="29"/>
      <c r="BY39" s="29"/>
      <c r="BZ39" s="3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28"/>
      <c r="BM40" s="29"/>
      <c r="BN40" s="29"/>
      <c r="BO40" s="29"/>
      <c r="BP40" s="29"/>
      <c r="BQ40" s="29"/>
      <c r="BR40" s="29"/>
      <c r="BS40" s="29"/>
      <c r="BT40" s="29"/>
      <c r="BU40" s="29"/>
      <c r="BV40" s="29"/>
      <c r="BW40" s="29"/>
      <c r="BX40" s="29"/>
      <c r="BY40" s="29"/>
      <c r="BZ40" s="3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28"/>
      <c r="BM41" s="29"/>
      <c r="BN41" s="29"/>
      <c r="BO41" s="29"/>
      <c r="BP41" s="29"/>
      <c r="BQ41" s="29"/>
      <c r="BR41" s="29"/>
      <c r="BS41" s="29"/>
      <c r="BT41" s="29"/>
      <c r="BU41" s="29"/>
      <c r="BV41" s="29"/>
      <c r="BW41" s="29"/>
      <c r="BX41" s="29"/>
      <c r="BY41" s="29"/>
      <c r="BZ41" s="3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28"/>
      <c r="BM42" s="29"/>
      <c r="BN42" s="29"/>
      <c r="BO42" s="29"/>
      <c r="BP42" s="29"/>
      <c r="BQ42" s="29"/>
      <c r="BR42" s="29"/>
      <c r="BS42" s="29"/>
      <c r="BT42" s="29"/>
      <c r="BU42" s="29"/>
      <c r="BV42" s="29"/>
      <c r="BW42" s="29"/>
      <c r="BX42" s="29"/>
      <c r="BY42" s="29"/>
      <c r="BZ42" s="3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28"/>
      <c r="BM43" s="29"/>
      <c r="BN43" s="29"/>
      <c r="BO43" s="29"/>
      <c r="BP43" s="29"/>
      <c r="BQ43" s="29"/>
      <c r="BR43" s="29"/>
      <c r="BS43" s="29"/>
      <c r="BT43" s="29"/>
      <c r="BU43" s="29"/>
      <c r="BV43" s="29"/>
      <c r="BW43" s="29"/>
      <c r="BX43" s="29"/>
      <c r="BY43" s="29"/>
      <c r="BZ43" s="3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1"/>
      <c r="BM44" s="32"/>
      <c r="BN44" s="32"/>
      <c r="BO44" s="32"/>
      <c r="BP44" s="32"/>
      <c r="BQ44" s="32"/>
      <c r="BR44" s="32"/>
      <c r="BS44" s="32"/>
      <c r="BT44" s="32"/>
      <c r="BU44" s="32"/>
      <c r="BV44" s="32"/>
      <c r="BW44" s="32"/>
      <c r="BX44" s="32"/>
      <c r="BY44" s="32"/>
      <c r="BZ44" s="33"/>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117</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28" t="s">
        <v>118</v>
      </c>
      <c r="BM66" s="29"/>
      <c r="BN66" s="29"/>
      <c r="BO66" s="29"/>
      <c r="BP66" s="29"/>
      <c r="BQ66" s="29"/>
      <c r="BR66" s="29"/>
      <c r="BS66" s="29"/>
      <c r="BT66" s="29"/>
      <c r="BU66" s="29"/>
      <c r="BV66" s="29"/>
      <c r="BW66" s="29"/>
      <c r="BX66" s="29"/>
      <c r="BY66" s="29"/>
      <c r="BZ66" s="3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28"/>
      <c r="BM67" s="29"/>
      <c r="BN67" s="29"/>
      <c r="BO67" s="29"/>
      <c r="BP67" s="29"/>
      <c r="BQ67" s="29"/>
      <c r="BR67" s="29"/>
      <c r="BS67" s="29"/>
      <c r="BT67" s="29"/>
      <c r="BU67" s="29"/>
      <c r="BV67" s="29"/>
      <c r="BW67" s="29"/>
      <c r="BX67" s="29"/>
      <c r="BY67" s="29"/>
      <c r="BZ67" s="3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28"/>
      <c r="BM68" s="29"/>
      <c r="BN68" s="29"/>
      <c r="BO68" s="29"/>
      <c r="BP68" s="29"/>
      <c r="BQ68" s="29"/>
      <c r="BR68" s="29"/>
      <c r="BS68" s="29"/>
      <c r="BT68" s="29"/>
      <c r="BU68" s="29"/>
      <c r="BV68" s="29"/>
      <c r="BW68" s="29"/>
      <c r="BX68" s="29"/>
      <c r="BY68" s="29"/>
      <c r="BZ68" s="3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28"/>
      <c r="BM69" s="29"/>
      <c r="BN69" s="29"/>
      <c r="BO69" s="29"/>
      <c r="BP69" s="29"/>
      <c r="BQ69" s="29"/>
      <c r="BR69" s="29"/>
      <c r="BS69" s="29"/>
      <c r="BT69" s="29"/>
      <c r="BU69" s="29"/>
      <c r="BV69" s="29"/>
      <c r="BW69" s="29"/>
      <c r="BX69" s="29"/>
      <c r="BY69" s="29"/>
      <c r="BZ69" s="3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28"/>
      <c r="BM70" s="29"/>
      <c r="BN70" s="29"/>
      <c r="BO70" s="29"/>
      <c r="BP70" s="29"/>
      <c r="BQ70" s="29"/>
      <c r="BR70" s="29"/>
      <c r="BS70" s="29"/>
      <c r="BT70" s="29"/>
      <c r="BU70" s="29"/>
      <c r="BV70" s="29"/>
      <c r="BW70" s="29"/>
      <c r="BX70" s="29"/>
      <c r="BY70" s="29"/>
      <c r="BZ70" s="3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28"/>
      <c r="BM71" s="29"/>
      <c r="BN71" s="29"/>
      <c r="BO71" s="29"/>
      <c r="BP71" s="29"/>
      <c r="BQ71" s="29"/>
      <c r="BR71" s="29"/>
      <c r="BS71" s="29"/>
      <c r="BT71" s="29"/>
      <c r="BU71" s="29"/>
      <c r="BV71" s="29"/>
      <c r="BW71" s="29"/>
      <c r="BX71" s="29"/>
      <c r="BY71" s="29"/>
      <c r="BZ71" s="3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28"/>
      <c r="BM72" s="29"/>
      <c r="BN72" s="29"/>
      <c r="BO72" s="29"/>
      <c r="BP72" s="29"/>
      <c r="BQ72" s="29"/>
      <c r="BR72" s="29"/>
      <c r="BS72" s="29"/>
      <c r="BT72" s="29"/>
      <c r="BU72" s="29"/>
      <c r="BV72" s="29"/>
      <c r="BW72" s="29"/>
      <c r="BX72" s="29"/>
      <c r="BY72" s="29"/>
      <c r="BZ72" s="3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28"/>
      <c r="BM73" s="29"/>
      <c r="BN73" s="29"/>
      <c r="BO73" s="29"/>
      <c r="BP73" s="29"/>
      <c r="BQ73" s="29"/>
      <c r="BR73" s="29"/>
      <c r="BS73" s="29"/>
      <c r="BT73" s="29"/>
      <c r="BU73" s="29"/>
      <c r="BV73" s="29"/>
      <c r="BW73" s="29"/>
      <c r="BX73" s="29"/>
      <c r="BY73" s="29"/>
      <c r="BZ73" s="3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28"/>
      <c r="BM74" s="29"/>
      <c r="BN74" s="29"/>
      <c r="BO74" s="29"/>
      <c r="BP74" s="29"/>
      <c r="BQ74" s="29"/>
      <c r="BR74" s="29"/>
      <c r="BS74" s="29"/>
      <c r="BT74" s="29"/>
      <c r="BU74" s="29"/>
      <c r="BV74" s="29"/>
      <c r="BW74" s="29"/>
      <c r="BX74" s="29"/>
      <c r="BY74" s="29"/>
      <c r="BZ74" s="3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28"/>
      <c r="BM75" s="29"/>
      <c r="BN75" s="29"/>
      <c r="BO75" s="29"/>
      <c r="BP75" s="29"/>
      <c r="BQ75" s="29"/>
      <c r="BR75" s="29"/>
      <c r="BS75" s="29"/>
      <c r="BT75" s="29"/>
      <c r="BU75" s="29"/>
      <c r="BV75" s="29"/>
      <c r="BW75" s="29"/>
      <c r="BX75" s="29"/>
      <c r="BY75" s="29"/>
      <c r="BZ75" s="3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28"/>
      <c r="BM76" s="29"/>
      <c r="BN76" s="29"/>
      <c r="BO76" s="29"/>
      <c r="BP76" s="29"/>
      <c r="BQ76" s="29"/>
      <c r="BR76" s="29"/>
      <c r="BS76" s="29"/>
      <c r="BT76" s="29"/>
      <c r="BU76" s="29"/>
      <c r="BV76" s="29"/>
      <c r="BW76" s="29"/>
      <c r="BX76" s="29"/>
      <c r="BY76" s="29"/>
      <c r="BZ76" s="3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28"/>
      <c r="BM77" s="29"/>
      <c r="BN77" s="29"/>
      <c r="BO77" s="29"/>
      <c r="BP77" s="29"/>
      <c r="BQ77" s="29"/>
      <c r="BR77" s="29"/>
      <c r="BS77" s="29"/>
      <c r="BT77" s="29"/>
      <c r="BU77" s="29"/>
      <c r="BV77" s="29"/>
      <c r="BW77" s="29"/>
      <c r="BX77" s="29"/>
      <c r="BY77" s="29"/>
      <c r="BZ77" s="3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28"/>
      <c r="BM78" s="29"/>
      <c r="BN78" s="29"/>
      <c r="BO78" s="29"/>
      <c r="BP78" s="29"/>
      <c r="BQ78" s="29"/>
      <c r="BR78" s="29"/>
      <c r="BS78" s="29"/>
      <c r="BT78" s="29"/>
      <c r="BU78" s="29"/>
      <c r="BV78" s="29"/>
      <c r="BW78" s="29"/>
      <c r="BX78" s="29"/>
      <c r="BY78" s="29"/>
      <c r="BZ78" s="3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28"/>
      <c r="BM79" s="29"/>
      <c r="BN79" s="29"/>
      <c r="BO79" s="29"/>
      <c r="BP79" s="29"/>
      <c r="BQ79" s="29"/>
      <c r="BR79" s="29"/>
      <c r="BS79" s="29"/>
      <c r="BT79" s="29"/>
      <c r="BU79" s="29"/>
      <c r="BV79" s="29"/>
      <c r="BW79" s="29"/>
      <c r="BX79" s="29"/>
      <c r="BY79" s="29"/>
      <c r="BZ79" s="3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28"/>
      <c r="BM80" s="29"/>
      <c r="BN80" s="29"/>
      <c r="BO80" s="29"/>
      <c r="BP80" s="29"/>
      <c r="BQ80" s="29"/>
      <c r="BR80" s="29"/>
      <c r="BS80" s="29"/>
      <c r="BT80" s="29"/>
      <c r="BU80" s="29"/>
      <c r="BV80" s="29"/>
      <c r="BW80" s="29"/>
      <c r="BX80" s="29"/>
      <c r="BY80" s="29"/>
      <c r="BZ80" s="3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28"/>
      <c r="BM81" s="29"/>
      <c r="BN81" s="29"/>
      <c r="BO81" s="29"/>
      <c r="BP81" s="29"/>
      <c r="BQ81" s="29"/>
      <c r="BR81" s="29"/>
      <c r="BS81" s="29"/>
      <c r="BT81" s="29"/>
      <c r="BU81" s="29"/>
      <c r="BV81" s="29"/>
      <c r="BW81" s="29"/>
      <c r="BX81" s="29"/>
      <c r="BY81" s="29"/>
      <c r="BZ81" s="3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1"/>
      <c r="BM82" s="32"/>
      <c r="BN82" s="32"/>
      <c r="BO82" s="32"/>
      <c r="BP82" s="32"/>
      <c r="BQ82" s="32"/>
      <c r="BR82" s="32"/>
      <c r="BS82" s="32"/>
      <c r="BT82" s="32"/>
      <c r="BU82" s="32"/>
      <c r="BV82" s="32"/>
      <c r="BW82" s="32"/>
      <c r="BX82" s="32"/>
      <c r="BY82" s="32"/>
      <c r="BZ82" s="33"/>
    </row>
    <row r="83" spans="1:78" x14ac:dyDescent="0.15">
      <c r="C83" s="43" t="s">
        <v>30</v>
      </c>
      <c r="D83" s="43"/>
      <c r="E83" s="43"/>
      <c r="F83" s="43"/>
      <c r="G83" s="43"/>
      <c r="H83" s="43"/>
      <c r="I83" s="43"/>
      <c r="J83" s="43"/>
      <c r="K83" s="43"/>
      <c r="L83" s="43"/>
      <c r="M83" s="43"/>
      <c r="N83" s="43"/>
      <c r="O83" s="43"/>
      <c r="P83" s="43"/>
      <c r="Q83" s="43"/>
      <c r="R83" s="43"/>
      <c r="S83" s="43"/>
      <c r="T83" s="43"/>
      <c r="U83" s="43"/>
      <c r="V83" s="43"/>
      <c r="W83" s="43"/>
      <c r="X83" s="43"/>
      <c r="Y83" s="43"/>
      <c r="Z83" s="43"/>
      <c r="AA83" s="43"/>
      <c r="AB83" s="43"/>
      <c r="AC83" s="43"/>
      <c r="AD83" s="43"/>
      <c r="AE83" s="43"/>
      <c r="AF83" s="43"/>
      <c r="AG83" s="43"/>
      <c r="AH83" s="43"/>
      <c r="AI83" s="43"/>
      <c r="AJ83" s="43"/>
      <c r="AK83" s="43"/>
      <c r="AL83" s="43"/>
      <c r="AM83" s="43"/>
      <c r="AN83" s="43"/>
      <c r="AO83" s="43"/>
      <c r="AP83" s="43"/>
      <c r="AQ83" s="43"/>
      <c r="AR83" s="43"/>
      <c r="AS83" s="43"/>
      <c r="AT83" s="43"/>
      <c r="AU83" s="43"/>
      <c r="AV83" s="43"/>
      <c r="AW83" s="43"/>
      <c r="AX83" s="43"/>
      <c r="AY83" s="43"/>
      <c r="AZ83" s="43"/>
      <c r="BA83" s="43"/>
      <c r="BB83" s="43"/>
      <c r="BC83" s="43"/>
      <c r="BD83" s="43"/>
      <c r="BE83" s="43"/>
      <c r="BF83" s="43"/>
      <c r="BG83" s="43"/>
      <c r="BH83" s="43"/>
      <c r="BI83" s="43"/>
      <c r="BJ83" s="43"/>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【630.82】</v>
      </c>
      <c r="I86" s="12" t="str">
        <f>データ!CA6</f>
        <v>【97.81】</v>
      </c>
      <c r="J86" s="12" t="str">
        <f>データ!CL6</f>
        <v>【138.75】</v>
      </c>
      <c r="K86" s="12" t="str">
        <f>データ!CW6</f>
        <v>【58.94】</v>
      </c>
      <c r="L86" s="12" t="str">
        <f>データ!DH6</f>
        <v>【95.91】</v>
      </c>
      <c r="M86" s="12" t="s">
        <v>44</v>
      </c>
      <c r="N86" s="12" t="s">
        <v>44</v>
      </c>
      <c r="O86" s="12" t="str">
        <f>データ!EO6</f>
        <v>【0.22】</v>
      </c>
    </row>
  </sheetData>
  <sheetProtection algorithmName="SHA-512" hashValue="NbwNI3czFNXxUd1y/0aU4vdFWu5BIXm0JBV5ZsvOztEJNYNnDEQP9KeP1cYdWzva6naeaIh/VspucbW9KyKkvQ==" saltValue="yFNi13IMZcZraqW3ZODmMQ=="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D9:AJ9"/>
    <mergeCell ref="AL9:AS9"/>
    <mergeCell ref="AT9:BA9"/>
    <mergeCell ref="BB9:BI9"/>
    <mergeCell ref="BL9:BM9"/>
    <mergeCell ref="BL45:BZ46"/>
    <mergeCell ref="BN9:BY9"/>
    <mergeCell ref="B10:H10"/>
    <mergeCell ref="I10:O10"/>
    <mergeCell ref="P10:V10"/>
    <mergeCell ref="W10:AC10"/>
    <mergeCell ref="AD10:AJ10"/>
    <mergeCell ref="AL10:AS10"/>
    <mergeCell ref="AT10:BA10"/>
    <mergeCell ref="BB10:BI10"/>
    <mergeCell ref="BL10:BM10"/>
    <mergeCell ref="BN10:BY10"/>
    <mergeCell ref="BL11:BZ13"/>
    <mergeCell ref="B14:BJ15"/>
    <mergeCell ref="BL14:BZ15"/>
    <mergeCell ref="BL16:BZ44"/>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53635</v>
      </c>
      <c r="D6" s="19">
        <f t="shared" si="3"/>
        <v>47</v>
      </c>
      <c r="E6" s="19">
        <f t="shared" si="3"/>
        <v>17</v>
      </c>
      <c r="F6" s="19">
        <f t="shared" si="3"/>
        <v>1</v>
      </c>
      <c r="G6" s="19">
        <f t="shared" si="3"/>
        <v>0</v>
      </c>
      <c r="H6" s="19" t="str">
        <f t="shared" si="3"/>
        <v>秋田県　八郎潟町</v>
      </c>
      <c r="I6" s="19" t="str">
        <f t="shared" si="3"/>
        <v>法非適用</v>
      </c>
      <c r="J6" s="19" t="str">
        <f t="shared" si="3"/>
        <v>下水道事業</v>
      </c>
      <c r="K6" s="19" t="str">
        <f t="shared" si="3"/>
        <v>公共下水道</v>
      </c>
      <c r="L6" s="19" t="str">
        <f t="shared" si="3"/>
        <v>Cd1</v>
      </c>
      <c r="M6" s="19" t="str">
        <f t="shared" si="3"/>
        <v>非設置</v>
      </c>
      <c r="N6" s="20" t="str">
        <f t="shared" si="3"/>
        <v>-</v>
      </c>
      <c r="O6" s="20" t="str">
        <f t="shared" si="3"/>
        <v>該当数値なし</v>
      </c>
      <c r="P6" s="20">
        <f t="shared" si="3"/>
        <v>98.71</v>
      </c>
      <c r="Q6" s="20">
        <f t="shared" si="3"/>
        <v>72.790000000000006</v>
      </c>
      <c r="R6" s="20">
        <f t="shared" si="3"/>
        <v>3300</v>
      </c>
      <c r="S6" s="20">
        <f t="shared" si="3"/>
        <v>5277</v>
      </c>
      <c r="T6" s="20">
        <f t="shared" si="3"/>
        <v>17</v>
      </c>
      <c r="U6" s="20">
        <f t="shared" si="3"/>
        <v>310.41000000000003</v>
      </c>
      <c r="V6" s="20">
        <f t="shared" si="3"/>
        <v>5143</v>
      </c>
      <c r="W6" s="20">
        <f t="shared" si="3"/>
        <v>2.83</v>
      </c>
      <c r="X6" s="20">
        <f t="shared" si="3"/>
        <v>1817.31</v>
      </c>
      <c r="Y6" s="21">
        <f>IF(Y7="",NA(),Y7)</f>
        <v>72.64</v>
      </c>
      <c r="Z6" s="21">
        <f t="shared" ref="Z6:AH6" si="4">IF(Z7="",NA(),Z7)</f>
        <v>68.34</v>
      </c>
      <c r="AA6" s="21">
        <f t="shared" si="4"/>
        <v>69.38</v>
      </c>
      <c r="AB6" s="21">
        <f t="shared" si="4"/>
        <v>74.5</v>
      </c>
      <c r="AC6" s="21">
        <f t="shared" si="4"/>
        <v>79.180000000000007</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1">
        <f>IF(BF7="",NA(),BF7)</f>
        <v>155.57</v>
      </c>
      <c r="BG6" s="21">
        <f t="shared" ref="BG6:BO6" si="7">IF(BG7="",NA(),BG7)</f>
        <v>1033.1199999999999</v>
      </c>
      <c r="BH6" s="21">
        <f t="shared" si="7"/>
        <v>756.88</v>
      </c>
      <c r="BI6" s="21">
        <f t="shared" si="7"/>
        <v>617.97</v>
      </c>
      <c r="BJ6" s="21">
        <f t="shared" si="7"/>
        <v>553.76</v>
      </c>
      <c r="BK6" s="21">
        <f t="shared" si="7"/>
        <v>1130.42</v>
      </c>
      <c r="BL6" s="21">
        <f t="shared" si="7"/>
        <v>812.92</v>
      </c>
      <c r="BM6" s="21">
        <f t="shared" si="7"/>
        <v>765.48</v>
      </c>
      <c r="BN6" s="21">
        <f t="shared" si="7"/>
        <v>742.08</v>
      </c>
      <c r="BO6" s="21">
        <f t="shared" si="7"/>
        <v>730.84</v>
      </c>
      <c r="BP6" s="20" t="str">
        <f>IF(BP7="","",IF(BP7="-","【-】","【"&amp;SUBSTITUTE(TEXT(BP7,"#,##0.00"),"-","△")&amp;"】"))</f>
        <v>【630.82】</v>
      </c>
      <c r="BQ6" s="21">
        <f>IF(BQ7="",NA(),BQ7)</f>
        <v>100.57</v>
      </c>
      <c r="BR6" s="21">
        <f t="shared" ref="BR6:BZ6" si="8">IF(BR7="",NA(),BR7)</f>
        <v>97.69</v>
      </c>
      <c r="BS6" s="21">
        <f t="shared" si="8"/>
        <v>89.38</v>
      </c>
      <c r="BT6" s="21">
        <f t="shared" si="8"/>
        <v>99.48</v>
      </c>
      <c r="BU6" s="21">
        <f t="shared" si="8"/>
        <v>100</v>
      </c>
      <c r="BV6" s="21">
        <f t="shared" si="8"/>
        <v>74.17</v>
      </c>
      <c r="BW6" s="21">
        <f t="shared" si="8"/>
        <v>85.4</v>
      </c>
      <c r="BX6" s="21">
        <f t="shared" si="8"/>
        <v>87.8</v>
      </c>
      <c r="BY6" s="21">
        <f t="shared" si="8"/>
        <v>86.51</v>
      </c>
      <c r="BZ6" s="21">
        <f t="shared" si="8"/>
        <v>89.17</v>
      </c>
      <c r="CA6" s="20" t="str">
        <f>IF(CA7="","",IF(CA7="-","【-】","【"&amp;SUBSTITUTE(TEXT(CA7,"#,##0.00"),"-","△")&amp;"】"))</f>
        <v>【97.81】</v>
      </c>
      <c r="CB6" s="21">
        <f>IF(CB7="",NA(),CB7)</f>
        <v>165.46</v>
      </c>
      <c r="CC6" s="21">
        <f t="shared" ref="CC6:CK6" si="9">IF(CC7="",NA(),CC7)</f>
        <v>173.23</v>
      </c>
      <c r="CD6" s="21">
        <f t="shared" si="9"/>
        <v>189.82</v>
      </c>
      <c r="CE6" s="21">
        <f t="shared" si="9"/>
        <v>169.83</v>
      </c>
      <c r="CF6" s="21">
        <f t="shared" si="9"/>
        <v>152.83000000000001</v>
      </c>
      <c r="CG6" s="21">
        <f t="shared" si="9"/>
        <v>230.95</v>
      </c>
      <c r="CH6" s="21">
        <f t="shared" si="9"/>
        <v>188.57</v>
      </c>
      <c r="CI6" s="21">
        <f t="shared" si="9"/>
        <v>187.69</v>
      </c>
      <c r="CJ6" s="21">
        <f t="shared" si="9"/>
        <v>188.24</v>
      </c>
      <c r="CK6" s="21">
        <f t="shared" si="9"/>
        <v>184.85</v>
      </c>
      <c r="CL6" s="20" t="str">
        <f>IF(CL7="","",IF(CL7="-","【-】","【"&amp;SUBSTITUTE(TEXT(CL7,"#,##0.00"),"-","△")&amp;"】"))</f>
        <v>【138.75】</v>
      </c>
      <c r="CM6" s="21" t="str">
        <f>IF(CM7="",NA(),CM7)</f>
        <v>-</v>
      </c>
      <c r="CN6" s="21" t="str">
        <f t="shared" ref="CN6:CV6" si="10">IF(CN7="",NA(),CN7)</f>
        <v>-</v>
      </c>
      <c r="CO6" s="21" t="str">
        <f t="shared" si="10"/>
        <v>-</v>
      </c>
      <c r="CP6" s="21" t="str">
        <f t="shared" si="10"/>
        <v>-</v>
      </c>
      <c r="CQ6" s="21" t="str">
        <f t="shared" si="10"/>
        <v>-</v>
      </c>
      <c r="CR6" s="21">
        <f t="shared" si="10"/>
        <v>49.27</v>
      </c>
      <c r="CS6" s="21">
        <f t="shared" si="10"/>
        <v>55.84</v>
      </c>
      <c r="CT6" s="21">
        <f t="shared" si="10"/>
        <v>55.78</v>
      </c>
      <c r="CU6" s="21">
        <f t="shared" si="10"/>
        <v>54.86</v>
      </c>
      <c r="CV6" s="21">
        <f t="shared" si="10"/>
        <v>55.04</v>
      </c>
      <c r="CW6" s="20" t="str">
        <f>IF(CW7="","",IF(CW7="-","【-】","【"&amp;SUBSTITUTE(TEXT(CW7,"#,##0.00"),"-","△")&amp;"】"))</f>
        <v>【58.94】</v>
      </c>
      <c r="CX6" s="21">
        <f>IF(CX7="",NA(),CX7)</f>
        <v>92.27</v>
      </c>
      <c r="CY6" s="21">
        <f t="shared" ref="CY6:DG6" si="11">IF(CY7="",NA(),CY7)</f>
        <v>91.86</v>
      </c>
      <c r="CZ6" s="21">
        <f t="shared" si="11"/>
        <v>92.42</v>
      </c>
      <c r="DA6" s="21">
        <f t="shared" si="11"/>
        <v>92.92</v>
      </c>
      <c r="DB6" s="21">
        <f t="shared" si="11"/>
        <v>93.31</v>
      </c>
      <c r="DC6" s="21">
        <f t="shared" si="11"/>
        <v>83.16</v>
      </c>
      <c r="DD6" s="21">
        <f t="shared" si="11"/>
        <v>92.34</v>
      </c>
      <c r="DE6" s="21">
        <f t="shared" si="11"/>
        <v>91.78</v>
      </c>
      <c r="DF6" s="21">
        <f t="shared" si="11"/>
        <v>91.37</v>
      </c>
      <c r="DG6" s="21">
        <f t="shared" si="11"/>
        <v>91.92</v>
      </c>
      <c r="DH6" s="20" t="str">
        <f>IF(DH7="","",IF(DH7="-","【-】","【"&amp;SUBSTITUTE(TEXT(DH7,"#,##0.00"),"-","△")&amp;"】"))</f>
        <v>【95.91】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0.1</v>
      </c>
      <c r="EK6" s="21">
        <f t="shared" si="14"/>
        <v>0.09</v>
      </c>
      <c r="EL6" s="21">
        <f t="shared" si="14"/>
        <v>0.1</v>
      </c>
      <c r="EM6" s="21">
        <f t="shared" si="14"/>
        <v>7.0000000000000007E-2</v>
      </c>
      <c r="EN6" s="21">
        <f t="shared" si="14"/>
        <v>0.06</v>
      </c>
      <c r="EO6" s="20" t="str">
        <f>IF(EO7="","",IF(EO7="-","【-】","【"&amp;SUBSTITUTE(TEXT(EO7,"#,##0.00"),"-","△")&amp;"】"))</f>
        <v>【0.22】</v>
      </c>
    </row>
    <row r="7" spans="1:145" s="22" customFormat="1" x14ac:dyDescent="0.15">
      <c r="A7" s="14"/>
      <c r="B7" s="23">
        <v>2023</v>
      </c>
      <c r="C7" s="23">
        <v>53635</v>
      </c>
      <c r="D7" s="23">
        <v>47</v>
      </c>
      <c r="E7" s="23">
        <v>17</v>
      </c>
      <c r="F7" s="23">
        <v>1</v>
      </c>
      <c r="G7" s="23">
        <v>0</v>
      </c>
      <c r="H7" s="23" t="s">
        <v>98</v>
      </c>
      <c r="I7" s="23" t="s">
        <v>99</v>
      </c>
      <c r="J7" s="23" t="s">
        <v>100</v>
      </c>
      <c r="K7" s="23" t="s">
        <v>101</v>
      </c>
      <c r="L7" s="23" t="s">
        <v>102</v>
      </c>
      <c r="M7" s="23" t="s">
        <v>103</v>
      </c>
      <c r="N7" s="24" t="s">
        <v>104</v>
      </c>
      <c r="O7" s="24" t="s">
        <v>105</v>
      </c>
      <c r="P7" s="24">
        <v>98.71</v>
      </c>
      <c r="Q7" s="24">
        <v>72.790000000000006</v>
      </c>
      <c r="R7" s="24">
        <v>3300</v>
      </c>
      <c r="S7" s="24">
        <v>5277</v>
      </c>
      <c r="T7" s="24">
        <v>17</v>
      </c>
      <c r="U7" s="24">
        <v>310.41000000000003</v>
      </c>
      <c r="V7" s="24">
        <v>5143</v>
      </c>
      <c r="W7" s="24">
        <v>2.83</v>
      </c>
      <c r="X7" s="24">
        <v>1817.31</v>
      </c>
      <c r="Y7" s="24">
        <v>72.64</v>
      </c>
      <c r="Z7" s="24">
        <v>68.34</v>
      </c>
      <c r="AA7" s="24">
        <v>69.38</v>
      </c>
      <c r="AB7" s="24">
        <v>74.5</v>
      </c>
      <c r="AC7" s="24">
        <v>79.180000000000007</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155.57</v>
      </c>
      <c r="BG7" s="24">
        <v>1033.1199999999999</v>
      </c>
      <c r="BH7" s="24">
        <v>756.88</v>
      </c>
      <c r="BI7" s="24">
        <v>617.97</v>
      </c>
      <c r="BJ7" s="24">
        <v>553.76</v>
      </c>
      <c r="BK7" s="24">
        <v>1130.42</v>
      </c>
      <c r="BL7" s="24">
        <v>812.92</v>
      </c>
      <c r="BM7" s="24">
        <v>765.48</v>
      </c>
      <c r="BN7" s="24">
        <v>742.08</v>
      </c>
      <c r="BO7" s="24">
        <v>730.84</v>
      </c>
      <c r="BP7" s="24">
        <v>630.82000000000005</v>
      </c>
      <c r="BQ7" s="24">
        <v>100.57</v>
      </c>
      <c r="BR7" s="24">
        <v>97.69</v>
      </c>
      <c r="BS7" s="24">
        <v>89.38</v>
      </c>
      <c r="BT7" s="24">
        <v>99.48</v>
      </c>
      <c r="BU7" s="24">
        <v>100</v>
      </c>
      <c r="BV7" s="24">
        <v>74.17</v>
      </c>
      <c r="BW7" s="24">
        <v>85.4</v>
      </c>
      <c r="BX7" s="24">
        <v>87.8</v>
      </c>
      <c r="BY7" s="24">
        <v>86.51</v>
      </c>
      <c r="BZ7" s="24">
        <v>89.17</v>
      </c>
      <c r="CA7" s="24">
        <v>97.81</v>
      </c>
      <c r="CB7" s="24">
        <v>165.46</v>
      </c>
      <c r="CC7" s="24">
        <v>173.23</v>
      </c>
      <c r="CD7" s="24">
        <v>189.82</v>
      </c>
      <c r="CE7" s="24">
        <v>169.83</v>
      </c>
      <c r="CF7" s="24">
        <v>152.83000000000001</v>
      </c>
      <c r="CG7" s="24">
        <v>230.95</v>
      </c>
      <c r="CH7" s="24">
        <v>188.57</v>
      </c>
      <c r="CI7" s="24">
        <v>187.69</v>
      </c>
      <c r="CJ7" s="24">
        <v>188.24</v>
      </c>
      <c r="CK7" s="24">
        <v>184.85</v>
      </c>
      <c r="CL7" s="24">
        <v>138.75</v>
      </c>
      <c r="CM7" s="24" t="s">
        <v>104</v>
      </c>
      <c r="CN7" s="24" t="s">
        <v>104</v>
      </c>
      <c r="CO7" s="24" t="s">
        <v>104</v>
      </c>
      <c r="CP7" s="24" t="s">
        <v>104</v>
      </c>
      <c r="CQ7" s="24" t="s">
        <v>104</v>
      </c>
      <c r="CR7" s="24">
        <v>49.27</v>
      </c>
      <c r="CS7" s="24">
        <v>55.84</v>
      </c>
      <c r="CT7" s="24">
        <v>55.78</v>
      </c>
      <c r="CU7" s="24">
        <v>54.86</v>
      </c>
      <c r="CV7" s="24">
        <v>55.04</v>
      </c>
      <c r="CW7" s="24">
        <v>58.94</v>
      </c>
      <c r="CX7" s="24">
        <v>92.27</v>
      </c>
      <c r="CY7" s="24">
        <v>91.86</v>
      </c>
      <c r="CZ7" s="24">
        <v>92.42</v>
      </c>
      <c r="DA7" s="24">
        <v>92.92</v>
      </c>
      <c r="DB7" s="24">
        <v>93.31</v>
      </c>
      <c r="DC7" s="24">
        <v>83.16</v>
      </c>
      <c r="DD7" s="24">
        <v>92.34</v>
      </c>
      <c r="DE7" s="24">
        <v>91.78</v>
      </c>
      <c r="DF7" s="24">
        <v>91.37</v>
      </c>
      <c r="DG7" s="24">
        <v>91.92</v>
      </c>
      <c r="DH7" s="24">
        <v>95.91</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0.1</v>
      </c>
      <c r="EK7" s="24">
        <v>0.09</v>
      </c>
      <c r="EL7" s="24">
        <v>0.1</v>
      </c>
      <c r="EM7" s="24">
        <v>7.0000000000000007E-2</v>
      </c>
      <c r="EN7" s="24">
        <v>0.06</v>
      </c>
      <c r="EO7" s="24">
        <v>0.22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HL037</cp:lastModifiedBy>
  <dcterms:created xsi:type="dcterms:W3CDTF">2025-01-24T07:27:46Z</dcterms:created>
  <dcterms:modified xsi:type="dcterms:W3CDTF">2025-01-28T01:50:46Z</dcterms:modified>
  <cp:category/>
</cp:coreProperties>
</file>