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HL044\Desktop\1.30〆公営企業チーム　経営比較分析表\提出資料\水道事業\"/>
    </mc:Choice>
  </mc:AlternateContent>
  <xr:revisionPtr revIDLastSave="0" documentId="13_ncr:1_{3CC74373-7DDC-4887-ADFB-7556B987CF56}" xr6:coauthVersionLast="47" xr6:coauthVersionMax="47" xr10:uidLastSave="{00000000-0000-0000-0000-000000000000}"/>
  <workbookProtection workbookAlgorithmName="SHA-512" workbookHashValue="V+tXaeNidxXJ55VEONbrDu4fAJBBIgbgp78+j211Gv0KPDl7NbtCAYO0rfy/fBU45/ekOZYnPxWukvrvrEKdaQ==" workbookSaltValue="cFOKOfdsRbxVTv4WxZvbIg=="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F85" i="4" s="1"/>
  <c r="AR6" i="5"/>
  <c r="AQ6" i="5"/>
  <c r="AP6" i="5"/>
  <c r="AO6" i="5"/>
  <c r="AN6" i="5"/>
  <c r="AM6" i="5"/>
  <c r="AL6" i="5"/>
  <c r="AK6" i="5"/>
  <c r="AJ6" i="5"/>
  <c r="AI6" i="5"/>
  <c r="AH6" i="5"/>
  <c r="E85" i="4" s="1"/>
  <c r="AG6" i="5"/>
  <c r="AF6" i="5"/>
  <c r="AE6" i="5"/>
  <c r="AD6" i="5"/>
  <c r="AC6" i="5"/>
  <c r="AB6" i="5"/>
  <c r="AA6" i="5"/>
  <c r="Z6" i="5"/>
  <c r="Y6" i="5"/>
  <c r="X6" i="5"/>
  <c r="W6" i="5"/>
  <c r="V6" i="5"/>
  <c r="U6" i="5"/>
  <c r="T6" i="5"/>
  <c r="S6" i="5"/>
  <c r="AT8" i="4" s="1"/>
  <c r="R6" i="5"/>
  <c r="Q6" i="5"/>
  <c r="P6" i="5"/>
  <c r="P10" i="4" s="1"/>
  <c r="O6" i="5"/>
  <c r="N6" i="5"/>
  <c r="B10" i="4" s="1"/>
  <c r="M6" i="5"/>
  <c r="AD8" i="4" s="1"/>
  <c r="L6" i="5"/>
  <c r="K6" i="5"/>
  <c r="P8" i="4" s="1"/>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M85" i="4"/>
  <c r="L85" i="4"/>
  <c r="K85" i="4"/>
  <c r="J85" i="4"/>
  <c r="I85" i="4"/>
  <c r="BB10" i="4"/>
  <c r="AT10" i="4"/>
  <c r="AL10" i="4"/>
  <c r="W10" i="4"/>
  <c r="I10" i="4"/>
  <c r="BB8" i="4"/>
  <c r="AL8" i="4"/>
  <c r="W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<sst xmlns="http://schemas.openxmlformats.org/spreadsheetml/2006/main" count="228" uniqueCount="113">
  <si>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</si>
  <si>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</si>
  <si>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</si>
  <si>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</si>
  <si>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</si>
  <si>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</si>
  <si>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</si>
  <si>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</si>
  <si>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</si>
  <si>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</si>
  <si>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</si>
  <si>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</si>
  <si>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</si>
  <si>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</si>
  <si>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</si>
  <si>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</si>
  <si>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</si>
  <si>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</si>
  <si>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</si>
  <si>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</si>
  <si>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</si>
  <si>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</si>
  <si>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</si>
  <si>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</si>
  <si>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</si>
  <si>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</si>
  <si>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</si>
  <si>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</si>
  <si>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</si>
  <si>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</si>
  <si>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</si>
  <si>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</si>
  <si>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</si>
  <si>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</si>
  <si>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</si>
  <si>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</si>
  <si>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</si>
  <si>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</si>
  <si>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</si>
  <si>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</si>
  <si>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</si>
  <si>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</si>
  <si>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</si>
  <si>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</si>
  <si>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</si>
  <si>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</si>
  <si>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</si>
  <si>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</si>
  <si>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</si>
  <si>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</si>
  <si>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</si>
  <si>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</si>
  <si>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</si>
  <si>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</si>
  <si>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</si>
  <si>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</si>
  <si>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</si>
  <si>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</si>
  <si>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</si>
  <si>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</si>
  <si>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</si>
  <si>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</si>
  <si>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</si>
  <si>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</si>
  <si>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</si>
  <si>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</si>
  <si>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</si>
  <si>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</si>
  <si>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</si>
  <si>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</si>
  <si>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</si>
  <si>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</si>
  <si>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</si>
  <si>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</si>
  <si>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</si>
  <si>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</si>
  <si>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</si>
  <si>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</si>
  <si>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</si>
  <si>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</si>
  <si>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</si>
  <si>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</si>
  <si>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</si>
  <si>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</si>
  <si>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</si>
  <si>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</si>
  <si>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</si>
  <si>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</si>
  <si>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</si>
  <si>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</si>
  <si>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</si>
  <si>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</si>
  <si>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</si>
  <si>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八郎潟町</t>
  </si>
  <si>
    <t>法適用</t>
  </si>
  <si>
    <t>水道事業</t>
  </si>
  <si>
    <t>末端給水事業</t>
  </si>
  <si>
    <t>A8</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</si>
  <si>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</si>
  <si>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</si>
  <si>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</si>
  <si>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</si>
  <si>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</si>
  <si>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</si>
  <si>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</si>
  <si>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</si>
  <si>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</si>
  <si>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</si>
  <si>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</si>
  <si>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</si>
  <si>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①経常収支比率は100％以上を維持しているものの類似団体より低い傾向にあり、⑥給水原価が類似団体より高く、⑤料金回収率も類似団体を上回っているものの100％を下回っているため経営改善を図っていく必要があるが、②累積欠損金比率が発生していないこと、③流動比率や④企業債残高対給水収益比率では類似団体を上回る状況であることから現在のところは経営の健全性を保っているとの評価が出来る。しかし今後の管路更新事業や施設更新事業を継続するにあたっては①経常収支比率や⑤料金回収率の減少等の状況を踏まえると、料金の見直し等の検討が必要な時期に迫っているとも考える。
　⑦施設利用率については、類似団体を上回る結果となっているが、⑧有収率が類似団体と比べ低いことから、水の有効活用に繋がっていないことを示しており、引き続き漏水調査及び修繕に取り組んでいく必要がある。</t>
    <rPh sb="25" eb="27">
      <t>ルイジ</t>
    </rPh>
    <rPh sb="27" eb="29">
      <t>ダンタイ</t>
    </rPh>
    <rPh sb="31" eb="32">
      <t>ヒク</t>
    </rPh>
    <rPh sb="33" eb="35">
      <t>ケイコウ</t>
    </rPh>
    <rPh sb="45" eb="47">
      <t>ルイジ</t>
    </rPh>
    <rPh sb="47" eb="49">
      <t>ダンタイ</t>
    </rPh>
    <rPh sb="51" eb="52">
      <t>タカ</t>
    </rPh>
    <rPh sb="61" eb="63">
      <t>ルイジ</t>
    </rPh>
    <rPh sb="63" eb="65">
      <t>ダンタイ</t>
    </rPh>
    <rPh sb="66" eb="68">
      <t>ウワマワ</t>
    </rPh>
    <rPh sb="80" eb="81">
      <t>シタ</t>
    </rPh>
    <rPh sb="88" eb="90">
      <t>ケイエイ</t>
    </rPh>
    <rPh sb="90" eb="92">
      <t>カイゼン</t>
    </rPh>
    <rPh sb="93" eb="94">
      <t>ハカ</t>
    </rPh>
    <rPh sb="98" eb="100">
      <t>ヒツヨウ</t>
    </rPh>
    <rPh sb="313" eb="315">
      <t>ルイジ</t>
    </rPh>
    <rPh sb="315" eb="317">
      <t>ダンタイ</t>
    </rPh>
    <rPh sb="318" eb="319">
      <t>クラ</t>
    </rPh>
    <rPh sb="320" eb="321">
      <t>ヒク</t>
    </rPh>
    <rPh sb="327" eb="328">
      <t>ミズ</t>
    </rPh>
    <rPh sb="329" eb="331">
      <t>ユウコウ</t>
    </rPh>
    <rPh sb="331" eb="333">
      <t>カツヨウ</t>
    </rPh>
    <rPh sb="334" eb="335">
      <t>ツナ</t>
    </rPh>
    <rPh sb="344" eb="345">
      <t>シメ</t>
    </rPh>
    <rPh sb="350" eb="351">
      <t>ヒ</t>
    </rPh>
    <phoneticPr fontId="4"/>
  </si>
  <si>
    <t>　①有形固定資産減価償却率は緩やかに上昇を続けており、類似団体平均よりも約10％程度高い水準となっている。これは②管路経年化率の上昇からもわかるとおり、町内では昭和50年代に大きく水道が普及し始めたことから、その際に布設した水道管が耐用年数を迎えていることで大きく上昇する結果となっている。現在実施中の浦大町地区水道管路緊急改善事業が令和5年度で終了することから、令和5年度以降も継続して管路更新事業を行っていく必要がある。</t>
    <phoneticPr fontId="4"/>
  </si>
  <si>
    <t>　経営の健全性については現在確保されているが、今後料金収入の減少が見込まれることや、老朽化した管路の更新等の施設更新事業に費用をかけていかなければならないため、①経常収支比率、③流動比率、④企業債残高対給水収益比率といった数値が悪化することが見込まれるが、⑥給水原価及び水道料金は全国平均と比較してすでに高い水準にある。経営の安定化を図るため現在はアセットマネジメント・水道ビジョン・経営戦略の見直しに着手しており、また並行して広域連携の協議といった経営の効率化についてもより一層取り組む必要がある。
　管路の更新については管路更新事業の継続により、管路更新率は高い水準あるが、昭和50年代に多く布設された管路が耐用年数を迎えたことで②管路経年化率が悪化しており、今後は現在の管路更新事業が終了することから、次の計画を策定し、継続して実施する必要があ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</si>
</sst>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0" fontId="5" fillId="0" borderId="11"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12" xfId="0" applyFont="1" applyBorder="1" applyAlignment="1" applyProtection="1">
      <alignment horizontal="left" vertical="top" wrapText="1"/>
      <protection locked="0"/>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1.3</c:v>
                </c:pt>
                <c:pt idx="1">
                  <c:v>1.45</c:v>
                </c:pt>
                <c:pt idx="2">
                  <c:v>0.91</c:v>
                </c:pt>
                <c:pt idx="3">
                  <c:v>0.28000000000000003</c:v>
                </c:pt>
                <c:pt idx="4">
                  <c:v>1.25</c:v>
                </c:pt>
              </c:numCache>
            </c:numRef>
          </c:val>
          <c:extLst>
            <c:ext xmlns:c16="http://schemas.microsoft.com/office/drawing/2014/chart" uri="{C3380CC4-5D6E-409C-BE32-E72D297353CC}">
              <c16:uniqueId val="{00000000-2030-4F94-9599-93553BA34960}"/>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0.47</c:v>
                </c:pt>
                <c:pt idx="1">
                  <c:v>0.4</c:v>
                </c:pt>
                <c:pt idx="2">
                  <c:v>0.36</c:v>
                </c:pt>
                <c:pt idx="3">
                  <c:v>0.56999999999999995</c:v>
                </c:pt>
                <c:pt idx="4">
                  <c:v>0.56000000000000005</c:v>
                </c:pt>
              </c:numCache>
            </c:numRef>
          </c:val>
          <c:smooth val="0"/>
          <c:extLst>
            <c:ext xmlns:c16="http://schemas.microsoft.com/office/drawing/2014/chart" uri="{C3380CC4-5D6E-409C-BE32-E72D297353CC}">
              <c16:uniqueId val="{00000001-2030-4F94-9599-93553BA34960}"/>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65.56</c:v>
                </c:pt>
                <c:pt idx="1">
                  <c:v>58.57</c:v>
                </c:pt>
                <c:pt idx="2">
                  <c:v>59.8</c:v>
                </c:pt>
                <c:pt idx="3">
                  <c:v>64.09</c:v>
                </c:pt>
                <c:pt idx="4">
                  <c:v>62.21</c:v>
                </c:pt>
              </c:numCache>
            </c:numRef>
          </c:val>
          <c:extLst>
            <c:ext xmlns:c16="http://schemas.microsoft.com/office/drawing/2014/chart" uri="{C3380CC4-5D6E-409C-BE32-E72D297353CC}">
              <c16:uniqueId val="{00000000-808B-412E-AF50-194CEC9393E2}"/>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49.64</c:v>
                </c:pt>
                <c:pt idx="1">
                  <c:v>49.38</c:v>
                </c:pt>
                <c:pt idx="2">
                  <c:v>50.09</c:v>
                </c:pt>
                <c:pt idx="3">
                  <c:v>50.1</c:v>
                </c:pt>
                <c:pt idx="4">
                  <c:v>49.76</c:v>
                </c:pt>
              </c:numCache>
            </c:numRef>
          </c:val>
          <c:smooth val="0"/>
          <c:extLst>
            <c:ext xmlns:c16="http://schemas.microsoft.com/office/drawing/2014/chart" uri="{C3380CC4-5D6E-409C-BE32-E72D297353CC}">
              <c16:uniqueId val="{00000001-808B-412E-AF50-194CEC9393E2}"/>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72.12</c:v>
                </c:pt>
                <c:pt idx="1">
                  <c:v>81.19</c:v>
                </c:pt>
                <c:pt idx="2">
                  <c:v>76.53</c:v>
                </c:pt>
                <c:pt idx="3">
                  <c:v>69.819999999999993</c:v>
                </c:pt>
                <c:pt idx="4">
                  <c:v>69.77</c:v>
                </c:pt>
              </c:numCache>
            </c:numRef>
          </c:val>
          <c:extLst>
            <c:ext xmlns:c16="http://schemas.microsoft.com/office/drawing/2014/chart" uri="{C3380CC4-5D6E-409C-BE32-E72D297353CC}">
              <c16:uniqueId val="{00000000-5315-43DA-A497-4BA1E5B06138}"/>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78.09</c:v>
                </c:pt>
                <c:pt idx="1">
                  <c:v>78.010000000000005</c:v>
                </c:pt>
                <c:pt idx="2">
                  <c:v>77.599999999999994</c:v>
                </c:pt>
                <c:pt idx="3">
                  <c:v>77.3</c:v>
                </c:pt>
                <c:pt idx="4">
                  <c:v>76.64</c:v>
                </c:pt>
              </c:numCache>
            </c:numRef>
          </c:val>
          <c:smooth val="0"/>
          <c:extLst>
            <c:ext xmlns:c16="http://schemas.microsoft.com/office/drawing/2014/chart" uri="{C3380CC4-5D6E-409C-BE32-E72D297353CC}">
              <c16:uniqueId val="{00000001-5315-43DA-A497-4BA1E5B06138}"/>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105.48</c:v>
                </c:pt>
                <c:pt idx="1">
                  <c:v>104.48</c:v>
                </c:pt>
                <c:pt idx="2">
                  <c:v>102.29</c:v>
                </c:pt>
                <c:pt idx="3">
                  <c:v>100.48</c:v>
                </c:pt>
                <c:pt idx="4">
                  <c:v>103.96</c:v>
                </c:pt>
              </c:numCache>
            </c:numRef>
          </c:val>
          <c:extLst>
            <c:ext xmlns:c16="http://schemas.microsoft.com/office/drawing/2014/chart" uri="{C3380CC4-5D6E-409C-BE32-E72D297353CC}">
              <c16:uniqueId val="{00000000-8CBD-4F88-AF99-B2767C1542DE}"/>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104.35</c:v>
                </c:pt>
                <c:pt idx="1">
                  <c:v>105.34</c:v>
                </c:pt>
                <c:pt idx="2">
                  <c:v>105.77</c:v>
                </c:pt>
                <c:pt idx="3">
                  <c:v>104.82</c:v>
                </c:pt>
                <c:pt idx="4">
                  <c:v>106.46</c:v>
                </c:pt>
              </c:numCache>
            </c:numRef>
          </c:val>
          <c:smooth val="0"/>
          <c:extLst>
            <c:ext xmlns:c16="http://schemas.microsoft.com/office/drawing/2014/chart" uri="{C3380CC4-5D6E-409C-BE32-E72D297353CC}">
              <c16:uniqueId val="{00000001-8CBD-4F88-AF99-B2767C1542DE}"/>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58.04</c:v>
                </c:pt>
                <c:pt idx="1">
                  <c:v>58.22</c:v>
                </c:pt>
                <c:pt idx="2">
                  <c:v>58.36</c:v>
                </c:pt>
                <c:pt idx="3">
                  <c:v>59.48</c:v>
                </c:pt>
                <c:pt idx="4">
                  <c:v>59.8</c:v>
                </c:pt>
              </c:numCache>
            </c:numRef>
          </c:val>
          <c:extLst>
            <c:ext xmlns:c16="http://schemas.microsoft.com/office/drawing/2014/chart" uri="{C3380CC4-5D6E-409C-BE32-E72D297353CC}">
              <c16:uniqueId val="{00000000-BF5A-447F-8F27-6969B37CE700}"/>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47.31</c:v>
                </c:pt>
                <c:pt idx="1">
                  <c:v>47.5</c:v>
                </c:pt>
                <c:pt idx="2">
                  <c:v>48.41</c:v>
                </c:pt>
                <c:pt idx="3">
                  <c:v>50.02</c:v>
                </c:pt>
                <c:pt idx="4">
                  <c:v>51.38</c:v>
                </c:pt>
              </c:numCache>
            </c:numRef>
          </c:val>
          <c:smooth val="0"/>
          <c:extLst>
            <c:ext xmlns:c16="http://schemas.microsoft.com/office/drawing/2014/chart" uri="{C3380CC4-5D6E-409C-BE32-E72D297353CC}">
              <c16:uniqueId val="{00000001-BF5A-447F-8F27-6969B37CE700}"/>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26.6</c:v>
                </c:pt>
                <c:pt idx="1">
                  <c:v>23.73</c:v>
                </c:pt>
                <c:pt idx="2">
                  <c:v>25.94</c:v>
                </c:pt>
                <c:pt idx="3">
                  <c:v>30.79</c:v>
                </c:pt>
                <c:pt idx="4">
                  <c:v>30.18</c:v>
                </c:pt>
              </c:numCache>
            </c:numRef>
          </c:val>
          <c:extLst>
            <c:ext xmlns:c16="http://schemas.microsoft.com/office/drawing/2014/chart" uri="{C3380CC4-5D6E-409C-BE32-E72D297353CC}">
              <c16:uniqueId val="{00000000-B8F4-4F8D-839A-0CF4285CDED6}"/>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16.77</c:v>
                </c:pt>
                <c:pt idx="1">
                  <c:v>17.399999999999999</c:v>
                </c:pt>
                <c:pt idx="2">
                  <c:v>18.64</c:v>
                </c:pt>
                <c:pt idx="3">
                  <c:v>19.510000000000002</c:v>
                </c:pt>
                <c:pt idx="4">
                  <c:v>21.6</c:v>
                </c:pt>
              </c:numCache>
            </c:numRef>
          </c:val>
          <c:smooth val="0"/>
          <c:extLst>
            <c:ext xmlns:c16="http://schemas.microsoft.com/office/drawing/2014/chart" uri="{C3380CC4-5D6E-409C-BE32-E72D297353CC}">
              <c16:uniqueId val="{00000001-B8F4-4F8D-839A-0CF4285CDED6}"/>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88B6-448C-A2D0-30E40499C8CF}"/>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21.69</c:v>
                </c:pt>
                <c:pt idx="1">
                  <c:v>24.04</c:v>
                </c:pt>
                <c:pt idx="2">
                  <c:v>28.03</c:v>
                </c:pt>
                <c:pt idx="3">
                  <c:v>26.73</c:v>
                </c:pt>
                <c:pt idx="4">
                  <c:v>27.85</c:v>
                </c:pt>
              </c:numCache>
            </c:numRef>
          </c:val>
          <c:smooth val="0"/>
          <c:extLst>
            <c:ext xmlns:c16="http://schemas.microsoft.com/office/drawing/2014/chart" uri="{C3380CC4-5D6E-409C-BE32-E72D297353CC}">
              <c16:uniqueId val="{00000001-88B6-448C-A2D0-30E40499C8CF}"/>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698.05</c:v>
                </c:pt>
                <c:pt idx="1">
                  <c:v>565.35</c:v>
                </c:pt>
                <c:pt idx="2">
                  <c:v>650.52</c:v>
                </c:pt>
                <c:pt idx="3">
                  <c:v>536.95000000000005</c:v>
                </c:pt>
                <c:pt idx="4">
                  <c:v>605.26</c:v>
                </c:pt>
              </c:numCache>
            </c:numRef>
          </c:val>
          <c:extLst>
            <c:ext xmlns:c16="http://schemas.microsoft.com/office/drawing/2014/chart" uri="{C3380CC4-5D6E-409C-BE32-E72D297353CC}">
              <c16:uniqueId val="{00000000-D2CE-4507-A513-C4960F69AD28}"/>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301.04000000000002</c:v>
                </c:pt>
                <c:pt idx="1">
                  <c:v>305.08</c:v>
                </c:pt>
                <c:pt idx="2">
                  <c:v>305.33999999999997</c:v>
                </c:pt>
                <c:pt idx="3">
                  <c:v>310.01</c:v>
                </c:pt>
                <c:pt idx="4">
                  <c:v>311.12</c:v>
                </c:pt>
              </c:numCache>
            </c:numRef>
          </c:val>
          <c:smooth val="0"/>
          <c:extLst>
            <c:ext xmlns:c16="http://schemas.microsoft.com/office/drawing/2014/chart" uri="{C3380CC4-5D6E-409C-BE32-E72D297353CC}">
              <c16:uniqueId val="{00000001-D2CE-4507-A513-C4960F69AD28}"/>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373.75</c:v>
                </c:pt>
                <c:pt idx="1">
                  <c:v>381.89</c:v>
                </c:pt>
                <c:pt idx="2">
                  <c:v>402.83</c:v>
                </c:pt>
                <c:pt idx="3">
                  <c:v>397.13</c:v>
                </c:pt>
                <c:pt idx="4">
                  <c:v>430.13</c:v>
                </c:pt>
              </c:numCache>
            </c:numRef>
          </c:val>
          <c:extLst>
            <c:ext xmlns:c16="http://schemas.microsoft.com/office/drawing/2014/chart" uri="{C3380CC4-5D6E-409C-BE32-E72D297353CC}">
              <c16:uniqueId val="{00000000-6433-4257-90AB-BEC5A068C284}"/>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551.62</c:v>
                </c:pt>
                <c:pt idx="1">
                  <c:v>585.59</c:v>
                </c:pt>
                <c:pt idx="2">
                  <c:v>561.34</c:v>
                </c:pt>
                <c:pt idx="3">
                  <c:v>538.33000000000004</c:v>
                </c:pt>
                <c:pt idx="4">
                  <c:v>515.14</c:v>
                </c:pt>
              </c:numCache>
            </c:numRef>
          </c:val>
          <c:smooth val="0"/>
          <c:extLst>
            <c:ext xmlns:c16="http://schemas.microsoft.com/office/drawing/2014/chart" uri="{C3380CC4-5D6E-409C-BE32-E72D297353CC}">
              <c16:uniqueId val="{00000001-6433-4257-90AB-BEC5A068C284}"/>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102.26</c:v>
                </c:pt>
                <c:pt idx="1">
                  <c:v>95.18</c:v>
                </c:pt>
                <c:pt idx="2">
                  <c:v>99.16</c:v>
                </c:pt>
                <c:pt idx="3">
                  <c:v>94</c:v>
                </c:pt>
                <c:pt idx="4">
                  <c:v>98.49</c:v>
                </c:pt>
              </c:numCache>
            </c:numRef>
          </c:val>
          <c:extLst>
            <c:ext xmlns:c16="http://schemas.microsoft.com/office/drawing/2014/chart" uri="{C3380CC4-5D6E-409C-BE32-E72D297353CC}">
              <c16:uniqueId val="{00000000-00E0-457E-BB1B-CDF57F6CF19A}"/>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87.11</c:v>
                </c:pt>
                <c:pt idx="1">
                  <c:v>82.78</c:v>
                </c:pt>
                <c:pt idx="2">
                  <c:v>84.82</c:v>
                </c:pt>
                <c:pt idx="3">
                  <c:v>82.29</c:v>
                </c:pt>
                <c:pt idx="4">
                  <c:v>84.16</c:v>
                </c:pt>
              </c:numCache>
            </c:numRef>
          </c:val>
          <c:smooth val="0"/>
          <c:extLst>
            <c:ext xmlns:c16="http://schemas.microsoft.com/office/drawing/2014/chart" uri="{C3380CC4-5D6E-409C-BE32-E72D297353CC}">
              <c16:uniqueId val="{00000001-00E0-457E-BB1B-CDF57F6CF19A}"/>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241.82</c:v>
                </c:pt>
                <c:pt idx="1">
                  <c:v>260.42</c:v>
                </c:pt>
                <c:pt idx="2">
                  <c:v>250.55</c:v>
                </c:pt>
                <c:pt idx="3">
                  <c:v>264.58999999999997</c:v>
                </c:pt>
                <c:pt idx="4">
                  <c:v>252.66</c:v>
                </c:pt>
              </c:numCache>
            </c:numRef>
          </c:val>
          <c:extLst>
            <c:ext xmlns:c16="http://schemas.microsoft.com/office/drawing/2014/chart" uri="{C3380CC4-5D6E-409C-BE32-E72D297353CC}">
              <c16:uniqueId val="{00000000-1BD4-4AB3-906D-A3CA4C8191EA}"/>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223.98</c:v>
                </c:pt>
                <c:pt idx="1">
                  <c:v>225.09</c:v>
                </c:pt>
                <c:pt idx="2">
                  <c:v>224.82</c:v>
                </c:pt>
                <c:pt idx="3">
                  <c:v>230.85</c:v>
                </c:pt>
                <c:pt idx="4">
                  <c:v>230.21</c:v>
                </c:pt>
              </c:numCache>
            </c:numRef>
          </c:val>
          <c:smooth val="0"/>
          <c:extLst>
            <c:ext xmlns:c16="http://schemas.microsoft.com/office/drawing/2014/chart" uri="{C3380CC4-5D6E-409C-BE32-E72D297353CC}">
              <c16:uniqueId val="{00000001-1BD4-4AB3-906D-A3CA4C8191EA}"/>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Q1"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5" t="s">
        <v>0</v>
      </c>
      <c r="C2" s="75"/>
      <c r="D2" s="75"/>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row>
    <row r="3" spans="1:78" ht="9.75" customHeight="1" x14ac:dyDescent="0.15">
      <c r="A3" s="2"/>
      <c r="B3" s="75"/>
      <c r="C3" s="75"/>
      <c r="D3" s="75"/>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row>
    <row r="4" spans="1:78" ht="9.75" customHeight="1" x14ac:dyDescent="0.15">
      <c r="A4" s="2"/>
      <c r="B4" s="75"/>
      <c r="C4" s="75"/>
      <c r="D4" s="75"/>
      <c r="E4" s="75"/>
      <c r="F4" s="75"/>
      <c r="G4" s="75"/>
      <c r="H4" s="75"/>
      <c r="I4" s="75"/>
      <c r="J4" s="75"/>
      <c r="K4" s="75"/>
      <c r="L4" s="75"/>
      <c r="M4" s="75"/>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6" t="str">
        <f>データ!H6</f>
        <v>秋田県　八郎潟町</v>
      </c>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7"/>
      <c r="AE6" s="77"/>
      <c r="AF6" s="77"/>
      <c r="AG6" s="77"/>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5"/>
      <c r="D7" s="45"/>
      <c r="E7" s="45"/>
      <c r="F7" s="45"/>
      <c r="G7" s="45"/>
      <c r="H7" s="45"/>
      <c r="I7" s="44" t="s">
        <v>2</v>
      </c>
      <c r="J7" s="45"/>
      <c r="K7" s="45"/>
      <c r="L7" s="45"/>
      <c r="M7" s="45"/>
      <c r="N7" s="45"/>
      <c r="O7" s="66"/>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4" t="s">
        <v>7</v>
      </c>
      <c r="AU7" s="45"/>
      <c r="AV7" s="45"/>
      <c r="AW7" s="45"/>
      <c r="AX7" s="45"/>
      <c r="AY7" s="45"/>
      <c r="AZ7" s="45"/>
      <c r="BA7" s="45"/>
      <c r="BB7" s="46" t="s">
        <v>8</v>
      </c>
      <c r="BC7" s="46"/>
      <c r="BD7" s="46"/>
      <c r="BE7" s="46"/>
      <c r="BF7" s="46"/>
      <c r="BG7" s="46"/>
      <c r="BH7" s="46"/>
      <c r="BI7" s="46"/>
      <c r="BJ7" s="3"/>
      <c r="BK7" s="3"/>
      <c r="BL7" s="78" t="s">
        <v>9</v>
      </c>
      <c r="BM7" s="79"/>
      <c r="BN7" s="79"/>
      <c r="BO7" s="79"/>
      <c r="BP7" s="79"/>
      <c r="BQ7" s="79"/>
      <c r="BR7" s="79"/>
      <c r="BS7" s="79"/>
      <c r="BT7" s="79"/>
      <c r="BU7" s="79"/>
      <c r="BV7" s="79"/>
      <c r="BW7" s="79"/>
      <c r="BX7" s="79"/>
      <c r="BY7" s="80"/>
    </row>
    <row r="8" spans="1:78" ht="18.75" customHeight="1" x14ac:dyDescent="0.15">
      <c r="A8" s="2"/>
      <c r="B8" s="71" t="str">
        <f>データ!$I$6</f>
        <v>法適用</v>
      </c>
      <c r="C8" s="72"/>
      <c r="D8" s="72"/>
      <c r="E8" s="72"/>
      <c r="F8" s="72"/>
      <c r="G8" s="72"/>
      <c r="H8" s="72"/>
      <c r="I8" s="71" t="str">
        <f>データ!$J$6</f>
        <v>水道事業</v>
      </c>
      <c r="J8" s="72"/>
      <c r="K8" s="72"/>
      <c r="L8" s="72"/>
      <c r="M8" s="72"/>
      <c r="N8" s="72"/>
      <c r="O8" s="73"/>
      <c r="P8" s="74" t="str">
        <f>データ!$K$6</f>
        <v>末端給水事業</v>
      </c>
      <c r="Q8" s="74"/>
      <c r="R8" s="74"/>
      <c r="S8" s="74"/>
      <c r="T8" s="74"/>
      <c r="U8" s="74"/>
      <c r="V8" s="74"/>
      <c r="W8" s="74" t="str">
        <f>データ!$L$6</f>
        <v>A8</v>
      </c>
      <c r="X8" s="74"/>
      <c r="Y8" s="74"/>
      <c r="Z8" s="74"/>
      <c r="AA8" s="74"/>
      <c r="AB8" s="74"/>
      <c r="AC8" s="74"/>
      <c r="AD8" s="74" t="str">
        <f>データ!$M$6</f>
        <v>非設置</v>
      </c>
      <c r="AE8" s="74"/>
      <c r="AF8" s="74"/>
      <c r="AG8" s="74"/>
      <c r="AH8" s="74"/>
      <c r="AI8" s="74"/>
      <c r="AJ8" s="74"/>
      <c r="AK8" s="2"/>
      <c r="AL8" s="65">
        <f>データ!$R$6</f>
        <v>5277</v>
      </c>
      <c r="AM8" s="65"/>
      <c r="AN8" s="65"/>
      <c r="AO8" s="65"/>
      <c r="AP8" s="65"/>
      <c r="AQ8" s="65"/>
      <c r="AR8" s="65"/>
      <c r="AS8" s="65"/>
      <c r="AT8" s="36">
        <f>データ!$S$6</f>
        <v>17</v>
      </c>
      <c r="AU8" s="37"/>
      <c r="AV8" s="37"/>
      <c r="AW8" s="37"/>
      <c r="AX8" s="37"/>
      <c r="AY8" s="37"/>
      <c r="AZ8" s="37"/>
      <c r="BA8" s="37"/>
      <c r="BB8" s="54">
        <f>データ!$T$6</f>
        <v>310.41000000000003</v>
      </c>
      <c r="BC8" s="54"/>
      <c r="BD8" s="54"/>
      <c r="BE8" s="54"/>
      <c r="BF8" s="54"/>
      <c r="BG8" s="54"/>
      <c r="BH8" s="54"/>
      <c r="BI8" s="54"/>
      <c r="BJ8" s="3"/>
      <c r="BK8" s="3"/>
      <c r="BL8" s="67" t="s">
        <v>10</v>
      </c>
      <c r="BM8" s="68"/>
      <c r="BN8" s="69" t="s">
        <v>11</v>
      </c>
      <c r="BO8" s="69"/>
      <c r="BP8" s="69"/>
      <c r="BQ8" s="69"/>
      <c r="BR8" s="69"/>
      <c r="BS8" s="69"/>
      <c r="BT8" s="69"/>
      <c r="BU8" s="69"/>
      <c r="BV8" s="69"/>
      <c r="BW8" s="69"/>
      <c r="BX8" s="69"/>
      <c r="BY8" s="70"/>
    </row>
    <row r="9" spans="1:78" ht="18.75" customHeight="1" x14ac:dyDescent="0.15">
      <c r="A9" s="2"/>
      <c r="B9" s="44" t="s">
        <v>12</v>
      </c>
      <c r="C9" s="45"/>
      <c r="D9" s="45"/>
      <c r="E9" s="45"/>
      <c r="F9" s="45"/>
      <c r="G9" s="45"/>
      <c r="H9" s="45"/>
      <c r="I9" s="44" t="s">
        <v>13</v>
      </c>
      <c r="J9" s="45"/>
      <c r="K9" s="45"/>
      <c r="L9" s="45"/>
      <c r="M9" s="45"/>
      <c r="N9" s="45"/>
      <c r="O9" s="66"/>
      <c r="P9" s="46" t="s">
        <v>14</v>
      </c>
      <c r="Q9" s="46"/>
      <c r="R9" s="46"/>
      <c r="S9" s="46"/>
      <c r="T9" s="46"/>
      <c r="U9" s="46"/>
      <c r="V9" s="46"/>
      <c r="W9" s="46" t="s">
        <v>15</v>
      </c>
      <c r="X9" s="46"/>
      <c r="Y9" s="46"/>
      <c r="Z9" s="46"/>
      <c r="AA9" s="46"/>
      <c r="AB9" s="46"/>
      <c r="AC9" s="46"/>
      <c r="AD9" s="2"/>
      <c r="AE9" s="2"/>
      <c r="AF9" s="2"/>
      <c r="AG9" s="2"/>
      <c r="AH9" s="2"/>
      <c r="AI9" s="2"/>
      <c r="AJ9" s="2"/>
      <c r="AK9" s="2"/>
      <c r="AL9" s="46" t="s">
        <v>16</v>
      </c>
      <c r="AM9" s="46"/>
      <c r="AN9" s="46"/>
      <c r="AO9" s="46"/>
      <c r="AP9" s="46"/>
      <c r="AQ9" s="46"/>
      <c r="AR9" s="46"/>
      <c r="AS9" s="46"/>
      <c r="AT9" s="44" t="s">
        <v>17</v>
      </c>
      <c r="AU9" s="45"/>
      <c r="AV9" s="45"/>
      <c r="AW9" s="45"/>
      <c r="AX9" s="45"/>
      <c r="AY9" s="45"/>
      <c r="AZ9" s="45"/>
      <c r="BA9" s="45"/>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7"/>
      <c r="D10" s="37"/>
      <c r="E10" s="37"/>
      <c r="F10" s="37"/>
      <c r="G10" s="37"/>
      <c r="H10" s="37"/>
      <c r="I10" s="36">
        <f>データ!$O$6</f>
        <v>64.900000000000006</v>
      </c>
      <c r="J10" s="37"/>
      <c r="K10" s="37"/>
      <c r="L10" s="37"/>
      <c r="M10" s="37"/>
      <c r="N10" s="37"/>
      <c r="O10" s="64"/>
      <c r="P10" s="54">
        <f>データ!$P$6</f>
        <v>99.77</v>
      </c>
      <c r="Q10" s="54"/>
      <c r="R10" s="54"/>
      <c r="S10" s="54"/>
      <c r="T10" s="54"/>
      <c r="U10" s="54"/>
      <c r="V10" s="54"/>
      <c r="W10" s="65">
        <f>データ!$Q$6</f>
        <v>5280</v>
      </c>
      <c r="X10" s="65"/>
      <c r="Y10" s="65"/>
      <c r="Z10" s="65"/>
      <c r="AA10" s="65"/>
      <c r="AB10" s="65"/>
      <c r="AC10" s="65"/>
      <c r="AD10" s="2"/>
      <c r="AE10" s="2"/>
      <c r="AF10" s="2"/>
      <c r="AG10" s="2"/>
      <c r="AH10" s="2"/>
      <c r="AI10" s="2"/>
      <c r="AJ10" s="2"/>
      <c r="AK10" s="2"/>
      <c r="AL10" s="65">
        <f>データ!$U$6</f>
        <v>5198</v>
      </c>
      <c r="AM10" s="65"/>
      <c r="AN10" s="65"/>
      <c r="AO10" s="65"/>
      <c r="AP10" s="65"/>
      <c r="AQ10" s="65"/>
      <c r="AR10" s="65"/>
      <c r="AS10" s="65"/>
      <c r="AT10" s="36">
        <f>データ!$V$6</f>
        <v>15.61</v>
      </c>
      <c r="AU10" s="37"/>
      <c r="AV10" s="37"/>
      <c r="AW10" s="37"/>
      <c r="AX10" s="37"/>
      <c r="AY10" s="37"/>
      <c r="AZ10" s="37"/>
      <c r="BA10" s="37"/>
      <c r="BB10" s="54">
        <f>データ!$W$6</f>
        <v>332.99</v>
      </c>
      <c r="BC10" s="54"/>
      <c r="BD10" s="54"/>
      <c r="BE10" s="54"/>
      <c r="BF10" s="54"/>
      <c r="BG10" s="54"/>
      <c r="BH10" s="54"/>
      <c r="BI10" s="54"/>
      <c r="BJ10" s="2"/>
      <c r="BK10" s="2"/>
      <c r="BL10" s="55" t="s">
        <v>21</v>
      </c>
      <c r="BM10" s="56"/>
      <c r="BN10" s="57" t="s">
        <v>22</v>
      </c>
      <c r="BO10" s="57"/>
      <c r="BP10" s="57"/>
      <c r="BQ10" s="57"/>
      <c r="BR10" s="57"/>
      <c r="BS10" s="57"/>
      <c r="BT10" s="57"/>
      <c r="BU10" s="57"/>
      <c r="BV10" s="57"/>
      <c r="BW10" s="57"/>
      <c r="BX10" s="57"/>
      <c r="BY10" s="58"/>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9" t="s">
        <v>23</v>
      </c>
      <c r="BM11" s="59"/>
      <c r="BN11" s="59"/>
      <c r="BO11" s="59"/>
      <c r="BP11" s="59"/>
      <c r="BQ11" s="59"/>
      <c r="BR11" s="59"/>
      <c r="BS11" s="59"/>
      <c r="BT11" s="59"/>
      <c r="BU11" s="59"/>
      <c r="BV11" s="59"/>
      <c r="BW11" s="59"/>
      <c r="BX11" s="59"/>
      <c r="BY11" s="59"/>
      <c r="BZ11" s="59"/>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9"/>
      <c r="BM12" s="59"/>
      <c r="BN12" s="59"/>
      <c r="BO12" s="59"/>
      <c r="BP12" s="59"/>
      <c r="BQ12" s="59"/>
      <c r="BR12" s="59"/>
      <c r="BS12" s="59"/>
      <c r="BT12" s="59"/>
      <c r="BU12" s="59"/>
      <c r="BV12" s="59"/>
      <c r="BW12" s="59"/>
      <c r="BX12" s="59"/>
      <c r="BY12" s="59"/>
      <c r="BZ12" s="59"/>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0"/>
      <c r="BM13" s="60"/>
      <c r="BN13" s="60"/>
      <c r="BO13" s="60"/>
      <c r="BP13" s="60"/>
      <c r="BQ13" s="60"/>
      <c r="BR13" s="60"/>
      <c r="BS13" s="60"/>
      <c r="BT13" s="60"/>
      <c r="BU13" s="60"/>
      <c r="BV13" s="60"/>
      <c r="BW13" s="60"/>
      <c r="BX13" s="60"/>
      <c r="BY13" s="60"/>
      <c r="BZ13" s="60"/>
    </row>
    <row r="14" spans="1:78" ht="13.5" customHeight="1" x14ac:dyDescent="0.15">
      <c r="A14" s="2"/>
      <c r="B14" s="61" t="s">
        <v>24</v>
      </c>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3"/>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1"/>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8" t="s">
        <v>110</v>
      </c>
      <c r="BM16" s="39"/>
      <c r="BN16" s="39"/>
      <c r="BO16" s="39"/>
      <c r="BP16" s="39"/>
      <c r="BQ16" s="39"/>
      <c r="BR16" s="39"/>
      <c r="BS16" s="39"/>
      <c r="BT16" s="39"/>
      <c r="BU16" s="39"/>
      <c r="BV16" s="39"/>
      <c r="BW16" s="39"/>
      <c r="BX16" s="39"/>
      <c r="BY16" s="39"/>
      <c r="BZ16" s="40"/>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8"/>
      <c r="BM17" s="39"/>
      <c r="BN17" s="39"/>
      <c r="BO17" s="39"/>
      <c r="BP17" s="39"/>
      <c r="BQ17" s="39"/>
      <c r="BR17" s="39"/>
      <c r="BS17" s="39"/>
      <c r="BT17" s="39"/>
      <c r="BU17" s="39"/>
      <c r="BV17" s="39"/>
      <c r="BW17" s="39"/>
      <c r="BX17" s="39"/>
      <c r="BY17" s="39"/>
      <c r="BZ17" s="40"/>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8"/>
      <c r="BM18" s="39"/>
      <c r="BN18" s="39"/>
      <c r="BO18" s="39"/>
      <c r="BP18" s="39"/>
      <c r="BQ18" s="39"/>
      <c r="BR18" s="39"/>
      <c r="BS18" s="39"/>
      <c r="BT18" s="39"/>
      <c r="BU18" s="39"/>
      <c r="BV18" s="39"/>
      <c r="BW18" s="39"/>
      <c r="BX18" s="39"/>
      <c r="BY18" s="39"/>
      <c r="BZ18" s="40"/>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8"/>
      <c r="BM19" s="39"/>
      <c r="BN19" s="39"/>
      <c r="BO19" s="39"/>
      <c r="BP19" s="39"/>
      <c r="BQ19" s="39"/>
      <c r="BR19" s="39"/>
      <c r="BS19" s="39"/>
      <c r="BT19" s="39"/>
      <c r="BU19" s="39"/>
      <c r="BV19" s="39"/>
      <c r="BW19" s="39"/>
      <c r="BX19" s="39"/>
      <c r="BY19" s="39"/>
      <c r="BZ19" s="40"/>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8"/>
      <c r="BM20" s="39"/>
      <c r="BN20" s="39"/>
      <c r="BO20" s="39"/>
      <c r="BP20" s="39"/>
      <c r="BQ20" s="39"/>
      <c r="BR20" s="39"/>
      <c r="BS20" s="39"/>
      <c r="BT20" s="39"/>
      <c r="BU20" s="39"/>
      <c r="BV20" s="39"/>
      <c r="BW20" s="39"/>
      <c r="BX20" s="39"/>
      <c r="BY20" s="39"/>
      <c r="BZ20" s="40"/>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8"/>
      <c r="BM21" s="39"/>
      <c r="BN21" s="39"/>
      <c r="BO21" s="39"/>
      <c r="BP21" s="39"/>
      <c r="BQ21" s="39"/>
      <c r="BR21" s="39"/>
      <c r="BS21" s="39"/>
      <c r="BT21" s="39"/>
      <c r="BU21" s="39"/>
      <c r="BV21" s="39"/>
      <c r="BW21" s="39"/>
      <c r="BX21" s="39"/>
      <c r="BY21" s="39"/>
      <c r="BZ21" s="40"/>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8"/>
      <c r="BM22" s="39"/>
      <c r="BN22" s="39"/>
      <c r="BO22" s="39"/>
      <c r="BP22" s="39"/>
      <c r="BQ22" s="39"/>
      <c r="BR22" s="39"/>
      <c r="BS22" s="39"/>
      <c r="BT22" s="39"/>
      <c r="BU22" s="39"/>
      <c r="BV22" s="39"/>
      <c r="BW22" s="39"/>
      <c r="BX22" s="39"/>
      <c r="BY22" s="39"/>
      <c r="BZ22" s="40"/>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8"/>
      <c r="BM23" s="39"/>
      <c r="BN23" s="39"/>
      <c r="BO23" s="39"/>
      <c r="BP23" s="39"/>
      <c r="BQ23" s="39"/>
      <c r="BR23" s="39"/>
      <c r="BS23" s="39"/>
      <c r="BT23" s="39"/>
      <c r="BU23" s="39"/>
      <c r="BV23" s="39"/>
      <c r="BW23" s="39"/>
      <c r="BX23" s="39"/>
      <c r="BY23" s="39"/>
      <c r="BZ23" s="40"/>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8"/>
      <c r="BM24" s="39"/>
      <c r="BN24" s="39"/>
      <c r="BO24" s="39"/>
      <c r="BP24" s="39"/>
      <c r="BQ24" s="39"/>
      <c r="BR24" s="39"/>
      <c r="BS24" s="39"/>
      <c r="BT24" s="39"/>
      <c r="BU24" s="39"/>
      <c r="BV24" s="39"/>
      <c r="BW24" s="39"/>
      <c r="BX24" s="39"/>
      <c r="BY24" s="39"/>
      <c r="BZ24" s="40"/>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8"/>
      <c r="BM25" s="39"/>
      <c r="BN25" s="39"/>
      <c r="BO25" s="39"/>
      <c r="BP25" s="39"/>
      <c r="BQ25" s="39"/>
      <c r="BR25" s="39"/>
      <c r="BS25" s="39"/>
      <c r="BT25" s="39"/>
      <c r="BU25" s="39"/>
      <c r="BV25" s="39"/>
      <c r="BW25" s="39"/>
      <c r="BX25" s="39"/>
      <c r="BY25" s="39"/>
      <c r="BZ25" s="40"/>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8"/>
      <c r="BM26" s="39"/>
      <c r="BN26" s="39"/>
      <c r="BO26" s="39"/>
      <c r="BP26" s="39"/>
      <c r="BQ26" s="39"/>
      <c r="BR26" s="39"/>
      <c r="BS26" s="39"/>
      <c r="BT26" s="39"/>
      <c r="BU26" s="39"/>
      <c r="BV26" s="39"/>
      <c r="BW26" s="39"/>
      <c r="BX26" s="39"/>
      <c r="BY26" s="39"/>
      <c r="BZ26" s="40"/>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8"/>
      <c r="BM27" s="39"/>
      <c r="BN27" s="39"/>
      <c r="BO27" s="39"/>
      <c r="BP27" s="39"/>
      <c r="BQ27" s="39"/>
      <c r="BR27" s="39"/>
      <c r="BS27" s="39"/>
      <c r="BT27" s="39"/>
      <c r="BU27" s="39"/>
      <c r="BV27" s="39"/>
      <c r="BW27" s="39"/>
      <c r="BX27" s="39"/>
      <c r="BY27" s="39"/>
      <c r="BZ27" s="40"/>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8"/>
      <c r="BM28" s="39"/>
      <c r="BN28" s="39"/>
      <c r="BO28" s="39"/>
      <c r="BP28" s="39"/>
      <c r="BQ28" s="39"/>
      <c r="BR28" s="39"/>
      <c r="BS28" s="39"/>
      <c r="BT28" s="39"/>
      <c r="BU28" s="39"/>
      <c r="BV28" s="39"/>
      <c r="BW28" s="39"/>
      <c r="BX28" s="39"/>
      <c r="BY28" s="39"/>
      <c r="BZ28" s="40"/>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8"/>
      <c r="BM29" s="39"/>
      <c r="BN29" s="39"/>
      <c r="BO29" s="39"/>
      <c r="BP29" s="39"/>
      <c r="BQ29" s="39"/>
      <c r="BR29" s="39"/>
      <c r="BS29" s="39"/>
      <c r="BT29" s="39"/>
      <c r="BU29" s="39"/>
      <c r="BV29" s="39"/>
      <c r="BW29" s="39"/>
      <c r="BX29" s="39"/>
      <c r="BY29" s="39"/>
      <c r="BZ29" s="40"/>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8"/>
      <c r="BM30" s="39"/>
      <c r="BN30" s="39"/>
      <c r="BO30" s="39"/>
      <c r="BP30" s="39"/>
      <c r="BQ30" s="39"/>
      <c r="BR30" s="39"/>
      <c r="BS30" s="39"/>
      <c r="BT30" s="39"/>
      <c r="BU30" s="39"/>
      <c r="BV30" s="39"/>
      <c r="BW30" s="39"/>
      <c r="BX30" s="39"/>
      <c r="BY30" s="39"/>
      <c r="BZ30" s="40"/>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8"/>
      <c r="BM31" s="39"/>
      <c r="BN31" s="39"/>
      <c r="BO31" s="39"/>
      <c r="BP31" s="39"/>
      <c r="BQ31" s="39"/>
      <c r="BR31" s="39"/>
      <c r="BS31" s="39"/>
      <c r="BT31" s="39"/>
      <c r="BU31" s="39"/>
      <c r="BV31" s="39"/>
      <c r="BW31" s="39"/>
      <c r="BX31" s="39"/>
      <c r="BY31" s="39"/>
      <c r="BZ31" s="40"/>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8"/>
      <c r="BM32" s="39"/>
      <c r="BN32" s="39"/>
      <c r="BO32" s="39"/>
      <c r="BP32" s="39"/>
      <c r="BQ32" s="39"/>
      <c r="BR32" s="39"/>
      <c r="BS32" s="39"/>
      <c r="BT32" s="39"/>
      <c r="BU32" s="39"/>
      <c r="BV32" s="39"/>
      <c r="BW32" s="39"/>
      <c r="BX32" s="39"/>
      <c r="BY32" s="39"/>
      <c r="BZ32" s="40"/>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8"/>
      <c r="BM33" s="39"/>
      <c r="BN33" s="39"/>
      <c r="BO33" s="39"/>
      <c r="BP33" s="39"/>
      <c r="BQ33" s="39"/>
      <c r="BR33" s="39"/>
      <c r="BS33" s="39"/>
      <c r="BT33" s="39"/>
      <c r="BU33" s="39"/>
      <c r="BV33" s="39"/>
      <c r="BW33" s="39"/>
      <c r="BX33" s="39"/>
      <c r="BY33" s="39"/>
      <c r="BZ33" s="40"/>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8"/>
      <c r="BM34" s="39"/>
      <c r="BN34" s="39"/>
      <c r="BO34" s="39"/>
      <c r="BP34" s="39"/>
      <c r="BQ34" s="39"/>
      <c r="BR34" s="39"/>
      <c r="BS34" s="39"/>
      <c r="BT34" s="39"/>
      <c r="BU34" s="39"/>
      <c r="BV34" s="39"/>
      <c r="BW34" s="39"/>
      <c r="BX34" s="39"/>
      <c r="BY34" s="39"/>
      <c r="BZ34" s="40"/>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8"/>
      <c r="BM35" s="39"/>
      <c r="BN35" s="39"/>
      <c r="BO35" s="39"/>
      <c r="BP35" s="39"/>
      <c r="BQ35" s="39"/>
      <c r="BR35" s="39"/>
      <c r="BS35" s="39"/>
      <c r="BT35" s="39"/>
      <c r="BU35" s="39"/>
      <c r="BV35" s="39"/>
      <c r="BW35" s="39"/>
      <c r="BX35" s="39"/>
      <c r="BY35" s="39"/>
      <c r="BZ35" s="40"/>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8"/>
      <c r="BM36" s="39"/>
      <c r="BN36" s="39"/>
      <c r="BO36" s="39"/>
      <c r="BP36" s="39"/>
      <c r="BQ36" s="39"/>
      <c r="BR36" s="39"/>
      <c r="BS36" s="39"/>
      <c r="BT36" s="39"/>
      <c r="BU36" s="39"/>
      <c r="BV36" s="39"/>
      <c r="BW36" s="39"/>
      <c r="BX36" s="39"/>
      <c r="BY36" s="39"/>
      <c r="BZ36" s="40"/>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8"/>
      <c r="BM37" s="39"/>
      <c r="BN37" s="39"/>
      <c r="BO37" s="39"/>
      <c r="BP37" s="39"/>
      <c r="BQ37" s="39"/>
      <c r="BR37" s="39"/>
      <c r="BS37" s="39"/>
      <c r="BT37" s="39"/>
      <c r="BU37" s="39"/>
      <c r="BV37" s="39"/>
      <c r="BW37" s="39"/>
      <c r="BX37" s="39"/>
      <c r="BY37" s="39"/>
      <c r="BZ37" s="40"/>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8"/>
      <c r="BM38" s="39"/>
      <c r="BN38" s="39"/>
      <c r="BO38" s="39"/>
      <c r="BP38" s="39"/>
      <c r="BQ38" s="39"/>
      <c r="BR38" s="39"/>
      <c r="BS38" s="39"/>
      <c r="BT38" s="39"/>
      <c r="BU38" s="39"/>
      <c r="BV38" s="39"/>
      <c r="BW38" s="39"/>
      <c r="BX38" s="39"/>
      <c r="BY38" s="39"/>
      <c r="BZ38" s="40"/>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8"/>
      <c r="BM39" s="39"/>
      <c r="BN39" s="39"/>
      <c r="BO39" s="39"/>
      <c r="BP39" s="39"/>
      <c r="BQ39" s="39"/>
      <c r="BR39" s="39"/>
      <c r="BS39" s="39"/>
      <c r="BT39" s="39"/>
      <c r="BU39" s="39"/>
      <c r="BV39" s="39"/>
      <c r="BW39" s="39"/>
      <c r="BX39" s="39"/>
      <c r="BY39" s="39"/>
      <c r="BZ39" s="40"/>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8"/>
      <c r="BM40" s="39"/>
      <c r="BN40" s="39"/>
      <c r="BO40" s="39"/>
      <c r="BP40" s="39"/>
      <c r="BQ40" s="39"/>
      <c r="BR40" s="39"/>
      <c r="BS40" s="39"/>
      <c r="BT40" s="39"/>
      <c r="BU40" s="39"/>
      <c r="BV40" s="39"/>
      <c r="BW40" s="39"/>
      <c r="BX40" s="39"/>
      <c r="BY40" s="39"/>
      <c r="BZ40" s="40"/>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8"/>
      <c r="BM41" s="39"/>
      <c r="BN41" s="39"/>
      <c r="BO41" s="39"/>
      <c r="BP41" s="39"/>
      <c r="BQ41" s="39"/>
      <c r="BR41" s="39"/>
      <c r="BS41" s="39"/>
      <c r="BT41" s="39"/>
      <c r="BU41" s="39"/>
      <c r="BV41" s="39"/>
      <c r="BW41" s="39"/>
      <c r="BX41" s="39"/>
      <c r="BY41" s="39"/>
      <c r="BZ41" s="40"/>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8"/>
      <c r="BM42" s="39"/>
      <c r="BN42" s="39"/>
      <c r="BO42" s="39"/>
      <c r="BP42" s="39"/>
      <c r="BQ42" s="39"/>
      <c r="BR42" s="39"/>
      <c r="BS42" s="39"/>
      <c r="BT42" s="39"/>
      <c r="BU42" s="39"/>
      <c r="BV42" s="39"/>
      <c r="BW42" s="39"/>
      <c r="BX42" s="39"/>
      <c r="BY42" s="39"/>
      <c r="BZ42" s="40"/>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8"/>
      <c r="BM43" s="39"/>
      <c r="BN43" s="39"/>
      <c r="BO43" s="39"/>
      <c r="BP43" s="39"/>
      <c r="BQ43" s="39"/>
      <c r="BR43" s="39"/>
      <c r="BS43" s="39"/>
      <c r="BT43" s="39"/>
      <c r="BU43" s="39"/>
      <c r="BV43" s="39"/>
      <c r="BW43" s="39"/>
      <c r="BX43" s="39"/>
      <c r="BY43" s="39"/>
      <c r="BZ43" s="40"/>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8"/>
      <c r="BM44" s="39"/>
      <c r="BN44" s="39"/>
      <c r="BO44" s="39"/>
      <c r="BP44" s="39"/>
      <c r="BQ44" s="39"/>
      <c r="BR44" s="39"/>
      <c r="BS44" s="39"/>
      <c r="BT44" s="39"/>
      <c r="BU44" s="39"/>
      <c r="BV44" s="39"/>
      <c r="BW44" s="39"/>
      <c r="BX44" s="39"/>
      <c r="BY44" s="39"/>
      <c r="BZ44" s="40"/>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111</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41" t="s">
        <v>27</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3"/>
      <c r="BK60" s="2"/>
      <c r="BL60" s="38"/>
      <c r="BM60" s="39"/>
      <c r="BN60" s="39"/>
      <c r="BO60" s="39"/>
      <c r="BP60" s="39"/>
      <c r="BQ60" s="39"/>
      <c r="BR60" s="39"/>
      <c r="BS60" s="39"/>
      <c r="BT60" s="39"/>
      <c r="BU60" s="39"/>
      <c r="BV60" s="39"/>
      <c r="BW60" s="39"/>
      <c r="BX60" s="39"/>
      <c r="BY60" s="39"/>
      <c r="BZ60" s="40"/>
    </row>
    <row r="61" spans="1:78" ht="13.5" customHeight="1" x14ac:dyDescent="0.15">
      <c r="A61" s="2"/>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3"/>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39"/>
      <c r="BN63" s="39"/>
      <c r="BO63" s="39"/>
      <c r="BP63" s="39"/>
      <c r="BQ63" s="39"/>
      <c r="BR63" s="39"/>
      <c r="BS63" s="39"/>
      <c r="BT63" s="39"/>
      <c r="BU63" s="39"/>
      <c r="BV63" s="39"/>
      <c r="BW63" s="39"/>
      <c r="BX63" s="39"/>
      <c r="BY63" s="39"/>
      <c r="BZ63" s="4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8" t="s">
        <v>112</v>
      </c>
      <c r="BM66" s="39"/>
      <c r="BN66" s="39"/>
      <c r="BO66" s="39"/>
      <c r="BP66" s="39"/>
      <c r="BQ66" s="39"/>
      <c r="BR66" s="39"/>
      <c r="BS66" s="39"/>
      <c r="BT66" s="39"/>
      <c r="BU66" s="39"/>
      <c r="BV66" s="39"/>
      <c r="BW66" s="39"/>
      <c r="BX66" s="39"/>
      <c r="BY66" s="39"/>
      <c r="BZ66" s="40"/>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8"/>
      <c r="BM67" s="39"/>
      <c r="BN67" s="39"/>
      <c r="BO67" s="39"/>
      <c r="BP67" s="39"/>
      <c r="BQ67" s="39"/>
      <c r="BR67" s="39"/>
      <c r="BS67" s="39"/>
      <c r="BT67" s="39"/>
      <c r="BU67" s="39"/>
      <c r="BV67" s="39"/>
      <c r="BW67" s="39"/>
      <c r="BX67" s="39"/>
      <c r="BY67" s="39"/>
      <c r="BZ67" s="40"/>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8"/>
      <c r="BM68" s="39"/>
      <c r="BN68" s="39"/>
      <c r="BO68" s="39"/>
      <c r="BP68" s="39"/>
      <c r="BQ68" s="39"/>
      <c r="BR68" s="39"/>
      <c r="BS68" s="39"/>
      <c r="BT68" s="39"/>
      <c r="BU68" s="39"/>
      <c r="BV68" s="39"/>
      <c r="BW68" s="39"/>
      <c r="BX68" s="39"/>
      <c r="BY68" s="39"/>
      <c r="BZ68" s="40"/>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8"/>
      <c r="BM69" s="39"/>
      <c r="BN69" s="39"/>
      <c r="BO69" s="39"/>
      <c r="BP69" s="39"/>
      <c r="BQ69" s="39"/>
      <c r="BR69" s="39"/>
      <c r="BS69" s="39"/>
      <c r="BT69" s="39"/>
      <c r="BU69" s="39"/>
      <c r="BV69" s="39"/>
      <c r="BW69" s="39"/>
      <c r="BX69" s="39"/>
      <c r="BY69" s="39"/>
      <c r="BZ69" s="40"/>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8"/>
      <c r="BM70" s="39"/>
      <c r="BN70" s="39"/>
      <c r="BO70" s="39"/>
      <c r="BP70" s="39"/>
      <c r="BQ70" s="39"/>
      <c r="BR70" s="39"/>
      <c r="BS70" s="39"/>
      <c r="BT70" s="39"/>
      <c r="BU70" s="39"/>
      <c r="BV70" s="39"/>
      <c r="BW70" s="39"/>
      <c r="BX70" s="39"/>
      <c r="BY70" s="39"/>
      <c r="BZ70" s="40"/>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8"/>
      <c r="BM71" s="39"/>
      <c r="BN71" s="39"/>
      <c r="BO71" s="39"/>
      <c r="BP71" s="39"/>
      <c r="BQ71" s="39"/>
      <c r="BR71" s="39"/>
      <c r="BS71" s="39"/>
      <c r="BT71" s="39"/>
      <c r="BU71" s="39"/>
      <c r="BV71" s="39"/>
      <c r="BW71" s="39"/>
      <c r="BX71" s="39"/>
      <c r="BY71" s="39"/>
      <c r="BZ71" s="40"/>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8"/>
      <c r="BM72" s="39"/>
      <c r="BN72" s="39"/>
      <c r="BO72" s="39"/>
      <c r="BP72" s="39"/>
      <c r="BQ72" s="39"/>
      <c r="BR72" s="39"/>
      <c r="BS72" s="39"/>
      <c r="BT72" s="39"/>
      <c r="BU72" s="39"/>
      <c r="BV72" s="39"/>
      <c r="BW72" s="39"/>
      <c r="BX72" s="39"/>
      <c r="BY72" s="39"/>
      <c r="BZ72" s="40"/>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8"/>
      <c r="BM73" s="39"/>
      <c r="BN73" s="39"/>
      <c r="BO73" s="39"/>
      <c r="BP73" s="39"/>
      <c r="BQ73" s="39"/>
      <c r="BR73" s="39"/>
      <c r="BS73" s="39"/>
      <c r="BT73" s="39"/>
      <c r="BU73" s="39"/>
      <c r="BV73" s="39"/>
      <c r="BW73" s="39"/>
      <c r="BX73" s="39"/>
      <c r="BY73" s="39"/>
      <c r="BZ73" s="40"/>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8"/>
      <c r="BM74" s="39"/>
      <c r="BN74" s="39"/>
      <c r="BO74" s="39"/>
      <c r="BP74" s="39"/>
      <c r="BQ74" s="39"/>
      <c r="BR74" s="39"/>
      <c r="BS74" s="39"/>
      <c r="BT74" s="39"/>
      <c r="BU74" s="39"/>
      <c r="BV74" s="39"/>
      <c r="BW74" s="39"/>
      <c r="BX74" s="39"/>
      <c r="BY74" s="39"/>
      <c r="BZ74" s="40"/>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8"/>
      <c r="BM75" s="39"/>
      <c r="BN75" s="39"/>
      <c r="BO75" s="39"/>
      <c r="BP75" s="39"/>
      <c r="BQ75" s="39"/>
      <c r="BR75" s="39"/>
      <c r="BS75" s="39"/>
      <c r="BT75" s="39"/>
      <c r="BU75" s="39"/>
      <c r="BV75" s="39"/>
      <c r="BW75" s="39"/>
      <c r="BX75" s="39"/>
      <c r="BY75" s="39"/>
      <c r="BZ75" s="40"/>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8"/>
      <c r="BM76" s="39"/>
      <c r="BN76" s="39"/>
      <c r="BO76" s="39"/>
      <c r="BP76" s="39"/>
      <c r="BQ76" s="39"/>
      <c r="BR76" s="39"/>
      <c r="BS76" s="39"/>
      <c r="BT76" s="39"/>
      <c r="BU76" s="39"/>
      <c r="BV76" s="39"/>
      <c r="BW76" s="39"/>
      <c r="BX76" s="39"/>
      <c r="BY76" s="39"/>
      <c r="BZ76" s="40"/>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8"/>
      <c r="BM77" s="39"/>
      <c r="BN77" s="39"/>
      <c r="BO77" s="39"/>
      <c r="BP77" s="39"/>
      <c r="BQ77" s="39"/>
      <c r="BR77" s="39"/>
      <c r="BS77" s="39"/>
      <c r="BT77" s="39"/>
      <c r="BU77" s="39"/>
      <c r="BV77" s="39"/>
      <c r="BW77" s="39"/>
      <c r="BX77" s="39"/>
      <c r="BY77" s="39"/>
      <c r="BZ77" s="40"/>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8"/>
      <c r="BM78" s="39"/>
      <c r="BN78" s="39"/>
      <c r="BO78" s="39"/>
      <c r="BP78" s="39"/>
      <c r="BQ78" s="39"/>
      <c r="BR78" s="39"/>
      <c r="BS78" s="39"/>
      <c r="BT78" s="39"/>
      <c r="BU78" s="39"/>
      <c r="BV78" s="39"/>
      <c r="BW78" s="39"/>
      <c r="BX78" s="39"/>
      <c r="BY78" s="39"/>
      <c r="BZ78" s="40"/>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8"/>
      <c r="BM79" s="39"/>
      <c r="BN79" s="39"/>
      <c r="BO79" s="39"/>
      <c r="BP79" s="39"/>
      <c r="BQ79" s="39"/>
      <c r="BR79" s="39"/>
      <c r="BS79" s="39"/>
      <c r="BT79" s="39"/>
      <c r="BU79" s="39"/>
      <c r="BV79" s="39"/>
      <c r="BW79" s="39"/>
      <c r="BX79" s="39"/>
      <c r="BY79" s="39"/>
      <c r="BZ79" s="40"/>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8"/>
      <c r="BM80" s="39"/>
      <c r="BN80" s="39"/>
      <c r="BO80" s="39"/>
      <c r="BP80" s="39"/>
      <c r="BQ80" s="39"/>
      <c r="BR80" s="39"/>
      <c r="BS80" s="39"/>
      <c r="BT80" s="39"/>
      <c r="BU80" s="39"/>
      <c r="BV80" s="39"/>
      <c r="BW80" s="39"/>
      <c r="BX80" s="39"/>
      <c r="BY80" s="39"/>
      <c r="BZ80" s="40"/>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8"/>
      <c r="BM81" s="39"/>
      <c r="BN81" s="39"/>
      <c r="BO81" s="39"/>
      <c r="BP81" s="39"/>
      <c r="BQ81" s="39"/>
      <c r="BR81" s="39"/>
      <c r="BS81" s="39"/>
      <c r="BT81" s="39"/>
      <c r="BU81" s="39"/>
      <c r="BV81" s="39"/>
      <c r="BW81" s="39"/>
      <c r="BX81" s="39"/>
      <c r="BY81" s="39"/>
      <c r="BZ81" s="40"/>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51"/>
      <c r="BM82" s="52"/>
      <c r="BN82" s="52"/>
      <c r="BO82" s="52"/>
      <c r="BP82" s="52"/>
      <c r="BQ82" s="52"/>
      <c r="BR82" s="52"/>
      <c r="BS82" s="52"/>
      <c r="BT82" s="52"/>
      <c r="BU82" s="52"/>
      <c r="BV82" s="52"/>
      <c r="BW82" s="52"/>
      <c r="BX82" s="52"/>
      <c r="BY82" s="52"/>
      <c r="BZ82" s="53"/>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9SW192BC23b7+q1GYn2Lfo6CTJnOGcuQqZ7coUla8Qnge3BMrSrB/o4vbkXQ46RalC8brttEOaLZF5o13k1cZw==" saltValue="wlMR3LZ3Vj2niaJV5uW9T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82" t="s">
        <v>50</v>
      </c>
      <c r="I3" s="83"/>
      <c r="J3" s="83"/>
      <c r="K3" s="83"/>
      <c r="L3" s="83"/>
      <c r="M3" s="83"/>
      <c r="N3" s="83"/>
      <c r="O3" s="83"/>
      <c r="P3" s="83"/>
      <c r="Q3" s="83"/>
      <c r="R3" s="83"/>
      <c r="S3" s="83"/>
      <c r="T3" s="83"/>
      <c r="U3" s="83"/>
      <c r="V3" s="83"/>
      <c r="W3" s="84"/>
      <c r="X3" s="88" t="s">
        <v>51</v>
      </c>
      <c r="Y3" s="81"/>
      <c r="Z3" s="81"/>
      <c r="AA3" s="81"/>
      <c r="AB3" s="81"/>
      <c r="AC3" s="81"/>
      <c r="AD3" s="81"/>
      <c r="AE3" s="81"/>
      <c r="AF3" s="81"/>
      <c r="AG3" s="81"/>
      <c r="AH3" s="81"/>
      <c r="AI3" s="81"/>
      <c r="AJ3" s="81"/>
      <c r="AK3" s="81"/>
      <c r="AL3" s="81"/>
      <c r="AM3" s="81"/>
      <c r="AN3" s="81"/>
      <c r="AO3" s="81"/>
      <c r="AP3" s="81"/>
      <c r="AQ3" s="81"/>
      <c r="AR3" s="81"/>
      <c r="AS3" s="81"/>
      <c r="AT3" s="81"/>
      <c r="AU3" s="81"/>
      <c r="AV3" s="81"/>
      <c r="AW3" s="81"/>
      <c r="AX3" s="81"/>
      <c r="AY3" s="81"/>
      <c r="AZ3" s="81"/>
      <c r="BA3" s="81"/>
      <c r="BB3" s="81"/>
      <c r="BC3" s="81"/>
      <c r="BD3" s="81"/>
      <c r="BE3" s="81"/>
      <c r="BF3" s="81"/>
      <c r="BG3" s="81"/>
      <c r="BH3" s="81"/>
      <c r="BI3" s="81"/>
      <c r="BJ3" s="81"/>
      <c r="BK3" s="81"/>
      <c r="BL3" s="81"/>
      <c r="BM3" s="81"/>
      <c r="BN3" s="81"/>
      <c r="BO3" s="81"/>
      <c r="BP3" s="81"/>
      <c r="BQ3" s="81"/>
      <c r="BR3" s="81"/>
      <c r="BS3" s="81"/>
      <c r="BT3" s="81"/>
      <c r="BU3" s="81"/>
      <c r="BV3" s="81"/>
      <c r="BW3" s="81"/>
      <c r="BX3" s="81"/>
      <c r="BY3" s="81"/>
      <c r="BZ3" s="81"/>
      <c r="CA3" s="81"/>
      <c r="CB3" s="81"/>
      <c r="CC3" s="81"/>
      <c r="CD3" s="81"/>
      <c r="CE3" s="81"/>
      <c r="CF3" s="81"/>
      <c r="CG3" s="81"/>
      <c r="CH3" s="81"/>
      <c r="CI3" s="81"/>
      <c r="CJ3" s="81"/>
      <c r="CK3" s="81"/>
      <c r="CL3" s="81"/>
      <c r="CM3" s="81"/>
      <c r="CN3" s="81"/>
      <c r="CO3" s="81"/>
      <c r="CP3" s="81"/>
      <c r="CQ3" s="81"/>
      <c r="CR3" s="81"/>
      <c r="CS3" s="81"/>
      <c r="CT3" s="81"/>
      <c r="CU3" s="81"/>
      <c r="CV3" s="81"/>
      <c r="CW3" s="81"/>
      <c r="CX3" s="81"/>
      <c r="CY3" s="81"/>
      <c r="CZ3" s="81"/>
      <c r="DA3" s="81"/>
      <c r="DB3" s="81"/>
      <c r="DC3" s="81"/>
      <c r="DD3" s="81"/>
      <c r="DE3" s="81"/>
      <c r="DF3" s="81"/>
      <c r="DG3" s="81"/>
      <c r="DH3" s="81" t="s">
        <v>52</v>
      </c>
      <c r="DI3" s="81"/>
      <c r="DJ3" s="81"/>
      <c r="DK3" s="81"/>
      <c r="DL3" s="81"/>
      <c r="DM3" s="81"/>
      <c r="DN3" s="81"/>
      <c r="DO3" s="81"/>
      <c r="DP3" s="81"/>
      <c r="DQ3" s="81"/>
      <c r="DR3" s="81"/>
      <c r="DS3" s="81"/>
      <c r="DT3" s="81"/>
      <c r="DU3" s="81"/>
      <c r="DV3" s="81"/>
      <c r="DW3" s="81"/>
      <c r="DX3" s="81"/>
      <c r="DY3" s="81"/>
      <c r="DZ3" s="81"/>
      <c r="EA3" s="81"/>
      <c r="EB3" s="81"/>
      <c r="EC3" s="81"/>
      <c r="ED3" s="81"/>
      <c r="EE3" s="81"/>
      <c r="EF3" s="81"/>
      <c r="EG3" s="81"/>
      <c r="EH3" s="81"/>
      <c r="EI3" s="81"/>
      <c r="EJ3" s="81"/>
      <c r="EK3" s="81"/>
      <c r="EL3" s="81"/>
      <c r="EM3" s="81"/>
      <c r="EN3" s="81"/>
    </row>
    <row r="4" spans="1:144" x14ac:dyDescent="0.15">
      <c r="A4" s="15" t="s">
        <v>53</v>
      </c>
      <c r="B4" s="17"/>
      <c r="C4" s="17"/>
      <c r="D4" s="17"/>
      <c r="E4" s="17"/>
      <c r="F4" s="17"/>
      <c r="G4" s="17"/>
      <c r="H4" s="85"/>
      <c r="I4" s="86"/>
      <c r="J4" s="86"/>
      <c r="K4" s="86"/>
      <c r="L4" s="86"/>
      <c r="M4" s="86"/>
      <c r="N4" s="86"/>
      <c r="O4" s="86"/>
      <c r="P4" s="86"/>
      <c r="Q4" s="86"/>
      <c r="R4" s="86"/>
      <c r="S4" s="86"/>
      <c r="T4" s="86"/>
      <c r="U4" s="86"/>
      <c r="V4" s="86"/>
      <c r="W4" s="87"/>
      <c r="X4" s="81" t="s">
        <v>54</v>
      </c>
      <c r="Y4" s="81"/>
      <c r="Z4" s="81"/>
      <c r="AA4" s="81"/>
      <c r="AB4" s="81"/>
      <c r="AC4" s="81"/>
      <c r="AD4" s="81"/>
      <c r="AE4" s="81"/>
      <c r="AF4" s="81"/>
      <c r="AG4" s="81"/>
      <c r="AH4" s="81"/>
      <c r="AI4" s="81" t="s">
        <v>55</v>
      </c>
      <c r="AJ4" s="81"/>
      <c r="AK4" s="81"/>
      <c r="AL4" s="81"/>
      <c r="AM4" s="81"/>
      <c r="AN4" s="81"/>
      <c r="AO4" s="81"/>
      <c r="AP4" s="81"/>
      <c r="AQ4" s="81"/>
      <c r="AR4" s="81"/>
      <c r="AS4" s="81"/>
      <c r="AT4" s="81" t="s">
        <v>56</v>
      </c>
      <c r="AU4" s="81"/>
      <c r="AV4" s="81"/>
      <c r="AW4" s="81"/>
      <c r="AX4" s="81"/>
      <c r="AY4" s="81"/>
      <c r="AZ4" s="81"/>
      <c r="BA4" s="81"/>
      <c r="BB4" s="81"/>
      <c r="BC4" s="81"/>
      <c r="BD4" s="81"/>
      <c r="BE4" s="81" t="s">
        <v>57</v>
      </c>
      <c r="BF4" s="81"/>
      <c r="BG4" s="81"/>
      <c r="BH4" s="81"/>
      <c r="BI4" s="81"/>
      <c r="BJ4" s="81"/>
      <c r="BK4" s="81"/>
      <c r="BL4" s="81"/>
      <c r="BM4" s="81"/>
      <c r="BN4" s="81"/>
      <c r="BO4" s="81"/>
      <c r="BP4" s="81" t="s">
        <v>58</v>
      </c>
      <c r="BQ4" s="81"/>
      <c r="BR4" s="81"/>
      <c r="BS4" s="81"/>
      <c r="BT4" s="81"/>
      <c r="BU4" s="81"/>
      <c r="BV4" s="81"/>
      <c r="BW4" s="81"/>
      <c r="BX4" s="81"/>
      <c r="BY4" s="81"/>
      <c r="BZ4" s="81"/>
      <c r="CA4" s="81" t="s">
        <v>59</v>
      </c>
      <c r="CB4" s="81"/>
      <c r="CC4" s="81"/>
      <c r="CD4" s="81"/>
      <c r="CE4" s="81"/>
      <c r="CF4" s="81"/>
      <c r="CG4" s="81"/>
      <c r="CH4" s="81"/>
      <c r="CI4" s="81"/>
      <c r="CJ4" s="81"/>
      <c r="CK4" s="81"/>
      <c r="CL4" s="81" t="s">
        <v>60</v>
      </c>
      <c r="CM4" s="81"/>
      <c r="CN4" s="81"/>
      <c r="CO4" s="81"/>
      <c r="CP4" s="81"/>
      <c r="CQ4" s="81"/>
      <c r="CR4" s="81"/>
      <c r="CS4" s="81"/>
      <c r="CT4" s="81"/>
      <c r="CU4" s="81"/>
      <c r="CV4" s="81"/>
      <c r="CW4" s="81" t="s">
        <v>61</v>
      </c>
      <c r="CX4" s="81"/>
      <c r="CY4" s="81"/>
      <c r="CZ4" s="81"/>
      <c r="DA4" s="81"/>
      <c r="DB4" s="81"/>
      <c r="DC4" s="81"/>
      <c r="DD4" s="81"/>
      <c r="DE4" s="81"/>
      <c r="DF4" s="81"/>
      <c r="DG4" s="81"/>
      <c r="DH4" s="81" t="s">
        <v>62</v>
      </c>
      <c r="DI4" s="81"/>
      <c r="DJ4" s="81"/>
      <c r="DK4" s="81"/>
      <c r="DL4" s="81"/>
      <c r="DM4" s="81"/>
      <c r="DN4" s="81"/>
      <c r="DO4" s="81"/>
      <c r="DP4" s="81"/>
      <c r="DQ4" s="81"/>
      <c r="DR4" s="81"/>
      <c r="DS4" s="81" t="s">
        <v>63</v>
      </c>
      <c r="DT4" s="81"/>
      <c r="DU4" s="81"/>
      <c r="DV4" s="81"/>
      <c r="DW4" s="81"/>
      <c r="DX4" s="81"/>
      <c r="DY4" s="81"/>
      <c r="DZ4" s="81"/>
      <c r="EA4" s="81"/>
      <c r="EB4" s="81"/>
      <c r="EC4" s="81"/>
      <c r="ED4" s="81" t="s">
        <v>64</v>
      </c>
      <c r="EE4" s="81"/>
      <c r="EF4" s="81"/>
      <c r="EG4" s="81"/>
      <c r="EH4" s="81"/>
      <c r="EI4" s="81"/>
      <c r="EJ4" s="81"/>
      <c r="EK4" s="81"/>
      <c r="EL4" s="81"/>
      <c r="EM4" s="81"/>
      <c r="EN4" s="81"/>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53635</v>
      </c>
      <c r="D6" s="20">
        <f t="shared" si="3"/>
        <v>46</v>
      </c>
      <c r="E6" s="20">
        <f t="shared" si="3"/>
        <v>1</v>
      </c>
      <c r="F6" s="20">
        <f t="shared" si="3"/>
        <v>0</v>
      </c>
      <c r="G6" s="20">
        <f t="shared" si="3"/>
        <v>1</v>
      </c>
      <c r="H6" s="20" t="str">
        <f t="shared" si="3"/>
        <v>秋田県　八郎潟町</v>
      </c>
      <c r="I6" s="20" t="str">
        <f t="shared" si="3"/>
        <v>法適用</v>
      </c>
      <c r="J6" s="20" t="str">
        <f t="shared" si="3"/>
        <v>水道事業</v>
      </c>
      <c r="K6" s="20" t="str">
        <f t="shared" si="3"/>
        <v>末端給水事業</v>
      </c>
      <c r="L6" s="20" t="str">
        <f t="shared" si="3"/>
        <v>A8</v>
      </c>
      <c r="M6" s="20" t="str">
        <f t="shared" si="3"/>
        <v>非設置</v>
      </c>
      <c r="N6" s="21" t="str">
        <f t="shared" si="3"/>
        <v>-</v>
      </c>
      <c r="O6" s="21">
        <f t="shared" si="3"/>
        <v>64.900000000000006</v>
      </c>
      <c r="P6" s="21">
        <f t="shared" si="3"/>
        <v>99.77</v>
      </c>
      <c r="Q6" s="21">
        <f t="shared" si="3"/>
        <v>5280</v>
      </c>
      <c r="R6" s="21">
        <f t="shared" si="3"/>
        <v>5277</v>
      </c>
      <c r="S6" s="21">
        <f t="shared" si="3"/>
        <v>17</v>
      </c>
      <c r="T6" s="21">
        <f t="shared" si="3"/>
        <v>310.41000000000003</v>
      </c>
      <c r="U6" s="21">
        <f t="shared" si="3"/>
        <v>5198</v>
      </c>
      <c r="V6" s="21">
        <f t="shared" si="3"/>
        <v>15.61</v>
      </c>
      <c r="W6" s="21">
        <f t="shared" si="3"/>
        <v>332.99</v>
      </c>
      <c r="X6" s="22">
        <f>IF(X7="",NA(),X7)</f>
        <v>105.48</v>
      </c>
      <c r="Y6" s="22">
        <f t="shared" ref="Y6:AG6" si="4">IF(Y7="",NA(),Y7)</f>
        <v>104.48</v>
      </c>
      <c r="Z6" s="22">
        <f t="shared" si="4"/>
        <v>102.29</v>
      </c>
      <c r="AA6" s="22">
        <f t="shared" si="4"/>
        <v>100.48</v>
      </c>
      <c r="AB6" s="22">
        <f t="shared" si="4"/>
        <v>103.96</v>
      </c>
      <c r="AC6" s="22">
        <f t="shared" si="4"/>
        <v>104.35</v>
      </c>
      <c r="AD6" s="22">
        <f t="shared" si="4"/>
        <v>105.34</v>
      </c>
      <c r="AE6" s="22">
        <f t="shared" si="4"/>
        <v>105.77</v>
      </c>
      <c r="AF6" s="22">
        <f t="shared" si="4"/>
        <v>104.82</v>
      </c>
      <c r="AG6" s="22">
        <f t="shared" si="4"/>
        <v>106.46</v>
      </c>
      <c r="AH6" s="21" t="str">
        <f>IF(AH7="","",IF(AH7="-","【-】","【"&amp;SUBSTITUTE(TEXT(AH7,"#,##0.00"),"-","△")&amp;"】"))</f>
        <v>【108.24】</v>
      </c>
      <c r="AI6" s="21">
        <f>IF(AI7="",NA(),AI7)</f>
        <v>0</v>
      </c>
      <c r="AJ6" s="21">
        <f t="shared" ref="AJ6:AR6" si="5">IF(AJ7="",NA(),AJ7)</f>
        <v>0</v>
      </c>
      <c r="AK6" s="21">
        <f t="shared" si="5"/>
        <v>0</v>
      </c>
      <c r="AL6" s="21">
        <f t="shared" si="5"/>
        <v>0</v>
      </c>
      <c r="AM6" s="21">
        <f t="shared" si="5"/>
        <v>0</v>
      </c>
      <c r="AN6" s="22">
        <f t="shared" si="5"/>
        <v>21.69</v>
      </c>
      <c r="AO6" s="22">
        <f t="shared" si="5"/>
        <v>24.04</v>
      </c>
      <c r="AP6" s="22">
        <f t="shared" si="5"/>
        <v>28.03</v>
      </c>
      <c r="AQ6" s="22">
        <f t="shared" si="5"/>
        <v>26.73</v>
      </c>
      <c r="AR6" s="22">
        <f t="shared" si="5"/>
        <v>27.85</v>
      </c>
      <c r="AS6" s="21" t="str">
        <f>IF(AS7="","",IF(AS7="-","【-】","【"&amp;SUBSTITUTE(TEXT(AS7,"#,##0.00"),"-","△")&amp;"】"))</f>
        <v>【1.50】</v>
      </c>
      <c r="AT6" s="22">
        <f>IF(AT7="",NA(),AT7)</f>
        <v>698.05</v>
      </c>
      <c r="AU6" s="22">
        <f t="shared" ref="AU6:BC6" si="6">IF(AU7="",NA(),AU7)</f>
        <v>565.35</v>
      </c>
      <c r="AV6" s="22">
        <f t="shared" si="6"/>
        <v>650.52</v>
      </c>
      <c r="AW6" s="22">
        <f t="shared" si="6"/>
        <v>536.95000000000005</v>
      </c>
      <c r="AX6" s="22">
        <f t="shared" si="6"/>
        <v>605.26</v>
      </c>
      <c r="AY6" s="22">
        <f t="shared" si="6"/>
        <v>301.04000000000002</v>
      </c>
      <c r="AZ6" s="22">
        <f t="shared" si="6"/>
        <v>305.08</v>
      </c>
      <c r="BA6" s="22">
        <f t="shared" si="6"/>
        <v>305.33999999999997</v>
      </c>
      <c r="BB6" s="22">
        <f t="shared" si="6"/>
        <v>310.01</v>
      </c>
      <c r="BC6" s="22">
        <f t="shared" si="6"/>
        <v>311.12</v>
      </c>
      <c r="BD6" s="21" t="str">
        <f>IF(BD7="","",IF(BD7="-","【-】","【"&amp;SUBSTITUTE(TEXT(BD7,"#,##0.00"),"-","△")&amp;"】"))</f>
        <v>【243.36】</v>
      </c>
      <c r="BE6" s="22">
        <f>IF(BE7="",NA(),BE7)</f>
        <v>373.75</v>
      </c>
      <c r="BF6" s="22">
        <f t="shared" ref="BF6:BN6" si="7">IF(BF7="",NA(),BF7)</f>
        <v>381.89</v>
      </c>
      <c r="BG6" s="22">
        <f t="shared" si="7"/>
        <v>402.83</v>
      </c>
      <c r="BH6" s="22">
        <f t="shared" si="7"/>
        <v>397.13</v>
      </c>
      <c r="BI6" s="22">
        <f t="shared" si="7"/>
        <v>430.13</v>
      </c>
      <c r="BJ6" s="22">
        <f t="shared" si="7"/>
        <v>551.62</v>
      </c>
      <c r="BK6" s="22">
        <f t="shared" si="7"/>
        <v>585.59</v>
      </c>
      <c r="BL6" s="22">
        <f t="shared" si="7"/>
        <v>561.34</v>
      </c>
      <c r="BM6" s="22">
        <f t="shared" si="7"/>
        <v>538.33000000000004</v>
      </c>
      <c r="BN6" s="22">
        <f t="shared" si="7"/>
        <v>515.14</v>
      </c>
      <c r="BO6" s="21" t="str">
        <f>IF(BO7="","",IF(BO7="-","【-】","【"&amp;SUBSTITUTE(TEXT(BO7,"#,##0.00"),"-","△")&amp;"】"))</f>
        <v>【265.93】</v>
      </c>
      <c r="BP6" s="22">
        <f>IF(BP7="",NA(),BP7)</f>
        <v>102.26</v>
      </c>
      <c r="BQ6" s="22">
        <f t="shared" ref="BQ6:BY6" si="8">IF(BQ7="",NA(),BQ7)</f>
        <v>95.18</v>
      </c>
      <c r="BR6" s="22">
        <f t="shared" si="8"/>
        <v>99.16</v>
      </c>
      <c r="BS6" s="22">
        <f t="shared" si="8"/>
        <v>94</v>
      </c>
      <c r="BT6" s="22">
        <f t="shared" si="8"/>
        <v>98.49</v>
      </c>
      <c r="BU6" s="22">
        <f t="shared" si="8"/>
        <v>87.11</v>
      </c>
      <c r="BV6" s="22">
        <f t="shared" si="8"/>
        <v>82.78</v>
      </c>
      <c r="BW6" s="22">
        <f t="shared" si="8"/>
        <v>84.82</v>
      </c>
      <c r="BX6" s="22">
        <f t="shared" si="8"/>
        <v>82.29</v>
      </c>
      <c r="BY6" s="22">
        <f t="shared" si="8"/>
        <v>84.16</v>
      </c>
      <c r="BZ6" s="21" t="str">
        <f>IF(BZ7="","",IF(BZ7="-","【-】","【"&amp;SUBSTITUTE(TEXT(BZ7,"#,##0.00"),"-","△")&amp;"】"))</f>
        <v>【97.82】</v>
      </c>
      <c r="CA6" s="22">
        <f>IF(CA7="",NA(),CA7)</f>
        <v>241.82</v>
      </c>
      <c r="CB6" s="22">
        <f t="shared" ref="CB6:CJ6" si="9">IF(CB7="",NA(),CB7)</f>
        <v>260.42</v>
      </c>
      <c r="CC6" s="22">
        <f t="shared" si="9"/>
        <v>250.55</v>
      </c>
      <c r="CD6" s="22">
        <f t="shared" si="9"/>
        <v>264.58999999999997</v>
      </c>
      <c r="CE6" s="22">
        <f t="shared" si="9"/>
        <v>252.66</v>
      </c>
      <c r="CF6" s="22">
        <f t="shared" si="9"/>
        <v>223.98</v>
      </c>
      <c r="CG6" s="22">
        <f t="shared" si="9"/>
        <v>225.09</v>
      </c>
      <c r="CH6" s="22">
        <f t="shared" si="9"/>
        <v>224.82</v>
      </c>
      <c r="CI6" s="22">
        <f t="shared" si="9"/>
        <v>230.85</v>
      </c>
      <c r="CJ6" s="22">
        <f t="shared" si="9"/>
        <v>230.21</v>
      </c>
      <c r="CK6" s="21" t="str">
        <f>IF(CK7="","",IF(CK7="-","【-】","【"&amp;SUBSTITUTE(TEXT(CK7,"#,##0.00"),"-","△")&amp;"】"))</f>
        <v>【177.56】</v>
      </c>
      <c r="CL6" s="22">
        <f>IF(CL7="",NA(),CL7)</f>
        <v>65.56</v>
      </c>
      <c r="CM6" s="22">
        <f t="shared" ref="CM6:CU6" si="10">IF(CM7="",NA(),CM7)</f>
        <v>58.57</v>
      </c>
      <c r="CN6" s="22">
        <f t="shared" si="10"/>
        <v>59.8</v>
      </c>
      <c r="CO6" s="22">
        <f t="shared" si="10"/>
        <v>64.09</v>
      </c>
      <c r="CP6" s="22">
        <f t="shared" si="10"/>
        <v>62.21</v>
      </c>
      <c r="CQ6" s="22">
        <f t="shared" si="10"/>
        <v>49.64</v>
      </c>
      <c r="CR6" s="22">
        <f t="shared" si="10"/>
        <v>49.38</v>
      </c>
      <c r="CS6" s="22">
        <f t="shared" si="10"/>
        <v>50.09</v>
      </c>
      <c r="CT6" s="22">
        <f t="shared" si="10"/>
        <v>50.1</v>
      </c>
      <c r="CU6" s="22">
        <f t="shared" si="10"/>
        <v>49.76</v>
      </c>
      <c r="CV6" s="21" t="str">
        <f>IF(CV7="","",IF(CV7="-","【-】","【"&amp;SUBSTITUTE(TEXT(CV7,"#,##0.00"),"-","△")&amp;"】"))</f>
        <v>【59.81】</v>
      </c>
      <c r="CW6" s="22">
        <f>IF(CW7="",NA(),CW7)</f>
        <v>72.12</v>
      </c>
      <c r="CX6" s="22">
        <f t="shared" ref="CX6:DF6" si="11">IF(CX7="",NA(),CX7)</f>
        <v>81.19</v>
      </c>
      <c r="CY6" s="22">
        <f t="shared" si="11"/>
        <v>76.53</v>
      </c>
      <c r="CZ6" s="22">
        <f t="shared" si="11"/>
        <v>69.819999999999993</v>
      </c>
      <c r="DA6" s="22">
        <f t="shared" si="11"/>
        <v>69.77</v>
      </c>
      <c r="DB6" s="22">
        <f t="shared" si="11"/>
        <v>78.09</v>
      </c>
      <c r="DC6" s="22">
        <f t="shared" si="11"/>
        <v>78.010000000000005</v>
      </c>
      <c r="DD6" s="22">
        <f t="shared" si="11"/>
        <v>77.599999999999994</v>
      </c>
      <c r="DE6" s="22">
        <f t="shared" si="11"/>
        <v>77.3</v>
      </c>
      <c r="DF6" s="22">
        <f t="shared" si="11"/>
        <v>76.64</v>
      </c>
      <c r="DG6" s="21" t="str">
        <f>IF(DG7="","",IF(DG7="-","【-】","【"&amp;SUBSTITUTE(TEXT(DG7,"#,##0.00"),"-","△")&amp;"】"))</f>
        <v>【89.42】</v>
      </c>
      <c r="DH6" s="22">
        <f>IF(DH7="",NA(),DH7)</f>
        <v>58.04</v>
      </c>
      <c r="DI6" s="22">
        <f t="shared" ref="DI6:DQ6" si="12">IF(DI7="",NA(),DI7)</f>
        <v>58.22</v>
      </c>
      <c r="DJ6" s="22">
        <f t="shared" si="12"/>
        <v>58.36</v>
      </c>
      <c r="DK6" s="22">
        <f t="shared" si="12"/>
        <v>59.48</v>
      </c>
      <c r="DL6" s="22">
        <f t="shared" si="12"/>
        <v>59.8</v>
      </c>
      <c r="DM6" s="22">
        <f t="shared" si="12"/>
        <v>47.31</v>
      </c>
      <c r="DN6" s="22">
        <f t="shared" si="12"/>
        <v>47.5</v>
      </c>
      <c r="DO6" s="22">
        <f t="shared" si="12"/>
        <v>48.41</v>
      </c>
      <c r="DP6" s="22">
        <f t="shared" si="12"/>
        <v>50.02</v>
      </c>
      <c r="DQ6" s="22">
        <f t="shared" si="12"/>
        <v>51.38</v>
      </c>
      <c r="DR6" s="21" t="str">
        <f>IF(DR7="","",IF(DR7="-","【-】","【"&amp;SUBSTITUTE(TEXT(DR7,"#,##0.00"),"-","△")&amp;"】"))</f>
        <v>【52.02】</v>
      </c>
      <c r="DS6" s="22">
        <f>IF(DS7="",NA(),DS7)</f>
        <v>26.6</v>
      </c>
      <c r="DT6" s="22">
        <f t="shared" ref="DT6:EB6" si="13">IF(DT7="",NA(),DT7)</f>
        <v>23.73</v>
      </c>
      <c r="DU6" s="22">
        <f t="shared" si="13"/>
        <v>25.94</v>
      </c>
      <c r="DV6" s="22">
        <f t="shared" si="13"/>
        <v>30.79</v>
      </c>
      <c r="DW6" s="22">
        <f t="shared" si="13"/>
        <v>30.18</v>
      </c>
      <c r="DX6" s="22">
        <f t="shared" si="13"/>
        <v>16.77</v>
      </c>
      <c r="DY6" s="22">
        <f t="shared" si="13"/>
        <v>17.399999999999999</v>
      </c>
      <c r="DZ6" s="22">
        <f t="shared" si="13"/>
        <v>18.64</v>
      </c>
      <c r="EA6" s="22">
        <f t="shared" si="13"/>
        <v>19.510000000000002</v>
      </c>
      <c r="EB6" s="22">
        <f t="shared" si="13"/>
        <v>21.6</v>
      </c>
      <c r="EC6" s="21" t="str">
        <f>IF(EC7="","",IF(EC7="-","【-】","【"&amp;SUBSTITUTE(TEXT(EC7,"#,##0.00"),"-","△")&amp;"】"))</f>
        <v>【25.37】</v>
      </c>
      <c r="ED6" s="22">
        <f>IF(ED7="",NA(),ED7)</f>
        <v>1.3</v>
      </c>
      <c r="EE6" s="22">
        <f t="shared" ref="EE6:EM6" si="14">IF(EE7="",NA(),EE7)</f>
        <v>1.45</v>
      </c>
      <c r="EF6" s="22">
        <f t="shared" si="14"/>
        <v>0.91</v>
      </c>
      <c r="EG6" s="22">
        <f t="shared" si="14"/>
        <v>0.28000000000000003</v>
      </c>
      <c r="EH6" s="22">
        <f t="shared" si="14"/>
        <v>1.25</v>
      </c>
      <c r="EI6" s="22">
        <f t="shared" si="14"/>
        <v>0.47</v>
      </c>
      <c r="EJ6" s="22">
        <f t="shared" si="14"/>
        <v>0.4</v>
      </c>
      <c r="EK6" s="22">
        <f t="shared" si="14"/>
        <v>0.36</v>
      </c>
      <c r="EL6" s="22">
        <f t="shared" si="14"/>
        <v>0.56999999999999995</v>
      </c>
      <c r="EM6" s="22">
        <f t="shared" si="14"/>
        <v>0.56000000000000005</v>
      </c>
      <c r="EN6" s="21" t="str">
        <f>IF(EN7="","",IF(EN7="-","【-】","【"&amp;SUBSTITUTE(TEXT(EN7,"#,##0.00"),"-","△")&amp;"】"))</f>
        <v>【0.62】</v>
      </c>
    </row>
    <row r="7" spans="1:144" s="23" customFormat="1" x14ac:dyDescent="0.15">
      <c r="A7" s="15"/>
      <c r="B7" s="24">
        <v>2023</v>
      </c>
      <c r="C7" s="24">
        <v>53635</v>
      </c>
      <c r="D7" s="24">
        <v>46</v>
      </c>
      <c r="E7" s="24">
        <v>1</v>
      </c>
      <c r="F7" s="24">
        <v>0</v>
      </c>
      <c r="G7" s="24">
        <v>1</v>
      </c>
      <c r="H7" s="24" t="s">
        <v>93</v>
      </c>
      <c r="I7" s="24" t="s">
        <v>94</v>
      </c>
      <c r="J7" s="24" t="s">
        <v>95</v>
      </c>
      <c r="K7" s="24" t="s">
        <v>96</v>
      </c>
      <c r="L7" s="24" t="s">
        <v>97</v>
      </c>
      <c r="M7" s="24" t="s">
        <v>98</v>
      </c>
      <c r="N7" s="25" t="s">
        <v>99</v>
      </c>
      <c r="O7" s="25">
        <v>64.900000000000006</v>
      </c>
      <c r="P7" s="25">
        <v>99.77</v>
      </c>
      <c r="Q7" s="25">
        <v>5280</v>
      </c>
      <c r="R7" s="25">
        <v>5277</v>
      </c>
      <c r="S7" s="25">
        <v>17</v>
      </c>
      <c r="T7" s="25">
        <v>310.41000000000003</v>
      </c>
      <c r="U7" s="25">
        <v>5198</v>
      </c>
      <c r="V7" s="25">
        <v>15.61</v>
      </c>
      <c r="W7" s="25">
        <v>332.99</v>
      </c>
      <c r="X7" s="25">
        <v>105.48</v>
      </c>
      <c r="Y7" s="25">
        <v>104.48</v>
      </c>
      <c r="Z7" s="25">
        <v>102.29</v>
      </c>
      <c r="AA7" s="25">
        <v>100.48</v>
      </c>
      <c r="AB7" s="25">
        <v>103.96</v>
      </c>
      <c r="AC7" s="25">
        <v>104.35</v>
      </c>
      <c r="AD7" s="25">
        <v>105.34</v>
      </c>
      <c r="AE7" s="25">
        <v>105.77</v>
      </c>
      <c r="AF7" s="25">
        <v>104.82</v>
      </c>
      <c r="AG7" s="25">
        <v>106.46</v>
      </c>
      <c r="AH7" s="25">
        <v>108.24</v>
      </c>
      <c r="AI7" s="25">
        <v>0</v>
      </c>
      <c r="AJ7" s="25">
        <v>0</v>
      </c>
      <c r="AK7" s="25">
        <v>0</v>
      </c>
      <c r="AL7" s="25">
        <v>0</v>
      </c>
      <c r="AM7" s="25">
        <v>0</v>
      </c>
      <c r="AN7" s="25">
        <v>21.69</v>
      </c>
      <c r="AO7" s="25">
        <v>24.04</v>
      </c>
      <c r="AP7" s="25">
        <v>28.03</v>
      </c>
      <c r="AQ7" s="25">
        <v>26.73</v>
      </c>
      <c r="AR7" s="25">
        <v>27.85</v>
      </c>
      <c r="AS7" s="25">
        <v>1.5</v>
      </c>
      <c r="AT7" s="25">
        <v>698.05</v>
      </c>
      <c r="AU7" s="25">
        <v>565.35</v>
      </c>
      <c r="AV7" s="25">
        <v>650.52</v>
      </c>
      <c r="AW7" s="25">
        <v>536.95000000000005</v>
      </c>
      <c r="AX7" s="25">
        <v>605.26</v>
      </c>
      <c r="AY7" s="25">
        <v>301.04000000000002</v>
      </c>
      <c r="AZ7" s="25">
        <v>305.08</v>
      </c>
      <c r="BA7" s="25">
        <v>305.33999999999997</v>
      </c>
      <c r="BB7" s="25">
        <v>310.01</v>
      </c>
      <c r="BC7" s="25">
        <v>311.12</v>
      </c>
      <c r="BD7" s="25">
        <v>243.36</v>
      </c>
      <c r="BE7" s="25">
        <v>373.75</v>
      </c>
      <c r="BF7" s="25">
        <v>381.89</v>
      </c>
      <c r="BG7" s="25">
        <v>402.83</v>
      </c>
      <c r="BH7" s="25">
        <v>397.13</v>
      </c>
      <c r="BI7" s="25">
        <v>430.13</v>
      </c>
      <c r="BJ7" s="25">
        <v>551.62</v>
      </c>
      <c r="BK7" s="25">
        <v>585.59</v>
      </c>
      <c r="BL7" s="25">
        <v>561.34</v>
      </c>
      <c r="BM7" s="25">
        <v>538.33000000000004</v>
      </c>
      <c r="BN7" s="25">
        <v>515.14</v>
      </c>
      <c r="BO7" s="25">
        <v>265.93</v>
      </c>
      <c r="BP7" s="25">
        <v>102.26</v>
      </c>
      <c r="BQ7" s="25">
        <v>95.18</v>
      </c>
      <c r="BR7" s="25">
        <v>99.16</v>
      </c>
      <c r="BS7" s="25">
        <v>94</v>
      </c>
      <c r="BT7" s="25">
        <v>98.49</v>
      </c>
      <c r="BU7" s="25">
        <v>87.11</v>
      </c>
      <c r="BV7" s="25">
        <v>82.78</v>
      </c>
      <c r="BW7" s="25">
        <v>84.82</v>
      </c>
      <c r="BX7" s="25">
        <v>82.29</v>
      </c>
      <c r="BY7" s="25">
        <v>84.16</v>
      </c>
      <c r="BZ7" s="25">
        <v>97.82</v>
      </c>
      <c r="CA7" s="25">
        <v>241.82</v>
      </c>
      <c r="CB7" s="25">
        <v>260.42</v>
      </c>
      <c r="CC7" s="25">
        <v>250.55</v>
      </c>
      <c r="CD7" s="25">
        <v>264.58999999999997</v>
      </c>
      <c r="CE7" s="25">
        <v>252.66</v>
      </c>
      <c r="CF7" s="25">
        <v>223.98</v>
      </c>
      <c r="CG7" s="25">
        <v>225.09</v>
      </c>
      <c r="CH7" s="25">
        <v>224.82</v>
      </c>
      <c r="CI7" s="25">
        <v>230.85</v>
      </c>
      <c r="CJ7" s="25">
        <v>230.21</v>
      </c>
      <c r="CK7" s="25">
        <v>177.56</v>
      </c>
      <c r="CL7" s="25">
        <v>65.56</v>
      </c>
      <c r="CM7" s="25">
        <v>58.57</v>
      </c>
      <c r="CN7" s="25">
        <v>59.8</v>
      </c>
      <c r="CO7" s="25">
        <v>64.09</v>
      </c>
      <c r="CP7" s="25">
        <v>62.21</v>
      </c>
      <c r="CQ7" s="25">
        <v>49.64</v>
      </c>
      <c r="CR7" s="25">
        <v>49.38</v>
      </c>
      <c r="CS7" s="25">
        <v>50.09</v>
      </c>
      <c r="CT7" s="25">
        <v>50.1</v>
      </c>
      <c r="CU7" s="25">
        <v>49.76</v>
      </c>
      <c r="CV7" s="25">
        <v>59.81</v>
      </c>
      <c r="CW7" s="25">
        <v>72.12</v>
      </c>
      <c r="CX7" s="25">
        <v>81.19</v>
      </c>
      <c r="CY7" s="25">
        <v>76.53</v>
      </c>
      <c r="CZ7" s="25">
        <v>69.819999999999993</v>
      </c>
      <c r="DA7" s="25">
        <v>69.77</v>
      </c>
      <c r="DB7" s="25">
        <v>78.09</v>
      </c>
      <c r="DC7" s="25">
        <v>78.010000000000005</v>
      </c>
      <c r="DD7" s="25">
        <v>77.599999999999994</v>
      </c>
      <c r="DE7" s="25">
        <v>77.3</v>
      </c>
      <c r="DF7" s="25">
        <v>76.64</v>
      </c>
      <c r="DG7" s="25">
        <v>89.42</v>
      </c>
      <c r="DH7" s="25">
        <v>58.04</v>
      </c>
      <c r="DI7" s="25">
        <v>58.22</v>
      </c>
      <c r="DJ7" s="25">
        <v>58.36</v>
      </c>
      <c r="DK7" s="25">
        <v>59.48</v>
      </c>
      <c r="DL7" s="25">
        <v>59.8</v>
      </c>
      <c r="DM7" s="25">
        <v>47.31</v>
      </c>
      <c r="DN7" s="25">
        <v>47.5</v>
      </c>
      <c r="DO7" s="25">
        <v>48.41</v>
      </c>
      <c r="DP7" s="25">
        <v>50.02</v>
      </c>
      <c r="DQ7" s="25">
        <v>51.38</v>
      </c>
      <c r="DR7" s="25">
        <v>52.02</v>
      </c>
      <c r="DS7" s="25">
        <v>26.6</v>
      </c>
      <c r="DT7" s="25">
        <v>23.73</v>
      </c>
      <c r="DU7" s="25">
        <v>25.94</v>
      </c>
      <c r="DV7" s="25">
        <v>30.79</v>
      </c>
      <c r="DW7" s="25">
        <v>30.18</v>
      </c>
      <c r="DX7" s="25">
        <v>16.77</v>
      </c>
      <c r="DY7" s="25">
        <v>17.399999999999999</v>
      </c>
      <c r="DZ7" s="25">
        <v>18.64</v>
      </c>
      <c r="EA7" s="25">
        <v>19.510000000000002</v>
      </c>
      <c r="EB7" s="25">
        <v>21.6</v>
      </c>
      <c r="EC7" s="25">
        <v>25.37</v>
      </c>
      <c r="ED7" s="25">
        <v>1.3</v>
      </c>
      <c r="EE7" s="25">
        <v>1.45</v>
      </c>
      <c r="EF7" s="25">
        <v>0.91</v>
      </c>
      <c r="EG7" s="25">
        <v>0.28000000000000003</v>
      </c>
      <c r="EH7" s="25">
        <v>1.25</v>
      </c>
      <c r="EI7" s="25">
        <v>0.47</v>
      </c>
      <c r="EJ7" s="25">
        <v>0.4</v>
      </c>
      <c r="EK7" s="25">
        <v>0.36</v>
      </c>
      <c r="EL7" s="25">
        <v>0.56999999999999995</v>
      </c>
      <c r="EM7" s="25">
        <v>0.56000000000000005</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cp:lastPrinted>2025-01-28T08:34:36Z</cp:lastPrinted>
  <dcterms:created xsi:type="dcterms:W3CDTF">2025-01-24T06:44:54Z</dcterms:created>
  <dcterms:modified xsi:type="dcterms:W3CDTF">2025-01-29T23:34:32Z</dcterms:modified>
  <cp:category/>
</cp:coreProperties>
</file>