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filesv\050建設課\北林PCデータ\令和6年度\R6調査\市町村課\【秋田県市町村課130 15時〆】公営企業に係る「経営比較分析表」の分析等について（依頼）\"/>
    </mc:Choice>
  </mc:AlternateContent>
  <xr:revisionPtr revIDLastSave="0" documentId="13_ncr:1_{F2101210-C7E0-4A22-A628-D61C7DF8B0D8}" xr6:coauthVersionLast="43" xr6:coauthVersionMax="43" xr10:uidLastSave="{00000000-0000-0000-0000-000000000000}"/>
  <workbookProtection workbookAlgorithmName="SHA-512" workbookHashValue="kQ8t0JlwMcp9dBP7WDSFAgSZDmUIZLMDssRiDpMYz8AjymIWQp5y55pRmieBZX6UYEhuN5UTnzaDxUeWqy4WAA==" workbookSaltValue="jEvU8NBvB2EZi2m/2tp3p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E85" i="4"/>
  <c r="AT10" i="4"/>
  <c r="AL10" i="4"/>
  <c r="I10" i="4"/>
  <c r="AL8" i="4"/>
  <c r="P8"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<sst xmlns="http://schemas.openxmlformats.org/spreadsheetml/2006/main" count="319" uniqueCount="116">
  <si>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</si>
  <si>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</si>
  <si>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</si>
  <si>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</si>
  <si>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</si>
  <si>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</si>
  <si>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</si>
  <si>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</si>
  <si>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</si>
  <si>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</si>
  <si>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</si>
  <si>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</si>
  <si>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</si>
  <si>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</si>
  <si>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</si>
  <si>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</si>
  <si>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</si>
  <si>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</si>
  <si>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</si>
  <si>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</si>
  <si>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</si>
  <si>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</si>
  <si>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</si>
  <si>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</si>
  <si>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</si>
  <si>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</si>
  <si>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</si>
  <si>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</si>
  <si>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</si>
  <si>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</si>
  <si>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</si>
  <si>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</si>
  <si>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</si>
  <si>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</si>
  <si>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</si>
  <si>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</si>
  <si>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</si>
  <si>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</si>
  <si>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</si>
  <si>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</si>
  <si>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</si>
  <si>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</si>
  <si>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</si>
  <si>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</si>
  <si>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</si>
  <si>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</si>
  <si>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</si>
  <si>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</si>
  <si>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</si>
  <si>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</si>
  <si>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</si>
  <si>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</si>
  <si>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</si>
  <si>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</si>
  <si>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</si>
  <si>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</si>
  <si>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</si>
  <si>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</si>
  <si>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</si>
  <si>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</si>
  <si>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</si>
  <si>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</si>
  <si>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</si>
  <si>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</si>
  <si>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</si>
  <si>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</si>
  <si>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</si>
  <si>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</si>
  <si>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</si>
  <si>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</si>
  <si>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</si>
  <si>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</si>
  <si>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</si>
  <si>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</si>
  <si>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</si>
  <si>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</si>
  <si>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</si>
  <si>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</si>
  <si>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</si>
  <si>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</si>
  <si>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</si>
  <si>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</si>
  <si>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</si>
  <si>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</si>
  <si>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</si>
  <si>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</si>
  <si>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</si>
  <si>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</si>
  <si>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</si>
  <si>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</si>
  <si>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</si>
  <si>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</si>
  <si>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</si>
  <si>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</si>
  <si>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</si>
  <si>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</si>
  <si>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</si>
  <si>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</si>
  <si>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</si>
  <si>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</si>
  <si>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</si>
  <si>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</si>
  <si>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</si>
  <si>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</si>
  <si>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</si>
  <si>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</si>
  <si>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</si>
  <si>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</si>
  <si>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</si>
  <si>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</si>
  <si>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</si>
  <si>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</si>
  <si>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</si>
  <si>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企業会計に移行して間もないため有形固定資産減価償却累計額が低く、類似団体及び全国平均より低い水準となった。年数を重ねていく過程で、数値がどのように推移していくか注視していく。
また、法定耐用年数を経過した管渠が無く、令和５年度内に更新した管渠もないため、②管渠経年劣化率及び③管渠改善率は数値が0となっている。
　平成１３年度の供用開始から２０年以上経過しているが、管路は耐用年数からみても当面更新する予定はない。
　施設関係については、令和７年度にストックマネジメント計画策定を予定しており、策定後は計画に沿った設備更新を進めていく。</t>
    <rPh sb="1" eb="7">
      <t>ユウケイコテイシサン</t>
    </rPh>
    <rPh sb="7" eb="11">
      <t>ゲンカショウキャク</t>
    </rPh>
    <rPh sb="11" eb="12">
      <t>リツ</t>
    </rPh>
    <rPh sb="17" eb="22">
      <t>キギョウ</t>
    </rPh>
    <rPh sb="22" eb="24">
      <t>イコウ</t>
    </rPh>
    <rPh sb="26" eb="27">
      <t>マ</t>
    </rPh>
    <rPh sb="46" eb="47">
      <t>ヒク</t>
    </rPh>
    <rPh sb="70" eb="72">
      <t>ネンスウ</t>
    </rPh>
    <rPh sb="73" eb="74">
      <t>カサ</t>
    </rPh>
    <rPh sb="78" eb="80">
      <t>カテイ</t>
    </rPh>
    <rPh sb="82" eb="84">
      <t>スウチ</t>
    </rPh>
    <rPh sb="90" eb="92">
      <t>スイイ</t>
    </rPh>
    <rPh sb="97" eb="99">
      <t>チュウシ</t>
    </rPh>
    <rPh sb="119" eb="121">
      <t>カンキョ</t>
    </rPh>
    <rPh sb="122" eb="123">
      <t>ナ</t>
    </rPh>
    <rPh sb="125" eb="127">
      <t>レイワ</t>
    </rPh>
    <rPh sb="128" eb="130">
      <t>ネンド</t>
    </rPh>
    <rPh sb="130" eb="131">
      <t>ナイ</t>
    </rPh>
    <rPh sb="132" eb="134">
      <t>コウシン</t>
    </rPh>
    <rPh sb="136" eb="138">
      <t>カンキョ</t>
    </rPh>
    <rPh sb="145" eb="147">
      <t>カンキョ</t>
    </rPh>
    <rPh sb="147" eb="151">
      <t>ケイネンレッカ</t>
    </rPh>
    <rPh sb="151" eb="152">
      <t>リツ</t>
    </rPh>
    <rPh sb="152" eb="153">
      <t>オヨ</t>
    </rPh>
    <rPh sb="161" eb="163">
      <t>スウチ</t>
    </rPh>
    <rPh sb="255" eb="257">
      <t>サクテイ</t>
    </rPh>
    <phoneticPr fontId="4"/>
  </si>
  <si>
    <t>　少子高齢化の伴う人口減少により、料金収入の増加が見込めない中でも委託料や修繕費等の維持管理費は少なくなく、歳出の総額は今後もほぼ同額であると考えられることから、引き続き一般会計からの繰入金に頼らざるを得ない経営が続くと考えられる。その中で、少しでも経営状況を改善するために、料金の値上げを含めた収入の確保、施設の見直し等による経費削減に努めていく。
　厳しい経営環境の中、確実な水道事業継続のため、より一層経費削減に努めるとともに、令和６年度策定予定の経営戦略や、令和７年度策定予定のストックマネジメント計画に基づき、、集中的な財政負担を避けて修繕計画に基づいた計画的な更新を進める。</t>
    <rPh sb="1" eb="3">
      <t>ショウシ</t>
    </rPh>
    <rPh sb="3" eb="6">
      <t>コウレイカ</t>
    </rPh>
    <rPh sb="7" eb="8">
      <t>トモナ</t>
    </rPh>
    <rPh sb="9" eb="11">
      <t>ジンコウ</t>
    </rPh>
    <rPh sb="11" eb="13">
      <t>ゲンショウ</t>
    </rPh>
    <rPh sb="17" eb="19">
      <t>リョウキン</t>
    </rPh>
    <rPh sb="19" eb="21">
      <t>シュウニュウ</t>
    </rPh>
    <rPh sb="22" eb="24">
      <t>ゾウカ</t>
    </rPh>
    <rPh sb="25" eb="27">
      <t>ミコ</t>
    </rPh>
    <rPh sb="30" eb="31">
      <t>ナカ</t>
    </rPh>
    <rPh sb="33" eb="36">
      <t>イタクリョウ</t>
    </rPh>
    <rPh sb="37" eb="39">
      <t>シュウゼン</t>
    </rPh>
    <rPh sb="39" eb="40">
      <t>ヒ</t>
    </rPh>
    <rPh sb="40" eb="41">
      <t>トウ</t>
    </rPh>
    <rPh sb="42" eb="44">
      <t>イジ</t>
    </rPh>
    <rPh sb="44" eb="47">
      <t>カンリヒ</t>
    </rPh>
    <rPh sb="48" eb="49">
      <t>スク</t>
    </rPh>
    <rPh sb="54" eb="56">
      <t>サイシュツ</t>
    </rPh>
    <rPh sb="57" eb="59">
      <t>ソウガク</t>
    </rPh>
    <rPh sb="60" eb="62">
      <t>コンゴ</t>
    </rPh>
    <rPh sb="65" eb="67">
      <t>ドウガク</t>
    </rPh>
    <rPh sb="71" eb="72">
      <t>カンガ</t>
    </rPh>
    <rPh sb="81" eb="82">
      <t>ヒ</t>
    </rPh>
    <rPh sb="83" eb="84">
      <t>ツヅ</t>
    </rPh>
    <rPh sb="85" eb="87">
      <t>イッパン</t>
    </rPh>
    <rPh sb="87" eb="89">
      <t>カイケイ</t>
    </rPh>
    <rPh sb="92" eb="94">
      <t>クリイレ</t>
    </rPh>
    <rPh sb="94" eb="95">
      <t>キン</t>
    </rPh>
    <rPh sb="96" eb="97">
      <t>タヨ</t>
    </rPh>
    <rPh sb="101" eb="102">
      <t>エ</t>
    </rPh>
    <rPh sb="104" eb="106">
      <t>ケイエイ</t>
    </rPh>
    <rPh sb="107" eb="108">
      <t>ツヅ</t>
    </rPh>
    <rPh sb="110" eb="111">
      <t>カンガ</t>
    </rPh>
    <rPh sb="118" eb="119">
      <t>ナカ</t>
    </rPh>
    <rPh sb="121" eb="122">
      <t>スコ</t>
    </rPh>
    <rPh sb="125" eb="129">
      <t>ケイエイジョウキョウ</t>
    </rPh>
    <rPh sb="130" eb="132">
      <t>カイゼン</t>
    </rPh>
    <rPh sb="138" eb="140">
      <t>リョウキン</t>
    </rPh>
    <rPh sb="141" eb="143">
      <t>ネア</t>
    </rPh>
    <rPh sb="145" eb="146">
      <t>フク</t>
    </rPh>
    <rPh sb="148" eb="150">
      <t>シュウニュウ</t>
    </rPh>
    <rPh sb="151" eb="153">
      <t>カクホ</t>
    </rPh>
    <rPh sb="154" eb="156">
      <t>シセツ</t>
    </rPh>
    <rPh sb="157" eb="159">
      <t>ミナオ</t>
    </rPh>
    <rPh sb="160" eb="161">
      <t>ナド</t>
    </rPh>
    <rPh sb="164" eb="168">
      <t>ケイヒサクゲン</t>
    </rPh>
    <rPh sb="169" eb="170">
      <t>ツト</t>
    </rPh>
    <rPh sb="177" eb="178">
      <t>キビ</t>
    </rPh>
    <rPh sb="180" eb="182">
      <t>ケイエイ</t>
    </rPh>
    <rPh sb="182" eb="184">
      <t>カンキョウ</t>
    </rPh>
    <rPh sb="185" eb="186">
      <t>ナカ</t>
    </rPh>
    <rPh sb="187" eb="189">
      <t>カクジツ</t>
    </rPh>
    <rPh sb="190" eb="192">
      <t>スイドウ</t>
    </rPh>
    <rPh sb="192" eb="194">
      <t>ジギョウ</t>
    </rPh>
    <rPh sb="194" eb="196">
      <t>ケイゾク</t>
    </rPh>
    <rPh sb="202" eb="204">
      <t>イッソウ</t>
    </rPh>
    <rPh sb="204" eb="206">
      <t>ケイヒ</t>
    </rPh>
    <rPh sb="206" eb="208">
      <t>サクゲン</t>
    </rPh>
    <rPh sb="209" eb="210">
      <t>ツト</t>
    </rPh>
    <rPh sb="222" eb="224">
      <t>サクテイ</t>
    </rPh>
    <rPh sb="224" eb="226">
      <t>ヨテイ</t>
    </rPh>
    <rPh sb="227" eb="231">
      <t>ケイエイセンリャク</t>
    </rPh>
    <rPh sb="233" eb="235">
      <t>レイワ</t>
    </rPh>
    <rPh sb="236" eb="238">
      <t>ネンド</t>
    </rPh>
    <rPh sb="238" eb="242">
      <t>サクテイヨテイ</t>
    </rPh>
    <rPh sb="253" eb="255">
      <t>ケイカク</t>
    </rPh>
    <rPh sb="256" eb="257">
      <t>モト</t>
    </rPh>
    <phoneticPr fontId="4"/>
  </si>
  <si>
    <t>　下水道事業は令和５年度から企業会計へ移行したため、前年度以前との比較ができないため類似団体及び全国平均値との比較をする。
①経常収益比率については、類似団体及び全国平均と較べても高い水準であり100%を上回っているものの、一般会計繰入金によるところが大きいため、経費削減など経営改善を図っていく必要がある。
③流動比率については、類似団体及び全国平均より高い水準となっているものの、100%を下回っており資産で負債を賄い切れていない。今後も支払い能力を高めるため、継続した経営改善が必要である。
⑤料金回収率（使用料の減）、⑦施設利用率（晴天時一日平均処理水量の減）が類似団体及び全国平均より低い水準となり、⑥汚水処理原価（年間有収水量の減）は高い水準となっているが、いずれも少子高齢化による人口減少により、人口に対する処理場等の施設が過大となっていることが原因と考えられる。しかしながら、人口減少は止められない流れであるため根本的な解決は難しい。使用料の値上げ、施設の更新等、改善に向けて他の要因を見直していく必要がある。
⑧水洗化率は類似団体及び全国平均とほぼ同水準であった。今後も数値の変動に注視しながら、より改善に向けて取り組みたい。</t>
    <rPh sb="1" eb="4">
      <t>ゲスイドウ</t>
    </rPh>
    <rPh sb="180" eb="181">
      <t>タカ</t>
    </rPh>
    <rPh sb="199" eb="201">
      <t>シタマワ</t>
    </rPh>
    <rPh sb="205" eb="207">
      <t>シサン</t>
    </rPh>
    <rPh sb="208" eb="210">
      <t>フサイ</t>
    </rPh>
    <rPh sb="211" eb="212">
      <t>マカナ</t>
    </rPh>
    <rPh sb="213" eb="214">
      <t>キ</t>
    </rPh>
    <rPh sb="220" eb="222">
      <t>コンゴ</t>
    </rPh>
    <rPh sb="235" eb="237">
      <t>ケイゾク</t>
    </rPh>
    <rPh sb="259" eb="262">
      <t>シヨウリョウ</t>
    </rPh>
    <rPh sb="263" eb="264">
      <t>ゲン</t>
    </rPh>
    <rPh sb="285" eb="286">
      <t>ゲン</t>
    </rPh>
    <rPh sb="309" eb="313">
      <t>オスイショリ</t>
    </rPh>
    <rPh sb="313" eb="315">
      <t>ゲンカ</t>
    </rPh>
    <rPh sb="323" eb="324">
      <t>ゲン</t>
    </rPh>
    <rPh sb="326" eb="327">
      <t>タカ</t>
    </rPh>
    <rPh sb="328" eb="330">
      <t>スイジュン</t>
    </rPh>
    <rPh sb="342" eb="347">
      <t>ショウシコウレイカ</t>
    </rPh>
    <rPh sb="350" eb="354">
      <t>ジンコウゲンショウ</t>
    </rPh>
    <rPh sb="358" eb="360">
      <t>ジンコウ</t>
    </rPh>
    <rPh sb="361" eb="362">
      <t>タイ</t>
    </rPh>
    <rPh sb="364" eb="367">
      <t>ショリジョウ</t>
    </rPh>
    <rPh sb="367" eb="368">
      <t>ナド</t>
    </rPh>
    <rPh sb="369" eb="371">
      <t>シセツ</t>
    </rPh>
    <rPh sb="372" eb="374">
      <t>カダイ</t>
    </rPh>
    <rPh sb="383" eb="385">
      <t>ゲンイン</t>
    </rPh>
    <rPh sb="386" eb="387">
      <t>カンガ</t>
    </rPh>
    <rPh sb="399" eb="403">
      <t>ジンコウゲンショウ</t>
    </rPh>
    <rPh sb="404" eb="405">
      <t>ト</t>
    </rPh>
    <rPh sb="410" eb="411">
      <t>ナガ</t>
    </rPh>
    <rPh sb="417" eb="420">
      <t>コンポンテキ</t>
    </rPh>
    <rPh sb="421" eb="423">
      <t>カイケツ</t>
    </rPh>
    <rPh sb="424" eb="425">
      <t>ムズカ</t>
    </rPh>
    <rPh sb="428" eb="431">
      <t>シヨウリョウ</t>
    </rPh>
    <rPh sb="432" eb="434">
      <t>ネア</t>
    </rPh>
    <rPh sb="436" eb="438">
      <t>シセツ</t>
    </rPh>
    <rPh sb="439" eb="441">
      <t>コウシン</t>
    </rPh>
    <rPh sb="441" eb="442">
      <t>ナド</t>
    </rPh>
    <rPh sb="443" eb="445">
      <t>カイゼン</t>
    </rPh>
    <rPh sb="446" eb="447">
      <t>ム</t>
    </rPh>
    <rPh sb="449" eb="450">
      <t>ホカ</t>
    </rPh>
    <rPh sb="451" eb="453">
      <t>ヨウイン</t>
    </rPh>
    <rPh sb="454" eb="456">
      <t>ミナオ</t>
    </rPh>
    <rPh sb="460" eb="462">
      <t>ヒツヨウ</t>
    </rPh>
    <rPh sb="469" eb="472">
      <t>スイセンカ</t>
    </rPh>
    <rPh sb="478" eb="479">
      <t>オヨ</t>
    </rPh>
    <rPh sb="480" eb="484">
      <t>ゼンコクヘイキン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</si>
</sst>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9D-412F-8BF8-628716B42C8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0C9D-412F-8BF8-628716B42C8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31.97</c:v>
                </c:pt>
              </c:numCache>
            </c:numRef>
          </c:val>
          <c:extLst>
            <c:ext xmlns:c16="http://schemas.microsoft.com/office/drawing/2014/chart" uri="{C3380CC4-5D6E-409C-BE32-E72D297353CC}">
              <c16:uniqueId val="{00000000-0188-4B2D-B345-5CB47D3C502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42.09</c:v>
                </c:pt>
              </c:numCache>
            </c:numRef>
          </c:val>
          <c:smooth val="0"/>
          <c:extLst>
            <c:ext xmlns:c16="http://schemas.microsoft.com/office/drawing/2014/chart" uri="{C3380CC4-5D6E-409C-BE32-E72D297353CC}">
              <c16:uniqueId val="{00000001-0188-4B2D-B345-5CB47D3C502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89.8</c:v>
                </c:pt>
              </c:numCache>
            </c:numRef>
          </c:val>
          <c:extLst>
            <c:ext xmlns:c16="http://schemas.microsoft.com/office/drawing/2014/chart" uri="{C3380CC4-5D6E-409C-BE32-E72D297353CC}">
              <c16:uniqueId val="{00000000-3E9F-44BB-9289-F166976CDC1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84.73</c:v>
                </c:pt>
              </c:numCache>
            </c:numRef>
          </c:val>
          <c:smooth val="0"/>
          <c:extLst>
            <c:ext xmlns:c16="http://schemas.microsoft.com/office/drawing/2014/chart" uri="{C3380CC4-5D6E-409C-BE32-E72D297353CC}">
              <c16:uniqueId val="{00000001-3E9F-44BB-9289-F166976CDC1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123.7</c:v>
                </c:pt>
              </c:numCache>
            </c:numRef>
          </c:val>
          <c:extLst>
            <c:ext xmlns:c16="http://schemas.microsoft.com/office/drawing/2014/chart" uri="{C3380CC4-5D6E-409C-BE32-E72D297353CC}">
              <c16:uniqueId val="{00000000-2E19-49D7-A873-87A25B6A9E1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107.11</c:v>
                </c:pt>
              </c:numCache>
            </c:numRef>
          </c:val>
          <c:smooth val="0"/>
          <c:extLst>
            <c:ext xmlns:c16="http://schemas.microsoft.com/office/drawing/2014/chart" uri="{C3380CC4-5D6E-409C-BE32-E72D297353CC}">
              <c16:uniqueId val="{00000001-2E19-49D7-A873-87A25B6A9E1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4.1900000000000004</c:v>
                </c:pt>
              </c:numCache>
            </c:numRef>
          </c:val>
          <c:extLst>
            <c:ext xmlns:c16="http://schemas.microsoft.com/office/drawing/2014/chart" uri="{C3380CC4-5D6E-409C-BE32-E72D297353CC}">
              <c16:uniqueId val="{00000000-A2C6-4976-A15B-D5AAED8E41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26.77</c:v>
                </c:pt>
              </c:numCache>
            </c:numRef>
          </c:val>
          <c:smooth val="0"/>
          <c:extLst>
            <c:ext xmlns:c16="http://schemas.microsoft.com/office/drawing/2014/chart" uri="{C3380CC4-5D6E-409C-BE32-E72D297353CC}">
              <c16:uniqueId val="{00000001-A2C6-4976-A15B-D5AAED8E41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D4F-47FF-8FC9-82154433DD4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7.0000000000000007E-2</c:v>
                </c:pt>
              </c:numCache>
            </c:numRef>
          </c:val>
          <c:smooth val="0"/>
          <c:extLst>
            <c:ext xmlns:c16="http://schemas.microsoft.com/office/drawing/2014/chart" uri="{C3380CC4-5D6E-409C-BE32-E72D297353CC}">
              <c16:uniqueId val="{00000001-9D4F-47FF-8FC9-82154433DD4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E5A-4538-81CE-6E8F453AB1D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69.540000000000006</c:v>
                </c:pt>
              </c:numCache>
            </c:numRef>
          </c:val>
          <c:smooth val="0"/>
          <c:extLst>
            <c:ext xmlns:c16="http://schemas.microsoft.com/office/drawing/2014/chart" uri="{C3380CC4-5D6E-409C-BE32-E72D297353CC}">
              <c16:uniqueId val="{00000001-2E5A-4538-81CE-6E8F453AB1D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72.86</c:v>
                </c:pt>
              </c:numCache>
            </c:numRef>
          </c:val>
          <c:extLst>
            <c:ext xmlns:c16="http://schemas.microsoft.com/office/drawing/2014/chart" uri="{C3380CC4-5D6E-409C-BE32-E72D297353CC}">
              <c16:uniqueId val="{00000000-7A49-4569-9618-7CF9704C464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50.63</c:v>
                </c:pt>
              </c:numCache>
            </c:numRef>
          </c:val>
          <c:smooth val="0"/>
          <c:extLst>
            <c:ext xmlns:c16="http://schemas.microsoft.com/office/drawing/2014/chart" uri="{C3380CC4-5D6E-409C-BE32-E72D297353CC}">
              <c16:uniqueId val="{00000001-7A49-4569-9618-7CF9704C464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A65-4B4D-8129-7F03E6F93A0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1168.69</c:v>
                </c:pt>
              </c:numCache>
            </c:numRef>
          </c:val>
          <c:smooth val="0"/>
          <c:extLst>
            <c:ext xmlns:c16="http://schemas.microsoft.com/office/drawing/2014/chart" uri="{C3380CC4-5D6E-409C-BE32-E72D297353CC}">
              <c16:uniqueId val="{00000001-DA65-4B4D-8129-7F03E6F93A0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50.82</c:v>
                </c:pt>
              </c:numCache>
            </c:numRef>
          </c:val>
          <c:extLst>
            <c:ext xmlns:c16="http://schemas.microsoft.com/office/drawing/2014/chart" uri="{C3380CC4-5D6E-409C-BE32-E72D297353CC}">
              <c16:uniqueId val="{00000000-A426-4199-94BA-A4F92505AC0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70.709999999999994</c:v>
                </c:pt>
              </c:numCache>
            </c:numRef>
          </c:val>
          <c:smooth val="0"/>
          <c:extLst>
            <c:ext xmlns:c16="http://schemas.microsoft.com/office/drawing/2014/chart" uri="{C3380CC4-5D6E-409C-BE32-E72D297353CC}">
              <c16:uniqueId val="{00000001-A426-4199-94BA-A4F92505AC0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375.33</c:v>
                </c:pt>
              </c:numCache>
            </c:numRef>
          </c:val>
          <c:extLst>
            <c:ext xmlns:c16="http://schemas.microsoft.com/office/drawing/2014/chart" uri="{C3380CC4-5D6E-409C-BE32-E72D297353CC}">
              <c16:uniqueId val="{00000000-6AD8-4094-8352-FB152D8FA50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233.15</c:v>
                </c:pt>
              </c:numCache>
            </c:numRef>
          </c:val>
          <c:smooth val="0"/>
          <c:extLst>
            <c:ext xmlns:c16="http://schemas.microsoft.com/office/drawing/2014/chart" uri="{C3380CC4-5D6E-409C-BE32-E72D297353CC}">
              <c16:uniqueId val="{00000001-6AD8-4094-8352-FB152D8FA50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7"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上小阿仁村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1958</v>
      </c>
      <c r="AM8" s="36"/>
      <c r="AN8" s="36"/>
      <c r="AO8" s="36"/>
      <c r="AP8" s="36"/>
      <c r="AQ8" s="36"/>
      <c r="AR8" s="36"/>
      <c r="AS8" s="36"/>
      <c r="AT8" s="37">
        <f>データ!T6</f>
        <v>256.72000000000003</v>
      </c>
      <c r="AU8" s="37"/>
      <c r="AV8" s="37"/>
      <c r="AW8" s="37"/>
      <c r="AX8" s="37"/>
      <c r="AY8" s="37"/>
      <c r="AZ8" s="37"/>
      <c r="BA8" s="37"/>
      <c r="BB8" s="37">
        <f>データ!U6</f>
        <v>7.63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80.62</v>
      </c>
      <c r="J10" s="37"/>
      <c r="K10" s="37"/>
      <c r="L10" s="37"/>
      <c r="M10" s="37"/>
      <c r="N10" s="37"/>
      <c r="O10" s="37"/>
      <c r="P10" s="37">
        <f>データ!P6</f>
        <v>49.72</v>
      </c>
      <c r="Q10" s="37"/>
      <c r="R10" s="37"/>
      <c r="S10" s="37"/>
      <c r="T10" s="37"/>
      <c r="U10" s="37"/>
      <c r="V10" s="37"/>
      <c r="W10" s="37">
        <f>データ!Q6</f>
        <v>90</v>
      </c>
      <c r="X10" s="37"/>
      <c r="Y10" s="37"/>
      <c r="Z10" s="37"/>
      <c r="AA10" s="37"/>
      <c r="AB10" s="37"/>
      <c r="AC10" s="37"/>
      <c r="AD10" s="36">
        <f>データ!R6</f>
        <v>3774</v>
      </c>
      <c r="AE10" s="36"/>
      <c r="AF10" s="36"/>
      <c r="AG10" s="36"/>
      <c r="AH10" s="36"/>
      <c r="AI10" s="36"/>
      <c r="AJ10" s="36"/>
      <c r="AK10" s="2"/>
      <c r="AL10" s="36">
        <f>データ!V6</f>
        <v>961</v>
      </c>
      <c r="AM10" s="36"/>
      <c r="AN10" s="36"/>
      <c r="AO10" s="36"/>
      <c r="AP10" s="36"/>
      <c r="AQ10" s="36"/>
      <c r="AR10" s="36"/>
      <c r="AS10" s="36"/>
      <c r="AT10" s="37">
        <f>データ!W6</f>
        <v>0.74</v>
      </c>
      <c r="AU10" s="37"/>
      <c r="AV10" s="37"/>
      <c r="AW10" s="37"/>
      <c r="AX10" s="37"/>
      <c r="AY10" s="37"/>
      <c r="AZ10" s="37"/>
      <c r="BA10" s="37"/>
      <c r="BB10" s="37">
        <f>データ!X6</f>
        <v>1298.6500000000001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Z9HSrZ3wNchrdpXPJOOGtKM3QXZBQVzl7vEF3D1SRCdtbqHdRq256k8kZocaeI+7jnHk8Ir7wz9ROFWNomCL7w==" saltValue="Y7d1bO2wlQtyhrSUF1SSc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53279</v>
      </c>
      <c r="D6" s="19">
        <f t="shared" si="3"/>
        <v>46</v>
      </c>
      <c r="E6" s="19">
        <f t="shared" si="3"/>
        <v>17</v>
      </c>
      <c r="F6" s="19">
        <f t="shared" si="3"/>
        <v>4</v>
      </c>
      <c r="G6" s="19">
        <f t="shared" si="3"/>
        <v>0</v>
      </c>
      <c r="H6" s="19" t="str">
        <f t="shared" si="3"/>
        <v>秋田県　上小阿仁村</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80.62</v>
      </c>
      <c r="P6" s="20">
        <f t="shared" si="3"/>
        <v>49.72</v>
      </c>
      <c r="Q6" s="20">
        <f t="shared" si="3"/>
        <v>90</v>
      </c>
      <c r="R6" s="20">
        <f t="shared" si="3"/>
        <v>3774</v>
      </c>
      <c r="S6" s="20">
        <f t="shared" si="3"/>
        <v>1958</v>
      </c>
      <c r="T6" s="20">
        <f t="shared" si="3"/>
        <v>256.72000000000003</v>
      </c>
      <c r="U6" s="20">
        <f t="shared" si="3"/>
        <v>7.63</v>
      </c>
      <c r="V6" s="20">
        <f t="shared" si="3"/>
        <v>961</v>
      </c>
      <c r="W6" s="20">
        <f t="shared" si="3"/>
        <v>0.74</v>
      </c>
      <c r="X6" s="20">
        <f t="shared" si="3"/>
        <v>1298.6500000000001</v>
      </c>
      <c r="Y6" s="21" t="str">
        <f>IF(Y7="",NA(),Y7)</f>
        <v>-</v>
      </c>
      <c r="Z6" s="21" t="str">
        <f t="shared" ref="Z6:AH6" si="4">IF(Z7="",NA(),Z7)</f>
        <v>-</v>
      </c>
      <c r="AA6" s="21" t="str">
        <f t="shared" si="4"/>
        <v>-</v>
      </c>
      <c r="AB6" s="21" t="str">
        <f t="shared" si="4"/>
        <v>-</v>
      </c>
      <c r="AC6" s="21">
        <f t="shared" si="4"/>
        <v>123.7</v>
      </c>
      <c r="AD6" s="21" t="str">
        <f t="shared" si="4"/>
        <v>-</v>
      </c>
      <c r="AE6" s="21" t="str">
        <f t="shared" si="4"/>
        <v>-</v>
      </c>
      <c r="AF6" s="21" t="str">
        <f t="shared" si="4"/>
        <v>-</v>
      </c>
      <c r="AG6" s="21" t="str">
        <f t="shared" si="4"/>
        <v>-</v>
      </c>
      <c r="AH6" s="21">
        <f t="shared" si="4"/>
        <v>107.11</v>
      </c>
      <c r="AI6" s="20" t="str">
        <f>IF(AI7="","",IF(AI7="-","【-】","【"&amp;SUBSTITUTE(TEXT(AI7,"#,##0.00"),"-","△")&amp;"】"))</f>
        <v>【105.09】</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69.540000000000006</v>
      </c>
      <c r="AT6" s="20" t="str">
        <f>IF(AT7="","",IF(AT7="-","【-】","【"&amp;SUBSTITUTE(TEXT(AT7,"#,##0.00"),"-","△")&amp;"】"))</f>
        <v>【65.73】</v>
      </c>
      <c r="AU6" s="21" t="str">
        <f>IF(AU7="",NA(),AU7)</f>
        <v>-</v>
      </c>
      <c r="AV6" s="21" t="str">
        <f t="shared" ref="AV6:BD6" si="6">IF(AV7="",NA(),AV7)</f>
        <v>-</v>
      </c>
      <c r="AW6" s="21" t="str">
        <f t="shared" si="6"/>
        <v>-</v>
      </c>
      <c r="AX6" s="21" t="str">
        <f t="shared" si="6"/>
        <v>-</v>
      </c>
      <c r="AY6" s="21">
        <f t="shared" si="6"/>
        <v>72.86</v>
      </c>
      <c r="AZ6" s="21" t="str">
        <f t="shared" si="6"/>
        <v>-</v>
      </c>
      <c r="BA6" s="21" t="str">
        <f t="shared" si="6"/>
        <v>-</v>
      </c>
      <c r="BB6" s="21" t="str">
        <f t="shared" si="6"/>
        <v>-</v>
      </c>
      <c r="BC6" s="21" t="str">
        <f t="shared" si="6"/>
        <v>-</v>
      </c>
      <c r="BD6" s="21">
        <f t="shared" si="6"/>
        <v>50.63</v>
      </c>
      <c r="BE6" s="20" t="str">
        <f>IF(BE7="","",IF(BE7="-","【-】","【"&amp;SUBSTITUTE(TEXT(BE7,"#,##0.00"),"-","△")&amp;"】"))</f>
        <v>【48.91】</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1168.69</v>
      </c>
      <c r="BP6" s="20" t="str">
        <f>IF(BP7="","",IF(BP7="-","【-】","【"&amp;SUBSTITUTE(TEXT(BP7,"#,##0.00"),"-","△")&amp;"】"))</f>
        <v>【1,156.82】</v>
      </c>
      <c r="BQ6" s="21" t="str">
        <f>IF(BQ7="",NA(),BQ7)</f>
        <v>-</v>
      </c>
      <c r="BR6" s="21" t="str">
        <f t="shared" ref="BR6:BZ6" si="8">IF(BR7="",NA(),BR7)</f>
        <v>-</v>
      </c>
      <c r="BS6" s="21" t="str">
        <f t="shared" si="8"/>
        <v>-</v>
      </c>
      <c r="BT6" s="21" t="str">
        <f t="shared" si="8"/>
        <v>-</v>
      </c>
      <c r="BU6" s="21">
        <f t="shared" si="8"/>
        <v>50.82</v>
      </c>
      <c r="BV6" s="21" t="str">
        <f t="shared" si="8"/>
        <v>-</v>
      </c>
      <c r="BW6" s="21" t="str">
        <f t="shared" si="8"/>
        <v>-</v>
      </c>
      <c r="BX6" s="21" t="str">
        <f t="shared" si="8"/>
        <v>-</v>
      </c>
      <c r="BY6" s="21" t="str">
        <f t="shared" si="8"/>
        <v>-</v>
      </c>
      <c r="BZ6" s="21">
        <f t="shared" si="8"/>
        <v>70.709999999999994</v>
      </c>
      <c r="CA6" s="20" t="str">
        <f>IF(CA7="","",IF(CA7="-","【-】","【"&amp;SUBSTITUTE(TEXT(CA7,"#,##0.00"),"-","△")&amp;"】"))</f>
        <v>【75.33】</v>
      </c>
      <c r="CB6" s="21" t="str">
        <f>IF(CB7="",NA(),CB7)</f>
        <v>-</v>
      </c>
      <c r="CC6" s="21" t="str">
        <f t="shared" ref="CC6:CK6" si="9">IF(CC7="",NA(),CC7)</f>
        <v>-</v>
      </c>
      <c r="CD6" s="21" t="str">
        <f t="shared" si="9"/>
        <v>-</v>
      </c>
      <c r="CE6" s="21" t="str">
        <f t="shared" si="9"/>
        <v>-</v>
      </c>
      <c r="CF6" s="21">
        <f t="shared" si="9"/>
        <v>375.33</v>
      </c>
      <c r="CG6" s="21" t="str">
        <f t="shared" si="9"/>
        <v>-</v>
      </c>
      <c r="CH6" s="21" t="str">
        <f t="shared" si="9"/>
        <v>-</v>
      </c>
      <c r="CI6" s="21" t="str">
        <f t="shared" si="9"/>
        <v>-</v>
      </c>
      <c r="CJ6" s="21" t="str">
        <f t="shared" si="9"/>
        <v>-</v>
      </c>
      <c r="CK6" s="21">
        <f t="shared" si="9"/>
        <v>233.15</v>
      </c>
      <c r="CL6" s="20" t="str">
        <f>IF(CL7="","",IF(CL7="-","【-】","【"&amp;SUBSTITUTE(TEXT(CL7,"#,##0.00"),"-","△")&amp;"】"))</f>
        <v>【215.73】</v>
      </c>
      <c r="CM6" s="21" t="str">
        <f>IF(CM7="",NA(),CM7)</f>
        <v>-</v>
      </c>
      <c r="CN6" s="21" t="str">
        <f t="shared" ref="CN6:CV6" si="10">IF(CN7="",NA(),CN7)</f>
        <v>-</v>
      </c>
      <c r="CO6" s="21" t="str">
        <f t="shared" si="10"/>
        <v>-</v>
      </c>
      <c r="CP6" s="21" t="str">
        <f t="shared" si="10"/>
        <v>-</v>
      </c>
      <c r="CQ6" s="21">
        <f t="shared" si="10"/>
        <v>31.97</v>
      </c>
      <c r="CR6" s="21" t="str">
        <f t="shared" si="10"/>
        <v>-</v>
      </c>
      <c r="CS6" s="21" t="str">
        <f t="shared" si="10"/>
        <v>-</v>
      </c>
      <c r="CT6" s="21" t="str">
        <f t="shared" si="10"/>
        <v>-</v>
      </c>
      <c r="CU6" s="21" t="str">
        <f t="shared" si="10"/>
        <v>-</v>
      </c>
      <c r="CV6" s="21">
        <f t="shared" si="10"/>
        <v>42.09</v>
      </c>
      <c r="CW6" s="20" t="str">
        <f>IF(CW7="","",IF(CW7="-","【-】","【"&amp;SUBSTITUTE(TEXT(CW7,"#,##0.00"),"-","△")&amp;"】"))</f>
        <v>【43.28】</v>
      </c>
      <c r="CX6" s="21" t="str">
        <f>IF(CX7="",NA(),CX7)</f>
        <v>-</v>
      </c>
      <c r="CY6" s="21" t="str">
        <f t="shared" ref="CY6:DG6" si="11">IF(CY7="",NA(),CY7)</f>
        <v>-</v>
      </c>
      <c r="CZ6" s="21" t="str">
        <f t="shared" si="11"/>
        <v>-</v>
      </c>
      <c r="DA6" s="21" t="str">
        <f t="shared" si="11"/>
        <v>-</v>
      </c>
      <c r="DB6" s="21">
        <f t="shared" si="11"/>
        <v>89.8</v>
      </c>
      <c r="DC6" s="21" t="str">
        <f t="shared" si="11"/>
        <v>-</v>
      </c>
      <c r="DD6" s="21" t="str">
        <f t="shared" si="11"/>
        <v>-</v>
      </c>
      <c r="DE6" s="21" t="str">
        <f t="shared" si="11"/>
        <v>-</v>
      </c>
      <c r="DF6" s="21" t="str">
        <f t="shared" si="11"/>
        <v>-</v>
      </c>
      <c r="DG6" s="21">
        <f t="shared" si="11"/>
        <v>84.73</v>
      </c>
      <c r="DH6" s="20" t="str">
        <f>IF(DH7="","",IF(DH7="-","【-】","【"&amp;SUBSTITUTE(TEXT(DH7,"#,##0.00"),"-","△")&amp;"】"))</f>
        <v>【86.21】</v>
      </c>
      <c r="DI6" s="21" t="str">
        <f>IF(DI7="",NA(),DI7)</f>
        <v>-</v>
      </c>
      <c r="DJ6" s="21" t="str">
        <f t="shared" ref="DJ6:DR6" si="12">IF(DJ7="",NA(),DJ7)</f>
        <v>-</v>
      </c>
      <c r="DK6" s="21" t="str">
        <f t="shared" si="12"/>
        <v>-</v>
      </c>
      <c r="DL6" s="21" t="str">
        <f t="shared" si="12"/>
        <v>-</v>
      </c>
      <c r="DM6" s="21">
        <f t="shared" si="12"/>
        <v>4.1900000000000004</v>
      </c>
      <c r="DN6" s="21" t="str">
        <f t="shared" si="12"/>
        <v>-</v>
      </c>
      <c r="DO6" s="21" t="str">
        <f t="shared" si="12"/>
        <v>-</v>
      </c>
      <c r="DP6" s="21" t="str">
        <f t="shared" si="12"/>
        <v>-</v>
      </c>
      <c r="DQ6" s="21" t="str">
        <f t="shared" si="12"/>
        <v>-</v>
      </c>
      <c r="DR6" s="21">
        <f t="shared" si="12"/>
        <v>26.77</v>
      </c>
      <c r="DS6" s="20" t="str">
        <f>IF(DS7="","",IF(DS7="-","【-】","【"&amp;SUBSTITUTE(TEXT(DS7,"#,##0.00"),"-","△")&amp;"】"))</f>
        <v>【29.62】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7.0000000000000007E-2</v>
      </c>
      <c r="ED6" s="20" t="str">
        <f>IF(ED7="","",IF(ED7="-","【-】","【"&amp;SUBSTITUTE(TEXT(ED7,"#,##0.00"),"-","△")&amp;"】"))</f>
        <v>【0.09】</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【0.11】</v>
      </c>
    </row>
    <row r="7" spans="1:148" s="22" customFormat="1" x14ac:dyDescent="0.15">
      <c r="A7" s="14"/>
      <c r="B7" s="23">
        <v>2023</v>
      </c>
      <c r="C7" s="23">
        <v>53279</v>
      </c>
      <c r="D7" s="23">
        <v>46</v>
      </c>
      <c r="E7" s="23">
        <v>17</v>
      </c>
      <c r="F7" s="23">
        <v>4</v>
      </c>
      <c r="G7" s="23">
        <v>0</v>
      </c>
      <c r="H7" s="23" t="s">
        <v>96</v>
      </c>
      <c r="I7" s="23" t="s">
        <v>97</v>
      </c>
      <c r="J7" s="23" t="s">
        <v>98</v>
      </c>
      <c r="K7" s="23" t="s">
        <v>99</v>
      </c>
      <c r="L7" s="23" t="s">
        <v>100</v>
      </c>
      <c r="M7" s="23" t="s">
        <v>101</v>
      </c>
      <c r="N7" s="24" t="s">
        <v>102</v>
      </c>
      <c r="O7" s="24">
        <v>80.62</v>
      </c>
      <c r="P7" s="24">
        <v>49.72</v>
      </c>
      <c r="Q7" s="24">
        <v>90</v>
      </c>
      <c r="R7" s="24">
        <v>3774</v>
      </c>
      <c r="S7" s="24">
        <v>1958</v>
      </c>
      <c r="T7" s="24">
        <v>256.72000000000003</v>
      </c>
      <c r="U7" s="24">
        <v>7.63</v>
      </c>
      <c r="V7" s="24">
        <v>961</v>
      </c>
      <c r="W7" s="24">
        <v>0.74</v>
      </c>
      <c r="X7" s="24">
        <v>1298.6500000000001</v>
      </c>
      <c r="Y7" s="24" t="s">
        <v>102</v>
      </c>
      <c r="Z7" s="24" t="s">
        <v>102</v>
      </c>
      <c r="AA7" s="24" t="s">
        <v>102</v>
      </c>
      <c r="AB7" s="24" t="s">
        <v>102</v>
      </c>
      <c r="AC7" s="24">
        <v>123.7</v>
      </c>
      <c r="AD7" s="24" t="s">
        <v>102</v>
      </c>
      <c r="AE7" s="24" t="s">
        <v>102</v>
      </c>
      <c r="AF7" s="24" t="s">
        <v>102</v>
      </c>
      <c r="AG7" s="24" t="s">
        <v>102</v>
      </c>
      <c r="AH7" s="24">
        <v>107.11</v>
      </c>
      <c r="AI7" s="24">
        <v>105.09</v>
      </c>
      <c r="AJ7" s="24" t="s">
        <v>102</v>
      </c>
      <c r="AK7" s="24" t="s">
        <v>102</v>
      </c>
      <c r="AL7" s="24" t="s">
        <v>102</v>
      </c>
      <c r="AM7" s="24" t="s">
        <v>102</v>
      </c>
      <c r="AN7" s="24">
        <v>0</v>
      </c>
      <c r="AO7" s="24" t="s">
        <v>102</v>
      </c>
      <c r="AP7" s="24" t="s">
        <v>102</v>
      </c>
      <c r="AQ7" s="24" t="s">
        <v>102</v>
      </c>
      <c r="AR7" s="24" t="s">
        <v>102</v>
      </c>
      <c r="AS7" s="24">
        <v>69.540000000000006</v>
      </c>
      <c r="AT7" s="24">
        <v>65.73</v>
      </c>
      <c r="AU7" s="24" t="s">
        <v>102</v>
      </c>
      <c r="AV7" s="24" t="s">
        <v>102</v>
      </c>
      <c r="AW7" s="24" t="s">
        <v>102</v>
      </c>
      <c r="AX7" s="24" t="s">
        <v>102</v>
      </c>
      <c r="AY7" s="24">
        <v>72.86</v>
      </c>
      <c r="AZ7" s="24" t="s">
        <v>102</v>
      </c>
      <c r="BA7" s="24" t="s">
        <v>102</v>
      </c>
      <c r="BB7" s="24" t="s">
        <v>102</v>
      </c>
      <c r="BC7" s="24" t="s">
        <v>102</v>
      </c>
      <c r="BD7" s="24">
        <v>50.63</v>
      </c>
      <c r="BE7" s="24">
        <v>48.91</v>
      </c>
      <c r="BF7" s="24" t="s">
        <v>102</v>
      </c>
      <c r="BG7" s="24" t="s">
        <v>102</v>
      </c>
      <c r="BH7" s="24" t="s">
        <v>102</v>
      </c>
      <c r="BI7" s="24" t="s">
        <v>102</v>
      </c>
      <c r="BJ7" s="24">
        <v>0</v>
      </c>
      <c r="BK7" s="24" t="s">
        <v>102</v>
      </c>
      <c r="BL7" s="24" t="s">
        <v>102</v>
      </c>
      <c r="BM7" s="24" t="s">
        <v>102</v>
      </c>
      <c r="BN7" s="24" t="s">
        <v>102</v>
      </c>
      <c r="BO7" s="24">
        <v>1168.69</v>
      </c>
      <c r="BP7" s="24">
        <v>1156.82</v>
      </c>
      <c r="BQ7" s="24" t="s">
        <v>102</v>
      </c>
      <c r="BR7" s="24" t="s">
        <v>102</v>
      </c>
      <c r="BS7" s="24" t="s">
        <v>102</v>
      </c>
      <c r="BT7" s="24" t="s">
        <v>102</v>
      </c>
      <c r="BU7" s="24">
        <v>50.82</v>
      </c>
      <c r="BV7" s="24" t="s">
        <v>102</v>
      </c>
      <c r="BW7" s="24" t="s">
        <v>102</v>
      </c>
      <c r="BX7" s="24" t="s">
        <v>102</v>
      </c>
      <c r="BY7" s="24" t="s">
        <v>102</v>
      </c>
      <c r="BZ7" s="24">
        <v>70.709999999999994</v>
      </c>
      <c r="CA7" s="24">
        <v>75.33</v>
      </c>
      <c r="CB7" s="24" t="s">
        <v>102</v>
      </c>
      <c r="CC7" s="24" t="s">
        <v>102</v>
      </c>
      <c r="CD7" s="24" t="s">
        <v>102</v>
      </c>
      <c r="CE7" s="24" t="s">
        <v>102</v>
      </c>
      <c r="CF7" s="24">
        <v>375.33</v>
      </c>
      <c r="CG7" s="24" t="s">
        <v>102</v>
      </c>
      <c r="CH7" s="24" t="s">
        <v>102</v>
      </c>
      <c r="CI7" s="24" t="s">
        <v>102</v>
      </c>
      <c r="CJ7" s="24" t="s">
        <v>102</v>
      </c>
      <c r="CK7" s="24">
        <v>233.15</v>
      </c>
      <c r="CL7" s="24">
        <v>215.73</v>
      </c>
      <c r="CM7" s="24" t="s">
        <v>102</v>
      </c>
      <c r="CN7" s="24" t="s">
        <v>102</v>
      </c>
      <c r="CO7" s="24" t="s">
        <v>102</v>
      </c>
      <c r="CP7" s="24" t="s">
        <v>102</v>
      </c>
      <c r="CQ7" s="24">
        <v>31.97</v>
      </c>
      <c r="CR7" s="24" t="s">
        <v>102</v>
      </c>
      <c r="CS7" s="24" t="s">
        <v>102</v>
      </c>
      <c r="CT7" s="24" t="s">
        <v>102</v>
      </c>
      <c r="CU7" s="24" t="s">
        <v>102</v>
      </c>
      <c r="CV7" s="24">
        <v>42.09</v>
      </c>
      <c r="CW7" s="24">
        <v>43.28</v>
      </c>
      <c r="CX7" s="24" t="s">
        <v>102</v>
      </c>
      <c r="CY7" s="24" t="s">
        <v>102</v>
      </c>
      <c r="CZ7" s="24" t="s">
        <v>102</v>
      </c>
      <c r="DA7" s="24" t="s">
        <v>102</v>
      </c>
      <c r="DB7" s="24">
        <v>89.8</v>
      </c>
      <c r="DC7" s="24" t="s">
        <v>102</v>
      </c>
      <c r="DD7" s="24" t="s">
        <v>102</v>
      </c>
      <c r="DE7" s="24" t="s">
        <v>102</v>
      </c>
      <c r="DF7" s="24" t="s">
        <v>102</v>
      </c>
      <c r="DG7" s="24">
        <v>84.73</v>
      </c>
      <c r="DH7" s="24">
        <v>86.21</v>
      </c>
      <c r="DI7" s="24" t="s">
        <v>102</v>
      </c>
      <c r="DJ7" s="24" t="s">
        <v>102</v>
      </c>
      <c r="DK7" s="24" t="s">
        <v>102</v>
      </c>
      <c r="DL7" s="24" t="s">
        <v>102</v>
      </c>
      <c r="DM7" s="24">
        <v>4.1900000000000004</v>
      </c>
      <c r="DN7" s="24" t="s">
        <v>102</v>
      </c>
      <c r="DO7" s="24" t="s">
        <v>102</v>
      </c>
      <c r="DP7" s="24" t="s">
        <v>102</v>
      </c>
      <c r="DQ7" s="24" t="s">
        <v>102</v>
      </c>
      <c r="DR7" s="24">
        <v>26.77</v>
      </c>
      <c r="DS7" s="24">
        <v>29.62</v>
      </c>
      <c r="DT7" s="24" t="s">
        <v>102</v>
      </c>
      <c r="DU7" s="24" t="s">
        <v>102</v>
      </c>
      <c r="DV7" s="24" t="s">
        <v>102</v>
      </c>
      <c r="DW7" s="24" t="s">
        <v>102</v>
      </c>
      <c r="DX7" s="24">
        <v>0</v>
      </c>
      <c r="DY7" s="24" t="s">
        <v>102</v>
      </c>
      <c r="DZ7" s="24" t="s">
        <v>102</v>
      </c>
      <c r="EA7" s="24" t="s">
        <v>102</v>
      </c>
      <c r="EB7" s="24" t="s">
        <v>102</v>
      </c>
      <c r="EC7" s="24">
        <v>7.0000000000000007E-2</v>
      </c>
      <c r="ED7" s="24">
        <v>0.09</v>
      </c>
      <c r="EE7" s="24" t="s">
        <v>102</v>
      </c>
      <c r="EF7" s="24" t="s">
        <v>102</v>
      </c>
      <c r="EG7" s="24" t="s">
        <v>102</v>
      </c>
      <c r="EH7" s="24" t="s">
        <v>102</v>
      </c>
      <c r="EI7" s="24">
        <v>0</v>
      </c>
      <c r="EJ7" s="24" t="s">
        <v>102</v>
      </c>
      <c r="EK7" s="24" t="s">
        <v>102</v>
      </c>
      <c r="EL7" s="24" t="s">
        <v>102</v>
      </c>
      <c r="EM7" s="24" t="s">
        <v>102</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kam0026</cp:lastModifiedBy>
  <dcterms:created xsi:type="dcterms:W3CDTF">2025-01-24T07:09:33Z</dcterms:created>
  <dcterms:modified xsi:type="dcterms:W3CDTF">2025-02-03T06:00:07Z</dcterms:modified>
  <cp:category/>
</cp:coreProperties>
</file>