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mc:AlternateContent xmlns:mc="http://schemas.openxmlformats.org/markup-compatibility/2006">
    <mc:Choice Requires="x15">
      <x15ac:absPath xmlns:x15ac="http://schemas.microsoft.com/office/spreadsheetml/2010/11/ac" url="C:\Users\kosaka06\Desktop\下水道第1回修正版【経営比較分析表】2023_053031_46_1718\"/>
    </mc:Choice>
  </mc:AlternateContent>
  <xr:revisionPtr revIDLastSave="0" documentId="13_ncr:1_{4E675CD1-76BE-4BCD-9256-C67D7045722A}" xr6:coauthVersionLast="36" xr6:coauthVersionMax="36" xr10:uidLastSave="{00000000-0000-0000-0000-000000000000}"/>
  <workbookProtection workbookAlgorithmName="SHA-512" workbookHashValue="IE6fBJfVUqrAG/7W2t8oeWqIeIz+tmSjh/4V6vR6b0qxobZMwoE0VmSm6sLPaHofmPi1zouvSSeNRZeUNfx6xA==" workbookSaltValue="nOikNSLGONGltqbt8jG2LA==" workbookSpinCount="100000" lockStructure="1"/>
  <bookViews>
    <workbookView xWindow="0" yWindow="0" windowWidth="23040" windowHeight="921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U6" i="5"/>
  <c r="BB8" i="4" s="1"/>
  <c r="T6" i="5"/>
  <c r="AT8" i="4" s="1"/>
  <c r="S6" i="5"/>
  <c r="AL8" i="4" s="1"/>
  <c r="R6" i="5"/>
  <c r="AD10" i="4" s="1"/>
  <c r="Q6" i="5"/>
  <c r="W10" i="4" s="1"/>
  <c r="P6" i="5"/>
  <c r="P10" i="4" s="1"/>
  <c r="O6" i="5"/>
  <c r="I10" i="4" s="1"/>
  <c r="N6" i="5"/>
  <c r="B10" i="4" s="1"/>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G85" i="4"/>
  <c r="F85" i="4"/>
  <c r="AL10" i="4"/>
  <c r="I8" i="4"/>
</calcChain>
</file>

<file path=xl/sharedStrings.xml><?xml version="1.0" encoding="utf-8"?>
<sst xmlns="http://schemas.openxmlformats.org/spreadsheetml/2006/main" count="320" uniqueCount="117">
  <si>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</si>
  <si>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</si>
  <si>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</si>
  <si>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</si>
  <si>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</si>
  <si>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</si>
  <si>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</si>
  <si>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</si>
  <si>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</si>
  <si>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</si>
  <si>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</si>
  <si>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</si>
  <si>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</si>
  <si>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</si>
  <si>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</si>
  <si>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</si>
  <si>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</si>
  <si>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</si>
  <si>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</si>
  <si>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</si>
  <si>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</si>
  <si>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</si>
  <si>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</si>
  <si>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</si>
  <si>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</si>
  <si>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</si>
  <si>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</si>
  <si>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</si>
  <si>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</si>
  <si>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</si>
  <si>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</si>
  <si>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</si>
  <si>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</si>
  <si>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</si>
  <si>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</si>
  <si>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</si>
  <si>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</si>
  <si>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</si>
  <si>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</si>
  <si>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</si>
  <si>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</si>
  <si>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</si>
  <si>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</si>
  <si>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</si>
  <si>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</si>
  <si>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</si>
  <si>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</si>
  <si>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</si>
  <si>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</si>
  <si>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</si>
  <si>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</si>
  <si>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</si>
  <si>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</si>
  <si>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</si>
  <si>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</si>
  <si>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</si>
  <si>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</si>
  <si>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</si>
  <si>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</si>
  <si>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</si>
  <si>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</si>
  <si>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</si>
  <si>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</si>
  <si>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</si>
  <si>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</si>
  <si>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</si>
  <si>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</si>
  <si>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</si>
  <si>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</si>
  <si>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</si>
  <si>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</si>
  <si>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</si>
  <si>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</si>
  <si>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</si>
  <si>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</si>
  <si>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</si>
  <si>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</si>
  <si>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</si>
  <si>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</si>
  <si>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</si>
  <si>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</si>
  <si>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</si>
  <si>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</si>
  <si>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</si>
  <si>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</si>
  <si>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</si>
  <si>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</si>
  <si>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</si>
  <si>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</si>
  <si>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</si>
  <si>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</si>
  <si>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</si>
  <si>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</si>
  <si>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</si>
  <si>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</si>
  <si>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</si>
  <si>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小坂町</t>
  </si>
  <si>
    <t>法適用</t>
  </si>
  <si>
    <t>下水道事業</t>
  </si>
  <si>
    <t>公共下水道</t>
  </si>
  <si>
    <t>Cd2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</si>
  <si>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</si>
  <si>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</si>
  <si>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</si>
  <si>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</si>
  <si>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</si>
  <si>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</si>
  <si>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</si>
  <si>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</si>
  <si>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</si>
  <si>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</si>
  <si>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</si>
  <si>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"R"yy</t>
    <phoneticPr fontId="4"/>
  </si>
  <si>
    <t>←書式設定</t>
    <rPh sb="1" eb="3">
      <t>ショシキ</t>
    </rPh>
    <rPh sb="3" eb="5">
      <t>セッテイ</t>
    </rPh>
    <phoneticPr fontId="4"/>
  </si>
  <si>
    <t>・平成8年度から工事を着手し、平成10年度に供用を開始。これまで布設した下水管の総延長（耐用年数50年）は36㎞で、汚水ポンプ（耐用年数15年）8基を設置した。
・汚水ポンプに関しては、今後耐用年数等踏まえ更新する必要があるほか、下水管についても、当面耐用年数は満たしているものの、将来を見据えた管渠更新計画を作成することで、計画的な老朽管更新を実施していく必要がある。</t>
    <phoneticPr fontId="4"/>
  </si>
  <si>
    <t>①収益的収支比率は、単年度収支の黒字化（100％以上）を目指し、使用料収入率の向上に努めるとともに、処理区域内における未加入世帯等に対し下水道接続を促進すべく、普及・啓蒙に取り組んでいきたい。
④企業債残高対事業規模比率は、今後も類似団体平均値と比べ高い状況が一定程度続くと見込まれる。
⑤経費回収率については、類似団体の平均値を上回っているものの、使用料収入の安定確保及び汚水処理費削減に向け、引き続き取り組んでいきたい。
⑥汚水処理原価は、人口減少下における持続可能な事業運営を考慮した広域化・共同化等を通じ、コスト削減に努めていきたい。
⑧水洗化率に関しては、処理区域の拡大により加入者数は増加しているものの、高齢者世帯を中心に加入時の費用負担がネックと捉えている家庭もあることから、依然として未加入世帯が多い状況が続いている。引き続き、地域の実情に即した公共用水域の水質保全確保に向けた取り組みを推進していきたい。</t>
    <phoneticPr fontId="4"/>
  </si>
  <si>
    <t>・当町の下水道事業は、平成8年度から工事着手し、平成10年度に供用開始。今年度末時点における供用面積は146ha、接続戸数1,045戸、下水管延長36㎞となっており、汚水処理に関しては、隣接する鹿角市と共同処理をしている。
　建設改良事業（下水道管渠布設事業）が完了しており、次年度以降企業債残高は緩やかに減少する見込みである。
　一方、高齢者を中心に加入時の費用捻出が困難な世帯が多いことから、リフォーム補助金等利用促進を図ると共に維持管理費の削減に努め、必要に応じ財源や需要額の将来予測をふまえた料金体系見直しの取り組みも求められてくると認識している。
　経営状況の明確化、経営の弾力化、経営意識の向上、資産の有効活用等を引き続き推進していきたい。　</t>
    <rPh sb="131" eb="133">
      <t>カンリョウ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</si>
</sst>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10.26</c:v>
                </c:pt>
              </c:numCache>
            </c:numRef>
          </c:val>
          <c:extLst>
            <c:ext xmlns:c16="http://schemas.microsoft.com/office/drawing/2014/chart" uri="{C3380CC4-5D6E-409C-BE32-E72D297353CC}">
              <c16:uniqueId val="{00000000-0F81-4903-947C-04191347398F}"/>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0.1</c:v>
                </c:pt>
              </c:numCache>
            </c:numRef>
          </c:val>
          <c:smooth val="0"/>
          <c:extLst>
            <c:ext xmlns:c16="http://schemas.microsoft.com/office/drawing/2014/chart" uri="{C3380CC4-5D6E-409C-BE32-E72D297353CC}">
              <c16:uniqueId val="{00000001-0F81-4903-947C-04191347398F}"/>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024-43D5-9DA0-9FC5136C51CE}"/>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48.03</c:v>
                </c:pt>
              </c:numCache>
            </c:numRef>
          </c:val>
          <c:smooth val="0"/>
          <c:extLst>
            <c:ext xmlns:c16="http://schemas.microsoft.com/office/drawing/2014/chart" uri="{C3380CC4-5D6E-409C-BE32-E72D297353CC}">
              <c16:uniqueId val="{00000001-A024-43D5-9DA0-9FC5136C51CE}"/>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0</c:v>
                </c:pt>
                <c:pt idx="2">
                  <c:v>0</c:v>
                </c:pt>
                <c:pt idx="3">
                  <c:v>0</c:v>
                </c:pt>
                <c:pt idx="4">
                  <c:v>78.290000000000006</c:v>
                </c:pt>
              </c:numCache>
            </c:numRef>
          </c:val>
          <c:extLst>
            <c:ext xmlns:c16="http://schemas.microsoft.com/office/drawing/2014/chart" uri="{C3380CC4-5D6E-409C-BE32-E72D297353CC}">
              <c16:uniqueId val="{00000000-2BE8-40A9-9E95-703546DEAD68}"/>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80.95</c:v>
                </c:pt>
              </c:numCache>
            </c:numRef>
          </c:val>
          <c:smooth val="0"/>
          <c:extLst>
            <c:ext xmlns:c16="http://schemas.microsoft.com/office/drawing/2014/chart" uri="{C3380CC4-5D6E-409C-BE32-E72D297353CC}">
              <c16:uniqueId val="{00000001-2BE8-40A9-9E95-703546DEAD68}"/>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0</c:v>
                </c:pt>
                <c:pt idx="2">
                  <c:v>0</c:v>
                </c:pt>
                <c:pt idx="3">
                  <c:v>0</c:v>
                </c:pt>
                <c:pt idx="4">
                  <c:v>103.71</c:v>
                </c:pt>
              </c:numCache>
            </c:numRef>
          </c:val>
          <c:extLst>
            <c:ext xmlns:c16="http://schemas.microsoft.com/office/drawing/2014/chart" uri="{C3380CC4-5D6E-409C-BE32-E72D297353CC}">
              <c16:uniqueId val="{00000000-690B-4CFB-AF6B-8CA2A5622893}"/>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107.04</c:v>
                </c:pt>
              </c:numCache>
            </c:numRef>
          </c:val>
          <c:smooth val="0"/>
          <c:extLst>
            <c:ext xmlns:c16="http://schemas.microsoft.com/office/drawing/2014/chart" uri="{C3380CC4-5D6E-409C-BE32-E72D297353CC}">
              <c16:uniqueId val="{00000001-690B-4CFB-AF6B-8CA2A5622893}"/>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0</c:v>
                </c:pt>
                <c:pt idx="2">
                  <c:v>0</c:v>
                </c:pt>
                <c:pt idx="3">
                  <c:v>0</c:v>
                </c:pt>
                <c:pt idx="4">
                  <c:v>2.8</c:v>
                </c:pt>
              </c:numCache>
            </c:numRef>
          </c:val>
          <c:extLst>
            <c:ext xmlns:c16="http://schemas.microsoft.com/office/drawing/2014/chart" uri="{C3380CC4-5D6E-409C-BE32-E72D297353CC}">
              <c16:uniqueId val="{00000000-D1D3-41F9-906D-2486CD9F3E4D}"/>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23.37</c:v>
                </c:pt>
              </c:numCache>
            </c:numRef>
          </c:val>
          <c:smooth val="0"/>
          <c:extLst>
            <c:ext xmlns:c16="http://schemas.microsoft.com/office/drawing/2014/chart" uri="{C3380CC4-5D6E-409C-BE32-E72D297353CC}">
              <c16:uniqueId val="{00000001-D1D3-41F9-906D-2486CD9F3E4D}"/>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67F1-46A2-ADC1-3C0229E45027}"/>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67F1-46A2-ADC1-3C0229E45027}"/>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A0B6-4B6F-8FA5-5EB2A8DDE285}"/>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37.43</c:v>
                </c:pt>
              </c:numCache>
            </c:numRef>
          </c:val>
          <c:smooth val="0"/>
          <c:extLst>
            <c:ext xmlns:c16="http://schemas.microsoft.com/office/drawing/2014/chart" uri="{C3380CC4-5D6E-409C-BE32-E72D297353CC}">
              <c16:uniqueId val="{00000001-A0B6-4B6F-8FA5-5EB2A8DDE285}"/>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0</c:v>
                </c:pt>
                <c:pt idx="2">
                  <c:v>0</c:v>
                </c:pt>
                <c:pt idx="3">
                  <c:v>0</c:v>
                </c:pt>
                <c:pt idx="4">
                  <c:v>27.13</c:v>
                </c:pt>
              </c:numCache>
            </c:numRef>
          </c:val>
          <c:extLst>
            <c:ext xmlns:c16="http://schemas.microsoft.com/office/drawing/2014/chart" uri="{C3380CC4-5D6E-409C-BE32-E72D297353CC}">
              <c16:uniqueId val="{00000000-D045-4233-8EE2-511CCB25DCB2}"/>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57.42</c:v>
                </c:pt>
              </c:numCache>
            </c:numRef>
          </c:val>
          <c:smooth val="0"/>
          <c:extLst>
            <c:ext xmlns:c16="http://schemas.microsoft.com/office/drawing/2014/chart" uri="{C3380CC4-5D6E-409C-BE32-E72D297353CC}">
              <c16:uniqueId val="{00000001-D045-4233-8EE2-511CCB25DCB2}"/>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c:v>3165.41</c:v>
                </c:pt>
              </c:numCache>
            </c:numRef>
          </c:val>
          <c:extLst>
            <c:ext xmlns:c16="http://schemas.microsoft.com/office/drawing/2014/chart" uri="{C3380CC4-5D6E-409C-BE32-E72D297353CC}">
              <c16:uniqueId val="{00000000-7240-4CF0-9D01-AB7D5FA877F9}"/>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1174.6099999999999</c:v>
                </c:pt>
              </c:numCache>
            </c:numRef>
          </c:val>
          <c:smooth val="0"/>
          <c:extLst>
            <c:ext xmlns:c16="http://schemas.microsoft.com/office/drawing/2014/chart" uri="{C3380CC4-5D6E-409C-BE32-E72D297353CC}">
              <c16:uniqueId val="{00000001-7240-4CF0-9D01-AB7D5FA877F9}"/>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0</c:v>
                </c:pt>
                <c:pt idx="2">
                  <c:v>0</c:v>
                </c:pt>
                <c:pt idx="3">
                  <c:v>0</c:v>
                </c:pt>
                <c:pt idx="4">
                  <c:v>78.760000000000005</c:v>
                </c:pt>
              </c:numCache>
            </c:numRef>
          </c:val>
          <c:extLst>
            <c:ext xmlns:c16="http://schemas.microsoft.com/office/drawing/2014/chart" uri="{C3380CC4-5D6E-409C-BE32-E72D297353CC}">
              <c16:uniqueId val="{00000000-CA65-4482-BF0A-A68ACC23C12C}"/>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75.41</c:v>
                </c:pt>
              </c:numCache>
            </c:numRef>
          </c:val>
          <c:smooth val="0"/>
          <c:extLst>
            <c:ext xmlns:c16="http://schemas.microsoft.com/office/drawing/2014/chart" uri="{C3380CC4-5D6E-409C-BE32-E72D297353CC}">
              <c16:uniqueId val="{00000001-CA65-4482-BF0A-A68ACC23C12C}"/>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0</c:v>
                </c:pt>
                <c:pt idx="2">
                  <c:v>0</c:v>
                </c:pt>
                <c:pt idx="3">
                  <c:v>0</c:v>
                </c:pt>
                <c:pt idx="4">
                  <c:v>198.15</c:v>
                </c:pt>
              </c:numCache>
            </c:numRef>
          </c:val>
          <c:extLst>
            <c:ext xmlns:c16="http://schemas.microsoft.com/office/drawing/2014/chart" uri="{C3380CC4-5D6E-409C-BE32-E72D297353CC}">
              <c16:uniqueId val="{00000000-23BF-4A04-80B4-06A5E27AE9E6}"/>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223.48</c:v>
                </c:pt>
              </c:numCache>
            </c:numRef>
          </c:val>
          <c:smooth val="0"/>
          <c:extLst>
            <c:ext xmlns:c16="http://schemas.microsoft.com/office/drawing/2014/chart" uri="{C3380CC4-5D6E-409C-BE32-E72D297353CC}">
              <c16:uniqueId val="{00000001-23BF-4A04-80B4-06A5E27AE9E6}"/>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W1" zoomScaleNormal="100" workbookViewId="0">
      <selection activeCell="BL92" sqref="BL9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row>
    <row r="3" spans="1:78" ht="9.75" customHeight="1" x14ac:dyDescent="0.15">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row>
    <row r="4" spans="1:78" ht="9.75" customHeight="1" x14ac:dyDescent="0.15">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0" t="str">
        <f>データ!H6</f>
        <v>秋田県　小坂町</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9" t="s">
        <v>1</v>
      </c>
      <c r="C7" s="59"/>
      <c r="D7" s="59"/>
      <c r="E7" s="59"/>
      <c r="F7" s="59"/>
      <c r="G7" s="59"/>
      <c r="H7" s="59"/>
      <c r="I7" s="59" t="s">
        <v>2</v>
      </c>
      <c r="J7" s="59"/>
      <c r="K7" s="59"/>
      <c r="L7" s="59"/>
      <c r="M7" s="59"/>
      <c r="N7" s="59"/>
      <c r="O7" s="59"/>
      <c r="P7" s="59" t="s">
        <v>3</v>
      </c>
      <c r="Q7" s="59"/>
      <c r="R7" s="59"/>
      <c r="S7" s="59"/>
      <c r="T7" s="59"/>
      <c r="U7" s="59"/>
      <c r="V7" s="59"/>
      <c r="W7" s="59" t="s">
        <v>4</v>
      </c>
      <c r="X7" s="59"/>
      <c r="Y7" s="59"/>
      <c r="Z7" s="59"/>
      <c r="AA7" s="59"/>
      <c r="AB7" s="59"/>
      <c r="AC7" s="59"/>
      <c r="AD7" s="59" t="s">
        <v>5</v>
      </c>
      <c r="AE7" s="59"/>
      <c r="AF7" s="59"/>
      <c r="AG7" s="59"/>
      <c r="AH7" s="59"/>
      <c r="AI7" s="59"/>
      <c r="AJ7" s="59"/>
      <c r="AK7" s="3"/>
      <c r="AL7" s="59" t="s">
        <v>6</v>
      </c>
      <c r="AM7" s="59"/>
      <c r="AN7" s="59"/>
      <c r="AO7" s="59"/>
      <c r="AP7" s="59"/>
      <c r="AQ7" s="59"/>
      <c r="AR7" s="59"/>
      <c r="AS7" s="59"/>
      <c r="AT7" s="59" t="s">
        <v>7</v>
      </c>
      <c r="AU7" s="59"/>
      <c r="AV7" s="59"/>
      <c r="AW7" s="59"/>
      <c r="AX7" s="59"/>
      <c r="AY7" s="59"/>
      <c r="AZ7" s="59"/>
      <c r="BA7" s="59"/>
      <c r="BB7" s="59" t="s">
        <v>8</v>
      </c>
      <c r="BC7" s="59"/>
      <c r="BD7" s="59"/>
      <c r="BE7" s="59"/>
      <c r="BF7" s="59"/>
      <c r="BG7" s="59"/>
      <c r="BH7" s="59"/>
      <c r="BI7" s="59"/>
      <c r="BJ7" s="3"/>
      <c r="BK7" s="3"/>
      <c r="BL7" s="62" t="s">
        <v>9</v>
      </c>
      <c r="BM7" s="63"/>
      <c r="BN7" s="63"/>
      <c r="BO7" s="63"/>
      <c r="BP7" s="63"/>
      <c r="BQ7" s="63"/>
      <c r="BR7" s="63"/>
      <c r="BS7" s="63"/>
      <c r="BT7" s="63"/>
      <c r="BU7" s="63"/>
      <c r="BV7" s="63"/>
      <c r="BW7" s="63"/>
      <c r="BX7" s="63"/>
      <c r="BY7" s="64"/>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公共下水道</v>
      </c>
      <c r="Q8" s="65"/>
      <c r="R8" s="65"/>
      <c r="S8" s="65"/>
      <c r="T8" s="65"/>
      <c r="U8" s="65"/>
      <c r="V8" s="65"/>
      <c r="W8" s="65" t="str">
        <f>データ!L6</f>
        <v>Cd2</v>
      </c>
      <c r="X8" s="65"/>
      <c r="Y8" s="65"/>
      <c r="Z8" s="65"/>
      <c r="AA8" s="65"/>
      <c r="AB8" s="65"/>
      <c r="AC8" s="65"/>
      <c r="AD8" s="66" t="str">
        <f>データ!$M$6</f>
        <v>自治体職員</v>
      </c>
      <c r="AE8" s="66"/>
      <c r="AF8" s="66"/>
      <c r="AG8" s="66"/>
      <c r="AH8" s="66"/>
      <c r="AI8" s="66"/>
      <c r="AJ8" s="66"/>
      <c r="AK8" s="3"/>
      <c r="AL8" s="54">
        <f>データ!S6</f>
        <v>4550</v>
      </c>
      <c r="AM8" s="54"/>
      <c r="AN8" s="54"/>
      <c r="AO8" s="54"/>
      <c r="AP8" s="54"/>
      <c r="AQ8" s="54"/>
      <c r="AR8" s="54"/>
      <c r="AS8" s="54"/>
      <c r="AT8" s="53">
        <f>データ!T6</f>
        <v>201.7</v>
      </c>
      <c r="AU8" s="53"/>
      <c r="AV8" s="53"/>
      <c r="AW8" s="53"/>
      <c r="AX8" s="53"/>
      <c r="AY8" s="53"/>
      <c r="AZ8" s="53"/>
      <c r="BA8" s="53"/>
      <c r="BB8" s="53">
        <f>データ!U6</f>
        <v>22.56</v>
      </c>
      <c r="BC8" s="53"/>
      <c r="BD8" s="53"/>
      <c r="BE8" s="53"/>
      <c r="BF8" s="53"/>
      <c r="BG8" s="53"/>
      <c r="BH8" s="53"/>
      <c r="BI8" s="53"/>
      <c r="BJ8" s="3"/>
      <c r="BK8" s="3"/>
      <c r="BL8" s="67" t="s">
        <v>10</v>
      </c>
      <c r="BM8" s="68"/>
      <c r="BN8" s="57" t="s">
        <v>11</v>
      </c>
      <c r="BO8" s="57"/>
      <c r="BP8" s="57"/>
      <c r="BQ8" s="57"/>
      <c r="BR8" s="57"/>
      <c r="BS8" s="57"/>
      <c r="BT8" s="57"/>
      <c r="BU8" s="57"/>
      <c r="BV8" s="57"/>
      <c r="BW8" s="57"/>
      <c r="BX8" s="57"/>
      <c r="BY8" s="58"/>
    </row>
    <row r="9" spans="1:78" ht="18.75" customHeight="1" x14ac:dyDescent="0.15">
      <c r="A9" s="2"/>
      <c r="B9" s="59" t="s">
        <v>12</v>
      </c>
      <c r="C9" s="59"/>
      <c r="D9" s="59"/>
      <c r="E9" s="59"/>
      <c r="F9" s="59"/>
      <c r="G9" s="59"/>
      <c r="H9" s="59"/>
      <c r="I9" s="59" t="s">
        <v>13</v>
      </c>
      <c r="J9" s="59"/>
      <c r="K9" s="59"/>
      <c r="L9" s="59"/>
      <c r="M9" s="59"/>
      <c r="N9" s="59"/>
      <c r="O9" s="59"/>
      <c r="P9" s="59" t="s">
        <v>14</v>
      </c>
      <c r="Q9" s="59"/>
      <c r="R9" s="59"/>
      <c r="S9" s="59"/>
      <c r="T9" s="59"/>
      <c r="U9" s="59"/>
      <c r="V9" s="59"/>
      <c r="W9" s="59" t="s">
        <v>15</v>
      </c>
      <c r="X9" s="59"/>
      <c r="Y9" s="59"/>
      <c r="Z9" s="59"/>
      <c r="AA9" s="59"/>
      <c r="AB9" s="59"/>
      <c r="AC9" s="59"/>
      <c r="AD9" s="59" t="s">
        <v>16</v>
      </c>
      <c r="AE9" s="59"/>
      <c r="AF9" s="59"/>
      <c r="AG9" s="59"/>
      <c r="AH9" s="59"/>
      <c r="AI9" s="59"/>
      <c r="AJ9" s="59"/>
      <c r="AK9" s="3"/>
      <c r="AL9" s="59" t="s">
        <v>17</v>
      </c>
      <c r="AM9" s="59"/>
      <c r="AN9" s="59"/>
      <c r="AO9" s="59"/>
      <c r="AP9" s="59"/>
      <c r="AQ9" s="59"/>
      <c r="AR9" s="59"/>
      <c r="AS9" s="59"/>
      <c r="AT9" s="59" t="s">
        <v>18</v>
      </c>
      <c r="AU9" s="59"/>
      <c r="AV9" s="59"/>
      <c r="AW9" s="59"/>
      <c r="AX9" s="59"/>
      <c r="AY9" s="59"/>
      <c r="AZ9" s="59"/>
      <c r="BA9" s="59"/>
      <c r="BB9" s="59" t="s">
        <v>19</v>
      </c>
      <c r="BC9" s="59"/>
      <c r="BD9" s="59"/>
      <c r="BE9" s="59"/>
      <c r="BF9" s="59"/>
      <c r="BG9" s="59"/>
      <c r="BH9" s="59"/>
      <c r="BI9" s="59"/>
      <c r="BJ9" s="3"/>
      <c r="BK9" s="3"/>
      <c r="BL9" s="60" t="s">
        <v>20</v>
      </c>
      <c r="BM9" s="61"/>
      <c r="BN9" s="51" t="s">
        <v>21</v>
      </c>
      <c r="BO9" s="51"/>
      <c r="BP9" s="51"/>
      <c r="BQ9" s="51"/>
      <c r="BR9" s="51"/>
      <c r="BS9" s="51"/>
      <c r="BT9" s="51"/>
      <c r="BU9" s="51"/>
      <c r="BV9" s="51"/>
      <c r="BW9" s="51"/>
      <c r="BX9" s="51"/>
      <c r="BY9" s="52"/>
    </row>
    <row r="10" spans="1:78" ht="18.75" customHeight="1" x14ac:dyDescent="0.15">
      <c r="A10" s="2"/>
      <c r="B10" s="53" t="str">
        <f>データ!N6</f>
        <v>-</v>
      </c>
      <c r="C10" s="53"/>
      <c r="D10" s="53"/>
      <c r="E10" s="53"/>
      <c r="F10" s="53"/>
      <c r="G10" s="53"/>
      <c r="H10" s="53"/>
      <c r="I10" s="53">
        <f>データ!O6</f>
        <v>51.59</v>
      </c>
      <c r="J10" s="53"/>
      <c r="K10" s="53"/>
      <c r="L10" s="53"/>
      <c r="M10" s="53"/>
      <c r="N10" s="53"/>
      <c r="O10" s="53"/>
      <c r="P10" s="53">
        <f>データ!P6</f>
        <v>79.69</v>
      </c>
      <c r="Q10" s="53"/>
      <c r="R10" s="53"/>
      <c r="S10" s="53"/>
      <c r="T10" s="53"/>
      <c r="U10" s="53"/>
      <c r="V10" s="53"/>
      <c r="W10" s="53">
        <f>データ!Q6</f>
        <v>105.74</v>
      </c>
      <c r="X10" s="53"/>
      <c r="Y10" s="53"/>
      <c r="Z10" s="53"/>
      <c r="AA10" s="53"/>
      <c r="AB10" s="53"/>
      <c r="AC10" s="53"/>
      <c r="AD10" s="54">
        <f>データ!R6</f>
        <v>3850</v>
      </c>
      <c r="AE10" s="54"/>
      <c r="AF10" s="54"/>
      <c r="AG10" s="54"/>
      <c r="AH10" s="54"/>
      <c r="AI10" s="54"/>
      <c r="AJ10" s="54"/>
      <c r="AK10" s="2"/>
      <c r="AL10" s="54">
        <f>データ!V6</f>
        <v>3593</v>
      </c>
      <c r="AM10" s="54"/>
      <c r="AN10" s="54"/>
      <c r="AO10" s="54"/>
      <c r="AP10" s="54"/>
      <c r="AQ10" s="54"/>
      <c r="AR10" s="54"/>
      <c r="AS10" s="54"/>
      <c r="AT10" s="53">
        <f>データ!W6</f>
        <v>1.64</v>
      </c>
      <c r="AU10" s="53"/>
      <c r="AV10" s="53"/>
      <c r="AW10" s="53"/>
      <c r="AX10" s="53"/>
      <c r="AY10" s="53"/>
      <c r="AZ10" s="53"/>
      <c r="BA10" s="53"/>
      <c r="BB10" s="53">
        <f>データ!X6</f>
        <v>2190.85</v>
      </c>
      <c r="BC10" s="53"/>
      <c r="BD10" s="53"/>
      <c r="BE10" s="53"/>
      <c r="BF10" s="53"/>
      <c r="BG10" s="53"/>
      <c r="BH10" s="53"/>
      <c r="BI10" s="53"/>
      <c r="BJ10" s="2"/>
      <c r="BK10" s="2"/>
      <c r="BL10" s="55" t="s">
        <v>22</v>
      </c>
      <c r="BM10" s="56"/>
      <c r="BN10" s="44" t="s">
        <v>23</v>
      </c>
      <c r="BO10" s="44"/>
      <c r="BP10" s="44"/>
      <c r="BQ10" s="44"/>
      <c r="BR10" s="44"/>
      <c r="BS10" s="44"/>
      <c r="BT10" s="44"/>
      <c r="BU10" s="44"/>
      <c r="BV10" s="44"/>
      <c r="BW10" s="44"/>
      <c r="BX10" s="44"/>
      <c r="BY10" s="4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6" t="s">
        <v>24</v>
      </c>
      <c r="BM11" s="46"/>
      <c r="BN11" s="46"/>
      <c r="BO11" s="46"/>
      <c r="BP11" s="46"/>
      <c r="BQ11" s="46"/>
      <c r="BR11" s="46"/>
      <c r="BS11" s="46"/>
      <c r="BT11" s="46"/>
      <c r="BU11" s="46"/>
      <c r="BV11" s="46"/>
      <c r="BW11" s="46"/>
      <c r="BX11" s="46"/>
      <c r="BY11" s="46"/>
      <c r="BZ11" s="4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6"/>
      <c r="BM12" s="46"/>
      <c r="BN12" s="46"/>
      <c r="BO12" s="46"/>
      <c r="BP12" s="46"/>
      <c r="BQ12" s="46"/>
      <c r="BR12" s="46"/>
      <c r="BS12" s="46"/>
      <c r="BT12" s="46"/>
      <c r="BU12" s="46"/>
      <c r="BV12" s="46"/>
      <c r="BW12" s="46"/>
      <c r="BX12" s="46"/>
      <c r="BY12" s="46"/>
      <c r="BZ12" s="4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7"/>
      <c r="BM13" s="47"/>
      <c r="BN13" s="47"/>
      <c r="BO13" s="47"/>
      <c r="BP13" s="47"/>
      <c r="BQ13" s="47"/>
      <c r="BR13" s="47"/>
      <c r="BS13" s="47"/>
      <c r="BT13" s="47"/>
      <c r="BU13" s="47"/>
      <c r="BV13" s="47"/>
      <c r="BW13" s="47"/>
      <c r="BX13" s="47"/>
      <c r="BY13" s="47"/>
      <c r="BZ13" s="47"/>
    </row>
    <row r="14" spans="1:78" ht="13.5" customHeight="1" x14ac:dyDescent="0.15">
      <c r="A14" s="2"/>
      <c r="B14" s="48" t="s">
        <v>25</v>
      </c>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50"/>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115</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114</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116</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hdK9II5uBOjYGha9VXrE9SFe9aC0r9b6RmAu16EIKdurTnUTDEOjFbOcVbAO7upPlmpw/9I3lvbTa4a/D3DSSg==" saltValue="IgDK+UzPOjuYdbpgdJ30u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53031</v>
      </c>
      <c r="D6" s="19">
        <f t="shared" si="3"/>
        <v>46</v>
      </c>
      <c r="E6" s="19">
        <f t="shared" si="3"/>
        <v>17</v>
      </c>
      <c r="F6" s="19">
        <f t="shared" si="3"/>
        <v>1</v>
      </c>
      <c r="G6" s="19">
        <f t="shared" si="3"/>
        <v>0</v>
      </c>
      <c r="H6" s="19" t="str">
        <f t="shared" si="3"/>
        <v>秋田県　小坂町</v>
      </c>
      <c r="I6" s="19" t="str">
        <f t="shared" si="3"/>
        <v>法適用</v>
      </c>
      <c r="J6" s="19" t="str">
        <f t="shared" si="3"/>
        <v>下水道事業</v>
      </c>
      <c r="K6" s="19" t="str">
        <f t="shared" si="3"/>
        <v>公共下水道</v>
      </c>
      <c r="L6" s="19" t="str">
        <f t="shared" si="3"/>
        <v>Cd2</v>
      </c>
      <c r="M6" s="19" t="str">
        <f t="shared" si="3"/>
        <v>自治体職員</v>
      </c>
      <c r="N6" s="20" t="str">
        <f t="shared" si="3"/>
        <v>-</v>
      </c>
      <c r="O6" s="20">
        <f t="shared" si="3"/>
        <v>51.59</v>
      </c>
      <c r="P6" s="20">
        <f t="shared" si="3"/>
        <v>79.69</v>
      </c>
      <c r="Q6" s="20">
        <f t="shared" si="3"/>
        <v>105.74</v>
      </c>
      <c r="R6" s="20">
        <f t="shared" si="3"/>
        <v>3850</v>
      </c>
      <c r="S6" s="20">
        <f t="shared" si="3"/>
        <v>4550</v>
      </c>
      <c r="T6" s="20">
        <f t="shared" si="3"/>
        <v>201.7</v>
      </c>
      <c r="U6" s="20">
        <f t="shared" si="3"/>
        <v>22.56</v>
      </c>
      <c r="V6" s="20">
        <f t="shared" si="3"/>
        <v>3593</v>
      </c>
      <c r="W6" s="20">
        <f t="shared" si="3"/>
        <v>1.64</v>
      </c>
      <c r="X6" s="20">
        <f t="shared" si="3"/>
        <v>2190.85</v>
      </c>
      <c r="Y6" s="21" t="str">
        <f>IF(Y7="",NA(),Y7)</f>
        <v>-</v>
      </c>
      <c r="Z6" s="21" t="str">
        <f t="shared" ref="Z6:AH6" si="4">IF(Z7="",NA(),Z7)</f>
        <v>-</v>
      </c>
      <c r="AA6" s="21" t="str">
        <f t="shared" si="4"/>
        <v>-</v>
      </c>
      <c r="AB6" s="21" t="str">
        <f t="shared" si="4"/>
        <v>-</v>
      </c>
      <c r="AC6" s="21">
        <f t="shared" si="4"/>
        <v>103.71</v>
      </c>
      <c r="AD6" s="21" t="str">
        <f t="shared" si="4"/>
        <v>-</v>
      </c>
      <c r="AE6" s="21" t="str">
        <f t="shared" si="4"/>
        <v>-</v>
      </c>
      <c r="AF6" s="21" t="str">
        <f t="shared" si="4"/>
        <v>-</v>
      </c>
      <c r="AG6" s="21" t="str">
        <f t="shared" si="4"/>
        <v>-</v>
      </c>
      <c r="AH6" s="21">
        <f t="shared" si="4"/>
        <v>107.04</v>
      </c>
      <c r="AI6" s="20" t="str">
        <f>IF(AI7="","",IF(AI7="-","【-】","【"&amp;SUBSTITUTE(TEXT(AI7,"#,##0.00"),"-","△")&amp;"】"))</f>
        <v>【105.91】</v>
      </c>
      <c r="AJ6" s="21" t="str">
        <f>IF(AJ7="",NA(),AJ7)</f>
        <v>-</v>
      </c>
      <c r="AK6" s="21" t="str">
        <f t="shared" ref="AK6:AS6" si="5">IF(AK7="",NA(),AK7)</f>
        <v>-</v>
      </c>
      <c r="AL6" s="21" t="str">
        <f t="shared" si="5"/>
        <v>-</v>
      </c>
      <c r="AM6" s="21" t="str">
        <f t="shared" si="5"/>
        <v>-</v>
      </c>
      <c r="AN6" s="20">
        <f t="shared" si="5"/>
        <v>0</v>
      </c>
      <c r="AO6" s="21" t="str">
        <f t="shared" si="5"/>
        <v>-</v>
      </c>
      <c r="AP6" s="21" t="str">
        <f t="shared" si="5"/>
        <v>-</v>
      </c>
      <c r="AQ6" s="21" t="str">
        <f t="shared" si="5"/>
        <v>-</v>
      </c>
      <c r="AR6" s="21" t="str">
        <f t="shared" si="5"/>
        <v>-</v>
      </c>
      <c r="AS6" s="21">
        <f t="shared" si="5"/>
        <v>37.43</v>
      </c>
      <c r="AT6" s="20" t="str">
        <f>IF(AT7="","",IF(AT7="-","【-】","【"&amp;SUBSTITUTE(TEXT(AT7,"#,##0.00"),"-","△")&amp;"】"))</f>
        <v>【3.03】</v>
      </c>
      <c r="AU6" s="21" t="str">
        <f>IF(AU7="",NA(),AU7)</f>
        <v>-</v>
      </c>
      <c r="AV6" s="21" t="str">
        <f t="shared" ref="AV6:BD6" si="6">IF(AV7="",NA(),AV7)</f>
        <v>-</v>
      </c>
      <c r="AW6" s="21" t="str">
        <f t="shared" si="6"/>
        <v>-</v>
      </c>
      <c r="AX6" s="21" t="str">
        <f t="shared" si="6"/>
        <v>-</v>
      </c>
      <c r="AY6" s="21">
        <f t="shared" si="6"/>
        <v>27.13</v>
      </c>
      <c r="AZ6" s="21" t="str">
        <f t="shared" si="6"/>
        <v>-</v>
      </c>
      <c r="BA6" s="21" t="str">
        <f t="shared" si="6"/>
        <v>-</v>
      </c>
      <c r="BB6" s="21" t="str">
        <f t="shared" si="6"/>
        <v>-</v>
      </c>
      <c r="BC6" s="21" t="str">
        <f t="shared" si="6"/>
        <v>-</v>
      </c>
      <c r="BD6" s="21">
        <f t="shared" si="6"/>
        <v>57.42</v>
      </c>
      <c r="BE6" s="20" t="str">
        <f>IF(BE7="","",IF(BE7="-","【-】","【"&amp;SUBSTITUTE(TEXT(BE7,"#,##0.00"),"-","△")&amp;"】"))</f>
        <v>【78.43】</v>
      </c>
      <c r="BF6" s="21" t="str">
        <f>IF(BF7="",NA(),BF7)</f>
        <v>-</v>
      </c>
      <c r="BG6" s="21" t="str">
        <f t="shared" ref="BG6:BO6" si="7">IF(BG7="",NA(),BG7)</f>
        <v>-</v>
      </c>
      <c r="BH6" s="21" t="str">
        <f t="shared" si="7"/>
        <v>-</v>
      </c>
      <c r="BI6" s="21" t="str">
        <f t="shared" si="7"/>
        <v>-</v>
      </c>
      <c r="BJ6" s="21">
        <f t="shared" si="7"/>
        <v>3165.41</v>
      </c>
      <c r="BK6" s="21" t="str">
        <f t="shared" si="7"/>
        <v>-</v>
      </c>
      <c r="BL6" s="21" t="str">
        <f t="shared" si="7"/>
        <v>-</v>
      </c>
      <c r="BM6" s="21" t="str">
        <f t="shared" si="7"/>
        <v>-</v>
      </c>
      <c r="BN6" s="21" t="str">
        <f t="shared" si="7"/>
        <v>-</v>
      </c>
      <c r="BO6" s="21">
        <f t="shared" si="7"/>
        <v>1174.6099999999999</v>
      </c>
      <c r="BP6" s="20" t="str">
        <f>IF(BP7="","",IF(BP7="-","【-】","【"&amp;SUBSTITUTE(TEXT(BP7,"#,##0.00"),"-","△")&amp;"】"))</f>
        <v>【630.82】</v>
      </c>
      <c r="BQ6" s="21" t="str">
        <f>IF(BQ7="",NA(),BQ7)</f>
        <v>-</v>
      </c>
      <c r="BR6" s="21" t="str">
        <f t="shared" ref="BR6:BZ6" si="8">IF(BR7="",NA(),BR7)</f>
        <v>-</v>
      </c>
      <c r="BS6" s="21" t="str">
        <f t="shared" si="8"/>
        <v>-</v>
      </c>
      <c r="BT6" s="21" t="str">
        <f t="shared" si="8"/>
        <v>-</v>
      </c>
      <c r="BU6" s="21">
        <f t="shared" si="8"/>
        <v>78.760000000000005</v>
      </c>
      <c r="BV6" s="21" t="str">
        <f t="shared" si="8"/>
        <v>-</v>
      </c>
      <c r="BW6" s="21" t="str">
        <f t="shared" si="8"/>
        <v>-</v>
      </c>
      <c r="BX6" s="21" t="str">
        <f t="shared" si="8"/>
        <v>-</v>
      </c>
      <c r="BY6" s="21" t="str">
        <f t="shared" si="8"/>
        <v>-</v>
      </c>
      <c r="BZ6" s="21">
        <f t="shared" si="8"/>
        <v>75.41</v>
      </c>
      <c r="CA6" s="20" t="str">
        <f>IF(CA7="","",IF(CA7="-","【-】","【"&amp;SUBSTITUTE(TEXT(CA7,"#,##0.00"),"-","△")&amp;"】"))</f>
        <v>【97.81】</v>
      </c>
      <c r="CB6" s="21" t="str">
        <f>IF(CB7="",NA(),CB7)</f>
        <v>-</v>
      </c>
      <c r="CC6" s="21" t="str">
        <f t="shared" ref="CC6:CK6" si="9">IF(CC7="",NA(),CC7)</f>
        <v>-</v>
      </c>
      <c r="CD6" s="21" t="str">
        <f t="shared" si="9"/>
        <v>-</v>
      </c>
      <c r="CE6" s="21" t="str">
        <f t="shared" si="9"/>
        <v>-</v>
      </c>
      <c r="CF6" s="21">
        <f t="shared" si="9"/>
        <v>198.15</v>
      </c>
      <c r="CG6" s="21" t="str">
        <f t="shared" si="9"/>
        <v>-</v>
      </c>
      <c r="CH6" s="21" t="str">
        <f t="shared" si="9"/>
        <v>-</v>
      </c>
      <c r="CI6" s="21" t="str">
        <f t="shared" si="9"/>
        <v>-</v>
      </c>
      <c r="CJ6" s="21" t="str">
        <f t="shared" si="9"/>
        <v>-</v>
      </c>
      <c r="CK6" s="21">
        <f t="shared" si="9"/>
        <v>223.48</v>
      </c>
      <c r="CL6" s="20" t="str">
        <f>IF(CL7="","",IF(CL7="-","【-】","【"&amp;SUBSTITUTE(TEXT(CL7,"#,##0.00"),"-","△")&amp;"】"))</f>
        <v>【138.75】</v>
      </c>
      <c r="CM6" s="21" t="str">
        <f>IF(CM7="",NA(),CM7)</f>
        <v>-</v>
      </c>
      <c r="CN6" s="21" t="str">
        <f t="shared" ref="CN6:CV6" si="10">IF(CN7="",NA(),CN7)</f>
        <v>-</v>
      </c>
      <c r="CO6" s="21" t="str">
        <f t="shared" si="10"/>
        <v>-</v>
      </c>
      <c r="CP6" s="21" t="str">
        <f t="shared" si="10"/>
        <v>-</v>
      </c>
      <c r="CQ6" s="21" t="str">
        <f t="shared" si="10"/>
        <v>-</v>
      </c>
      <c r="CR6" s="21" t="str">
        <f t="shared" si="10"/>
        <v>-</v>
      </c>
      <c r="CS6" s="21" t="str">
        <f t="shared" si="10"/>
        <v>-</v>
      </c>
      <c r="CT6" s="21" t="str">
        <f t="shared" si="10"/>
        <v>-</v>
      </c>
      <c r="CU6" s="21" t="str">
        <f t="shared" si="10"/>
        <v>-</v>
      </c>
      <c r="CV6" s="21">
        <f t="shared" si="10"/>
        <v>48.03</v>
      </c>
      <c r="CW6" s="20" t="str">
        <f>IF(CW7="","",IF(CW7="-","【-】","【"&amp;SUBSTITUTE(TEXT(CW7,"#,##0.00"),"-","△")&amp;"】"))</f>
        <v>【58.94】</v>
      </c>
      <c r="CX6" s="21" t="str">
        <f>IF(CX7="",NA(),CX7)</f>
        <v>-</v>
      </c>
      <c r="CY6" s="21" t="str">
        <f t="shared" ref="CY6:DG6" si="11">IF(CY7="",NA(),CY7)</f>
        <v>-</v>
      </c>
      <c r="CZ6" s="21" t="str">
        <f t="shared" si="11"/>
        <v>-</v>
      </c>
      <c r="DA6" s="21" t="str">
        <f t="shared" si="11"/>
        <v>-</v>
      </c>
      <c r="DB6" s="21">
        <f t="shared" si="11"/>
        <v>78.290000000000006</v>
      </c>
      <c r="DC6" s="21" t="str">
        <f t="shared" si="11"/>
        <v>-</v>
      </c>
      <c r="DD6" s="21" t="str">
        <f t="shared" si="11"/>
        <v>-</v>
      </c>
      <c r="DE6" s="21" t="str">
        <f t="shared" si="11"/>
        <v>-</v>
      </c>
      <c r="DF6" s="21" t="str">
        <f t="shared" si="11"/>
        <v>-</v>
      </c>
      <c r="DG6" s="21">
        <f t="shared" si="11"/>
        <v>80.95</v>
      </c>
      <c r="DH6" s="20" t="str">
        <f>IF(DH7="","",IF(DH7="-","【-】","【"&amp;SUBSTITUTE(TEXT(DH7,"#,##0.00"),"-","△")&amp;"】"))</f>
        <v>【95.91】</v>
      </c>
      <c r="DI6" s="21" t="str">
        <f>IF(DI7="",NA(),DI7)</f>
        <v>-</v>
      </c>
      <c r="DJ6" s="21" t="str">
        <f t="shared" ref="DJ6:DR6" si="12">IF(DJ7="",NA(),DJ7)</f>
        <v>-</v>
      </c>
      <c r="DK6" s="21" t="str">
        <f t="shared" si="12"/>
        <v>-</v>
      </c>
      <c r="DL6" s="21" t="str">
        <f t="shared" si="12"/>
        <v>-</v>
      </c>
      <c r="DM6" s="21">
        <f t="shared" si="12"/>
        <v>2.8</v>
      </c>
      <c r="DN6" s="21" t="str">
        <f t="shared" si="12"/>
        <v>-</v>
      </c>
      <c r="DO6" s="21" t="str">
        <f t="shared" si="12"/>
        <v>-</v>
      </c>
      <c r="DP6" s="21" t="str">
        <f t="shared" si="12"/>
        <v>-</v>
      </c>
      <c r="DQ6" s="21" t="str">
        <f t="shared" si="12"/>
        <v>-</v>
      </c>
      <c r="DR6" s="21">
        <f t="shared" si="12"/>
        <v>23.37</v>
      </c>
      <c r="DS6" s="20" t="str">
        <f>IF(DS7="","",IF(DS7="-","【-】","【"&amp;SUBSTITUTE(TEXT(DS7,"#,##0.00"),"-","△")&amp;"】"))</f>
        <v>【41.09】</v>
      </c>
      <c r="DT6" s="21" t="str">
        <f>IF(DT7="",NA(),DT7)</f>
        <v>-</v>
      </c>
      <c r="DU6" s="21" t="str">
        <f t="shared" ref="DU6:EC6" si="13">IF(DU7="",NA(),DU7)</f>
        <v>-</v>
      </c>
      <c r="DV6" s="21" t="str">
        <f t="shared" si="13"/>
        <v>-</v>
      </c>
      <c r="DW6" s="21" t="str">
        <f t="shared" si="13"/>
        <v>-</v>
      </c>
      <c r="DX6" s="20">
        <f t="shared" si="13"/>
        <v>0</v>
      </c>
      <c r="DY6" s="21" t="str">
        <f t="shared" si="13"/>
        <v>-</v>
      </c>
      <c r="DZ6" s="21" t="str">
        <f t="shared" si="13"/>
        <v>-</v>
      </c>
      <c r="EA6" s="21" t="str">
        <f t="shared" si="13"/>
        <v>-</v>
      </c>
      <c r="EB6" s="21" t="str">
        <f t="shared" si="13"/>
        <v>-</v>
      </c>
      <c r="EC6" s="20">
        <f t="shared" si="13"/>
        <v>0</v>
      </c>
      <c r="ED6" s="20" t="str">
        <f>IF(ED7="","",IF(ED7="-","【-】","【"&amp;SUBSTITUTE(TEXT(ED7,"#,##0.00"),"-","△")&amp;"】"))</f>
        <v>【8.68】</v>
      </c>
      <c r="EE6" s="21" t="str">
        <f>IF(EE7="",NA(),EE7)</f>
        <v>-</v>
      </c>
      <c r="EF6" s="21" t="str">
        <f t="shared" ref="EF6:EN6" si="14">IF(EF7="",NA(),EF7)</f>
        <v>-</v>
      </c>
      <c r="EG6" s="21" t="str">
        <f t="shared" si="14"/>
        <v>-</v>
      </c>
      <c r="EH6" s="21" t="str">
        <f t="shared" si="14"/>
        <v>-</v>
      </c>
      <c r="EI6" s="21">
        <f t="shared" si="14"/>
        <v>10.26</v>
      </c>
      <c r="EJ6" s="21" t="str">
        <f t="shared" si="14"/>
        <v>-</v>
      </c>
      <c r="EK6" s="21" t="str">
        <f t="shared" si="14"/>
        <v>-</v>
      </c>
      <c r="EL6" s="21" t="str">
        <f t="shared" si="14"/>
        <v>-</v>
      </c>
      <c r="EM6" s="21" t="str">
        <f t="shared" si="14"/>
        <v>-</v>
      </c>
      <c r="EN6" s="21">
        <f t="shared" si="14"/>
        <v>0.1</v>
      </c>
      <c r="EO6" s="20" t="str">
        <f>IF(EO7="","",IF(EO7="-","【-】","【"&amp;SUBSTITUTE(TEXT(EO7,"#,##0.00"),"-","△")&amp;"】"))</f>
        <v>【0.22】</v>
      </c>
    </row>
    <row r="7" spans="1:148" s="22" customFormat="1" x14ac:dyDescent="0.15">
      <c r="A7" s="14"/>
      <c r="B7" s="23">
        <v>2023</v>
      </c>
      <c r="C7" s="23">
        <v>53031</v>
      </c>
      <c r="D7" s="23">
        <v>46</v>
      </c>
      <c r="E7" s="23">
        <v>17</v>
      </c>
      <c r="F7" s="23">
        <v>1</v>
      </c>
      <c r="G7" s="23">
        <v>0</v>
      </c>
      <c r="H7" s="23" t="s">
        <v>96</v>
      </c>
      <c r="I7" s="23" t="s">
        <v>97</v>
      </c>
      <c r="J7" s="23" t="s">
        <v>98</v>
      </c>
      <c r="K7" s="23" t="s">
        <v>99</v>
      </c>
      <c r="L7" s="23" t="s">
        <v>100</v>
      </c>
      <c r="M7" s="23" t="s">
        <v>101</v>
      </c>
      <c r="N7" s="24" t="s">
        <v>102</v>
      </c>
      <c r="O7" s="24">
        <v>51.59</v>
      </c>
      <c r="P7" s="24">
        <v>79.69</v>
      </c>
      <c r="Q7" s="24">
        <v>105.74</v>
      </c>
      <c r="R7" s="24">
        <v>3850</v>
      </c>
      <c r="S7" s="24">
        <v>4550</v>
      </c>
      <c r="T7" s="24">
        <v>201.7</v>
      </c>
      <c r="U7" s="24">
        <v>22.56</v>
      </c>
      <c r="V7" s="24">
        <v>3593</v>
      </c>
      <c r="W7" s="24">
        <v>1.64</v>
      </c>
      <c r="X7" s="24">
        <v>2190.85</v>
      </c>
      <c r="Y7" s="24" t="s">
        <v>102</v>
      </c>
      <c r="Z7" s="24" t="s">
        <v>102</v>
      </c>
      <c r="AA7" s="24" t="s">
        <v>102</v>
      </c>
      <c r="AB7" s="24" t="s">
        <v>102</v>
      </c>
      <c r="AC7" s="24">
        <v>103.71</v>
      </c>
      <c r="AD7" s="24" t="s">
        <v>102</v>
      </c>
      <c r="AE7" s="24" t="s">
        <v>102</v>
      </c>
      <c r="AF7" s="24" t="s">
        <v>102</v>
      </c>
      <c r="AG7" s="24" t="s">
        <v>102</v>
      </c>
      <c r="AH7" s="24">
        <v>107.04</v>
      </c>
      <c r="AI7" s="24">
        <v>105.91</v>
      </c>
      <c r="AJ7" s="24" t="s">
        <v>102</v>
      </c>
      <c r="AK7" s="24" t="s">
        <v>102</v>
      </c>
      <c r="AL7" s="24" t="s">
        <v>102</v>
      </c>
      <c r="AM7" s="24" t="s">
        <v>102</v>
      </c>
      <c r="AN7" s="24">
        <v>0</v>
      </c>
      <c r="AO7" s="24" t="s">
        <v>102</v>
      </c>
      <c r="AP7" s="24" t="s">
        <v>102</v>
      </c>
      <c r="AQ7" s="24" t="s">
        <v>102</v>
      </c>
      <c r="AR7" s="24" t="s">
        <v>102</v>
      </c>
      <c r="AS7" s="24">
        <v>37.43</v>
      </c>
      <c r="AT7" s="24">
        <v>3.03</v>
      </c>
      <c r="AU7" s="24" t="s">
        <v>102</v>
      </c>
      <c r="AV7" s="24" t="s">
        <v>102</v>
      </c>
      <c r="AW7" s="24" t="s">
        <v>102</v>
      </c>
      <c r="AX7" s="24" t="s">
        <v>102</v>
      </c>
      <c r="AY7" s="24">
        <v>27.13</v>
      </c>
      <c r="AZ7" s="24" t="s">
        <v>102</v>
      </c>
      <c r="BA7" s="24" t="s">
        <v>102</v>
      </c>
      <c r="BB7" s="24" t="s">
        <v>102</v>
      </c>
      <c r="BC7" s="24" t="s">
        <v>102</v>
      </c>
      <c r="BD7" s="24">
        <v>57.42</v>
      </c>
      <c r="BE7" s="24">
        <v>78.430000000000007</v>
      </c>
      <c r="BF7" s="24" t="s">
        <v>102</v>
      </c>
      <c r="BG7" s="24" t="s">
        <v>102</v>
      </c>
      <c r="BH7" s="24" t="s">
        <v>102</v>
      </c>
      <c r="BI7" s="24" t="s">
        <v>102</v>
      </c>
      <c r="BJ7" s="24">
        <v>3165.41</v>
      </c>
      <c r="BK7" s="24" t="s">
        <v>102</v>
      </c>
      <c r="BL7" s="24" t="s">
        <v>102</v>
      </c>
      <c r="BM7" s="24" t="s">
        <v>102</v>
      </c>
      <c r="BN7" s="24" t="s">
        <v>102</v>
      </c>
      <c r="BO7" s="24">
        <v>1174.6099999999999</v>
      </c>
      <c r="BP7" s="24">
        <v>630.82000000000005</v>
      </c>
      <c r="BQ7" s="24" t="s">
        <v>102</v>
      </c>
      <c r="BR7" s="24" t="s">
        <v>102</v>
      </c>
      <c r="BS7" s="24" t="s">
        <v>102</v>
      </c>
      <c r="BT7" s="24" t="s">
        <v>102</v>
      </c>
      <c r="BU7" s="24">
        <v>78.760000000000005</v>
      </c>
      <c r="BV7" s="24" t="s">
        <v>102</v>
      </c>
      <c r="BW7" s="24" t="s">
        <v>102</v>
      </c>
      <c r="BX7" s="24" t="s">
        <v>102</v>
      </c>
      <c r="BY7" s="24" t="s">
        <v>102</v>
      </c>
      <c r="BZ7" s="24">
        <v>75.41</v>
      </c>
      <c r="CA7" s="24">
        <v>97.81</v>
      </c>
      <c r="CB7" s="24" t="s">
        <v>102</v>
      </c>
      <c r="CC7" s="24" t="s">
        <v>102</v>
      </c>
      <c r="CD7" s="24" t="s">
        <v>102</v>
      </c>
      <c r="CE7" s="24" t="s">
        <v>102</v>
      </c>
      <c r="CF7" s="24">
        <v>198.15</v>
      </c>
      <c r="CG7" s="24" t="s">
        <v>102</v>
      </c>
      <c r="CH7" s="24" t="s">
        <v>102</v>
      </c>
      <c r="CI7" s="24" t="s">
        <v>102</v>
      </c>
      <c r="CJ7" s="24" t="s">
        <v>102</v>
      </c>
      <c r="CK7" s="24">
        <v>223.48</v>
      </c>
      <c r="CL7" s="24">
        <v>138.75</v>
      </c>
      <c r="CM7" s="24" t="s">
        <v>102</v>
      </c>
      <c r="CN7" s="24" t="s">
        <v>102</v>
      </c>
      <c r="CO7" s="24" t="s">
        <v>102</v>
      </c>
      <c r="CP7" s="24" t="s">
        <v>102</v>
      </c>
      <c r="CQ7" s="24" t="s">
        <v>102</v>
      </c>
      <c r="CR7" s="24" t="s">
        <v>102</v>
      </c>
      <c r="CS7" s="24" t="s">
        <v>102</v>
      </c>
      <c r="CT7" s="24" t="s">
        <v>102</v>
      </c>
      <c r="CU7" s="24" t="s">
        <v>102</v>
      </c>
      <c r="CV7" s="24">
        <v>48.03</v>
      </c>
      <c r="CW7" s="24">
        <v>58.94</v>
      </c>
      <c r="CX7" s="24" t="s">
        <v>102</v>
      </c>
      <c r="CY7" s="24" t="s">
        <v>102</v>
      </c>
      <c r="CZ7" s="24" t="s">
        <v>102</v>
      </c>
      <c r="DA7" s="24" t="s">
        <v>102</v>
      </c>
      <c r="DB7" s="24">
        <v>78.290000000000006</v>
      </c>
      <c r="DC7" s="24" t="s">
        <v>102</v>
      </c>
      <c r="DD7" s="24" t="s">
        <v>102</v>
      </c>
      <c r="DE7" s="24" t="s">
        <v>102</v>
      </c>
      <c r="DF7" s="24" t="s">
        <v>102</v>
      </c>
      <c r="DG7" s="24">
        <v>80.95</v>
      </c>
      <c r="DH7" s="24">
        <v>95.91</v>
      </c>
      <c r="DI7" s="24" t="s">
        <v>102</v>
      </c>
      <c r="DJ7" s="24" t="s">
        <v>102</v>
      </c>
      <c r="DK7" s="24" t="s">
        <v>102</v>
      </c>
      <c r="DL7" s="24" t="s">
        <v>102</v>
      </c>
      <c r="DM7" s="24">
        <v>2.8</v>
      </c>
      <c r="DN7" s="24" t="s">
        <v>102</v>
      </c>
      <c r="DO7" s="24" t="s">
        <v>102</v>
      </c>
      <c r="DP7" s="24" t="s">
        <v>102</v>
      </c>
      <c r="DQ7" s="24" t="s">
        <v>102</v>
      </c>
      <c r="DR7" s="24">
        <v>23.37</v>
      </c>
      <c r="DS7" s="24">
        <v>41.09</v>
      </c>
      <c r="DT7" s="24" t="s">
        <v>102</v>
      </c>
      <c r="DU7" s="24" t="s">
        <v>102</v>
      </c>
      <c r="DV7" s="24" t="s">
        <v>102</v>
      </c>
      <c r="DW7" s="24" t="s">
        <v>102</v>
      </c>
      <c r="DX7" s="24">
        <v>0</v>
      </c>
      <c r="DY7" s="24" t="s">
        <v>102</v>
      </c>
      <c r="DZ7" s="24" t="s">
        <v>102</v>
      </c>
      <c r="EA7" s="24" t="s">
        <v>102</v>
      </c>
      <c r="EB7" s="24" t="s">
        <v>102</v>
      </c>
      <c r="EC7" s="24">
        <v>0</v>
      </c>
      <c r="ED7" s="24">
        <v>8.68</v>
      </c>
      <c r="EE7" s="24" t="s">
        <v>102</v>
      </c>
      <c r="EF7" s="24" t="s">
        <v>102</v>
      </c>
      <c r="EG7" s="24" t="s">
        <v>102</v>
      </c>
      <c r="EH7" s="24" t="s">
        <v>102</v>
      </c>
      <c r="EI7" s="24">
        <v>10.26</v>
      </c>
      <c r="EJ7" s="24" t="s">
        <v>102</v>
      </c>
      <c r="EK7" s="24" t="s">
        <v>102</v>
      </c>
      <c r="EL7" s="24" t="s">
        <v>102</v>
      </c>
      <c r="EM7" s="24" t="s">
        <v>102</v>
      </c>
      <c r="EN7" s="24">
        <v>0.1</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112</v>
      </c>
      <c r="E13" t="s">
        <v>111</v>
      </c>
      <c r="F13" t="s">
        <v>111</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水道班</cp:lastModifiedBy>
  <dcterms:created xsi:type="dcterms:W3CDTF">2025-01-24T06:58:22Z</dcterms:created>
  <dcterms:modified xsi:type="dcterms:W3CDTF">2025-01-29T02:13:51Z</dcterms:modified>
  <cp:category/>
</cp:coreProperties>
</file>