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nboku\Desktop\経営比較分析表\【経営比較分析表】2023_052159_46_1718\【経営比較分析表】2023_052159_46_1718\"/>
    </mc:Choice>
  </mc:AlternateContent>
  <workbookProtection workbookAlgorithmName="SHA-512" workbookHashValue="2/UOvbGD3aE9fVZenxh9Vj3PjeOhxYMK8OcH7VpUvZmwuj7fD7ywMh91YWsnwcyWcc6e+jH59Bh13uFKjGIUVg==" workbookSaltValue="iUWtZp/0SjG8OCNiBsMdNw==" workbookSpinCount="100000" lockStructure="1"/>
  <bookViews>
    <workbookView xWindow="0" yWindow="0" windowWidth="19560" windowHeight="811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T10" i="4"/>
  <c r="AL10" i="4"/>
  <c r="I10" i="4"/>
  <c r="AL8" i="4"/>
  <c r="P8" i="4"/>
  <c r="I8" i="4"/>
</calcChain>
</file>

<file path=xl/sharedStrings.xml><?xml version="1.0" encoding="utf-8"?>
<sst xmlns="http://schemas.openxmlformats.org/spreadsheetml/2006/main" count="271" uniqueCount="115">
  <si>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</si>
  <si>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</si>
  <si>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</si>
  <si>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</si>
  <si>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</si>
  <si>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</si>
  <si>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</si>
  <si>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</si>
  <si>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</si>
  <si>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</si>
  <si>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</si>
  <si>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</si>
  <si>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</si>
  <si>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</si>
  <si>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</si>
  <si>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</si>
  <si>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</si>
  <si>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</si>
  <si>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</si>
  <si>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</si>
  <si>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</si>
  <si>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</si>
  <si>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</si>
  <si>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</si>
  <si>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</si>
  <si>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</si>
  <si>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</si>
  <si>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</si>
  <si>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</si>
  <si>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</si>
  <si>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</si>
  <si>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</si>
  <si>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</si>
  <si>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</si>
  <si>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</si>
  <si>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</si>
  <si>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</si>
  <si>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</si>
  <si>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</si>
  <si>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</si>
  <si>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</si>
  <si>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</si>
  <si>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</si>
  <si>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</si>
  <si>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</si>
  <si>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</si>
  <si>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</si>
  <si>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</si>
  <si>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</si>
  <si>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</si>
  <si>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</si>
  <si>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</si>
  <si>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</si>
  <si>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</si>
  <si>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</si>
  <si>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</si>
  <si>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</si>
  <si>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</si>
  <si>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</si>
  <si>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</si>
  <si>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</si>
  <si>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</si>
  <si>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</si>
  <si>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</si>
  <si>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</si>
  <si>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</si>
  <si>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</si>
  <si>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</si>
  <si>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</si>
  <si>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</si>
  <si>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</si>
  <si>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</si>
  <si>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</si>
  <si>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</si>
  <si>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</si>
  <si>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</si>
  <si>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</si>
  <si>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</si>
  <si>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</si>
  <si>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</si>
  <si>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</si>
  <si>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</si>
  <si>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</si>
  <si>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</si>
  <si>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</si>
  <si>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</si>
  <si>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</si>
  <si>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</si>
  <si>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</si>
  <si>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</si>
  <si>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</si>
  <si>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</si>
  <si>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</si>
  <si>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</si>
  <si>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</si>
  <si>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</si>
  <si>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</si>
  <si>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法適用</t>
  </si>
  <si>
    <t>下水道事業</t>
  </si>
  <si>
    <t>特定地域生活排水処理</t>
  </si>
  <si>
    <t>K2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</si>
  <si>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</si>
  <si>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</si>
  <si>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</si>
  <si>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</si>
  <si>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</si>
  <si>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</si>
  <si>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</si>
  <si>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</si>
  <si>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</si>
  <si>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</si>
  <si>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</si>
  <si>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①経常収支比率：使用料改定に伴う収益の増等により1.73ポイント増加し、前年度に引き続き類似団体平均を上回っている。
②累積欠損金比率：引き続き累積欠損金は発生していない。
③流動比率：流動資産が増加基調にあるため前年度に引き続き増加しているが、依然として類似団体平均を大きく下回っているため、現金預金等キャッシュの確保に留意する必要がある。
④企業債残高対事業規模比率：企業債償還はすべて一般会計からの繰入により賄われており、比率はゼロとなっている。
⑤経費回収率：使用料改定により3.61ポイント増加し、類似団体平均をわずかに上回った。
⑥汚水処理原価：修繕費の増等により前年度より増加しているものの、引き続き類似団体平均を下回っている。
⑦施設利用率：類似団体平均を下回っているが、新設は行わず、現行施設を適切に維持管理し処理能力の確保に努める。
⑧水洗化率：引き続き100%となっており、適切な汚水処理が行われている。</t>
    <rPh sb="8" eb="13">
      <t>シヨウリョウカイテイ</t>
    </rPh>
    <rPh sb="14" eb="15">
      <t>トモナ</t>
    </rPh>
    <rPh sb="16" eb="18">
      <t>シュウエキ</t>
    </rPh>
    <rPh sb="20" eb="21">
      <t>トウ</t>
    </rPh>
    <rPh sb="32" eb="34">
      <t>ゾウカ</t>
    </rPh>
    <rPh sb="36" eb="39">
      <t>ゼンネンド</t>
    </rPh>
    <rPh sb="40" eb="41">
      <t>ヒ</t>
    </rPh>
    <rPh sb="42" eb="43">
      <t>ツヅ</t>
    </rPh>
    <rPh sb="44" eb="50">
      <t>ルイジダンタイヘイキン</t>
    </rPh>
    <rPh sb="93" eb="97">
      <t>リュウドウシサン</t>
    </rPh>
    <rPh sb="98" eb="102">
      <t>ゾウカキチョウ</t>
    </rPh>
    <rPh sb="107" eb="110">
      <t>ゼンネンド</t>
    </rPh>
    <rPh sb="111" eb="112">
      <t>ヒ</t>
    </rPh>
    <rPh sb="113" eb="114">
      <t>ツヅ</t>
    </rPh>
    <rPh sb="115" eb="117">
      <t>ゾウカ</t>
    </rPh>
    <rPh sb="148" eb="149">
      <t>キン</t>
    </rPh>
    <rPh sb="234" eb="239">
      <t>シヨウリョウカイテイ</t>
    </rPh>
    <rPh sb="250" eb="252">
      <t>ゾウカ</t>
    </rPh>
    <rPh sb="265" eb="267">
      <t>ウワマワ</t>
    </rPh>
    <rPh sb="279" eb="281">
      <t>シュウゼン</t>
    </rPh>
    <phoneticPr fontId="4"/>
  </si>
  <si>
    <t>　平成14年より供用を開始している。未だ耐用年数は超過しておらず、有形固定資産減価償却率は類似団体平均を下回っている。
　令和５年９月に使用料改定を行い各種指標について一定の改善は見られたが、依然として十分な水準とは言えないため、更なる料金改定の必要性の検討とともに効率的な維持管理による長寿命化、経費節減を図り、更新時期の到来に備える。</t>
    <rPh sb="61" eb="63">
      <t>レイワ</t>
    </rPh>
    <rPh sb="64" eb="65">
      <t>ネン</t>
    </rPh>
    <rPh sb="66" eb="67">
      <t>ガツ</t>
    </rPh>
    <rPh sb="68" eb="73">
      <t>シヨウリョウカイテイ</t>
    </rPh>
    <rPh sb="74" eb="75">
      <t>オコナ</t>
    </rPh>
    <rPh sb="76" eb="80">
      <t>カクシュシヒョウ</t>
    </rPh>
    <rPh sb="84" eb="86">
      <t>イッテイ</t>
    </rPh>
    <rPh sb="87" eb="89">
      <t>カイゼン</t>
    </rPh>
    <rPh sb="90" eb="91">
      <t>ミ</t>
    </rPh>
    <rPh sb="96" eb="98">
      <t>イゼン</t>
    </rPh>
    <rPh sb="115" eb="116">
      <t>サラ</t>
    </rPh>
    <rPh sb="123" eb="126">
      <t>ヒツヨウセイ</t>
    </rPh>
    <phoneticPr fontId="4"/>
  </si>
  <si>
    <t>　施設整備は終了しており加入者の増加が想定されていないことから、人口減少に伴い事業規模は縮小していくものと考える。しかしながら、収益の大部分を一般会計からの繰入に依存している状態である。
　維持管理費の大部分は浄化槽の管理委託費であり大規模な経費削減は困難であることから、更なる料金改定の必要性について適宜検討し、収支状況の改善を図る。</t>
    <rPh sb="136" eb="137">
      <t>サラ</t>
    </rPh>
    <rPh sb="141" eb="143">
      <t>カイテイ</t>
    </rPh>
    <rPh sb="144" eb="147">
      <t>ヒツヨウセイ</t>
    </rPh>
    <rPh sb="151" eb="155">
      <t>テキギケントウ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</si>
</sst>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CA1-4064-9219-6F73E9612210}"/>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1CA1-4064-9219-6F73E9612210}"/>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72.94</c:v>
                </c:pt>
                <c:pt idx="2">
                  <c:v>73.010000000000005</c:v>
                </c:pt>
                <c:pt idx="3">
                  <c:v>72.900000000000006</c:v>
                </c:pt>
                <c:pt idx="4">
                  <c:v>72.930000000000007</c:v>
                </c:pt>
              </c:numCache>
            </c:numRef>
          </c:val>
          <c:extLst>
            <c:ext xmlns:c16="http://schemas.microsoft.com/office/drawing/2014/chart" uri="{C3380CC4-5D6E-409C-BE32-E72D297353CC}">
              <c16:uniqueId val="{00000000-A710-4AE4-8805-BA126B5BBB66}"/>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58.19</c:v>
                </c:pt>
                <c:pt idx="2">
                  <c:v>56.52</c:v>
                </c:pt>
                <c:pt idx="3">
                  <c:v>88.45</c:v>
                </c:pt>
                <c:pt idx="4">
                  <c:v>54.08</c:v>
                </c:pt>
              </c:numCache>
            </c:numRef>
          </c:val>
          <c:smooth val="0"/>
          <c:extLst>
            <c:ext xmlns:c16="http://schemas.microsoft.com/office/drawing/2014/chart" uri="{C3380CC4-5D6E-409C-BE32-E72D297353CC}">
              <c16:uniqueId val="{00000001-A710-4AE4-8805-BA126B5BBB66}"/>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100</c:v>
                </c:pt>
                <c:pt idx="2">
                  <c:v>100</c:v>
                </c:pt>
                <c:pt idx="3">
                  <c:v>100</c:v>
                </c:pt>
                <c:pt idx="4">
                  <c:v>100</c:v>
                </c:pt>
              </c:numCache>
            </c:numRef>
          </c:val>
          <c:extLst>
            <c:ext xmlns:c16="http://schemas.microsoft.com/office/drawing/2014/chart" uri="{C3380CC4-5D6E-409C-BE32-E72D297353CC}">
              <c16:uniqueId val="{00000000-0A56-42F8-B3FF-64240BC4E283}"/>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87.8</c:v>
                </c:pt>
                <c:pt idx="2">
                  <c:v>88.43</c:v>
                </c:pt>
                <c:pt idx="3">
                  <c:v>90.34</c:v>
                </c:pt>
                <c:pt idx="4">
                  <c:v>90.57</c:v>
                </c:pt>
              </c:numCache>
            </c:numRef>
          </c:val>
          <c:smooth val="0"/>
          <c:extLst>
            <c:ext xmlns:c16="http://schemas.microsoft.com/office/drawing/2014/chart" uri="{C3380CC4-5D6E-409C-BE32-E72D297353CC}">
              <c16:uniqueId val="{00000001-0A56-42F8-B3FF-64240BC4E283}"/>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115.65</c:v>
                </c:pt>
                <c:pt idx="2">
                  <c:v>99.66</c:v>
                </c:pt>
                <c:pt idx="3">
                  <c:v>102.17</c:v>
                </c:pt>
                <c:pt idx="4">
                  <c:v>103.9</c:v>
                </c:pt>
              </c:numCache>
            </c:numRef>
          </c:val>
          <c:extLst>
            <c:ext xmlns:c16="http://schemas.microsoft.com/office/drawing/2014/chart" uri="{C3380CC4-5D6E-409C-BE32-E72D297353CC}">
              <c16:uniqueId val="{00000000-D5DA-4308-828F-61C172156016}"/>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99.03</c:v>
                </c:pt>
                <c:pt idx="2">
                  <c:v>100.41</c:v>
                </c:pt>
                <c:pt idx="3">
                  <c:v>100.17</c:v>
                </c:pt>
                <c:pt idx="4">
                  <c:v>96.95</c:v>
                </c:pt>
              </c:numCache>
            </c:numRef>
          </c:val>
          <c:smooth val="0"/>
          <c:extLst>
            <c:ext xmlns:c16="http://schemas.microsoft.com/office/drawing/2014/chart" uri="{C3380CC4-5D6E-409C-BE32-E72D297353CC}">
              <c16:uniqueId val="{00000001-D5DA-4308-828F-61C172156016}"/>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5.6</c:v>
                </c:pt>
                <c:pt idx="2">
                  <c:v>11.2</c:v>
                </c:pt>
                <c:pt idx="3">
                  <c:v>16.8</c:v>
                </c:pt>
                <c:pt idx="4">
                  <c:v>22.4</c:v>
                </c:pt>
              </c:numCache>
            </c:numRef>
          </c:val>
          <c:extLst>
            <c:ext xmlns:c16="http://schemas.microsoft.com/office/drawing/2014/chart" uri="{C3380CC4-5D6E-409C-BE32-E72D297353CC}">
              <c16:uniqueId val="{00000000-17B7-474F-B51A-C636011E61D0}"/>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15.74</c:v>
                </c:pt>
                <c:pt idx="2">
                  <c:v>21.02</c:v>
                </c:pt>
                <c:pt idx="3">
                  <c:v>24.31</c:v>
                </c:pt>
                <c:pt idx="4">
                  <c:v>26.92</c:v>
                </c:pt>
              </c:numCache>
            </c:numRef>
          </c:val>
          <c:smooth val="0"/>
          <c:extLst>
            <c:ext xmlns:c16="http://schemas.microsoft.com/office/drawing/2014/chart" uri="{C3380CC4-5D6E-409C-BE32-E72D297353CC}">
              <c16:uniqueId val="{00000001-17B7-474F-B51A-C636011E61D0}"/>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4C2-48F6-BBF5-D0F6FB6BB570}"/>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54C2-48F6-BBF5-D0F6FB6BB570}"/>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C04C-4273-A70A-731F9B1E3CEF}"/>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74.239999999999995</c:v>
                </c:pt>
                <c:pt idx="2">
                  <c:v>83.92</c:v>
                </c:pt>
                <c:pt idx="3">
                  <c:v>89.31</c:v>
                </c:pt>
                <c:pt idx="4">
                  <c:v>91.33</c:v>
                </c:pt>
              </c:numCache>
            </c:numRef>
          </c:val>
          <c:smooth val="0"/>
          <c:extLst>
            <c:ext xmlns:c16="http://schemas.microsoft.com/office/drawing/2014/chart" uri="{C3380CC4-5D6E-409C-BE32-E72D297353CC}">
              <c16:uniqueId val="{00000001-C04C-4273-A70A-731F9B1E3CEF}"/>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78.02</c:v>
                </c:pt>
                <c:pt idx="2">
                  <c:v>77.2</c:v>
                </c:pt>
                <c:pt idx="3">
                  <c:v>81.81</c:v>
                </c:pt>
                <c:pt idx="4">
                  <c:v>89.28</c:v>
                </c:pt>
              </c:numCache>
            </c:numRef>
          </c:val>
          <c:extLst>
            <c:ext xmlns:c16="http://schemas.microsoft.com/office/drawing/2014/chart" uri="{C3380CC4-5D6E-409C-BE32-E72D297353CC}">
              <c16:uniqueId val="{00000000-BEE3-466C-88CB-7161F823317C}"/>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100.47</c:v>
                </c:pt>
                <c:pt idx="2">
                  <c:v>122.71</c:v>
                </c:pt>
                <c:pt idx="3">
                  <c:v>138.19999999999999</c:v>
                </c:pt>
                <c:pt idx="4">
                  <c:v>126.97</c:v>
                </c:pt>
              </c:numCache>
            </c:numRef>
          </c:val>
          <c:smooth val="0"/>
          <c:extLst>
            <c:ext xmlns:c16="http://schemas.microsoft.com/office/drawing/2014/chart" uri="{C3380CC4-5D6E-409C-BE32-E72D297353CC}">
              <c16:uniqueId val="{00000001-BEE3-466C-88CB-7161F823317C}"/>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5ABA-4CD7-B4DB-ED154F429E74}"/>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294.27</c:v>
                </c:pt>
                <c:pt idx="2">
                  <c:v>294.08999999999997</c:v>
                </c:pt>
                <c:pt idx="3">
                  <c:v>294.08999999999997</c:v>
                </c:pt>
                <c:pt idx="4">
                  <c:v>338.47</c:v>
                </c:pt>
              </c:numCache>
            </c:numRef>
          </c:val>
          <c:smooth val="0"/>
          <c:extLst>
            <c:ext xmlns:c16="http://schemas.microsoft.com/office/drawing/2014/chart" uri="{C3380CC4-5D6E-409C-BE32-E72D297353CC}">
              <c16:uniqueId val="{00000001-5ABA-4CD7-B4DB-ED154F429E74}"/>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56.02</c:v>
                </c:pt>
                <c:pt idx="2">
                  <c:v>54.84</c:v>
                </c:pt>
                <c:pt idx="3">
                  <c:v>53.08</c:v>
                </c:pt>
                <c:pt idx="4">
                  <c:v>56.69</c:v>
                </c:pt>
              </c:numCache>
            </c:numRef>
          </c:val>
          <c:extLst>
            <c:ext xmlns:c16="http://schemas.microsoft.com/office/drawing/2014/chart" uri="{C3380CC4-5D6E-409C-BE32-E72D297353CC}">
              <c16:uniqueId val="{00000000-550C-46B7-851A-5F0D99B5E35C}"/>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60.59</c:v>
                </c:pt>
                <c:pt idx="2">
                  <c:v>60</c:v>
                </c:pt>
                <c:pt idx="3">
                  <c:v>59.01</c:v>
                </c:pt>
                <c:pt idx="4">
                  <c:v>56.06</c:v>
                </c:pt>
              </c:numCache>
            </c:numRef>
          </c:val>
          <c:smooth val="0"/>
          <c:extLst>
            <c:ext xmlns:c16="http://schemas.microsoft.com/office/drawing/2014/chart" uri="{C3380CC4-5D6E-409C-BE32-E72D297353CC}">
              <c16:uniqueId val="{00000001-550C-46B7-851A-5F0D99B5E35C}"/>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193.35</c:v>
                </c:pt>
                <c:pt idx="2">
                  <c:v>196.96</c:v>
                </c:pt>
                <c:pt idx="3">
                  <c:v>202.19</c:v>
                </c:pt>
                <c:pt idx="4">
                  <c:v>203.75</c:v>
                </c:pt>
              </c:numCache>
            </c:numRef>
          </c:val>
          <c:extLst>
            <c:ext xmlns:c16="http://schemas.microsoft.com/office/drawing/2014/chart" uri="{C3380CC4-5D6E-409C-BE32-E72D297353CC}">
              <c16:uniqueId val="{00000000-34F8-45BB-9980-FA8595E6FCB6}"/>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280.23</c:v>
                </c:pt>
                <c:pt idx="2">
                  <c:v>282.70999999999998</c:v>
                </c:pt>
                <c:pt idx="3">
                  <c:v>291.82</c:v>
                </c:pt>
                <c:pt idx="4">
                  <c:v>304.36</c:v>
                </c:pt>
              </c:numCache>
            </c:numRef>
          </c:val>
          <c:smooth val="0"/>
          <c:extLst>
            <c:ext xmlns:c16="http://schemas.microsoft.com/office/drawing/2014/chart" uri="{C3380CC4-5D6E-409C-BE32-E72D297353CC}">
              <c16:uniqueId val="{00000001-34F8-45BB-9980-FA8595E6FCB6}"/>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【111.69】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【111.29】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【349.83】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【85.31】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【25.25】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秋田県　仙北市</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特定地域生活排水処理</v>
      </c>
      <c r="Q8" s="65"/>
      <c r="R8" s="65"/>
      <c r="S8" s="65"/>
      <c r="T8" s="65"/>
      <c r="U8" s="65"/>
      <c r="V8" s="65"/>
      <c r="W8" s="65" t="str">
        <f>データ!L6</f>
        <v>K2</v>
      </c>
      <c r="X8" s="65"/>
      <c r="Y8" s="65"/>
      <c r="Z8" s="65"/>
      <c r="AA8" s="65"/>
      <c r="AB8" s="65"/>
      <c r="AC8" s="65"/>
      <c r="AD8" s="66" t="str">
        <f>データ!$M$6</f>
        <v>非設置</v>
      </c>
      <c r="AE8" s="66"/>
      <c r="AF8" s="66"/>
      <c r="AG8" s="66"/>
      <c r="AH8" s="66"/>
      <c r="AI8" s="66"/>
      <c r="AJ8" s="66"/>
      <c r="AK8" s="3"/>
      <c r="AL8" s="54">
        <f>データ!S6</f>
        <v>23443</v>
      </c>
      <c r="AM8" s="54"/>
      <c r="AN8" s="54"/>
      <c r="AO8" s="54"/>
      <c r="AP8" s="54"/>
      <c r="AQ8" s="54"/>
      <c r="AR8" s="54"/>
      <c r="AS8" s="54"/>
      <c r="AT8" s="53">
        <f>データ!T6</f>
        <v>1093.56</v>
      </c>
      <c r="AU8" s="53"/>
      <c r="AV8" s="53"/>
      <c r="AW8" s="53"/>
      <c r="AX8" s="53"/>
      <c r="AY8" s="53"/>
      <c r="AZ8" s="53"/>
      <c r="BA8" s="53"/>
      <c r="BB8" s="53">
        <f>データ!U6</f>
        <v>21.44</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15">
      <c r="A10" s="2"/>
      <c r="B10" s="53" t="str">
        <f>データ!N6</f>
        <v>-</v>
      </c>
      <c r="C10" s="53"/>
      <c r="D10" s="53"/>
      <c r="E10" s="53"/>
      <c r="F10" s="53"/>
      <c r="G10" s="53"/>
      <c r="H10" s="53"/>
      <c r="I10" s="53">
        <f>データ!O6</f>
        <v>39</v>
      </c>
      <c r="J10" s="53"/>
      <c r="K10" s="53"/>
      <c r="L10" s="53"/>
      <c r="M10" s="53"/>
      <c r="N10" s="53"/>
      <c r="O10" s="53"/>
      <c r="P10" s="53">
        <f>データ!P6</f>
        <v>9.9499999999999993</v>
      </c>
      <c r="Q10" s="53"/>
      <c r="R10" s="53"/>
      <c r="S10" s="53"/>
      <c r="T10" s="53"/>
      <c r="U10" s="53"/>
      <c r="V10" s="53"/>
      <c r="W10" s="53">
        <f>データ!Q6</f>
        <v>100</v>
      </c>
      <c r="X10" s="53"/>
      <c r="Y10" s="53"/>
      <c r="Z10" s="53"/>
      <c r="AA10" s="53"/>
      <c r="AB10" s="53"/>
      <c r="AC10" s="53"/>
      <c r="AD10" s="54">
        <f>データ!R6</f>
        <v>3850</v>
      </c>
      <c r="AE10" s="54"/>
      <c r="AF10" s="54"/>
      <c r="AG10" s="54"/>
      <c r="AH10" s="54"/>
      <c r="AI10" s="54"/>
      <c r="AJ10" s="54"/>
      <c r="AK10" s="2"/>
      <c r="AL10" s="54">
        <f>データ!V6</f>
        <v>2310</v>
      </c>
      <c r="AM10" s="54"/>
      <c r="AN10" s="54"/>
      <c r="AO10" s="54"/>
      <c r="AP10" s="54"/>
      <c r="AQ10" s="54"/>
      <c r="AR10" s="54"/>
      <c r="AS10" s="54"/>
      <c r="AT10" s="53">
        <f>データ!W6</f>
        <v>3.78</v>
      </c>
      <c r="AU10" s="53"/>
      <c r="AV10" s="53"/>
      <c r="AW10" s="53"/>
      <c r="AX10" s="53"/>
      <c r="AY10" s="53"/>
      <c r="AZ10" s="53"/>
      <c r="BA10" s="53"/>
      <c r="BB10" s="53">
        <f>データ!X6</f>
        <v>611.11</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112</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113</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114</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【96.62】</v>
      </c>
      <c r="F85" s="12" t="str">
        <f>データ!AT6</f>
        <v>【111.69】</v>
      </c>
      <c r="G85" s="12" t="str">
        <f>データ!BE6</f>
        <v>【111.29】</v>
      </c>
      <c r="H85" s="12" t="str">
        <f>データ!BP6</f>
        <v>【349.83】</v>
      </c>
      <c r="I85" s="12" t="str">
        <f>データ!CA6</f>
        <v>【53.65】</v>
      </c>
      <c r="J85" s="12" t="str">
        <f>データ!CL6</f>
        <v>【307.86】</v>
      </c>
      <c r="K85" s="12" t="str">
        <f>データ!CW6</f>
        <v>【54.61】</v>
      </c>
      <c r="L85" s="12" t="str">
        <f>データ!DH6</f>
        <v>【85.31】</v>
      </c>
      <c r="M85" s="12" t="str">
        <f>データ!DS6</f>
        <v>【25.25】</v>
      </c>
      <c r="N85" s="12" t="str">
        <f>データ!ED6</f>
        <v>【-】</v>
      </c>
      <c r="O85" s="12" t="str">
        <f>データ!EO6</f>
        <v>【-】</v>
      </c>
    </row>
  </sheetData>
  <sheetProtection algorithmName="SHA-512" hashValue="QBx80kTXB85lwNUytIXi0wD/sjHg5CZt6fuH8zMxgkHtxBuq16DFdEC5FtDl7iEYe3VBtSX9GxDD8x2PN6uT5g==" saltValue="N5lo11bONcSAMcFrhAHae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52159</v>
      </c>
      <c r="D6" s="19">
        <f t="shared" si="3"/>
        <v>46</v>
      </c>
      <c r="E6" s="19">
        <f t="shared" si="3"/>
        <v>18</v>
      </c>
      <c r="F6" s="19">
        <f t="shared" si="3"/>
        <v>0</v>
      </c>
      <c r="G6" s="19">
        <f t="shared" si="3"/>
        <v>0</v>
      </c>
      <c r="H6" s="19" t="str">
        <f t="shared" si="3"/>
        <v>秋田県　仙北市</v>
      </c>
      <c r="I6" s="19" t="str">
        <f t="shared" si="3"/>
        <v>法適用</v>
      </c>
      <c r="J6" s="19" t="str">
        <f t="shared" si="3"/>
        <v>下水道事業</v>
      </c>
      <c r="K6" s="19" t="str">
        <f t="shared" si="3"/>
        <v>特定地域生活排水処理</v>
      </c>
      <c r="L6" s="19" t="str">
        <f t="shared" si="3"/>
        <v>K2</v>
      </c>
      <c r="M6" s="19" t="str">
        <f t="shared" si="3"/>
        <v>非設置</v>
      </c>
      <c r="N6" s="20" t="str">
        <f t="shared" si="3"/>
        <v>-</v>
      </c>
      <c r="O6" s="20">
        <f t="shared" si="3"/>
        <v>39</v>
      </c>
      <c r="P6" s="20">
        <f t="shared" si="3"/>
        <v>9.9499999999999993</v>
      </c>
      <c r="Q6" s="20">
        <f t="shared" si="3"/>
        <v>100</v>
      </c>
      <c r="R6" s="20">
        <f t="shared" si="3"/>
        <v>3850</v>
      </c>
      <c r="S6" s="20">
        <f t="shared" si="3"/>
        <v>23443</v>
      </c>
      <c r="T6" s="20">
        <f t="shared" si="3"/>
        <v>1093.56</v>
      </c>
      <c r="U6" s="20">
        <f t="shared" si="3"/>
        <v>21.44</v>
      </c>
      <c r="V6" s="20">
        <f t="shared" si="3"/>
        <v>2310</v>
      </c>
      <c r="W6" s="20">
        <f t="shared" si="3"/>
        <v>3.78</v>
      </c>
      <c r="X6" s="20">
        <f t="shared" si="3"/>
        <v>611.11</v>
      </c>
      <c r="Y6" s="21" t="str">
        <f>IF(Y7="",NA(),Y7)</f>
        <v>-</v>
      </c>
      <c r="Z6" s="21">
        <f t="shared" ref="Z6:AH6" si="4">IF(Z7="",NA(),Z7)</f>
        <v>115.65</v>
      </c>
      <c r="AA6" s="21">
        <f t="shared" si="4"/>
        <v>99.66</v>
      </c>
      <c r="AB6" s="21">
        <f t="shared" si="4"/>
        <v>102.17</v>
      </c>
      <c r="AC6" s="21">
        <f t="shared" si="4"/>
        <v>103.9</v>
      </c>
      <c r="AD6" s="21" t="str">
        <f t="shared" si="4"/>
        <v>-</v>
      </c>
      <c r="AE6" s="21">
        <f t="shared" si="4"/>
        <v>99.03</v>
      </c>
      <c r="AF6" s="21">
        <f t="shared" si="4"/>
        <v>100.41</v>
      </c>
      <c r="AG6" s="21">
        <f t="shared" si="4"/>
        <v>100.17</v>
      </c>
      <c r="AH6" s="21">
        <f t="shared" si="4"/>
        <v>96.95</v>
      </c>
      <c r="AI6" s="20" t="str">
        <f>IF(AI7="","",IF(AI7="-","【-】","【"&amp;SUBSTITUTE(TEXT(AI7,"#,##0.00"),"-","△")&amp;"】"))</f>
        <v>【96.62】</v>
      </c>
      <c r="AJ6" s="21" t="str">
        <f>IF(AJ7="",NA(),AJ7)</f>
        <v>-</v>
      </c>
      <c r="AK6" s="20">
        <f t="shared" ref="AK6:AS6" si="5">IF(AK7="",NA(),AK7)</f>
        <v>0</v>
      </c>
      <c r="AL6" s="20">
        <f t="shared" si="5"/>
        <v>0</v>
      </c>
      <c r="AM6" s="20">
        <f t="shared" si="5"/>
        <v>0</v>
      </c>
      <c r="AN6" s="20">
        <f t="shared" si="5"/>
        <v>0</v>
      </c>
      <c r="AO6" s="21" t="str">
        <f t="shared" si="5"/>
        <v>-</v>
      </c>
      <c r="AP6" s="21">
        <f t="shared" si="5"/>
        <v>74.239999999999995</v>
      </c>
      <c r="AQ6" s="21">
        <f t="shared" si="5"/>
        <v>83.92</v>
      </c>
      <c r="AR6" s="21">
        <f t="shared" si="5"/>
        <v>89.31</v>
      </c>
      <c r="AS6" s="21">
        <f t="shared" si="5"/>
        <v>91.33</v>
      </c>
      <c r="AT6" s="20" t="str">
        <f>IF(AT7="","",IF(AT7="-","【-】","【"&amp;SUBSTITUTE(TEXT(AT7,"#,##0.00"),"-","△")&amp;"】"))</f>
        <v>【111.69】</v>
      </c>
      <c r="AU6" s="21" t="str">
        <f>IF(AU7="",NA(),AU7)</f>
        <v>-</v>
      </c>
      <c r="AV6" s="21">
        <f t="shared" ref="AV6:BD6" si="6">IF(AV7="",NA(),AV7)</f>
        <v>78.02</v>
      </c>
      <c r="AW6" s="21">
        <f t="shared" si="6"/>
        <v>77.2</v>
      </c>
      <c r="AX6" s="21">
        <f t="shared" si="6"/>
        <v>81.81</v>
      </c>
      <c r="AY6" s="21">
        <f t="shared" si="6"/>
        <v>89.28</v>
      </c>
      <c r="AZ6" s="21" t="str">
        <f t="shared" si="6"/>
        <v>-</v>
      </c>
      <c r="BA6" s="21">
        <f t="shared" si="6"/>
        <v>100.47</v>
      </c>
      <c r="BB6" s="21">
        <f t="shared" si="6"/>
        <v>122.71</v>
      </c>
      <c r="BC6" s="21">
        <f t="shared" si="6"/>
        <v>138.19999999999999</v>
      </c>
      <c r="BD6" s="21">
        <f t="shared" si="6"/>
        <v>126.97</v>
      </c>
      <c r="BE6" s="20" t="str">
        <f>IF(BE7="","",IF(BE7="-","【-】","【"&amp;SUBSTITUTE(TEXT(BE7,"#,##0.00"),"-","△")&amp;"】"))</f>
        <v>【111.29】</v>
      </c>
      <c r="BF6" s="21" t="str">
        <f>IF(BF7="",NA(),BF7)</f>
        <v>-</v>
      </c>
      <c r="BG6" s="20">
        <f t="shared" ref="BG6:BO6" si="7">IF(BG7="",NA(),BG7)</f>
        <v>0</v>
      </c>
      <c r="BH6" s="20">
        <f t="shared" si="7"/>
        <v>0</v>
      </c>
      <c r="BI6" s="20">
        <f t="shared" si="7"/>
        <v>0</v>
      </c>
      <c r="BJ6" s="20">
        <f t="shared" si="7"/>
        <v>0</v>
      </c>
      <c r="BK6" s="21" t="str">
        <f t="shared" si="7"/>
        <v>-</v>
      </c>
      <c r="BL6" s="21">
        <f t="shared" si="7"/>
        <v>294.27</v>
      </c>
      <c r="BM6" s="21">
        <f t="shared" si="7"/>
        <v>294.08999999999997</v>
      </c>
      <c r="BN6" s="21">
        <f t="shared" si="7"/>
        <v>294.08999999999997</v>
      </c>
      <c r="BO6" s="21">
        <f t="shared" si="7"/>
        <v>338.47</v>
      </c>
      <c r="BP6" s="20" t="str">
        <f>IF(BP7="","",IF(BP7="-","【-】","【"&amp;SUBSTITUTE(TEXT(BP7,"#,##0.00"),"-","△")&amp;"】"))</f>
        <v>【349.83】</v>
      </c>
      <c r="BQ6" s="21" t="str">
        <f>IF(BQ7="",NA(),BQ7)</f>
        <v>-</v>
      </c>
      <c r="BR6" s="21">
        <f t="shared" ref="BR6:BZ6" si="8">IF(BR7="",NA(),BR7)</f>
        <v>56.02</v>
      </c>
      <c r="BS6" s="21">
        <f t="shared" si="8"/>
        <v>54.84</v>
      </c>
      <c r="BT6" s="21">
        <f t="shared" si="8"/>
        <v>53.08</v>
      </c>
      <c r="BU6" s="21">
        <f t="shared" si="8"/>
        <v>56.69</v>
      </c>
      <c r="BV6" s="21" t="str">
        <f t="shared" si="8"/>
        <v>-</v>
      </c>
      <c r="BW6" s="21">
        <f t="shared" si="8"/>
        <v>60.59</v>
      </c>
      <c r="BX6" s="21">
        <f t="shared" si="8"/>
        <v>60</v>
      </c>
      <c r="BY6" s="21">
        <f t="shared" si="8"/>
        <v>59.01</v>
      </c>
      <c r="BZ6" s="21">
        <f t="shared" si="8"/>
        <v>56.06</v>
      </c>
      <c r="CA6" s="20" t="str">
        <f>IF(CA7="","",IF(CA7="-","【-】","【"&amp;SUBSTITUTE(TEXT(CA7,"#,##0.00"),"-","△")&amp;"】"))</f>
        <v>【53.65】</v>
      </c>
      <c r="CB6" s="21" t="str">
        <f>IF(CB7="",NA(),CB7)</f>
        <v>-</v>
      </c>
      <c r="CC6" s="21">
        <f t="shared" ref="CC6:CK6" si="9">IF(CC7="",NA(),CC7)</f>
        <v>193.35</v>
      </c>
      <c r="CD6" s="21">
        <f t="shared" si="9"/>
        <v>196.96</v>
      </c>
      <c r="CE6" s="21">
        <f t="shared" si="9"/>
        <v>202.19</v>
      </c>
      <c r="CF6" s="21">
        <f t="shared" si="9"/>
        <v>203.75</v>
      </c>
      <c r="CG6" s="21" t="str">
        <f t="shared" si="9"/>
        <v>-</v>
      </c>
      <c r="CH6" s="21">
        <f t="shared" si="9"/>
        <v>280.23</v>
      </c>
      <c r="CI6" s="21">
        <f t="shared" si="9"/>
        <v>282.70999999999998</v>
      </c>
      <c r="CJ6" s="21">
        <f t="shared" si="9"/>
        <v>291.82</v>
      </c>
      <c r="CK6" s="21">
        <f t="shared" si="9"/>
        <v>304.36</v>
      </c>
      <c r="CL6" s="20" t="str">
        <f>IF(CL7="","",IF(CL7="-","【-】","【"&amp;SUBSTITUTE(TEXT(CL7,"#,##0.00"),"-","△")&amp;"】"))</f>
        <v>【307.86】</v>
      </c>
      <c r="CM6" s="21" t="str">
        <f>IF(CM7="",NA(),CM7)</f>
        <v>-</v>
      </c>
      <c r="CN6" s="21">
        <f t="shared" ref="CN6:CV6" si="10">IF(CN7="",NA(),CN7)</f>
        <v>72.94</v>
      </c>
      <c r="CO6" s="21">
        <f t="shared" si="10"/>
        <v>73.010000000000005</v>
      </c>
      <c r="CP6" s="21">
        <f t="shared" si="10"/>
        <v>72.900000000000006</v>
      </c>
      <c r="CQ6" s="21">
        <f t="shared" si="10"/>
        <v>72.930000000000007</v>
      </c>
      <c r="CR6" s="21" t="str">
        <f t="shared" si="10"/>
        <v>-</v>
      </c>
      <c r="CS6" s="21">
        <f t="shared" si="10"/>
        <v>58.19</v>
      </c>
      <c r="CT6" s="21">
        <f t="shared" si="10"/>
        <v>56.52</v>
      </c>
      <c r="CU6" s="21">
        <f t="shared" si="10"/>
        <v>88.45</v>
      </c>
      <c r="CV6" s="21">
        <f t="shared" si="10"/>
        <v>54.08</v>
      </c>
      <c r="CW6" s="20" t="str">
        <f>IF(CW7="","",IF(CW7="-","【-】","【"&amp;SUBSTITUTE(TEXT(CW7,"#,##0.00"),"-","△")&amp;"】"))</f>
        <v>【54.61】</v>
      </c>
      <c r="CX6" s="21" t="str">
        <f>IF(CX7="",NA(),CX7)</f>
        <v>-</v>
      </c>
      <c r="CY6" s="21">
        <f t="shared" ref="CY6:DG6" si="11">IF(CY7="",NA(),CY7)</f>
        <v>100</v>
      </c>
      <c r="CZ6" s="21">
        <f t="shared" si="11"/>
        <v>100</v>
      </c>
      <c r="DA6" s="21">
        <f t="shared" si="11"/>
        <v>100</v>
      </c>
      <c r="DB6" s="21">
        <f t="shared" si="11"/>
        <v>100</v>
      </c>
      <c r="DC6" s="21" t="str">
        <f t="shared" si="11"/>
        <v>-</v>
      </c>
      <c r="DD6" s="21">
        <f t="shared" si="11"/>
        <v>87.8</v>
      </c>
      <c r="DE6" s="21">
        <f t="shared" si="11"/>
        <v>88.43</v>
      </c>
      <c r="DF6" s="21">
        <f t="shared" si="11"/>
        <v>90.34</v>
      </c>
      <c r="DG6" s="21">
        <f t="shared" si="11"/>
        <v>90.57</v>
      </c>
      <c r="DH6" s="20" t="str">
        <f>IF(DH7="","",IF(DH7="-","【-】","【"&amp;SUBSTITUTE(TEXT(DH7,"#,##0.00"),"-","△")&amp;"】"))</f>
        <v>【85.31】</v>
      </c>
      <c r="DI6" s="21" t="str">
        <f>IF(DI7="",NA(),DI7)</f>
        <v>-</v>
      </c>
      <c r="DJ6" s="21">
        <f t="shared" ref="DJ6:DR6" si="12">IF(DJ7="",NA(),DJ7)</f>
        <v>5.6</v>
      </c>
      <c r="DK6" s="21">
        <f t="shared" si="12"/>
        <v>11.2</v>
      </c>
      <c r="DL6" s="21">
        <f t="shared" si="12"/>
        <v>16.8</v>
      </c>
      <c r="DM6" s="21">
        <f t="shared" si="12"/>
        <v>22.4</v>
      </c>
      <c r="DN6" s="21" t="str">
        <f t="shared" si="12"/>
        <v>-</v>
      </c>
      <c r="DO6" s="21">
        <f t="shared" si="12"/>
        <v>15.74</v>
      </c>
      <c r="DP6" s="21">
        <f t="shared" si="12"/>
        <v>21.02</v>
      </c>
      <c r="DQ6" s="21">
        <f t="shared" si="12"/>
        <v>24.31</v>
      </c>
      <c r="DR6" s="21">
        <f t="shared" si="12"/>
        <v>26.92</v>
      </c>
      <c r="DS6" s="20" t="str">
        <f>IF(DS7="","",IF(DS7="-","【-】","【"&amp;SUBSTITUTE(TEXT(DS7,"#,##0.00"),"-","△")&amp;"】"))</f>
        <v>【25.25】</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15">
      <c r="A7" s="14"/>
      <c r="B7" s="23">
        <v>2023</v>
      </c>
      <c r="C7" s="23">
        <v>52159</v>
      </c>
      <c r="D7" s="23">
        <v>46</v>
      </c>
      <c r="E7" s="23">
        <v>18</v>
      </c>
      <c r="F7" s="23">
        <v>0</v>
      </c>
      <c r="G7" s="23">
        <v>0</v>
      </c>
      <c r="H7" s="23" t="s">
        <v>96</v>
      </c>
      <c r="I7" s="23" t="s">
        <v>97</v>
      </c>
      <c r="J7" s="23" t="s">
        <v>98</v>
      </c>
      <c r="K7" s="23" t="s">
        <v>99</v>
      </c>
      <c r="L7" s="23" t="s">
        <v>100</v>
      </c>
      <c r="M7" s="23" t="s">
        <v>101</v>
      </c>
      <c r="N7" s="24" t="s">
        <v>102</v>
      </c>
      <c r="O7" s="24">
        <v>39</v>
      </c>
      <c r="P7" s="24">
        <v>9.9499999999999993</v>
      </c>
      <c r="Q7" s="24">
        <v>100</v>
      </c>
      <c r="R7" s="24">
        <v>3850</v>
      </c>
      <c r="S7" s="24">
        <v>23443</v>
      </c>
      <c r="T7" s="24">
        <v>1093.56</v>
      </c>
      <c r="U7" s="24">
        <v>21.44</v>
      </c>
      <c r="V7" s="24">
        <v>2310</v>
      </c>
      <c r="W7" s="24">
        <v>3.78</v>
      </c>
      <c r="X7" s="24">
        <v>611.11</v>
      </c>
      <c r="Y7" s="24" t="s">
        <v>102</v>
      </c>
      <c r="Z7" s="24">
        <v>115.65</v>
      </c>
      <c r="AA7" s="24">
        <v>99.66</v>
      </c>
      <c r="AB7" s="24">
        <v>102.17</v>
      </c>
      <c r="AC7" s="24">
        <v>103.9</v>
      </c>
      <c r="AD7" s="24" t="s">
        <v>102</v>
      </c>
      <c r="AE7" s="24">
        <v>99.03</v>
      </c>
      <c r="AF7" s="24">
        <v>100.41</v>
      </c>
      <c r="AG7" s="24">
        <v>100.17</v>
      </c>
      <c r="AH7" s="24">
        <v>96.95</v>
      </c>
      <c r="AI7" s="24">
        <v>96.62</v>
      </c>
      <c r="AJ7" s="24" t="s">
        <v>102</v>
      </c>
      <c r="AK7" s="24">
        <v>0</v>
      </c>
      <c r="AL7" s="24">
        <v>0</v>
      </c>
      <c r="AM7" s="24">
        <v>0</v>
      </c>
      <c r="AN7" s="24">
        <v>0</v>
      </c>
      <c r="AO7" s="24" t="s">
        <v>102</v>
      </c>
      <c r="AP7" s="24">
        <v>74.239999999999995</v>
      </c>
      <c r="AQ7" s="24">
        <v>83.92</v>
      </c>
      <c r="AR7" s="24">
        <v>89.31</v>
      </c>
      <c r="AS7" s="24">
        <v>91.33</v>
      </c>
      <c r="AT7" s="24">
        <v>111.69</v>
      </c>
      <c r="AU7" s="24" t="s">
        <v>102</v>
      </c>
      <c r="AV7" s="24">
        <v>78.02</v>
      </c>
      <c r="AW7" s="24">
        <v>77.2</v>
      </c>
      <c r="AX7" s="24">
        <v>81.81</v>
      </c>
      <c r="AY7" s="24">
        <v>89.28</v>
      </c>
      <c r="AZ7" s="24" t="s">
        <v>102</v>
      </c>
      <c r="BA7" s="24">
        <v>100.47</v>
      </c>
      <c r="BB7" s="24">
        <v>122.71</v>
      </c>
      <c r="BC7" s="24">
        <v>138.19999999999999</v>
      </c>
      <c r="BD7" s="24">
        <v>126.97</v>
      </c>
      <c r="BE7" s="24">
        <v>111.29</v>
      </c>
      <c r="BF7" s="24" t="s">
        <v>102</v>
      </c>
      <c r="BG7" s="24">
        <v>0</v>
      </c>
      <c r="BH7" s="24">
        <v>0</v>
      </c>
      <c r="BI7" s="24">
        <v>0</v>
      </c>
      <c r="BJ7" s="24">
        <v>0</v>
      </c>
      <c r="BK7" s="24" t="s">
        <v>102</v>
      </c>
      <c r="BL7" s="24">
        <v>294.27</v>
      </c>
      <c r="BM7" s="24">
        <v>294.08999999999997</v>
      </c>
      <c r="BN7" s="24">
        <v>294.08999999999997</v>
      </c>
      <c r="BO7" s="24">
        <v>338.47</v>
      </c>
      <c r="BP7" s="24">
        <v>349.83</v>
      </c>
      <c r="BQ7" s="24" t="s">
        <v>102</v>
      </c>
      <c r="BR7" s="24">
        <v>56.02</v>
      </c>
      <c r="BS7" s="24">
        <v>54.84</v>
      </c>
      <c r="BT7" s="24">
        <v>53.08</v>
      </c>
      <c r="BU7" s="24">
        <v>56.69</v>
      </c>
      <c r="BV7" s="24" t="s">
        <v>102</v>
      </c>
      <c r="BW7" s="24">
        <v>60.59</v>
      </c>
      <c r="BX7" s="24">
        <v>60</v>
      </c>
      <c r="BY7" s="24">
        <v>59.01</v>
      </c>
      <c r="BZ7" s="24">
        <v>56.06</v>
      </c>
      <c r="CA7" s="24">
        <v>53.65</v>
      </c>
      <c r="CB7" s="24" t="s">
        <v>102</v>
      </c>
      <c r="CC7" s="24">
        <v>193.35</v>
      </c>
      <c r="CD7" s="24">
        <v>196.96</v>
      </c>
      <c r="CE7" s="24">
        <v>202.19</v>
      </c>
      <c r="CF7" s="24">
        <v>203.75</v>
      </c>
      <c r="CG7" s="24" t="s">
        <v>102</v>
      </c>
      <c r="CH7" s="24">
        <v>280.23</v>
      </c>
      <c r="CI7" s="24">
        <v>282.70999999999998</v>
      </c>
      <c r="CJ7" s="24">
        <v>291.82</v>
      </c>
      <c r="CK7" s="24">
        <v>304.36</v>
      </c>
      <c r="CL7" s="24">
        <v>307.86</v>
      </c>
      <c r="CM7" s="24" t="s">
        <v>102</v>
      </c>
      <c r="CN7" s="24">
        <v>72.94</v>
      </c>
      <c r="CO7" s="24">
        <v>73.010000000000005</v>
      </c>
      <c r="CP7" s="24">
        <v>72.900000000000006</v>
      </c>
      <c r="CQ7" s="24">
        <v>72.930000000000007</v>
      </c>
      <c r="CR7" s="24" t="s">
        <v>102</v>
      </c>
      <c r="CS7" s="24">
        <v>58.19</v>
      </c>
      <c r="CT7" s="24">
        <v>56.52</v>
      </c>
      <c r="CU7" s="24">
        <v>88.45</v>
      </c>
      <c r="CV7" s="24">
        <v>54.08</v>
      </c>
      <c r="CW7" s="24">
        <v>54.61</v>
      </c>
      <c r="CX7" s="24" t="s">
        <v>102</v>
      </c>
      <c r="CY7" s="24">
        <v>100</v>
      </c>
      <c r="CZ7" s="24">
        <v>100</v>
      </c>
      <c r="DA7" s="24">
        <v>100</v>
      </c>
      <c r="DB7" s="24">
        <v>100</v>
      </c>
      <c r="DC7" s="24" t="s">
        <v>102</v>
      </c>
      <c r="DD7" s="24">
        <v>87.8</v>
      </c>
      <c r="DE7" s="24">
        <v>88.43</v>
      </c>
      <c r="DF7" s="24">
        <v>90.34</v>
      </c>
      <c r="DG7" s="24">
        <v>90.57</v>
      </c>
      <c r="DH7" s="24">
        <v>85.31</v>
      </c>
      <c r="DI7" s="24" t="s">
        <v>102</v>
      </c>
      <c r="DJ7" s="24">
        <v>5.6</v>
      </c>
      <c r="DK7" s="24">
        <v>11.2</v>
      </c>
      <c r="DL7" s="24">
        <v>16.8</v>
      </c>
      <c r="DM7" s="24">
        <v>22.4</v>
      </c>
      <c r="DN7" s="24" t="s">
        <v>102</v>
      </c>
      <c r="DO7" s="24">
        <v>15.74</v>
      </c>
      <c r="DP7" s="24">
        <v>21.02</v>
      </c>
      <c r="DQ7" s="24">
        <v>24.31</v>
      </c>
      <c r="DR7" s="24">
        <v>26.92</v>
      </c>
      <c r="DS7" s="24">
        <v>25.25</v>
      </c>
      <c r="DT7" s="24" t="s">
        <v>102</v>
      </c>
      <c r="DU7" s="24" t="s">
        <v>102</v>
      </c>
      <c r="DV7" s="24" t="s">
        <v>102</v>
      </c>
      <c r="DW7" s="24" t="s">
        <v>102</v>
      </c>
      <c r="DX7" s="24" t="s">
        <v>102</v>
      </c>
      <c r="DY7" s="24" t="s">
        <v>102</v>
      </c>
      <c r="DZ7" s="24" t="s">
        <v>102</v>
      </c>
      <c r="EA7" s="24" t="s">
        <v>102</v>
      </c>
      <c r="EB7" s="24" t="s">
        <v>102</v>
      </c>
      <c r="EC7" s="24" t="s">
        <v>102</v>
      </c>
      <c r="ED7" s="24" t="s">
        <v>102</v>
      </c>
      <c r="EE7" s="24" t="s">
        <v>102</v>
      </c>
      <c r="EF7" s="24" t="s">
        <v>102</v>
      </c>
      <c r="EG7" s="24" t="s">
        <v>102</v>
      </c>
      <c r="EH7" s="24" t="s">
        <v>102</v>
      </c>
      <c r="EI7" s="24" t="s">
        <v>102</v>
      </c>
      <c r="EJ7" s="24" t="s">
        <v>102</v>
      </c>
      <c r="EK7" s="24" t="s">
        <v>102</v>
      </c>
      <c r="EL7" s="24" t="s">
        <v>102</v>
      </c>
      <c r="EM7" s="24" t="s">
        <v>102</v>
      </c>
      <c r="EN7" s="24" t="s">
        <v>102</v>
      </c>
      <c r="EO7" s="24" t="s">
        <v>102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senboku</cp:lastModifiedBy>
  <dcterms:created xsi:type="dcterms:W3CDTF">2025-01-24T07:23:48Z</dcterms:created>
  <dcterms:modified xsi:type="dcterms:W3CDTF">2025-01-28T06:49:11Z</dcterms:modified>
  <cp:category/>
</cp:coreProperties>
</file>