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経営比較分析表\【経営比較分析表】2023_052159_46_1718\【経営比較分析表】2023_052159_46_1718\"/>
    </mc:Choice>
  </mc:AlternateContent>
  <workbookProtection workbookAlgorithmName="SHA-512" workbookHashValue="Re4YydJg1aoSpgIaIKkEv1kwWda247PDuoWTZnYBUsyu8oXFmK36Jut25bF9ywoMiPa1qZIFo6HJw4Cybfnzmg==" workbookSaltValue="W4Lw4Z+0T4AOv4IkQAcp5w==" workbookSpinCount="100000" lockStructure="1"/>
  <bookViews>
    <workbookView xWindow="0" yWindow="0" windowWidth="19560" windowHeight="81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G85" i="4"/>
  <c r="E85" i="4"/>
  <c r="BB10" i="4"/>
  <c r="AT10" i="4"/>
  <c r="P10" i="4"/>
  <c r="AT8" i="4"/>
  <c r="W8" i="4"/>
  <c r="P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<sst xmlns="http://schemas.openxmlformats.org/spreadsheetml/2006/main" count="253" uniqueCount="116">
  <si>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</si>
  <si>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</si>
  <si>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</si>
  <si>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</si>
  <si>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</si>
  <si>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</si>
  <si>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</si>
  <si>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</si>
  <si>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</si>
  <si>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</si>
  <si>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</si>
  <si>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</si>
  <si>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</si>
  <si>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</si>
  <si>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</si>
  <si>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</si>
  <si>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</si>
  <si>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</si>
  <si>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</si>
  <si>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</si>
  <si>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</si>
  <si>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</si>
  <si>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</si>
  <si>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</si>
  <si>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</si>
  <si>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</si>
  <si>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</si>
  <si>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</si>
  <si>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</si>
  <si>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</si>
  <si>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</si>
  <si>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</si>
  <si>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</si>
  <si>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</si>
  <si>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</si>
  <si>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</si>
  <si>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</si>
  <si>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</si>
  <si>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</si>
  <si>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</si>
  <si>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</si>
  <si>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</si>
  <si>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</si>
  <si>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</si>
  <si>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</si>
  <si>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</si>
  <si>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</si>
  <si>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</si>
  <si>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</si>
  <si>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</si>
  <si>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</si>
  <si>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</si>
  <si>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</si>
  <si>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</si>
  <si>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</si>
  <si>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</si>
  <si>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</si>
  <si>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</si>
  <si>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</si>
  <si>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</si>
  <si>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</si>
  <si>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</si>
  <si>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</si>
  <si>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</si>
  <si>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</si>
  <si>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</si>
  <si>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</si>
  <si>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</si>
  <si>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</si>
  <si>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</si>
  <si>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</si>
  <si>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</si>
  <si>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</si>
  <si>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</si>
  <si>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</si>
  <si>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</si>
  <si>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</si>
  <si>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</si>
  <si>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</si>
  <si>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</si>
  <si>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</si>
  <si>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</si>
  <si>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</si>
  <si>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</si>
  <si>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</si>
  <si>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</si>
  <si>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</si>
  <si>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</si>
  <si>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</si>
  <si>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</si>
  <si>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</si>
  <si>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</si>
  <si>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</si>
  <si>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</si>
  <si>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</si>
  <si>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</si>
  <si>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</si>
  <si>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</si>
  <si>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</si>
  <si>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</si>
  <si>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</si>
  <si>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</si>
  <si>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</si>
  <si>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</si>
  <si>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</si>
  <si>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</si>
  <si>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</si>
  <si>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</si>
  <si>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</si>
  <si>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</si>
  <si>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</si>
  <si>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</si>
  <si>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</si>
  <si>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①経常収支比率：固定資産整理に伴う資産減耗費の増等に伴い経常費用が大きく増加した一方で、使用料改定に伴う営業収益の増により、比率はわずかに増加した。
②累積欠損金比率：令和５年度決算においても純損失が発生しており、比率は類似団体平均を上回った。
③流動比率：企業債償還金の減等により流動負債が減少し比率は増加したが、依然として類似団体平均を下回っている。引き続き一定の支払能力の確保に努める。
④企業債残高対事業規模比率：企業債償還はすべて一般会計からの繰入により賄われており、比率はゼロとなっている。
⑤経費回収率：使用料改定に伴う営業収益の増により、比率は増加したが、依然として減類似団体平均を下回っているため、更なる使用料改定の必要性の検討や経費削減により今後も改善を図っていく。
⑥汚水処理原価：有収水量の減に加え、資産減耗費や人件費の増等により前年度より増加し、引き続き類似団体平均を上回った。
⑦施設利用率：類似団体平均を下回ったことから、接続率の向上を図るとともに適切な維持管理による処理能力の確保に努める。
⑧水洗化率：類似団体平均を下回っていることから、接続率の向上により水質保全や使用料収入の確保を図る。</t>
    <rPh sb="1" eb="7">
      <t>ケイジョウシュウシヒリツ</t>
    </rPh>
    <rPh sb="8" eb="12">
      <t>コテイシサン</t>
    </rPh>
    <rPh sb="12" eb="14">
      <t>セイリ</t>
    </rPh>
    <rPh sb="15" eb="16">
      <t>トモナ</t>
    </rPh>
    <rPh sb="17" eb="22">
      <t>シサンゲンモウヒ</t>
    </rPh>
    <rPh sb="23" eb="24">
      <t>ゾウ</t>
    </rPh>
    <rPh sb="24" eb="25">
      <t>トウ</t>
    </rPh>
    <rPh sb="26" eb="27">
      <t>トモナ</t>
    </rPh>
    <rPh sb="28" eb="32">
      <t>ケイジョウヒヨウ</t>
    </rPh>
    <rPh sb="33" eb="34">
      <t>オオ</t>
    </rPh>
    <rPh sb="36" eb="38">
      <t>ゾウカ</t>
    </rPh>
    <rPh sb="40" eb="42">
      <t>イッポウ</t>
    </rPh>
    <rPh sb="44" eb="49">
      <t>シヨウリョウカイテイ</t>
    </rPh>
    <rPh sb="50" eb="51">
      <t>トモナ</t>
    </rPh>
    <rPh sb="52" eb="56">
      <t>エイギョウシュウエキ</t>
    </rPh>
    <rPh sb="62" eb="64">
      <t>ヒリツ</t>
    </rPh>
    <rPh sb="69" eb="71">
      <t>ゾウカ</t>
    </rPh>
    <rPh sb="76" eb="83">
      <t>ルイセキケッソンキンヒリツ</t>
    </rPh>
    <rPh sb="84" eb="86">
      <t>レイワ</t>
    </rPh>
    <rPh sb="87" eb="91">
      <t>ネンドケッサン</t>
    </rPh>
    <rPh sb="96" eb="99">
      <t>ジュンソンシツ</t>
    </rPh>
    <rPh sb="100" eb="102">
      <t>ハッセイ</t>
    </rPh>
    <rPh sb="107" eb="109">
      <t>ヒリツ</t>
    </rPh>
    <rPh sb="110" eb="116">
      <t>ルイジダンタイヘイキン</t>
    </rPh>
    <rPh sb="117" eb="119">
      <t>ウワマワ</t>
    </rPh>
    <rPh sb="124" eb="128">
      <t>リュウドウヒリツ</t>
    </rPh>
    <rPh sb="129" eb="135">
      <t>キギョウサイショウカンキン</t>
    </rPh>
    <rPh sb="152" eb="154">
      <t>ゾウカ</t>
    </rPh>
    <rPh sb="158" eb="160">
      <t>イゼン</t>
    </rPh>
    <rPh sb="163" eb="167">
      <t>ルイジダンタイ</t>
    </rPh>
    <rPh sb="170" eb="171">
      <t>シタ</t>
    </rPh>
    <rPh sb="177" eb="178">
      <t>ヒ</t>
    </rPh>
    <rPh sb="179" eb="180">
      <t>ツヅ</t>
    </rPh>
    <rPh sb="181" eb="183">
      <t>イッテイ</t>
    </rPh>
    <rPh sb="184" eb="186">
      <t>シハラ</t>
    </rPh>
    <rPh sb="186" eb="188">
      <t>ノウリョク</t>
    </rPh>
    <rPh sb="189" eb="191">
      <t>カクホ</t>
    </rPh>
    <rPh sb="192" eb="193">
      <t>ツト</t>
    </rPh>
    <rPh sb="198" eb="200">
      <t>キギョウ</t>
    </rPh>
    <rPh sb="200" eb="201">
      <t>サイ</t>
    </rPh>
    <rPh sb="201" eb="203">
      <t>ザンダカ</t>
    </rPh>
    <rPh sb="203" eb="204">
      <t>タイ</t>
    </rPh>
    <rPh sb="204" eb="206">
      <t>ジギョウ</t>
    </rPh>
    <rPh sb="206" eb="208">
      <t>キボ</t>
    </rPh>
    <rPh sb="208" eb="210">
      <t>ヒリツ</t>
    </rPh>
    <rPh sb="211" eb="216">
      <t>キギョウサイショウカン</t>
    </rPh>
    <rPh sb="220" eb="224">
      <t>イッパンカイケイ</t>
    </rPh>
    <rPh sb="227" eb="228">
      <t>ク</t>
    </rPh>
    <rPh sb="228" eb="229">
      <t>イ</t>
    </rPh>
    <rPh sb="232" eb="233">
      <t>マカナ</t>
    </rPh>
    <rPh sb="239" eb="241">
      <t>ヒリツ</t>
    </rPh>
    <rPh sb="253" eb="255">
      <t>ケイヒ</t>
    </rPh>
    <rPh sb="255" eb="257">
      <t>カイシュウ</t>
    </rPh>
    <rPh sb="257" eb="258">
      <t>リツ</t>
    </rPh>
    <rPh sb="277" eb="279">
      <t>ヒリツ</t>
    </rPh>
    <rPh sb="280" eb="282">
      <t>ゾウカ</t>
    </rPh>
    <rPh sb="286" eb="288">
      <t>イゼン</t>
    </rPh>
    <rPh sb="308" eb="309">
      <t>サラ</t>
    </rPh>
    <rPh sb="311" eb="316">
      <t>シヨウリョウカイテイ</t>
    </rPh>
    <rPh sb="317" eb="320">
      <t>ヒツヨウセイ</t>
    </rPh>
    <rPh sb="321" eb="323">
      <t>ケントウ</t>
    </rPh>
    <rPh sb="324" eb="328">
      <t>ケイヒサクゲン</t>
    </rPh>
    <rPh sb="331" eb="333">
      <t>コンゴ</t>
    </rPh>
    <rPh sb="334" eb="336">
      <t>カイゼン</t>
    </rPh>
    <rPh sb="337" eb="338">
      <t>ハカ</t>
    </rPh>
    <rPh sb="345" eb="347">
      <t>オスイ</t>
    </rPh>
    <rPh sb="347" eb="349">
      <t>ショリ</t>
    </rPh>
    <rPh sb="349" eb="351">
      <t>ゲンカ</t>
    </rPh>
    <rPh sb="352" eb="356">
      <t>ユウシュウスイリョウ</t>
    </rPh>
    <rPh sb="359" eb="360">
      <t>クワ</t>
    </rPh>
    <rPh sb="362" eb="367">
      <t>シサンゲンモウヒ</t>
    </rPh>
    <rPh sb="368" eb="371">
      <t>ジンケンヒ</t>
    </rPh>
    <rPh sb="372" eb="373">
      <t>ゾウ</t>
    </rPh>
    <rPh sb="382" eb="384">
      <t>ゾウカ</t>
    </rPh>
    <rPh sb="397" eb="398">
      <t>ウエ</t>
    </rPh>
    <rPh sb="404" eb="406">
      <t>シセツ</t>
    </rPh>
    <rPh sb="406" eb="408">
      <t>リヨウ</t>
    </rPh>
    <rPh sb="408" eb="409">
      <t>リツ</t>
    </rPh>
    <rPh sb="410" eb="416">
      <t>ルイジダンタイヘイキン</t>
    </rPh>
    <rPh sb="426" eb="429">
      <t>セツゾクリツ</t>
    </rPh>
    <rPh sb="430" eb="432">
      <t>コウジョウ</t>
    </rPh>
    <rPh sb="433" eb="434">
      <t>ハカ</t>
    </rPh>
    <rPh sb="439" eb="441">
      <t>テキセツ</t>
    </rPh>
    <rPh sb="442" eb="446">
      <t>イジカンリ</t>
    </rPh>
    <rPh sb="449" eb="453">
      <t>ショリノウリョク</t>
    </rPh>
    <rPh sb="454" eb="456">
      <t>カクホ</t>
    </rPh>
    <rPh sb="457" eb="458">
      <t>ツト</t>
    </rPh>
    <rPh sb="463" eb="465">
      <t>スイセン</t>
    </rPh>
    <rPh sb="465" eb="466">
      <t>カ</t>
    </rPh>
    <rPh sb="466" eb="467">
      <t>リツ</t>
    </rPh>
    <rPh sb="468" eb="472">
      <t>ルイジダンタイ</t>
    </rPh>
    <rPh sb="472" eb="474">
      <t>ヘイキン</t>
    </rPh>
    <rPh sb="475" eb="477">
      <t>シタマワ</t>
    </rPh>
    <rPh sb="486" eb="489">
      <t>セツゾクリツ</t>
    </rPh>
    <rPh sb="490" eb="492">
      <t>コウジョウ</t>
    </rPh>
    <rPh sb="495" eb="499">
      <t>スイシツホゼン</t>
    </rPh>
    <rPh sb="500" eb="505">
      <t>シヨウリョウシュウニュウ</t>
    </rPh>
    <rPh sb="506" eb="508">
      <t>カクホ</t>
    </rPh>
    <rPh sb="509" eb="510">
      <t>ハカ</t>
    </rPh>
    <phoneticPr fontId="4"/>
  </si>
  <si>
    <t>　昭和61年より供用を開始しており、令和２年度から令和３年度にかけて処理場の設備更新を行った。有形固定資産減価償却率は引き続き類似団体平均を下回っているものの、前年度より3.53ポイントの増加となった。
　令和5年度より複数年で処理場の電気・機械設備の更新を行うため、比率は一定程度の低下が見込まれるが、管渠を含む将来的な更新需要へ対応するためには財政基盤の強化が必要となることから、更なる使用料改定の必要性の検討とともに、計画的な設備更新等により老朽化の進行を防ぐ。</t>
    <rPh sb="1" eb="3">
      <t>ショウワ</t>
    </rPh>
    <rPh sb="5" eb="6">
      <t>ネン</t>
    </rPh>
    <rPh sb="8" eb="10">
      <t>キョウヨウ</t>
    </rPh>
    <rPh sb="11" eb="13">
      <t>カイシ</t>
    </rPh>
    <rPh sb="18" eb="20">
      <t>レイワ</t>
    </rPh>
    <rPh sb="21" eb="23">
      <t>ネンド</t>
    </rPh>
    <rPh sb="25" eb="27">
      <t>レイワ</t>
    </rPh>
    <rPh sb="28" eb="30">
      <t>ネンド</t>
    </rPh>
    <rPh sb="34" eb="37">
      <t>ショリジョウ</t>
    </rPh>
    <rPh sb="38" eb="42">
      <t>セツビコウシン</t>
    </rPh>
    <rPh sb="43" eb="44">
      <t>オコナ</t>
    </rPh>
    <rPh sb="59" eb="60">
      <t>ヒ</t>
    </rPh>
    <rPh sb="61" eb="62">
      <t>ツヅ</t>
    </rPh>
    <rPh sb="63" eb="69">
      <t>ルイジダンタイヘイキン</t>
    </rPh>
    <rPh sb="70" eb="72">
      <t>シタマワ</t>
    </rPh>
    <rPh sb="80" eb="83">
      <t>ゼンネンド</t>
    </rPh>
    <rPh sb="94" eb="96">
      <t>ゾウカ</t>
    </rPh>
    <rPh sb="103" eb="105">
      <t>レイワ</t>
    </rPh>
    <rPh sb="106" eb="108">
      <t>ネンド</t>
    </rPh>
    <rPh sb="110" eb="113">
      <t>フクスウネン</t>
    </rPh>
    <rPh sb="114" eb="117">
      <t>ショリジョウ</t>
    </rPh>
    <rPh sb="118" eb="120">
      <t>デンキ</t>
    </rPh>
    <rPh sb="121" eb="123">
      <t>キカイ</t>
    </rPh>
    <rPh sb="123" eb="125">
      <t>セツビ</t>
    </rPh>
    <rPh sb="126" eb="128">
      <t>コウシン</t>
    </rPh>
    <rPh sb="129" eb="130">
      <t>オコナ</t>
    </rPh>
    <rPh sb="134" eb="136">
      <t>ヒリツ</t>
    </rPh>
    <rPh sb="137" eb="139">
      <t>イッテイ</t>
    </rPh>
    <rPh sb="139" eb="141">
      <t>テイド</t>
    </rPh>
    <rPh sb="142" eb="144">
      <t>テイカ</t>
    </rPh>
    <rPh sb="145" eb="147">
      <t>ミコ</t>
    </rPh>
    <rPh sb="152" eb="154">
      <t>カンキョ</t>
    </rPh>
    <rPh sb="155" eb="156">
      <t>フク</t>
    </rPh>
    <rPh sb="157" eb="160">
      <t>ショウライテキ</t>
    </rPh>
    <rPh sb="161" eb="165">
      <t>コウシンジュヨウ</t>
    </rPh>
    <rPh sb="166" eb="168">
      <t>タイオウ</t>
    </rPh>
    <rPh sb="174" eb="178">
      <t>ザイセイキバン</t>
    </rPh>
    <rPh sb="179" eb="181">
      <t>キョウカ</t>
    </rPh>
    <rPh sb="182" eb="184">
      <t>ヒツヨウ</t>
    </rPh>
    <rPh sb="212" eb="215">
      <t>ケイカクテキ</t>
    </rPh>
    <rPh sb="216" eb="220">
      <t>セツビコウシン</t>
    </rPh>
    <rPh sb="220" eb="221">
      <t>トウ</t>
    </rPh>
    <rPh sb="224" eb="227">
      <t>ロウキュウカ</t>
    </rPh>
    <rPh sb="228" eb="230">
      <t>シンコウ</t>
    </rPh>
    <rPh sb="231" eb="232">
      <t>フセ</t>
    </rPh>
    <phoneticPr fontId="4"/>
  </si>
  <si>
    <t>　収益の大部分を一般会計からの繰入に依存しており、比較的大規模な処理場を有することから更新需要も大きくなることが見込まれる。
　将来の更新需要に備えた財政基盤の確立のため、更なる使用料改定の必要性の検討と併せて適切な維持管理による施設の長寿命化に努める。また老朽化対策については、活用可能な財源を精査し計画的に実施する。</t>
    <rPh sb="1" eb="3">
      <t>シュウエキ</t>
    </rPh>
    <rPh sb="4" eb="7">
      <t>ダイブブン</t>
    </rPh>
    <rPh sb="8" eb="12">
      <t>イッパンカイケイ</t>
    </rPh>
    <rPh sb="15" eb="17">
      <t>クリイ</t>
    </rPh>
    <rPh sb="18" eb="20">
      <t>イゾン</t>
    </rPh>
    <rPh sb="25" eb="28">
      <t>ヒカクテキ</t>
    </rPh>
    <rPh sb="28" eb="31">
      <t>ダイキボ</t>
    </rPh>
    <rPh sb="32" eb="35">
      <t>ショリジョウ</t>
    </rPh>
    <rPh sb="36" eb="37">
      <t>ユウ</t>
    </rPh>
    <rPh sb="43" eb="47">
      <t>コウシンジュヨウ</t>
    </rPh>
    <rPh sb="48" eb="49">
      <t>オオ</t>
    </rPh>
    <rPh sb="56" eb="58">
      <t>ミコ</t>
    </rPh>
    <rPh sb="64" eb="66">
      <t>ショウライ</t>
    </rPh>
    <rPh sb="67" eb="71">
      <t>コウシンジュヨウ</t>
    </rPh>
    <rPh sb="72" eb="73">
      <t>ソナ</t>
    </rPh>
    <rPh sb="75" eb="79">
      <t>ザイセイキバン</t>
    </rPh>
    <rPh sb="80" eb="82">
      <t>カクリツ</t>
    </rPh>
    <rPh sb="102" eb="103">
      <t>アワ</t>
    </rPh>
    <rPh sb="105" eb="107">
      <t>テキセツ</t>
    </rPh>
    <rPh sb="108" eb="112">
      <t>イジカンリ</t>
    </rPh>
    <rPh sb="115" eb="117">
      <t>シセツ</t>
    </rPh>
    <rPh sb="118" eb="122">
      <t>チョウジュミョウカ</t>
    </rPh>
    <rPh sb="123" eb="124">
      <t>ツト</t>
    </rPh>
    <rPh sb="129" eb="134">
      <t>ロウキュウカタイサク</t>
    </rPh>
    <rPh sb="140" eb="144">
      <t>カツヨウカノウ</t>
    </rPh>
    <rPh sb="145" eb="147">
      <t>ザイゲン</t>
    </rPh>
    <rPh sb="148" eb="150">
      <t>セイサ</t>
    </rPh>
    <rPh sb="151" eb="154">
      <t>ケイカクテキ</t>
    </rPh>
    <rPh sb="155" eb="157">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</si>
</sst>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AEC-4A79-836F-2DD6BAC8760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3AEC-4A79-836F-2DD6BAC8760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50.27</c:v>
                </c:pt>
                <c:pt idx="2">
                  <c:v>45.52</c:v>
                </c:pt>
                <c:pt idx="3">
                  <c:v>45.94</c:v>
                </c:pt>
                <c:pt idx="4">
                  <c:v>46.45</c:v>
                </c:pt>
              </c:numCache>
            </c:numRef>
          </c:val>
          <c:extLst>
            <c:ext xmlns:c16="http://schemas.microsoft.com/office/drawing/2014/chart" uri="{C3380CC4-5D6E-409C-BE32-E72D297353CC}">
              <c16:uniqueId val="{00000000-68D0-43C3-84D6-2D0F0DCC098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68D0-43C3-84D6-2D0F0DCC098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72.28</c:v>
                </c:pt>
                <c:pt idx="2">
                  <c:v>73.069999999999993</c:v>
                </c:pt>
                <c:pt idx="3">
                  <c:v>73.45</c:v>
                </c:pt>
                <c:pt idx="4">
                  <c:v>73.930000000000007</c:v>
                </c:pt>
              </c:numCache>
            </c:numRef>
          </c:val>
          <c:extLst>
            <c:ext xmlns:c16="http://schemas.microsoft.com/office/drawing/2014/chart" uri="{C3380CC4-5D6E-409C-BE32-E72D297353CC}">
              <c16:uniqueId val="{00000000-29FD-4DDE-8E47-C278BA0B4AA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29FD-4DDE-8E47-C278BA0B4AA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99.71</c:v>
                </c:pt>
                <c:pt idx="2">
                  <c:v>94.75</c:v>
                </c:pt>
                <c:pt idx="3">
                  <c:v>95.1</c:v>
                </c:pt>
                <c:pt idx="4">
                  <c:v>95.33</c:v>
                </c:pt>
              </c:numCache>
            </c:numRef>
          </c:val>
          <c:extLst>
            <c:ext xmlns:c16="http://schemas.microsoft.com/office/drawing/2014/chart" uri="{C3380CC4-5D6E-409C-BE32-E72D297353CC}">
              <c16:uniqueId val="{00000000-66E8-4BB6-B904-31903D5E9B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66E8-4BB6-B904-31903D5E9B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3.63</c:v>
                </c:pt>
                <c:pt idx="2">
                  <c:v>7.11</c:v>
                </c:pt>
                <c:pt idx="3">
                  <c:v>10.71</c:v>
                </c:pt>
                <c:pt idx="4">
                  <c:v>14.24</c:v>
                </c:pt>
              </c:numCache>
            </c:numRef>
          </c:val>
          <c:extLst>
            <c:ext xmlns:c16="http://schemas.microsoft.com/office/drawing/2014/chart" uri="{C3380CC4-5D6E-409C-BE32-E72D297353CC}">
              <c16:uniqueId val="{00000000-7E90-4535-B909-B0E2C83F3D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7E90-4535-B909-B0E2C83F3D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E72-46E3-9588-9B1E94BB825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FE72-46E3-9588-9B1E94BB825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7.76</c:v>
                </c:pt>
                <c:pt idx="2">
                  <c:v>33.76</c:v>
                </c:pt>
                <c:pt idx="3">
                  <c:v>58.04</c:v>
                </c:pt>
                <c:pt idx="4">
                  <c:v>67.239999999999995</c:v>
                </c:pt>
              </c:numCache>
            </c:numRef>
          </c:val>
          <c:extLst>
            <c:ext xmlns:c16="http://schemas.microsoft.com/office/drawing/2014/chart" uri="{C3380CC4-5D6E-409C-BE32-E72D297353CC}">
              <c16:uniqueId val="{00000000-77D8-4D0F-8620-129F5B30DF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77D8-4D0F-8620-129F5B30DF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15.71</c:v>
                </c:pt>
                <c:pt idx="2">
                  <c:v>23.16</c:v>
                </c:pt>
                <c:pt idx="3">
                  <c:v>26.73</c:v>
                </c:pt>
                <c:pt idx="4">
                  <c:v>46.61</c:v>
                </c:pt>
              </c:numCache>
            </c:numRef>
          </c:val>
          <c:extLst>
            <c:ext xmlns:c16="http://schemas.microsoft.com/office/drawing/2014/chart" uri="{C3380CC4-5D6E-409C-BE32-E72D297353CC}">
              <c16:uniqueId val="{00000000-8E56-4F19-80C0-F222B2A1CB4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8E56-4F19-80C0-F222B2A1CB4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50B-4781-9FD4-14CE64B5842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E50B-4781-9FD4-14CE64B5842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68.86</c:v>
                </c:pt>
                <c:pt idx="2">
                  <c:v>54.94</c:v>
                </c:pt>
                <c:pt idx="3">
                  <c:v>61.22</c:v>
                </c:pt>
                <c:pt idx="4">
                  <c:v>65.52</c:v>
                </c:pt>
              </c:numCache>
            </c:numRef>
          </c:val>
          <c:extLst>
            <c:ext xmlns:c16="http://schemas.microsoft.com/office/drawing/2014/chart" uri="{C3380CC4-5D6E-409C-BE32-E72D297353CC}">
              <c16:uniqueId val="{00000000-CB4A-4548-BE21-D3EC1C87A51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CB4A-4548-BE21-D3EC1C87A51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204.45</c:v>
                </c:pt>
                <c:pt idx="2">
                  <c:v>255.35</c:v>
                </c:pt>
                <c:pt idx="3">
                  <c:v>229.99</c:v>
                </c:pt>
                <c:pt idx="4">
                  <c:v>261.82</c:v>
                </c:pt>
              </c:numCache>
            </c:numRef>
          </c:val>
          <c:extLst>
            <c:ext xmlns:c16="http://schemas.microsoft.com/office/drawing/2014/chart" uri="{C3380CC4-5D6E-409C-BE32-E72D297353CC}">
              <c16:uniqueId val="{00000000-9AF7-47C5-8F8A-70B26300970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9AF7-47C5-8F8A-70B26300970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仙北市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54">
        <f>データ!S6</f>
        <v>23443</v>
      </c>
      <c r="AM8" s="54"/>
      <c r="AN8" s="54"/>
      <c r="AO8" s="54"/>
      <c r="AP8" s="54"/>
      <c r="AQ8" s="54"/>
      <c r="AR8" s="54"/>
      <c r="AS8" s="54"/>
      <c r="AT8" s="53">
        <f>データ!T6</f>
        <v>1093.56</v>
      </c>
      <c r="AU8" s="53"/>
      <c r="AV8" s="53"/>
      <c r="AW8" s="53"/>
      <c r="AX8" s="53"/>
      <c r="AY8" s="53"/>
      <c r="AZ8" s="53"/>
      <c r="BA8" s="53"/>
      <c r="BB8" s="53">
        <f>データ!U6</f>
        <v>21.44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51.16</v>
      </c>
      <c r="J10" s="53"/>
      <c r="K10" s="53"/>
      <c r="L10" s="53"/>
      <c r="M10" s="53"/>
      <c r="N10" s="53"/>
      <c r="O10" s="53"/>
      <c r="P10" s="53">
        <f>データ!P6</f>
        <v>38.200000000000003</v>
      </c>
      <c r="Q10" s="53"/>
      <c r="R10" s="53"/>
      <c r="S10" s="53"/>
      <c r="T10" s="53"/>
      <c r="U10" s="53"/>
      <c r="V10" s="53"/>
      <c r="W10" s="53">
        <f>データ!Q6</f>
        <v>59.13</v>
      </c>
      <c r="X10" s="53"/>
      <c r="Y10" s="53"/>
      <c r="Z10" s="53"/>
      <c r="AA10" s="53"/>
      <c r="AB10" s="53"/>
      <c r="AC10" s="53"/>
      <c r="AD10" s="54">
        <f>データ!R6</f>
        <v>3630</v>
      </c>
      <c r="AE10" s="54"/>
      <c r="AF10" s="54"/>
      <c r="AG10" s="54"/>
      <c r="AH10" s="54"/>
      <c r="AI10" s="54"/>
      <c r="AJ10" s="54"/>
      <c r="AK10" s="2"/>
      <c r="AL10" s="54">
        <f>データ!V6</f>
        <v>8872</v>
      </c>
      <c r="AM10" s="54"/>
      <c r="AN10" s="54"/>
      <c r="AO10" s="54"/>
      <c r="AP10" s="54"/>
      <c r="AQ10" s="54"/>
      <c r="AR10" s="54"/>
      <c r="AS10" s="54"/>
      <c r="AT10" s="53">
        <f>データ!W6</f>
        <v>4.79</v>
      </c>
      <c r="AU10" s="53"/>
      <c r="AV10" s="53"/>
      <c r="AW10" s="53"/>
      <c r="AX10" s="53"/>
      <c r="AY10" s="53"/>
      <c r="AZ10" s="53"/>
      <c r="BA10" s="53"/>
      <c r="BB10" s="53">
        <f>データ!X6</f>
        <v>1852.19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GopYQGhlrligeACF5NfInPiItDNCQjvXU3b7/soDtbT2C+pA9B1tkBF/ePyTjn0LkG1X+aI3DB8CxLMHgK4auw==" saltValue="1i24bxn4sfLZrWe33GJ2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52159</v>
      </c>
      <c r="D6" s="19">
        <f t="shared" si="3"/>
        <v>46</v>
      </c>
      <c r="E6" s="19">
        <f t="shared" si="3"/>
        <v>17</v>
      </c>
      <c r="F6" s="19">
        <f t="shared" si="3"/>
        <v>1</v>
      </c>
      <c r="G6" s="19">
        <f t="shared" si="3"/>
        <v>0</v>
      </c>
      <c r="H6" s="19" t="str">
        <f t="shared" si="3"/>
        <v>秋田県　仙北市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51.16</v>
      </c>
      <c r="P6" s="20">
        <f t="shared" si="3"/>
        <v>38.200000000000003</v>
      </c>
      <c r="Q6" s="20">
        <f t="shared" si="3"/>
        <v>59.13</v>
      </c>
      <c r="R6" s="20">
        <f t="shared" si="3"/>
        <v>3630</v>
      </c>
      <c r="S6" s="20">
        <f t="shared" si="3"/>
        <v>23443</v>
      </c>
      <c r="T6" s="20">
        <f t="shared" si="3"/>
        <v>1093.56</v>
      </c>
      <c r="U6" s="20">
        <f t="shared" si="3"/>
        <v>21.44</v>
      </c>
      <c r="V6" s="20">
        <f t="shared" si="3"/>
        <v>8872</v>
      </c>
      <c r="W6" s="20">
        <f t="shared" si="3"/>
        <v>4.79</v>
      </c>
      <c r="X6" s="20">
        <f t="shared" si="3"/>
        <v>1852.19</v>
      </c>
      <c r="Y6" s="21" t="str">
        <f>IF(Y7="",NA(),Y7)</f>
        <v>-</v>
      </c>
      <c r="Z6" s="21">
        <f t="shared" ref="Z6:AH6" si="4">IF(Z7="",NA(),Z7)</f>
        <v>99.71</v>
      </c>
      <c r="AA6" s="21">
        <f t="shared" si="4"/>
        <v>94.75</v>
      </c>
      <c r="AB6" s="21">
        <f t="shared" si="4"/>
        <v>95.1</v>
      </c>
      <c r="AC6" s="21">
        <f t="shared" si="4"/>
        <v>95.33</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1">
        <f t="shared" ref="AK6:AS6" si="5">IF(AK7="",NA(),AK7)</f>
        <v>7.76</v>
      </c>
      <c r="AL6" s="21">
        <f t="shared" si="5"/>
        <v>33.76</v>
      </c>
      <c r="AM6" s="21">
        <f t="shared" si="5"/>
        <v>58.04</v>
      </c>
      <c r="AN6" s="21">
        <f t="shared" si="5"/>
        <v>67.239999999999995</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15.71</v>
      </c>
      <c r="AW6" s="21">
        <f t="shared" si="6"/>
        <v>23.16</v>
      </c>
      <c r="AX6" s="21">
        <f t="shared" si="6"/>
        <v>26.73</v>
      </c>
      <c r="AY6" s="21">
        <f t="shared" si="6"/>
        <v>46.61</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0">
        <f t="shared" ref="BG6:BO6" si="7">IF(BG7="",NA(),BG7)</f>
        <v>0</v>
      </c>
      <c r="BH6" s="20">
        <f t="shared" si="7"/>
        <v>0</v>
      </c>
      <c r="BI6" s="20">
        <f t="shared" si="7"/>
        <v>0</v>
      </c>
      <c r="BJ6" s="20">
        <f t="shared" si="7"/>
        <v>0</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68.86</v>
      </c>
      <c r="BS6" s="21">
        <f t="shared" si="8"/>
        <v>54.94</v>
      </c>
      <c r="BT6" s="21">
        <f t="shared" si="8"/>
        <v>61.22</v>
      </c>
      <c r="BU6" s="21">
        <f t="shared" si="8"/>
        <v>65.52</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204.45</v>
      </c>
      <c r="CD6" s="21">
        <f t="shared" si="9"/>
        <v>255.35</v>
      </c>
      <c r="CE6" s="21">
        <f t="shared" si="9"/>
        <v>229.99</v>
      </c>
      <c r="CF6" s="21">
        <f t="shared" si="9"/>
        <v>261.82</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f t="shared" ref="CN6:CV6" si="10">IF(CN7="",NA(),CN7)</f>
        <v>50.27</v>
      </c>
      <c r="CO6" s="21">
        <f t="shared" si="10"/>
        <v>45.52</v>
      </c>
      <c r="CP6" s="21">
        <f t="shared" si="10"/>
        <v>45.94</v>
      </c>
      <c r="CQ6" s="21">
        <f t="shared" si="10"/>
        <v>46.45</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72.28</v>
      </c>
      <c r="CZ6" s="21">
        <f t="shared" si="11"/>
        <v>73.069999999999993</v>
      </c>
      <c r="DA6" s="21">
        <f t="shared" si="11"/>
        <v>73.45</v>
      </c>
      <c r="DB6" s="21">
        <f t="shared" si="11"/>
        <v>73.930000000000007</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3.63</v>
      </c>
      <c r="DK6" s="21">
        <f t="shared" si="12"/>
        <v>7.11</v>
      </c>
      <c r="DL6" s="21">
        <f t="shared" si="12"/>
        <v>10.71</v>
      </c>
      <c r="DM6" s="21">
        <f t="shared" si="12"/>
        <v>14.24</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52159</v>
      </c>
      <c r="D7" s="23">
        <v>46</v>
      </c>
      <c r="E7" s="23">
        <v>17</v>
      </c>
      <c r="F7" s="23">
        <v>1</v>
      </c>
      <c r="G7" s="23">
        <v>0</v>
      </c>
      <c r="H7" s="23" t="s">
        <v>96</v>
      </c>
      <c r="I7" s="23" t="s">
        <v>97</v>
      </c>
      <c r="J7" s="23" t="s">
        <v>98</v>
      </c>
      <c r="K7" s="23" t="s">
        <v>99</v>
      </c>
      <c r="L7" s="23" t="s">
        <v>100</v>
      </c>
      <c r="M7" s="23" t="s">
        <v>101</v>
      </c>
      <c r="N7" s="24" t="s">
        <v>102</v>
      </c>
      <c r="O7" s="24">
        <v>51.16</v>
      </c>
      <c r="P7" s="24">
        <v>38.200000000000003</v>
      </c>
      <c r="Q7" s="24">
        <v>59.13</v>
      </c>
      <c r="R7" s="24">
        <v>3630</v>
      </c>
      <c r="S7" s="24">
        <v>23443</v>
      </c>
      <c r="T7" s="24">
        <v>1093.56</v>
      </c>
      <c r="U7" s="24">
        <v>21.44</v>
      </c>
      <c r="V7" s="24">
        <v>8872</v>
      </c>
      <c r="W7" s="24">
        <v>4.79</v>
      </c>
      <c r="X7" s="24">
        <v>1852.19</v>
      </c>
      <c r="Y7" s="24" t="s">
        <v>102</v>
      </c>
      <c r="Z7" s="24">
        <v>99.71</v>
      </c>
      <c r="AA7" s="24">
        <v>94.75</v>
      </c>
      <c r="AB7" s="24">
        <v>95.1</v>
      </c>
      <c r="AC7" s="24">
        <v>95.33</v>
      </c>
      <c r="AD7" s="24" t="s">
        <v>102</v>
      </c>
      <c r="AE7" s="24">
        <v>105.41</v>
      </c>
      <c r="AF7" s="24">
        <v>104.64</v>
      </c>
      <c r="AG7" s="24">
        <v>105.35</v>
      </c>
      <c r="AH7" s="24">
        <v>106.8</v>
      </c>
      <c r="AI7" s="24">
        <v>105.91</v>
      </c>
      <c r="AJ7" s="24" t="s">
        <v>102</v>
      </c>
      <c r="AK7" s="24">
        <v>7.76</v>
      </c>
      <c r="AL7" s="24">
        <v>33.76</v>
      </c>
      <c r="AM7" s="24">
        <v>58.04</v>
      </c>
      <c r="AN7" s="24">
        <v>67.239999999999995</v>
      </c>
      <c r="AO7" s="24" t="s">
        <v>102</v>
      </c>
      <c r="AP7" s="24">
        <v>25.86</v>
      </c>
      <c r="AQ7" s="24">
        <v>25.76</v>
      </c>
      <c r="AR7" s="24">
        <v>26.07</v>
      </c>
      <c r="AS7" s="24">
        <v>26.89</v>
      </c>
      <c r="AT7" s="24">
        <v>3.03</v>
      </c>
      <c r="AU7" s="24" t="s">
        <v>102</v>
      </c>
      <c r="AV7" s="24">
        <v>15.71</v>
      </c>
      <c r="AW7" s="24">
        <v>23.16</v>
      </c>
      <c r="AX7" s="24">
        <v>26.73</v>
      </c>
      <c r="AY7" s="24">
        <v>46.61</v>
      </c>
      <c r="AZ7" s="24" t="s">
        <v>102</v>
      </c>
      <c r="BA7" s="24">
        <v>58.23</v>
      </c>
      <c r="BB7" s="24">
        <v>65.56</v>
      </c>
      <c r="BC7" s="24">
        <v>65.87</v>
      </c>
      <c r="BD7" s="24">
        <v>77.260000000000005</v>
      </c>
      <c r="BE7" s="24">
        <v>78.430000000000007</v>
      </c>
      <c r="BF7" s="24" t="s">
        <v>102</v>
      </c>
      <c r="BG7" s="24">
        <v>0</v>
      </c>
      <c r="BH7" s="24">
        <v>0</v>
      </c>
      <c r="BI7" s="24">
        <v>0</v>
      </c>
      <c r="BJ7" s="24">
        <v>0</v>
      </c>
      <c r="BK7" s="24" t="s">
        <v>102</v>
      </c>
      <c r="BL7" s="24">
        <v>812.92</v>
      </c>
      <c r="BM7" s="24">
        <v>765.48</v>
      </c>
      <c r="BN7" s="24">
        <v>742.08</v>
      </c>
      <c r="BO7" s="24">
        <v>730.84</v>
      </c>
      <c r="BP7" s="24">
        <v>630.82000000000005</v>
      </c>
      <c r="BQ7" s="24" t="s">
        <v>102</v>
      </c>
      <c r="BR7" s="24">
        <v>68.86</v>
      </c>
      <c r="BS7" s="24">
        <v>54.94</v>
      </c>
      <c r="BT7" s="24">
        <v>61.22</v>
      </c>
      <c r="BU7" s="24">
        <v>65.52</v>
      </c>
      <c r="BV7" s="24" t="s">
        <v>102</v>
      </c>
      <c r="BW7" s="24">
        <v>85.4</v>
      </c>
      <c r="BX7" s="24">
        <v>87.8</v>
      </c>
      <c r="BY7" s="24">
        <v>86.51</v>
      </c>
      <c r="BZ7" s="24">
        <v>89.17</v>
      </c>
      <c r="CA7" s="24">
        <v>97.81</v>
      </c>
      <c r="CB7" s="24" t="s">
        <v>102</v>
      </c>
      <c r="CC7" s="24">
        <v>204.45</v>
      </c>
      <c r="CD7" s="24">
        <v>255.35</v>
      </c>
      <c r="CE7" s="24">
        <v>229.99</v>
      </c>
      <c r="CF7" s="24">
        <v>261.82</v>
      </c>
      <c r="CG7" s="24" t="s">
        <v>102</v>
      </c>
      <c r="CH7" s="24">
        <v>188.57</v>
      </c>
      <c r="CI7" s="24">
        <v>187.69</v>
      </c>
      <c r="CJ7" s="24">
        <v>188.24</v>
      </c>
      <c r="CK7" s="24">
        <v>184.85</v>
      </c>
      <c r="CL7" s="24">
        <v>138.75</v>
      </c>
      <c r="CM7" s="24" t="s">
        <v>102</v>
      </c>
      <c r="CN7" s="24">
        <v>50.27</v>
      </c>
      <c r="CO7" s="24">
        <v>45.52</v>
      </c>
      <c r="CP7" s="24">
        <v>45.94</v>
      </c>
      <c r="CQ7" s="24">
        <v>46.45</v>
      </c>
      <c r="CR7" s="24" t="s">
        <v>102</v>
      </c>
      <c r="CS7" s="24">
        <v>55.84</v>
      </c>
      <c r="CT7" s="24">
        <v>55.78</v>
      </c>
      <c r="CU7" s="24">
        <v>54.86</v>
      </c>
      <c r="CV7" s="24">
        <v>55.04</v>
      </c>
      <c r="CW7" s="24">
        <v>58.94</v>
      </c>
      <c r="CX7" s="24" t="s">
        <v>102</v>
      </c>
      <c r="CY7" s="24">
        <v>72.28</v>
      </c>
      <c r="CZ7" s="24">
        <v>73.069999999999993</v>
      </c>
      <c r="DA7" s="24">
        <v>73.45</v>
      </c>
      <c r="DB7" s="24">
        <v>73.930000000000007</v>
      </c>
      <c r="DC7" s="24" t="s">
        <v>102</v>
      </c>
      <c r="DD7" s="24">
        <v>92.34</v>
      </c>
      <c r="DE7" s="24">
        <v>91.78</v>
      </c>
      <c r="DF7" s="24">
        <v>91.37</v>
      </c>
      <c r="DG7" s="24">
        <v>91.92</v>
      </c>
      <c r="DH7" s="24">
        <v>95.91</v>
      </c>
      <c r="DI7" s="24" t="s">
        <v>102</v>
      </c>
      <c r="DJ7" s="24">
        <v>3.63</v>
      </c>
      <c r="DK7" s="24">
        <v>7.11</v>
      </c>
      <c r="DL7" s="24">
        <v>10.71</v>
      </c>
      <c r="DM7" s="24">
        <v>14.24</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v>
      </c>
      <c r="EG7" s="24">
        <v>0</v>
      </c>
      <c r="EH7" s="24">
        <v>0</v>
      </c>
      <c r="EI7" s="24">
        <v>0</v>
      </c>
      <c r="EJ7" s="24" t="s">
        <v>102</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2025-01-24T06:58:22Z</dcterms:created>
  <dcterms:modified xsi:type="dcterms:W3CDTF">2025-01-28T06:29:49Z</dcterms:modified>
  <cp:category/>
</cp:coreProperties>
</file>