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8.4.250\0202 財政課\財政係\R6公営企業関係\20250122【0130〆切15時】公営企業に係る「経営比較分析表」の分析等について（依頼）\上下水道課より\"/>
    </mc:Choice>
  </mc:AlternateContent>
  <workbookProtection workbookAlgorithmName="SHA-512" workbookHashValue="p+mlDIwzMOX4Pju7Y39mrSqJVJGrk2J+D9+U/phpAR75coN+gcweKOYMY+lwBfd3hlJnN1KnVb5Fr01dou4cjg==" workbookSaltValue="/7ts93hyMNperpdlXRXkVQ==" workbookSpinCount="100000" lockStructure="1"/>
  <bookViews>
    <workbookView xWindow="-120" yWindow="-120" windowWidth="20730" windowHeight="1116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I86" i="4"/>
  <c r="H86" i="4"/>
  <c r="E86" i="4"/>
  <c r="AT10" i="4"/>
  <c r="AL10" i="4"/>
  <c r="I10" i="4"/>
  <c r="AL8" i="4"/>
  <c r="P8" i="4"/>
  <c r="I8" i="4"/>
</calcChain>
</file>

<file path=xl/sharedStrings.xml><?xml version="1.0" encoding="utf-8"?>
<sst xmlns="http://schemas.openxmlformats.org/spreadsheetml/2006/main" count="236" uniqueCount="118">
  <si>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</si>
  <si>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</si>
  <si>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</si>
  <si>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</si>
  <si>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</si>
  <si>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</si>
  <si>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</si>
  <si>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</si>
  <si>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</si>
  <si>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</si>
  <si>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</si>
  <si>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</si>
  <si>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</si>
  <si>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</si>
  <si>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</si>
  <si>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</si>
  <si>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</si>
  <si>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</si>
  <si>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</si>
  <si>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</si>
  <si>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</si>
  <si>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</si>
  <si>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</si>
  <si>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</si>
  <si>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</si>
  <si>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</si>
  <si>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</si>
  <si>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</si>
  <si>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</si>
  <si>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</si>
  <si>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</si>
  <si>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</si>
  <si>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</si>
  <si>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</si>
  <si>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</si>
  <si>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</si>
  <si>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</si>
  <si>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</si>
  <si>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</si>
  <si>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</si>
  <si>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</si>
  <si>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</si>
  <si>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</si>
  <si>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</si>
  <si>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</si>
  <si>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</si>
  <si>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</si>
  <si>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</si>
  <si>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</si>
  <si>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</si>
  <si>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</si>
  <si>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</si>
  <si>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</si>
  <si>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</si>
  <si>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</si>
  <si>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</si>
  <si>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</si>
  <si>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</si>
  <si>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</si>
  <si>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</si>
  <si>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</si>
  <si>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</si>
  <si>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</si>
  <si>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</si>
  <si>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</si>
  <si>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</si>
  <si>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</si>
  <si>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</si>
  <si>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</si>
  <si>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</si>
  <si>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</si>
  <si>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</si>
  <si>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</si>
  <si>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</si>
  <si>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</si>
  <si>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</si>
  <si>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</si>
  <si>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</si>
  <si>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</si>
  <si>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</si>
  <si>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</si>
  <si>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</si>
  <si>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</si>
  <si>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</si>
  <si>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</si>
  <si>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</si>
  <si>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</si>
  <si>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</si>
  <si>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</si>
  <si>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</si>
  <si>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</si>
  <si>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</si>
  <si>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</si>
  <si>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</si>
  <si>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</si>
  <si>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</si>
  <si>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</si>
  <si>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</si>
  <si>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</si>
  <si>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</si>
  <si>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</si>
  <si>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</si>
  <si>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</si>
  <si>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</si>
  <si>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</si>
  <si>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</si>
  <si>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</si>
  <si>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</si>
  <si>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</si>
  <si>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</si>
  <si>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</si>
  <si>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</si>
  <si>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</si>
  <si>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</si>
  <si>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</si>
  <si>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①収益的収支比率は、目標値である１００％を下回っており、令和元年以降減少していることから、更なる健全な経営の推進に努めます。令和５年度は一部の起債償還時期が公営企業化に伴う打ち切り決算により令和６年度に後倒ししため、一時的に増加しています。
④企業債残高対事業規模比率は、全国平均及び類似団体平均と比較して高くなっており、今後更新工事も予定されていることから、引き続き計画的な事業推進に努めます。また、令和５年度は打ち切り決算による歳入減のため、一時的に増加しています。
⑤経費回収率は、指標の目安である１００％を下回っています。更なる適正な使用料収入の確保及び汚水処理費の削減に努めます。令和５年度は打ち切り決算による歳入減のため、一時的に減少しています。
⑥汚水処理原価は、全国平均と比較して高額であることから、引き続き低減に努めます。令和５年度は打ち切り決算による歳出減のため減少しています。
⑦施設利用率は、類似団体平均を上回っていますが、全国平均を下回っているため、引き続き統廃合を含めた適正な施設利用の推進に努めます。
⑧水洗化率は、類似団体平均と比較して高くなっていますが、全国平均値と比べると低率であるため、引き続き水洗化率の向上に努めます。</t>
    <rPh sb="28" eb="30">
      <t>レイワ</t>
    </rPh>
    <rPh sb="30" eb="32">
      <t>ガンネン</t>
    </rPh>
    <rPh sb="45" eb="46">
      <t>サラ</t>
    </rPh>
    <rPh sb="54" eb="56">
      <t>スイシン</t>
    </rPh>
    <rPh sb="62" eb="64">
      <t>レイワ</t>
    </rPh>
    <rPh sb="65" eb="67">
      <t>ネンド</t>
    </rPh>
    <rPh sb="68" eb="70">
      <t>イチブ</t>
    </rPh>
    <rPh sb="71" eb="73">
      <t>キサイ</t>
    </rPh>
    <rPh sb="73" eb="75">
      <t>ショウカン</t>
    </rPh>
    <rPh sb="75" eb="77">
      <t>ジキ</t>
    </rPh>
    <rPh sb="78" eb="83">
      <t>コウエイキギョウカ</t>
    </rPh>
    <rPh sb="84" eb="85">
      <t>トモナ</t>
    </rPh>
    <rPh sb="86" eb="87">
      <t>ウ</t>
    </rPh>
    <rPh sb="88" eb="89">
      <t>キ</t>
    </rPh>
    <rPh sb="90" eb="92">
      <t>ケッサン</t>
    </rPh>
    <rPh sb="95" eb="97">
      <t>レイワ</t>
    </rPh>
    <rPh sb="98" eb="99">
      <t>ネン</t>
    </rPh>
    <rPh sb="99" eb="100">
      <t>ド</t>
    </rPh>
    <rPh sb="101" eb="102">
      <t>ウシ</t>
    </rPh>
    <rPh sb="102" eb="103">
      <t>ダオ</t>
    </rPh>
    <rPh sb="108" eb="111">
      <t>イチジテキ</t>
    </rPh>
    <rPh sb="112" eb="114">
      <t>ゾウカ</t>
    </rPh>
    <rPh sb="163" eb="165">
      <t>コウシン</t>
    </rPh>
    <rPh sb="165" eb="167">
      <t>コウジ</t>
    </rPh>
    <rPh sb="180" eb="181">
      <t>ヒ</t>
    </rPh>
    <rPh sb="182" eb="183">
      <t>ツヅ</t>
    </rPh>
    <rPh sb="190" eb="192">
      <t>スイシン</t>
    </rPh>
    <rPh sb="193" eb="194">
      <t>ツト</t>
    </rPh>
    <rPh sb="216" eb="218">
      <t>サイニュウ</t>
    </rPh>
    <rPh sb="218" eb="219">
      <t>ゲン</t>
    </rPh>
    <rPh sb="257" eb="259">
      <t>シタマワ</t>
    </rPh>
    <rPh sb="265" eb="266">
      <t>サラ</t>
    </rPh>
    <rPh sb="310" eb="312">
      <t>サイニュウ</t>
    </rPh>
    <rPh sb="312" eb="313">
      <t>ゲン</t>
    </rPh>
    <rPh sb="321" eb="323">
      <t>ゲンショウ</t>
    </rPh>
    <rPh sb="339" eb="341">
      <t>ゼンコク</t>
    </rPh>
    <rPh sb="344" eb="346">
      <t>ヒカク</t>
    </rPh>
    <rPh sb="348" eb="350">
      <t>コウガク</t>
    </rPh>
    <rPh sb="358" eb="359">
      <t>ヒ</t>
    </rPh>
    <rPh sb="360" eb="361">
      <t>ツヅ</t>
    </rPh>
    <rPh sb="362" eb="364">
      <t>テイゲン</t>
    </rPh>
    <rPh sb="365" eb="366">
      <t>ツト</t>
    </rPh>
    <rPh sb="370" eb="372">
      <t>レイワ</t>
    </rPh>
    <rPh sb="373" eb="375">
      <t>ネンド</t>
    </rPh>
    <rPh sb="376" eb="377">
      <t>ウ</t>
    </rPh>
    <rPh sb="378" eb="379">
      <t>キ</t>
    </rPh>
    <rPh sb="380" eb="382">
      <t>ケッサン</t>
    </rPh>
    <rPh sb="385" eb="388">
      <t>サイシュツゲン</t>
    </rPh>
    <rPh sb="391" eb="393">
      <t>ゲンショウ</t>
    </rPh>
    <rPh sb="424" eb="426">
      <t>ゼンコク</t>
    </rPh>
    <rPh sb="426" eb="428">
      <t>ヘイキン</t>
    </rPh>
    <rPh sb="429" eb="431">
      <t>シタマワ</t>
    </rPh>
    <rPh sb="438" eb="439">
      <t>ヒ</t>
    </rPh>
    <rPh sb="440" eb="441">
      <t>ツヅ</t>
    </rPh>
    <rPh sb="442" eb="445">
      <t>トウハイゴウ</t>
    </rPh>
    <rPh sb="446" eb="447">
      <t>フク</t>
    </rPh>
    <rPh sb="449" eb="451">
      <t>テキセイ</t>
    </rPh>
    <rPh sb="452" eb="454">
      <t>シセツ</t>
    </rPh>
    <rPh sb="454" eb="456">
      <t>リヨウ</t>
    </rPh>
    <rPh sb="457" eb="459">
      <t>スイシン</t>
    </rPh>
    <rPh sb="480" eb="482">
      <t>ヒカク</t>
    </rPh>
    <rPh sb="484" eb="485">
      <t>タカ</t>
    </rPh>
    <rPh sb="512" eb="513">
      <t>ヒ</t>
    </rPh>
    <rPh sb="514" eb="515">
      <t>ツヅ</t>
    </rPh>
    <rPh sb="524" eb="525">
      <t>ツト</t>
    </rPh>
    <phoneticPr fontId="4"/>
  </si>
  <si>
    <t xml:space="preserve">　経営の健全性・効率性については、現下の人口減少、施設・設備の更新投資の増大など厳しさが増す経営環境を踏まえ、経営基盤の強化や財政マネジメントの向上等を目的として、令和６年度に地方公営企業会計の適用を控えています。
　投資規模の適正化、整備進度の調整等に配慮し、過大投資、過度の先行投資となることのないよう留意した上で「適正な原価」を図り、安定した事業経営の推進に努めます。
</t>
    <rPh sb="82" eb="84">
      <t>レイワ</t>
    </rPh>
    <rPh sb="85" eb="87">
      <t>ネンド</t>
    </rPh>
    <rPh sb="94" eb="96">
      <t>カイケイ</t>
    </rPh>
    <rPh sb="97" eb="99">
      <t>テキヨウ</t>
    </rPh>
    <rPh sb="100" eb="101">
      <t>ヒカ</t>
    </rPh>
    <rPh sb="157" eb="158">
      <t>ウエ</t>
    </rPh>
    <rPh sb="170" eb="172">
      <t>アンテイ</t>
    </rPh>
    <rPh sb="174" eb="176">
      <t>ジギョウ</t>
    </rPh>
    <rPh sb="179" eb="181">
      <t>スイシン</t>
    </rPh>
    <rPh sb="182" eb="183">
      <t>ツト</t>
    </rPh>
    <phoneticPr fontId="4"/>
  </si>
  <si>
    <t>　平成１０年４月に供用開始してから、２０年以上経過しています。令和５年度に下水道ストックマネジメント（長寿命化）実施計画を令和５年度に改定しており、令和１０年度に再度改定を予定しております。今後も計画的な事業の推進に努めます。</t>
    <rPh sb="16" eb="17">
      <t>ネン</t>
    </rPh>
    <rPh sb="17" eb="19">
      <t>イジョウ</t>
    </rPh>
    <rPh sb="19" eb="21">
      <t>ケイカ</t>
    </rPh>
    <rPh sb="31" eb="33">
      <t>レイワ</t>
    </rPh>
    <rPh sb="61" eb="63">
      <t>レイワ</t>
    </rPh>
    <rPh sb="64" eb="66">
      <t>ネンド</t>
    </rPh>
    <rPh sb="67" eb="69">
      <t>カイテイ</t>
    </rPh>
    <rPh sb="70" eb="72">
      <t>コンゴ</t>
    </rPh>
    <rPh sb="98" eb="100">
      <t>ジギョウ</t>
    </rPh>
    <rPh sb="101" eb="103">
      <t>スイシン</t>
    </rPh>
    <rPh sb="104" eb="10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</si>
</sst>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formatCode="#,##0.00;&quot;△&quot;#,##0.00;&quot;-&quot;">
                  <c:v>0.09</c:v>
                </c:pt>
                <c:pt idx="3" formatCode="#,##0.00;&quot;△&quot;#,##0.00;&quot;-&quot;">
                  <c:v>0.09</c:v>
                </c:pt>
                <c:pt idx="4" formatCode="#,##0.00;&quot;△&quot;#,##0.00;&quot;-&quot;">
                  <c:v>0.09</c:v>
                </c:pt>
              </c:numCache>
            </c:numRef>
          </c:val>
          <c:extLst>
            <c:ext xmlns:c16="http://schemas.microsoft.com/office/drawing/2014/chart" uri="{C3380CC4-5D6E-409C-BE32-E72D297353CC}">
              <c16:uniqueId val="{00000000-CEFC-4C6B-8CA7-4A07B5364D0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0.32</c:v>
                </c:pt>
                <c:pt idx="2">
                  <c:v>0.14000000000000001</c:v>
                </c:pt>
                <c:pt idx="3">
                  <c:v>0.08</c:v>
                </c:pt>
                <c:pt idx="4">
                  <c:v>0.1</c:v>
                </c:pt>
              </c:numCache>
            </c:numRef>
          </c:val>
          <c:smooth val="0"/>
          <c:extLst>
            <c:ext xmlns:c16="http://schemas.microsoft.com/office/drawing/2014/chart" uri="{C3380CC4-5D6E-409C-BE32-E72D297353CC}">
              <c16:uniqueId val="{00000001-CEFC-4C6B-8CA7-4A07B5364D0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58.81</c:v>
                </c:pt>
                <c:pt idx="1">
                  <c:v>60.24</c:v>
                </c:pt>
                <c:pt idx="2">
                  <c:v>59.51</c:v>
                </c:pt>
                <c:pt idx="3">
                  <c:v>58.1</c:v>
                </c:pt>
                <c:pt idx="4">
                  <c:v>57.1</c:v>
                </c:pt>
              </c:numCache>
            </c:numRef>
          </c:val>
          <c:extLst>
            <c:ext xmlns:c16="http://schemas.microsoft.com/office/drawing/2014/chart" uri="{C3380CC4-5D6E-409C-BE32-E72D297353CC}">
              <c16:uniqueId val="{00000000-B1DF-4AAB-B9FB-9CFBB6A5607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50.94</c:v>
                </c:pt>
                <c:pt idx="1">
                  <c:v>49.47</c:v>
                </c:pt>
                <c:pt idx="2">
                  <c:v>51.42</c:v>
                </c:pt>
                <c:pt idx="3">
                  <c:v>48.95</c:v>
                </c:pt>
                <c:pt idx="4">
                  <c:v>48.03</c:v>
                </c:pt>
              </c:numCache>
            </c:numRef>
          </c:val>
          <c:smooth val="0"/>
          <c:extLst>
            <c:ext xmlns:c16="http://schemas.microsoft.com/office/drawing/2014/chart" uri="{C3380CC4-5D6E-409C-BE32-E72D297353CC}">
              <c16:uniqueId val="{00000001-B1DF-4AAB-B9FB-9CFBB6A5607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91.44</c:v>
                </c:pt>
                <c:pt idx="1">
                  <c:v>93.12</c:v>
                </c:pt>
                <c:pt idx="2">
                  <c:v>92.53</c:v>
                </c:pt>
                <c:pt idx="3">
                  <c:v>90.85</c:v>
                </c:pt>
                <c:pt idx="4">
                  <c:v>89.16</c:v>
                </c:pt>
              </c:numCache>
            </c:numRef>
          </c:val>
          <c:extLst>
            <c:ext xmlns:c16="http://schemas.microsoft.com/office/drawing/2014/chart" uri="{C3380CC4-5D6E-409C-BE32-E72D297353CC}">
              <c16:uniqueId val="{00000000-6422-455E-B271-746AFE8FAF8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82.55</c:v>
                </c:pt>
                <c:pt idx="1">
                  <c:v>82.06</c:v>
                </c:pt>
                <c:pt idx="2">
                  <c:v>81.34</c:v>
                </c:pt>
                <c:pt idx="3">
                  <c:v>81.14</c:v>
                </c:pt>
                <c:pt idx="4">
                  <c:v>80.95</c:v>
                </c:pt>
              </c:numCache>
            </c:numRef>
          </c:val>
          <c:smooth val="0"/>
          <c:extLst>
            <c:ext xmlns:c16="http://schemas.microsoft.com/office/drawing/2014/chart" uri="{C3380CC4-5D6E-409C-BE32-E72D297353CC}">
              <c16:uniqueId val="{00000001-6422-455E-B271-746AFE8FAF8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73.010000000000005</c:v>
                </c:pt>
                <c:pt idx="1">
                  <c:v>72.540000000000006</c:v>
                </c:pt>
                <c:pt idx="2">
                  <c:v>70.64</c:v>
                </c:pt>
                <c:pt idx="3">
                  <c:v>70.05</c:v>
                </c:pt>
                <c:pt idx="4">
                  <c:v>83.27</c:v>
                </c:pt>
              </c:numCache>
            </c:numRef>
          </c:val>
          <c:extLst>
            <c:ext xmlns:c16="http://schemas.microsoft.com/office/drawing/2014/chart" uri="{C3380CC4-5D6E-409C-BE32-E72D297353CC}">
              <c16:uniqueId val="{00000000-5F97-4EBF-9ACE-321504FD919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97-4EBF-9ACE-321504FD919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F9E-4C5A-923C-1CEF179C675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F9E-4C5A-923C-1CEF179C675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B1D-44E3-84C1-1985561D406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1D-44E3-84C1-1985561D406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8F-4670-AC3E-1534696381F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8F-4670-AC3E-1534696381F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8AD-4F7E-938D-B19ECCDF50D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8AD-4F7E-938D-B19ECCDF50D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2366.2800000000002</c:v>
                </c:pt>
                <c:pt idx="1">
                  <c:v>2270.98</c:v>
                </c:pt>
                <c:pt idx="2">
                  <c:v>2231.38</c:v>
                </c:pt>
                <c:pt idx="3">
                  <c:v>2179.65</c:v>
                </c:pt>
                <c:pt idx="4">
                  <c:v>2502.7800000000002</c:v>
                </c:pt>
              </c:numCache>
            </c:numRef>
          </c:val>
          <c:extLst>
            <c:ext xmlns:c16="http://schemas.microsoft.com/office/drawing/2014/chart" uri="{C3380CC4-5D6E-409C-BE32-E72D297353CC}">
              <c16:uniqueId val="{00000000-7638-44EA-9FDF-F9592964208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1001.3</c:v>
                </c:pt>
                <c:pt idx="1">
                  <c:v>1245.0999999999999</c:v>
                </c:pt>
                <c:pt idx="2">
                  <c:v>1102.01</c:v>
                </c:pt>
                <c:pt idx="3">
                  <c:v>987.36</c:v>
                </c:pt>
                <c:pt idx="4">
                  <c:v>1174.6099999999999</c:v>
                </c:pt>
              </c:numCache>
            </c:numRef>
          </c:val>
          <c:smooth val="0"/>
          <c:extLst>
            <c:ext xmlns:c16="http://schemas.microsoft.com/office/drawing/2014/chart" uri="{C3380CC4-5D6E-409C-BE32-E72D297353CC}">
              <c16:uniqueId val="{00000001-7638-44EA-9FDF-F9592964208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99.38</c:v>
                </c:pt>
                <c:pt idx="2">
                  <c:v>99.28</c:v>
                </c:pt>
                <c:pt idx="3">
                  <c:v>81.760000000000005</c:v>
                </c:pt>
                <c:pt idx="4">
                  <c:v>77.98</c:v>
                </c:pt>
              </c:numCache>
            </c:numRef>
          </c:val>
          <c:extLst>
            <c:ext xmlns:c16="http://schemas.microsoft.com/office/drawing/2014/chart" uri="{C3380CC4-5D6E-409C-BE32-E72D297353CC}">
              <c16:uniqueId val="{00000000-2F31-409A-8B88-0A0872C5664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81.88</c:v>
                </c:pt>
                <c:pt idx="1">
                  <c:v>79.77</c:v>
                </c:pt>
                <c:pt idx="2">
                  <c:v>82.55</c:v>
                </c:pt>
                <c:pt idx="3">
                  <c:v>83.55</c:v>
                </c:pt>
                <c:pt idx="4">
                  <c:v>75.41</c:v>
                </c:pt>
              </c:numCache>
            </c:numRef>
          </c:val>
          <c:smooth val="0"/>
          <c:extLst>
            <c:ext xmlns:c16="http://schemas.microsoft.com/office/drawing/2014/chart" uri="{C3380CC4-5D6E-409C-BE32-E72D297353CC}">
              <c16:uniqueId val="{00000001-2F31-409A-8B88-0A0872C5664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151.63</c:v>
                </c:pt>
                <c:pt idx="1">
                  <c:v>154.18</c:v>
                </c:pt>
                <c:pt idx="2">
                  <c:v>154.15</c:v>
                </c:pt>
                <c:pt idx="3">
                  <c:v>187.31</c:v>
                </c:pt>
                <c:pt idx="4">
                  <c:v>172.25</c:v>
                </c:pt>
              </c:numCache>
            </c:numRef>
          </c:val>
          <c:extLst>
            <c:ext xmlns:c16="http://schemas.microsoft.com/office/drawing/2014/chart" uri="{C3380CC4-5D6E-409C-BE32-E72D297353CC}">
              <c16:uniqueId val="{00000000-5961-4601-BB66-1A926DA15D1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187.55</c:v>
                </c:pt>
                <c:pt idx="1">
                  <c:v>214.56</c:v>
                </c:pt>
                <c:pt idx="2">
                  <c:v>188.38</c:v>
                </c:pt>
                <c:pt idx="3">
                  <c:v>185.98</c:v>
                </c:pt>
                <c:pt idx="4">
                  <c:v>223.48</c:v>
                </c:pt>
              </c:numCache>
            </c:numRef>
          </c:val>
          <c:smooth val="0"/>
          <c:extLst>
            <c:ext xmlns:c16="http://schemas.microsoft.com/office/drawing/2014/chart" uri="{C3380CC4-5D6E-409C-BE32-E72D297353CC}">
              <c16:uniqueId val="{00000001-5961-4601-BB66-1A926DA15D1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24"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にかほ市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Cd2</v>
      </c>
      <c r="X8" s="39"/>
      <c r="Y8" s="39"/>
      <c r="Z8" s="39"/>
      <c r="AA8" s="39"/>
      <c r="AB8" s="39"/>
      <c r="AC8" s="39"/>
      <c r="AD8" s="40" t="str">
        <f>データ!$M$6</f>
        <v>非設置</v>
      </c>
      <c r="AE8" s="40"/>
      <c r="AF8" s="40"/>
      <c r="AG8" s="40"/>
      <c r="AH8" s="40"/>
      <c r="AI8" s="40"/>
      <c r="AJ8" s="40"/>
      <c r="AK8" s="3"/>
      <c r="AL8" s="41">
        <f>データ!S6</f>
        <v>22463</v>
      </c>
      <c r="AM8" s="41"/>
      <c r="AN8" s="41"/>
      <c r="AO8" s="41"/>
      <c r="AP8" s="41"/>
      <c r="AQ8" s="41"/>
      <c r="AR8" s="41"/>
      <c r="AS8" s="41"/>
      <c r="AT8" s="34">
        <f>データ!T6</f>
        <v>1152.76</v>
      </c>
      <c r="AU8" s="34"/>
      <c r="AV8" s="34"/>
      <c r="AW8" s="34"/>
      <c r="AX8" s="34"/>
      <c r="AY8" s="34"/>
      <c r="AZ8" s="34"/>
      <c r="BA8" s="34"/>
      <c r="BB8" s="34">
        <f>データ!U6</f>
        <v>19.489999999999998</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72.06</v>
      </c>
      <c r="Q10" s="34"/>
      <c r="R10" s="34"/>
      <c r="S10" s="34"/>
      <c r="T10" s="34"/>
      <c r="U10" s="34"/>
      <c r="V10" s="34"/>
      <c r="W10" s="34">
        <f>データ!Q6</f>
        <v>98.18</v>
      </c>
      <c r="X10" s="34"/>
      <c r="Y10" s="34"/>
      <c r="Z10" s="34"/>
      <c r="AA10" s="34"/>
      <c r="AB10" s="34"/>
      <c r="AC10" s="34"/>
      <c r="AD10" s="41">
        <f>データ!R6</f>
        <v>2640</v>
      </c>
      <c r="AE10" s="41"/>
      <c r="AF10" s="41"/>
      <c r="AG10" s="41"/>
      <c r="AH10" s="41"/>
      <c r="AI10" s="41"/>
      <c r="AJ10" s="41"/>
      <c r="AK10" s="2"/>
      <c r="AL10" s="41">
        <f>データ!V6</f>
        <v>16049</v>
      </c>
      <c r="AM10" s="41"/>
      <c r="AN10" s="41"/>
      <c r="AO10" s="41"/>
      <c r="AP10" s="41"/>
      <c r="AQ10" s="41"/>
      <c r="AR10" s="41"/>
      <c r="AS10" s="41"/>
      <c r="AT10" s="34">
        <f>データ!W6</f>
        <v>6.42</v>
      </c>
      <c r="AU10" s="34"/>
      <c r="AV10" s="34"/>
      <c r="AW10" s="34"/>
      <c r="AX10" s="34"/>
      <c r="AY10" s="34"/>
      <c r="AZ10" s="34"/>
      <c r="BA10" s="34"/>
      <c r="BB10" s="34">
        <f>データ!X6</f>
        <v>2499.84</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115</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117</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116</v>
      </c>
      <c r="BM66" s="61"/>
      <c r="BN66" s="61"/>
      <c r="BO66" s="61"/>
      <c r="BP66" s="61"/>
      <c r="BQ66" s="61"/>
      <c r="BR66" s="61"/>
      <c r="BS66" s="61"/>
      <c r="BT66" s="61"/>
      <c r="BU66" s="61"/>
      <c r="BV66" s="61"/>
      <c r="BW66" s="61"/>
      <c r="BX66" s="61"/>
      <c r="BY66" s="61"/>
      <c r="BZ66" s="6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61"/>
      <c r="BN67" s="61"/>
      <c r="BO67" s="61"/>
      <c r="BP67" s="61"/>
      <c r="BQ67" s="61"/>
      <c r="BR67" s="61"/>
      <c r="BS67" s="61"/>
      <c r="BT67" s="61"/>
      <c r="BU67" s="61"/>
      <c r="BV67" s="61"/>
      <c r="BW67" s="61"/>
      <c r="BX67" s="61"/>
      <c r="BY67" s="61"/>
      <c r="BZ67" s="6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61"/>
      <c r="BN68" s="61"/>
      <c r="BO68" s="61"/>
      <c r="BP68" s="61"/>
      <c r="BQ68" s="61"/>
      <c r="BR68" s="61"/>
      <c r="BS68" s="61"/>
      <c r="BT68" s="61"/>
      <c r="BU68" s="61"/>
      <c r="BV68" s="61"/>
      <c r="BW68" s="61"/>
      <c r="BX68" s="61"/>
      <c r="BY68" s="61"/>
      <c r="BZ68" s="6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61"/>
      <c r="BN69" s="61"/>
      <c r="BO69" s="61"/>
      <c r="BP69" s="61"/>
      <c r="BQ69" s="61"/>
      <c r="BR69" s="61"/>
      <c r="BS69" s="61"/>
      <c r="BT69" s="61"/>
      <c r="BU69" s="61"/>
      <c r="BV69" s="61"/>
      <c r="BW69" s="61"/>
      <c r="BX69" s="61"/>
      <c r="BY69" s="61"/>
      <c r="BZ69" s="6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61"/>
      <c r="BN70" s="61"/>
      <c r="BO70" s="61"/>
      <c r="BP70" s="61"/>
      <c r="BQ70" s="61"/>
      <c r="BR70" s="61"/>
      <c r="BS70" s="61"/>
      <c r="BT70" s="61"/>
      <c r="BU70" s="61"/>
      <c r="BV70" s="61"/>
      <c r="BW70" s="61"/>
      <c r="BX70" s="61"/>
      <c r="BY70" s="61"/>
      <c r="BZ70" s="6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61"/>
      <c r="BN71" s="61"/>
      <c r="BO71" s="61"/>
      <c r="BP71" s="61"/>
      <c r="BQ71" s="61"/>
      <c r="BR71" s="61"/>
      <c r="BS71" s="61"/>
      <c r="BT71" s="61"/>
      <c r="BU71" s="61"/>
      <c r="BV71" s="61"/>
      <c r="BW71" s="61"/>
      <c r="BX71" s="61"/>
      <c r="BY71" s="61"/>
      <c r="BZ71" s="6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61"/>
      <c r="BN72" s="61"/>
      <c r="BO72" s="61"/>
      <c r="BP72" s="61"/>
      <c r="BQ72" s="61"/>
      <c r="BR72" s="61"/>
      <c r="BS72" s="61"/>
      <c r="BT72" s="61"/>
      <c r="BU72" s="61"/>
      <c r="BV72" s="61"/>
      <c r="BW72" s="61"/>
      <c r="BX72" s="61"/>
      <c r="BY72" s="61"/>
      <c r="BZ72" s="6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61"/>
      <c r="BN73" s="61"/>
      <c r="BO73" s="61"/>
      <c r="BP73" s="61"/>
      <c r="BQ73" s="61"/>
      <c r="BR73" s="61"/>
      <c r="BS73" s="61"/>
      <c r="BT73" s="61"/>
      <c r="BU73" s="61"/>
      <c r="BV73" s="61"/>
      <c r="BW73" s="61"/>
      <c r="BX73" s="61"/>
      <c r="BY73" s="61"/>
      <c r="BZ73" s="6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61"/>
      <c r="BN74" s="61"/>
      <c r="BO74" s="61"/>
      <c r="BP74" s="61"/>
      <c r="BQ74" s="61"/>
      <c r="BR74" s="61"/>
      <c r="BS74" s="61"/>
      <c r="BT74" s="61"/>
      <c r="BU74" s="61"/>
      <c r="BV74" s="61"/>
      <c r="BW74" s="61"/>
      <c r="BX74" s="61"/>
      <c r="BY74" s="61"/>
      <c r="BZ74" s="6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61"/>
      <c r="BN75" s="61"/>
      <c r="BO75" s="61"/>
      <c r="BP75" s="61"/>
      <c r="BQ75" s="61"/>
      <c r="BR75" s="61"/>
      <c r="BS75" s="61"/>
      <c r="BT75" s="61"/>
      <c r="BU75" s="61"/>
      <c r="BV75" s="61"/>
      <c r="BW75" s="61"/>
      <c r="BX75" s="61"/>
      <c r="BY75" s="61"/>
      <c r="BZ75" s="6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61"/>
      <c r="BN76" s="61"/>
      <c r="BO76" s="61"/>
      <c r="BP76" s="61"/>
      <c r="BQ76" s="61"/>
      <c r="BR76" s="61"/>
      <c r="BS76" s="61"/>
      <c r="BT76" s="61"/>
      <c r="BU76" s="61"/>
      <c r="BV76" s="61"/>
      <c r="BW76" s="61"/>
      <c r="BX76" s="61"/>
      <c r="BY76" s="61"/>
      <c r="BZ76" s="6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61"/>
      <c r="BN77" s="61"/>
      <c r="BO77" s="61"/>
      <c r="BP77" s="61"/>
      <c r="BQ77" s="61"/>
      <c r="BR77" s="61"/>
      <c r="BS77" s="61"/>
      <c r="BT77" s="61"/>
      <c r="BU77" s="61"/>
      <c r="BV77" s="61"/>
      <c r="BW77" s="61"/>
      <c r="BX77" s="61"/>
      <c r="BY77" s="61"/>
      <c r="BZ77" s="6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61"/>
      <c r="BN78" s="61"/>
      <c r="BO78" s="61"/>
      <c r="BP78" s="61"/>
      <c r="BQ78" s="61"/>
      <c r="BR78" s="61"/>
      <c r="BS78" s="61"/>
      <c r="BT78" s="61"/>
      <c r="BU78" s="61"/>
      <c r="BV78" s="61"/>
      <c r="BW78" s="61"/>
      <c r="BX78" s="61"/>
      <c r="BY78" s="61"/>
      <c r="BZ78" s="6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61"/>
      <c r="BN79" s="61"/>
      <c r="BO79" s="61"/>
      <c r="BP79" s="61"/>
      <c r="BQ79" s="61"/>
      <c r="BR79" s="61"/>
      <c r="BS79" s="61"/>
      <c r="BT79" s="61"/>
      <c r="BU79" s="61"/>
      <c r="BV79" s="61"/>
      <c r="BW79" s="61"/>
      <c r="BX79" s="61"/>
      <c r="BY79" s="61"/>
      <c r="BZ79" s="6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61"/>
      <c r="BN80" s="61"/>
      <c r="BO80" s="61"/>
      <c r="BP80" s="61"/>
      <c r="BQ80" s="61"/>
      <c r="BR80" s="61"/>
      <c r="BS80" s="61"/>
      <c r="BT80" s="61"/>
      <c r="BU80" s="61"/>
      <c r="BV80" s="61"/>
      <c r="BW80" s="61"/>
      <c r="BX80" s="61"/>
      <c r="BY80" s="61"/>
      <c r="BZ80" s="6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61"/>
      <c r="BN81" s="61"/>
      <c r="BO81" s="61"/>
      <c r="BP81" s="61"/>
      <c r="BQ81" s="61"/>
      <c r="BR81" s="61"/>
      <c r="BS81" s="61"/>
      <c r="BT81" s="61"/>
      <c r="BU81" s="61"/>
      <c r="BV81" s="61"/>
      <c r="BW81" s="61"/>
      <c r="BX81" s="61"/>
      <c r="BY81" s="61"/>
      <c r="BZ81" s="6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3"/>
      <c r="BM82" s="64"/>
      <c r="BN82" s="64"/>
      <c r="BO82" s="64"/>
      <c r="BP82" s="64"/>
      <c r="BQ82" s="64"/>
      <c r="BR82" s="64"/>
      <c r="BS82" s="64"/>
      <c r="BT82" s="64"/>
      <c r="BU82" s="64"/>
      <c r="BV82" s="64"/>
      <c r="BW82" s="64"/>
      <c r="BX82" s="64"/>
      <c r="BY82" s="64"/>
      <c r="BZ82" s="65"/>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43</v>
      </c>
      <c r="N86" s="12" t="s">
        <v>43</v>
      </c>
      <c r="O86" s="12" t="str">
        <f>データ!EO6</f>
        <v>【0.22】</v>
      </c>
    </row>
  </sheetData>
  <sheetProtection algorithmName="SHA-512" hashValue="Z00oIaxoJCF1ntGCbjx3q3r1T4E0dUBqsylu6xK4+sqvYo1kiM+h7B6tF/tIyfNPwSYdP0eElTiVwxqLa/m4KA==" saltValue="yd4xxJhkQv8LieWn1h7uw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52141</v>
      </c>
      <c r="D6" s="19">
        <f t="shared" si="3"/>
        <v>47</v>
      </c>
      <c r="E6" s="19">
        <f t="shared" si="3"/>
        <v>17</v>
      </c>
      <c r="F6" s="19">
        <f t="shared" si="3"/>
        <v>1</v>
      </c>
      <c r="G6" s="19">
        <f t="shared" si="3"/>
        <v>0</v>
      </c>
      <c r="H6" s="19" t="str">
        <f t="shared" si="3"/>
        <v>秋田県　にかほ市</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72.06</v>
      </c>
      <c r="Q6" s="20">
        <f t="shared" si="3"/>
        <v>98.18</v>
      </c>
      <c r="R6" s="20">
        <f t="shared" si="3"/>
        <v>2640</v>
      </c>
      <c r="S6" s="20">
        <f t="shared" si="3"/>
        <v>22463</v>
      </c>
      <c r="T6" s="20">
        <f t="shared" si="3"/>
        <v>1152.76</v>
      </c>
      <c r="U6" s="20">
        <f t="shared" si="3"/>
        <v>19.489999999999998</v>
      </c>
      <c r="V6" s="20">
        <f t="shared" si="3"/>
        <v>16049</v>
      </c>
      <c r="W6" s="20">
        <f t="shared" si="3"/>
        <v>6.42</v>
      </c>
      <c r="X6" s="20">
        <f t="shared" si="3"/>
        <v>2499.84</v>
      </c>
      <c r="Y6" s="21">
        <f>IF(Y7="",NA(),Y7)</f>
        <v>73.010000000000005</v>
      </c>
      <c r="Z6" s="21">
        <f t="shared" ref="Z6:AH6" si="4">IF(Z7="",NA(),Z7)</f>
        <v>72.540000000000006</v>
      </c>
      <c r="AA6" s="21">
        <f t="shared" si="4"/>
        <v>70.64</v>
      </c>
      <c r="AB6" s="21">
        <f t="shared" si="4"/>
        <v>70.05</v>
      </c>
      <c r="AC6" s="21">
        <f t="shared" si="4"/>
        <v>83.27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2366.2800000000002</v>
      </c>
      <c r="BG6" s="21">
        <f t="shared" ref="BG6:BO6" si="7">IF(BG7="",NA(),BG7)</f>
        <v>2270.98</v>
      </c>
      <c r="BH6" s="21">
        <f t="shared" si="7"/>
        <v>2231.38</v>
      </c>
      <c r="BI6" s="21">
        <f t="shared" si="7"/>
        <v>2179.65</v>
      </c>
      <c r="BJ6" s="21">
        <f t="shared" si="7"/>
        <v>2502.7800000000002</v>
      </c>
      <c r="BK6" s="21">
        <f t="shared" si="7"/>
        <v>1001.3</v>
      </c>
      <c r="BL6" s="21">
        <f t="shared" si="7"/>
        <v>1245.0999999999999</v>
      </c>
      <c r="BM6" s="21">
        <f t="shared" si="7"/>
        <v>1102.01</v>
      </c>
      <c r="BN6" s="21">
        <f t="shared" si="7"/>
        <v>987.36</v>
      </c>
      <c r="BO6" s="21">
        <f t="shared" si="7"/>
        <v>1174.6099999999999</v>
      </c>
      <c r="BP6" s="20" t="str">
        <f>IF(BP7="","",IF(BP7="-","【-】","【"&amp;SUBSTITUTE(TEXT(BP7,"#,##0.00"),"-","△")&amp;"】"))</f>
        <v>【630.82】</v>
      </c>
      <c r="BQ6" s="21">
        <f>IF(BQ7="",NA(),BQ7)</f>
        <v>100</v>
      </c>
      <c r="BR6" s="21">
        <f t="shared" ref="BR6:BZ6" si="8">IF(BR7="",NA(),BR7)</f>
        <v>99.38</v>
      </c>
      <c r="BS6" s="21">
        <f t="shared" si="8"/>
        <v>99.28</v>
      </c>
      <c r="BT6" s="21">
        <f t="shared" si="8"/>
        <v>81.760000000000005</v>
      </c>
      <c r="BU6" s="21">
        <f t="shared" si="8"/>
        <v>77.98</v>
      </c>
      <c r="BV6" s="21">
        <f t="shared" si="8"/>
        <v>81.88</v>
      </c>
      <c r="BW6" s="21">
        <f t="shared" si="8"/>
        <v>79.77</v>
      </c>
      <c r="BX6" s="21">
        <f t="shared" si="8"/>
        <v>82.55</v>
      </c>
      <c r="BY6" s="21">
        <f t="shared" si="8"/>
        <v>83.55</v>
      </c>
      <c r="BZ6" s="21">
        <f t="shared" si="8"/>
        <v>75.41</v>
      </c>
      <c r="CA6" s="20" t="str">
        <f>IF(CA7="","",IF(CA7="-","【-】","【"&amp;SUBSTITUTE(TEXT(CA7,"#,##0.00"),"-","△")&amp;"】"))</f>
        <v>【97.81】</v>
      </c>
      <c r="CB6" s="21">
        <f>IF(CB7="",NA(),CB7)</f>
        <v>151.63</v>
      </c>
      <c r="CC6" s="21">
        <f t="shared" ref="CC6:CK6" si="9">IF(CC7="",NA(),CC7)</f>
        <v>154.18</v>
      </c>
      <c r="CD6" s="21">
        <f t="shared" si="9"/>
        <v>154.15</v>
      </c>
      <c r="CE6" s="21">
        <f t="shared" si="9"/>
        <v>187.31</v>
      </c>
      <c r="CF6" s="21">
        <f t="shared" si="9"/>
        <v>172.25</v>
      </c>
      <c r="CG6" s="21">
        <f t="shared" si="9"/>
        <v>187.55</v>
      </c>
      <c r="CH6" s="21">
        <f t="shared" si="9"/>
        <v>214.56</v>
      </c>
      <c r="CI6" s="21">
        <f t="shared" si="9"/>
        <v>188.38</v>
      </c>
      <c r="CJ6" s="21">
        <f t="shared" si="9"/>
        <v>185.98</v>
      </c>
      <c r="CK6" s="21">
        <f t="shared" si="9"/>
        <v>223.48</v>
      </c>
      <c r="CL6" s="20" t="str">
        <f>IF(CL7="","",IF(CL7="-","【-】","【"&amp;SUBSTITUTE(TEXT(CL7,"#,##0.00"),"-","△")&amp;"】"))</f>
        <v>【138.75】</v>
      </c>
      <c r="CM6" s="21">
        <f>IF(CM7="",NA(),CM7)</f>
        <v>58.81</v>
      </c>
      <c r="CN6" s="21">
        <f t="shared" ref="CN6:CV6" si="10">IF(CN7="",NA(),CN7)</f>
        <v>60.24</v>
      </c>
      <c r="CO6" s="21">
        <f t="shared" si="10"/>
        <v>59.51</v>
      </c>
      <c r="CP6" s="21">
        <f t="shared" si="10"/>
        <v>58.1</v>
      </c>
      <c r="CQ6" s="21">
        <f t="shared" si="10"/>
        <v>57.1</v>
      </c>
      <c r="CR6" s="21">
        <f t="shared" si="10"/>
        <v>50.94</v>
      </c>
      <c r="CS6" s="21">
        <f t="shared" si="10"/>
        <v>49.47</v>
      </c>
      <c r="CT6" s="21">
        <f t="shared" si="10"/>
        <v>51.42</v>
      </c>
      <c r="CU6" s="21">
        <f t="shared" si="10"/>
        <v>48.95</v>
      </c>
      <c r="CV6" s="21">
        <f t="shared" si="10"/>
        <v>48.03</v>
      </c>
      <c r="CW6" s="20" t="str">
        <f>IF(CW7="","",IF(CW7="-","【-】","【"&amp;SUBSTITUTE(TEXT(CW7,"#,##0.00"),"-","△")&amp;"】"))</f>
        <v>【58.94】</v>
      </c>
      <c r="CX6" s="21">
        <f>IF(CX7="",NA(),CX7)</f>
        <v>91.44</v>
      </c>
      <c r="CY6" s="21">
        <f t="shared" ref="CY6:DG6" si="11">IF(CY7="",NA(),CY7)</f>
        <v>93.12</v>
      </c>
      <c r="CZ6" s="21">
        <f t="shared" si="11"/>
        <v>92.53</v>
      </c>
      <c r="DA6" s="21">
        <f t="shared" si="11"/>
        <v>90.85</v>
      </c>
      <c r="DB6" s="21">
        <f t="shared" si="11"/>
        <v>89.16</v>
      </c>
      <c r="DC6" s="21">
        <f t="shared" si="11"/>
        <v>82.55</v>
      </c>
      <c r="DD6" s="21">
        <f t="shared" si="11"/>
        <v>82.06</v>
      </c>
      <c r="DE6" s="21">
        <f t="shared" si="11"/>
        <v>81.34</v>
      </c>
      <c r="DF6" s="21">
        <f t="shared" si="11"/>
        <v>81.14</v>
      </c>
      <c r="DG6" s="21">
        <f t="shared" si="11"/>
        <v>80.95</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1">
        <f t="shared" si="14"/>
        <v>0.09</v>
      </c>
      <c r="EH6" s="21">
        <f t="shared" si="14"/>
        <v>0.09</v>
      </c>
      <c r="EI6" s="21">
        <f t="shared" si="14"/>
        <v>0.09</v>
      </c>
      <c r="EJ6" s="21">
        <f t="shared" si="14"/>
        <v>0.15</v>
      </c>
      <c r="EK6" s="21">
        <f t="shared" si="14"/>
        <v>0.32</v>
      </c>
      <c r="EL6" s="21">
        <f t="shared" si="14"/>
        <v>0.14000000000000001</v>
      </c>
      <c r="EM6" s="21">
        <f t="shared" si="14"/>
        <v>0.08</v>
      </c>
      <c r="EN6" s="21">
        <f t="shared" si="14"/>
        <v>0.1</v>
      </c>
      <c r="EO6" s="20" t="str">
        <f>IF(EO7="","",IF(EO7="-","【-】","【"&amp;SUBSTITUTE(TEXT(EO7,"#,##0.00"),"-","△")&amp;"】"))</f>
        <v>【0.22】</v>
      </c>
    </row>
    <row r="7" spans="1:145" s="22" customFormat="1" x14ac:dyDescent="0.15">
      <c r="A7" s="14"/>
      <c r="B7" s="23">
        <v>2023</v>
      </c>
      <c r="C7" s="23">
        <v>52141</v>
      </c>
      <c r="D7" s="23">
        <v>47</v>
      </c>
      <c r="E7" s="23">
        <v>17</v>
      </c>
      <c r="F7" s="23">
        <v>1</v>
      </c>
      <c r="G7" s="23">
        <v>0</v>
      </c>
      <c r="H7" s="23" t="s">
        <v>97</v>
      </c>
      <c r="I7" s="23" t="s">
        <v>98</v>
      </c>
      <c r="J7" s="23" t="s">
        <v>99</v>
      </c>
      <c r="K7" s="23" t="s">
        <v>100</v>
      </c>
      <c r="L7" s="23" t="s">
        <v>101</v>
      </c>
      <c r="M7" s="23" t="s">
        <v>102</v>
      </c>
      <c r="N7" s="24" t="s">
        <v>103</v>
      </c>
      <c r="O7" s="24" t="s">
        <v>104</v>
      </c>
      <c r="P7" s="24">
        <v>72.06</v>
      </c>
      <c r="Q7" s="24">
        <v>98.18</v>
      </c>
      <c r="R7" s="24">
        <v>2640</v>
      </c>
      <c r="S7" s="24">
        <v>22463</v>
      </c>
      <c r="T7" s="24">
        <v>1152.76</v>
      </c>
      <c r="U7" s="24">
        <v>19.489999999999998</v>
      </c>
      <c r="V7" s="24">
        <v>16049</v>
      </c>
      <c r="W7" s="24">
        <v>6.42</v>
      </c>
      <c r="X7" s="24">
        <v>2499.84</v>
      </c>
      <c r="Y7" s="24">
        <v>73.010000000000005</v>
      </c>
      <c r="Z7" s="24">
        <v>72.540000000000006</v>
      </c>
      <c r="AA7" s="24">
        <v>70.64</v>
      </c>
      <c r="AB7" s="24">
        <v>70.05</v>
      </c>
      <c r="AC7" s="24">
        <v>83.27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2366.2800000000002</v>
      </c>
      <c r="BG7" s="24">
        <v>2270.98</v>
      </c>
      <c r="BH7" s="24">
        <v>2231.38</v>
      </c>
      <c r="BI7" s="24">
        <v>2179.65</v>
      </c>
      <c r="BJ7" s="24">
        <v>2502.7800000000002</v>
      </c>
      <c r="BK7" s="24">
        <v>1001.3</v>
      </c>
      <c r="BL7" s="24">
        <v>1245.0999999999999</v>
      </c>
      <c r="BM7" s="24">
        <v>1102.01</v>
      </c>
      <c r="BN7" s="24">
        <v>987.36</v>
      </c>
      <c r="BO7" s="24">
        <v>1174.6099999999999</v>
      </c>
      <c r="BP7" s="24">
        <v>630.82000000000005</v>
      </c>
      <c r="BQ7" s="24">
        <v>100</v>
      </c>
      <c r="BR7" s="24">
        <v>99.38</v>
      </c>
      <c r="BS7" s="24">
        <v>99.28</v>
      </c>
      <c r="BT7" s="24">
        <v>81.760000000000005</v>
      </c>
      <c r="BU7" s="24">
        <v>77.98</v>
      </c>
      <c r="BV7" s="24">
        <v>81.88</v>
      </c>
      <c r="BW7" s="24">
        <v>79.77</v>
      </c>
      <c r="BX7" s="24">
        <v>82.55</v>
      </c>
      <c r="BY7" s="24">
        <v>83.55</v>
      </c>
      <c r="BZ7" s="24">
        <v>75.41</v>
      </c>
      <c r="CA7" s="24">
        <v>97.81</v>
      </c>
      <c r="CB7" s="24">
        <v>151.63</v>
      </c>
      <c r="CC7" s="24">
        <v>154.18</v>
      </c>
      <c r="CD7" s="24">
        <v>154.15</v>
      </c>
      <c r="CE7" s="24">
        <v>187.31</v>
      </c>
      <c r="CF7" s="24">
        <v>172.25</v>
      </c>
      <c r="CG7" s="24">
        <v>187.55</v>
      </c>
      <c r="CH7" s="24">
        <v>214.56</v>
      </c>
      <c r="CI7" s="24">
        <v>188.38</v>
      </c>
      <c r="CJ7" s="24">
        <v>185.98</v>
      </c>
      <c r="CK7" s="24">
        <v>223.48</v>
      </c>
      <c r="CL7" s="24">
        <v>138.75</v>
      </c>
      <c r="CM7" s="24">
        <v>58.81</v>
      </c>
      <c r="CN7" s="24">
        <v>60.24</v>
      </c>
      <c r="CO7" s="24">
        <v>59.51</v>
      </c>
      <c r="CP7" s="24">
        <v>58.1</v>
      </c>
      <c r="CQ7" s="24">
        <v>57.1</v>
      </c>
      <c r="CR7" s="24">
        <v>50.94</v>
      </c>
      <c r="CS7" s="24">
        <v>49.47</v>
      </c>
      <c r="CT7" s="24">
        <v>51.42</v>
      </c>
      <c r="CU7" s="24">
        <v>48.95</v>
      </c>
      <c r="CV7" s="24">
        <v>48.03</v>
      </c>
      <c r="CW7" s="24">
        <v>58.94</v>
      </c>
      <c r="CX7" s="24">
        <v>91.44</v>
      </c>
      <c r="CY7" s="24">
        <v>93.12</v>
      </c>
      <c r="CZ7" s="24">
        <v>92.53</v>
      </c>
      <c r="DA7" s="24">
        <v>90.85</v>
      </c>
      <c r="DB7" s="24">
        <v>89.16</v>
      </c>
      <c r="DC7" s="24">
        <v>82.55</v>
      </c>
      <c r="DD7" s="24">
        <v>82.06</v>
      </c>
      <c r="DE7" s="24">
        <v>81.34</v>
      </c>
      <c r="DF7" s="24">
        <v>81.14</v>
      </c>
      <c r="DG7" s="24">
        <v>80.95</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0.09</v>
      </c>
      <c r="EH7" s="24">
        <v>0.09</v>
      </c>
      <c r="EI7" s="24">
        <v>0.09</v>
      </c>
      <c r="EJ7" s="24">
        <v>0.15</v>
      </c>
      <c r="EK7" s="24">
        <v>0.32</v>
      </c>
      <c r="EL7" s="24">
        <v>0.14000000000000001</v>
      </c>
      <c r="EM7" s="24">
        <v>0.08</v>
      </c>
      <c r="EN7" s="24">
        <v>0.1</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2025-01-29T23:44:31Z</cp:lastPrinted>
  <dcterms:created xsi:type="dcterms:W3CDTF">2024-12-19T01:37:48Z</dcterms:created>
  <dcterms:modified xsi:type="dcterms:W3CDTF">2025-01-30T00:53:05Z</dcterms:modified>
  <cp:category/>
</cp:coreProperties>
</file>