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C:\Users\348\Desktop\【経営比較分析表】2023_052116_46_01011\【経営比較分析表】2023_052116_46_010\"/>
    </mc:Choice>
  </mc:AlternateContent>
  <xr:revisionPtr revIDLastSave="0" documentId="13_ncr:1_{3DE43AB0-2873-42DC-8103-14F8906EAF01}" xr6:coauthVersionLast="36" xr6:coauthVersionMax="36" xr10:uidLastSave="{00000000-0000-0000-0000-000000000000}"/>
  <workbookProtection workbookAlgorithmName="SHA-512" workbookHashValue="03o0fUXiLu66bbVxhzgJ4+Vt/s+K5wH0fR2nsqlpHIO7fMNYvoGiCjXr2s58Y7h/NutPzfqSa28j/Omq9h8x4w==" workbookSaltValue="xtB7W5tS2Ak3LZG/dFIiiQ==" workbookSpinCount="100000" lockStructure="1"/>
  <bookViews>
    <workbookView xWindow="0" yWindow="0" windowWidth="23040" windowHeight="921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BB8" i="4" s="1"/>
  <c r="S6" i="5"/>
  <c r="R6" i="5"/>
  <c r="Q6" i="5"/>
  <c r="P6" i="5"/>
  <c r="P10" i="4" s="1"/>
  <c r="O6" i="5"/>
  <c r="N6" i="5"/>
  <c r="M6" i="5"/>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J85" i="4"/>
  <c r="H85" i="4"/>
  <c r="F85" i="4"/>
  <c r="E85" i="4"/>
  <c r="BB10" i="4"/>
  <c r="AL10" i="4"/>
  <c r="W10" i="4"/>
  <c r="I10" i="4"/>
  <c r="B10" i="4"/>
  <c r="AT8" i="4"/>
  <c r="AL8" i="4"/>
  <c r="AD8" i="4"/>
  <c r="P8" i="4"/>
  <c r="I8" i="4"/>
  <c r="B8" i="4"/>
  <c r="B6" i="4"/>
</calcChain>
</file>

<file path=xl/sharedStrings.xml><?xml version="1.0" encoding="utf-8"?>
<sst xmlns="http://schemas.openxmlformats.org/spreadsheetml/2006/main" count="228" uniqueCount="114">
  <si>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</si>
  <si>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</si>
  <si>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</si>
  <si>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</si>
  <si>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</si>
  <si>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</si>
  <si>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</si>
  <si>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</si>
  <si>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</si>
  <si>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</si>
  <si>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</si>
  <si>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</si>
  <si>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</si>
  <si>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</si>
  <si>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</si>
  <si>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</si>
  <si>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</si>
  <si>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</si>
  <si>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</si>
  <si>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</si>
  <si>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</si>
  <si>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</si>
  <si>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</si>
  <si>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</si>
  <si>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</si>
  <si>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</si>
  <si>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</si>
  <si>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</si>
  <si>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</si>
  <si>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</si>
  <si>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</si>
  <si>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</si>
  <si>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</si>
  <si>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</si>
  <si>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</si>
  <si>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</si>
  <si>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</si>
  <si>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</si>
  <si>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</si>
  <si>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</si>
  <si>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</si>
  <si>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</si>
  <si>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</si>
  <si>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</si>
  <si>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</si>
  <si>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</si>
  <si>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</si>
  <si>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</si>
  <si>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</si>
  <si>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</si>
  <si>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</si>
  <si>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</si>
  <si>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</si>
  <si>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</si>
  <si>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</si>
  <si>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</si>
  <si>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</si>
  <si>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</si>
  <si>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</si>
  <si>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</si>
  <si>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</si>
  <si>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</si>
  <si>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</si>
  <si>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</si>
  <si>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</si>
  <si>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</si>
  <si>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</si>
  <si>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</si>
  <si>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</si>
  <si>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</si>
  <si>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</si>
  <si>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</si>
  <si>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</si>
  <si>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</si>
  <si>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</si>
  <si>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</si>
  <si>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</si>
  <si>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</si>
  <si>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</si>
  <si>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</si>
  <si>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</si>
  <si>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</si>
  <si>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</si>
  <si>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</si>
  <si>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</si>
  <si>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</si>
  <si>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</si>
  <si>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</si>
  <si>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</si>
  <si>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</si>
  <si>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</si>
  <si>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</si>
  <si>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</si>
  <si>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</si>
  <si>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</si>
  <si>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</si>
  <si>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</si>
  <si>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</si>
  <si>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</si>
  <si>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</si>
  <si>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</si>
  <si>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</si>
  <si>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</si>
  <si>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</si>
  <si>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</si>
  <si>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</si>
  <si>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</si>
  <si>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</si>
  <si>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</si>
  <si>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</si>
  <si>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</si>
  <si>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①経常収支比率については、100%を超えているため単年度の収支は黒字である。給水収益は経常収益の９割を占め、⑤料金回収率で100%を下回っているが給水に係る費用が概ね賄われている。
③流動比率については、一定の現金残額は確保しているものの類似団体と比較し低い水準である。R5は新浄水場の建設等により減少しているが、R6以降は料金改定に伴い改善される見込みである。
④企業債残高対給水収益比率は、未普及地域への配水管布設や新中継ポンプ場の建設に企業債を充当したことで類似団体と比較し高い水準となっている。R4以降も新浄水場の建設等により増加傾向であることや今後も施設の更新等が控えているため比率は高くなる見込みである。
⑥給水原価は、簡易水道の統合による複数の浄水場の保有や一部地域の地形が高低差を利用した自然流下方式を採用することが難しく配水ポンプの圧力を利用した直圧方式としているため類似団体と比較して高い水準である。
⑦施設利用率については、７割程度を推移し類似団体と比較しても高い水準であることから概ね良好であると言える。
⑧有収率については、配水管漏水等の不明水によりR3までは減少傾向であったが、漏水調査による漏水箇所の特定及び修繕により徐々に改善している。</t>
    <rPh sb="1" eb="3">
      <t>ケイジョウ</t>
    </rPh>
    <rPh sb="3" eb="5">
      <t>シュウシ</t>
    </rPh>
    <rPh sb="5" eb="7">
      <t>ヒリツ</t>
    </rPh>
    <rPh sb="18" eb="19">
      <t>コ</t>
    </rPh>
    <rPh sb="25" eb="28">
      <t>タンネンド</t>
    </rPh>
    <rPh sb="29" eb="31">
      <t>シュウシ</t>
    </rPh>
    <rPh sb="32" eb="34">
      <t>クロジ</t>
    </rPh>
    <rPh sb="38" eb="40">
      <t>キュウスイ</t>
    </rPh>
    <rPh sb="40" eb="42">
      <t>シュウエキ</t>
    </rPh>
    <rPh sb="43" eb="45">
      <t>ケイジョウ</t>
    </rPh>
    <rPh sb="45" eb="47">
      <t>シュウエキ</t>
    </rPh>
    <rPh sb="49" eb="50">
      <t>ワリ</t>
    </rPh>
    <rPh sb="51" eb="52">
      <t>シ</t>
    </rPh>
    <rPh sb="55" eb="57">
      <t>リョウキン</t>
    </rPh>
    <rPh sb="57" eb="60">
      <t>カイシュウリツ</t>
    </rPh>
    <rPh sb="66" eb="68">
      <t>シタマワ</t>
    </rPh>
    <rPh sb="73" eb="75">
      <t>キュウスイ</t>
    </rPh>
    <rPh sb="76" eb="77">
      <t>カカ</t>
    </rPh>
    <rPh sb="78" eb="80">
      <t>ヒヨウ</t>
    </rPh>
    <rPh sb="83" eb="84">
      <t>マカナ</t>
    </rPh>
    <rPh sb="93" eb="95">
      <t>リュウドウ</t>
    </rPh>
    <rPh sb="95" eb="97">
      <t>ヒリツ</t>
    </rPh>
    <rPh sb="120" eb="122">
      <t>ルイジ</t>
    </rPh>
    <rPh sb="122" eb="124">
      <t>ダンタイ</t>
    </rPh>
    <rPh sb="125" eb="127">
      <t>ヒカク</t>
    </rPh>
    <rPh sb="128" eb="129">
      <t>ヒク</t>
    </rPh>
    <rPh sb="130" eb="132">
      <t>スイジュン</t>
    </rPh>
    <rPh sb="139" eb="140">
      <t>シン</t>
    </rPh>
    <rPh sb="140" eb="143">
      <t>ジョウスイジョウ</t>
    </rPh>
    <rPh sb="144" eb="146">
      <t>ケンセツ</t>
    </rPh>
    <rPh sb="146" eb="147">
      <t>トウ</t>
    </rPh>
    <rPh sb="150" eb="152">
      <t>ゲンショウ</t>
    </rPh>
    <rPh sb="160" eb="162">
      <t>イコウ</t>
    </rPh>
    <rPh sb="163" eb="165">
      <t>リョウキン</t>
    </rPh>
    <rPh sb="165" eb="167">
      <t>カイテイ</t>
    </rPh>
    <rPh sb="168" eb="169">
      <t>トモナ</t>
    </rPh>
    <rPh sb="170" eb="172">
      <t>カイゼン</t>
    </rPh>
    <rPh sb="175" eb="177">
      <t>ミコ</t>
    </rPh>
    <rPh sb="185" eb="188">
      <t>キギョウサイ</t>
    </rPh>
    <rPh sb="188" eb="190">
      <t>ザンダカ</t>
    </rPh>
    <rPh sb="190" eb="191">
      <t>タイ</t>
    </rPh>
    <rPh sb="191" eb="193">
      <t>キュウスイ</t>
    </rPh>
    <rPh sb="193" eb="195">
      <t>シュウエキ</t>
    </rPh>
    <rPh sb="195" eb="197">
      <t>ヒリツ</t>
    </rPh>
    <rPh sb="199" eb="200">
      <t>ミ</t>
    </rPh>
    <rPh sb="200" eb="202">
      <t>フキュウ</t>
    </rPh>
    <rPh sb="202" eb="204">
      <t>チイキ</t>
    </rPh>
    <rPh sb="206" eb="209">
      <t>ハイスイカン</t>
    </rPh>
    <rPh sb="209" eb="211">
      <t>フセツ</t>
    </rPh>
    <rPh sb="212" eb="213">
      <t>シン</t>
    </rPh>
    <rPh sb="213" eb="215">
      <t>チュウケイ</t>
    </rPh>
    <rPh sb="218" eb="219">
      <t>ジョウ</t>
    </rPh>
    <rPh sb="220" eb="222">
      <t>ケンセツ</t>
    </rPh>
    <rPh sb="223" eb="226">
      <t>キギョウサイ</t>
    </rPh>
    <rPh sb="227" eb="229">
      <t>ジュウトウ</t>
    </rPh>
    <rPh sb="234" eb="236">
      <t>ルイジ</t>
    </rPh>
    <rPh sb="236" eb="238">
      <t>ダンタイ</t>
    </rPh>
    <rPh sb="239" eb="241">
      <t>ヒカク</t>
    </rPh>
    <rPh sb="242" eb="243">
      <t>タカ</t>
    </rPh>
    <rPh sb="244" eb="246">
      <t>スイジュン</t>
    </rPh>
    <rPh sb="258" eb="259">
      <t>シン</t>
    </rPh>
    <rPh sb="259" eb="262">
      <t>ジョウスイジョウ</t>
    </rPh>
    <rPh sb="263" eb="265">
      <t>ケンセツ</t>
    </rPh>
    <rPh sb="265" eb="266">
      <t>トウ</t>
    </rPh>
    <rPh sb="269" eb="271">
      <t>ゾウカ</t>
    </rPh>
    <rPh sb="271" eb="273">
      <t>ケイコウ</t>
    </rPh>
    <rPh sb="282" eb="284">
      <t>シセツ</t>
    </rPh>
    <rPh sb="285" eb="287">
      <t>コウシン</t>
    </rPh>
    <rPh sb="287" eb="288">
      <t>トウ</t>
    </rPh>
    <rPh sb="289" eb="290">
      <t>ヒカ</t>
    </rPh>
    <rPh sb="296" eb="298">
      <t>ヒリツ</t>
    </rPh>
    <rPh sb="299" eb="300">
      <t>タカ</t>
    </rPh>
    <rPh sb="303" eb="305">
      <t>ミコ</t>
    </rPh>
    <rPh sb="313" eb="317">
      <t>キュウスイゲンカ</t>
    </rPh>
    <rPh sb="319" eb="321">
      <t>カンイ</t>
    </rPh>
    <rPh sb="321" eb="323">
      <t>スイドウ</t>
    </rPh>
    <rPh sb="324" eb="326">
      <t>トウゴウ</t>
    </rPh>
    <rPh sb="329" eb="331">
      <t>フクスウ</t>
    </rPh>
    <rPh sb="332" eb="335">
      <t>ジョウスイジョウ</t>
    </rPh>
    <rPh sb="336" eb="338">
      <t>ホユウ</t>
    </rPh>
    <rPh sb="339" eb="341">
      <t>イチブ</t>
    </rPh>
    <rPh sb="341" eb="343">
      <t>チイキ</t>
    </rPh>
    <rPh sb="344" eb="346">
      <t>チケイ</t>
    </rPh>
    <rPh sb="405" eb="406">
      <t>タカ</t>
    </rPh>
    <rPh sb="407" eb="409">
      <t>スイジュン</t>
    </rPh>
    <rPh sb="416" eb="418">
      <t>シセツ</t>
    </rPh>
    <rPh sb="418" eb="420">
      <t>リヨウ</t>
    </rPh>
    <rPh sb="420" eb="421">
      <t>リツ</t>
    </rPh>
    <rPh sb="456" eb="457">
      <t>オオム</t>
    </rPh>
    <rPh sb="458" eb="460">
      <t>リョウコウ</t>
    </rPh>
    <rPh sb="464" eb="465">
      <t>イ</t>
    </rPh>
    <phoneticPr fontId="4"/>
  </si>
  <si>
    <t>①有形固定資産原価償却率については、施設の老朽化が進んでいることから年々増加傾向にある。R5は新浄水場の建設等により償却対象資産が大幅に増加したため減少したものである。
②管路経年化率については、類似団体と比較して低い水準であるが、①有形固定資産原価償却率と同様に管路の老朽化が進んでいることから年々増加傾向にある。R3は管路台帳の修正で延長を見直したことにより減少したものである。
③管路更新率については、類似団体と比較して低い水準であるが、R5から基幹管路を中心に本格的に更新工事を行う予定である。</t>
    <rPh sb="18" eb="20">
      <t>シセツ</t>
    </rPh>
    <rPh sb="21" eb="24">
      <t>ロウキュウカ</t>
    </rPh>
    <rPh sb="25" eb="26">
      <t>スス</t>
    </rPh>
    <rPh sb="38" eb="40">
      <t>ケイコウ</t>
    </rPh>
    <rPh sb="47" eb="48">
      <t>シン</t>
    </rPh>
    <rPh sb="48" eb="51">
      <t>ジョウスイジョウ</t>
    </rPh>
    <rPh sb="52" eb="54">
      <t>ケンセツ</t>
    </rPh>
    <rPh sb="54" eb="55">
      <t>トウ</t>
    </rPh>
    <rPh sb="58" eb="60">
      <t>ショウキャク</t>
    </rPh>
    <rPh sb="60" eb="62">
      <t>タイショウ</t>
    </rPh>
    <rPh sb="62" eb="64">
      <t>シサン</t>
    </rPh>
    <rPh sb="65" eb="67">
      <t>オオハバ</t>
    </rPh>
    <rPh sb="68" eb="70">
      <t>ゾウカ</t>
    </rPh>
    <rPh sb="74" eb="76">
      <t>ゲンショウ</t>
    </rPh>
    <rPh sb="87" eb="89">
      <t>カンロ</t>
    </rPh>
    <rPh sb="89" eb="92">
      <t>ケイネンカ</t>
    </rPh>
    <rPh sb="92" eb="93">
      <t>リツ</t>
    </rPh>
    <rPh sb="108" eb="109">
      <t>ヒク</t>
    </rPh>
    <rPh sb="133" eb="135">
      <t>カンロ</t>
    </rPh>
    <rPh sb="182" eb="184">
      <t>ゲンショウ</t>
    </rPh>
    <rPh sb="195" eb="197">
      <t>カンロ</t>
    </rPh>
    <rPh sb="197" eb="199">
      <t>コウシン</t>
    </rPh>
    <rPh sb="199" eb="200">
      <t>リツ</t>
    </rPh>
    <rPh sb="228" eb="230">
      <t>キカン</t>
    </rPh>
    <rPh sb="230" eb="232">
      <t>カンロ</t>
    </rPh>
    <rPh sb="233" eb="235">
      <t>チュウシン</t>
    </rPh>
    <rPh sb="236" eb="239">
      <t>ホンカクテキ</t>
    </rPh>
    <rPh sb="240" eb="242">
      <t>コウシン</t>
    </rPh>
    <rPh sb="242" eb="244">
      <t>コウジ</t>
    </rPh>
    <rPh sb="245" eb="246">
      <t>オコナ</t>
    </rPh>
    <rPh sb="247" eb="249">
      <t>ヨテイ</t>
    </rPh>
    <phoneticPr fontId="4"/>
  </si>
  <si>
    <t xml:space="preserve">　経常収支比率が100%を超え料金回収率もほぼ100%であることから、概ね健全な経営状況であると考えられる。ただし、更新費用に充当する財源までは確保できていないことから、給水収益の改善に向けた取り組みが課題である。
　施設の更新等は、R4に策定された水道ビジョンに基づき計画的に行われるが、企業債を充当することで流動比率や企業債残高対給水収益比率に影響が及ぶことが考えられる。その反面、施設が更新されたことで老朽化の状況については徐々に改善されていく見込みである。
　新浄水場の建設が一段落したところで今後は財政基盤の強化が重要になる。人口減少に伴う料金収入の減少により、財源の確保はより一層厳しさを増している。適切な料金水準を保つためにも定期的な料金の見直しを行い給水収益の確保に取り組む。
</t>
    <rPh sb="1" eb="3">
      <t>ケイジョウ</t>
    </rPh>
    <rPh sb="3" eb="5">
      <t>シュウシ</t>
    </rPh>
    <rPh sb="5" eb="7">
      <t>ヒリツ</t>
    </rPh>
    <rPh sb="13" eb="14">
      <t>コ</t>
    </rPh>
    <rPh sb="15" eb="17">
      <t>リョウキン</t>
    </rPh>
    <rPh sb="17" eb="20">
      <t>カイシュウリツ</t>
    </rPh>
    <rPh sb="40" eb="42">
      <t>ケイエイ</t>
    </rPh>
    <rPh sb="42" eb="44">
      <t>ジョウキョウ</t>
    </rPh>
    <rPh sb="48" eb="49">
      <t>カンガ</t>
    </rPh>
    <rPh sb="58" eb="60">
      <t>コウシン</t>
    </rPh>
    <rPh sb="60" eb="62">
      <t>ヒヨウ</t>
    </rPh>
    <rPh sb="63" eb="65">
      <t>ジュウトウ</t>
    </rPh>
    <rPh sb="67" eb="69">
      <t>ザイゲン</t>
    </rPh>
    <rPh sb="72" eb="74">
      <t>カクホ</t>
    </rPh>
    <rPh sb="85" eb="87">
      <t>キュウスイ</t>
    </rPh>
    <rPh sb="87" eb="89">
      <t>シュウエキ</t>
    </rPh>
    <rPh sb="90" eb="92">
      <t>カイゼン</t>
    </rPh>
    <rPh sb="93" eb="94">
      <t>ム</t>
    </rPh>
    <rPh sb="96" eb="97">
      <t>ト</t>
    </rPh>
    <rPh sb="98" eb="99">
      <t>ク</t>
    </rPh>
    <rPh sb="101" eb="103">
      <t>カダイ</t>
    </rPh>
    <rPh sb="109" eb="111">
      <t>シセツ</t>
    </rPh>
    <rPh sb="112" eb="114">
      <t>コウシン</t>
    </rPh>
    <rPh sb="114" eb="115">
      <t>トウ</t>
    </rPh>
    <rPh sb="120" eb="122">
      <t>サクテイ</t>
    </rPh>
    <rPh sb="132" eb="133">
      <t>モト</t>
    </rPh>
    <rPh sb="139" eb="140">
      <t>オコナ</t>
    </rPh>
    <rPh sb="149" eb="151">
      <t>ジュウトウ</t>
    </rPh>
    <rPh sb="156" eb="158">
      <t>リュウドウ</t>
    </rPh>
    <rPh sb="158" eb="160">
      <t>ヒリツ</t>
    </rPh>
    <rPh sb="174" eb="176">
      <t>エイキョウ</t>
    </rPh>
    <rPh sb="177" eb="178">
      <t>オヨ</t>
    </rPh>
    <rPh sb="182" eb="183">
      <t>カンガ</t>
    </rPh>
    <rPh sb="190" eb="192">
      <t>ハンメン</t>
    </rPh>
    <rPh sb="193" eb="195">
      <t>シセツ</t>
    </rPh>
    <rPh sb="196" eb="198">
      <t>コウシン</t>
    </rPh>
    <rPh sb="204" eb="207">
      <t>ロウキュウカ</t>
    </rPh>
    <rPh sb="208" eb="210">
      <t>ジョウキョウ</t>
    </rPh>
    <rPh sb="215" eb="217">
      <t>ジョジョ</t>
    </rPh>
    <rPh sb="218" eb="220">
      <t>カイゼン</t>
    </rPh>
    <rPh sb="225" eb="227">
      <t>ミコ</t>
    </rPh>
    <rPh sb="234" eb="235">
      <t>シン</t>
    </rPh>
    <rPh sb="235" eb="238">
      <t>ジョウスイジョウ</t>
    </rPh>
    <rPh sb="239" eb="241">
      <t>ケンセツ</t>
    </rPh>
    <rPh sb="242" eb="245">
      <t>ヒトダンラク</t>
    </rPh>
    <rPh sb="251" eb="253">
      <t>コンゴ</t>
    </rPh>
    <rPh sb="254" eb="256">
      <t>ザイセイ</t>
    </rPh>
    <rPh sb="256" eb="258">
      <t>キバン</t>
    </rPh>
    <rPh sb="259" eb="261">
      <t>キョウカ</t>
    </rPh>
    <rPh sb="262" eb="264">
      <t>ジュウヨウ</t>
    </rPh>
    <rPh sb="320" eb="323">
      <t>テイキテキ</t>
    </rPh>
    <rPh sb="324" eb="326">
      <t>リョウキン</t>
    </rPh>
    <rPh sb="327" eb="329">
      <t>ミナオ</t>
    </rPh>
    <rPh sb="331" eb="332">
      <t>オコナ</t>
    </rPh>
    <rPh sb="333" eb="335">
      <t>キュウスイ</t>
    </rPh>
    <rPh sb="335" eb="337">
      <t>シュウエキ</t>
    </rPh>
    <rPh sb="338" eb="340">
      <t>カクホ</t>
    </rPh>
    <rPh sb="341" eb="342">
      <t>ト</t>
    </rPh>
    <rPh sb="343" eb="344">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</si>
</sst>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formatCode="#,##0.00;&quot;△&quot;#,##0.00;&quot;-&quot;">
                  <c:v>0.64</c:v>
                </c:pt>
                <c:pt idx="1">
                  <c:v>0</c:v>
                </c:pt>
                <c:pt idx="2">
                  <c:v>0</c:v>
                </c:pt>
                <c:pt idx="3">
                  <c:v>0</c:v>
                </c:pt>
                <c:pt idx="4" formatCode="#,##0.00;&quot;△&quot;#,##0.00;&quot;-&quot;">
                  <c:v>0.15</c:v>
                </c:pt>
              </c:numCache>
            </c:numRef>
          </c:val>
          <c:extLst>
            <c:ext xmlns:c16="http://schemas.microsoft.com/office/drawing/2014/chart" uri="{C3380CC4-5D6E-409C-BE32-E72D297353CC}">
              <c16:uniqueId val="{00000000-C03A-4A9F-9959-227A1324420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C03A-4A9F-9959-227A1324420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66.069999999999993</c:v>
                </c:pt>
                <c:pt idx="1">
                  <c:v>71.14</c:v>
                </c:pt>
                <c:pt idx="2">
                  <c:v>72.16</c:v>
                </c:pt>
                <c:pt idx="3">
                  <c:v>47.8</c:v>
                </c:pt>
                <c:pt idx="4">
                  <c:v>65.900000000000006</c:v>
                </c:pt>
              </c:numCache>
            </c:numRef>
          </c:val>
          <c:extLst>
            <c:ext xmlns:c16="http://schemas.microsoft.com/office/drawing/2014/chart" uri="{C3380CC4-5D6E-409C-BE32-E72D297353CC}">
              <c16:uniqueId val="{00000000-F29E-4BF6-829A-34AFC4BF462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F29E-4BF6-829A-34AFC4BF462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85.88</c:v>
                </c:pt>
                <c:pt idx="1">
                  <c:v>83.97</c:v>
                </c:pt>
                <c:pt idx="2">
                  <c:v>81.78</c:v>
                </c:pt>
                <c:pt idx="3">
                  <c:v>83.77</c:v>
                </c:pt>
                <c:pt idx="4">
                  <c:v>83.37</c:v>
                </c:pt>
              </c:numCache>
            </c:numRef>
          </c:val>
          <c:extLst>
            <c:ext xmlns:c16="http://schemas.microsoft.com/office/drawing/2014/chart" uri="{C3380CC4-5D6E-409C-BE32-E72D297353CC}">
              <c16:uniqueId val="{00000000-EBA9-4CB1-BF07-DB41BBBF1AB6}"/>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EBA9-4CB1-BF07-DB41BBBF1AB6}"/>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107.89</c:v>
                </c:pt>
                <c:pt idx="1">
                  <c:v>112.1</c:v>
                </c:pt>
                <c:pt idx="2">
                  <c:v>109.01</c:v>
                </c:pt>
                <c:pt idx="3">
                  <c:v>103.93</c:v>
                </c:pt>
                <c:pt idx="4">
                  <c:v>106.76</c:v>
                </c:pt>
              </c:numCache>
            </c:numRef>
          </c:val>
          <c:extLst>
            <c:ext xmlns:c16="http://schemas.microsoft.com/office/drawing/2014/chart" uri="{C3380CC4-5D6E-409C-BE32-E72D297353CC}">
              <c16:uniqueId val="{00000000-00AD-420F-8F3F-F28ED57FA58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00AD-420F-8F3F-F28ED57FA58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51.12</c:v>
                </c:pt>
                <c:pt idx="1">
                  <c:v>52.83</c:v>
                </c:pt>
                <c:pt idx="2">
                  <c:v>54.08</c:v>
                </c:pt>
                <c:pt idx="3">
                  <c:v>56.16</c:v>
                </c:pt>
                <c:pt idx="4">
                  <c:v>50.06</c:v>
                </c:pt>
              </c:numCache>
            </c:numRef>
          </c:val>
          <c:extLst>
            <c:ext xmlns:c16="http://schemas.microsoft.com/office/drawing/2014/chart" uri="{C3380CC4-5D6E-409C-BE32-E72D297353CC}">
              <c16:uniqueId val="{00000000-76BB-40A8-93CE-7671922438D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76BB-40A8-93CE-7671922438D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8.8800000000000008</c:v>
                </c:pt>
                <c:pt idx="1">
                  <c:v>18.5</c:v>
                </c:pt>
                <c:pt idx="2">
                  <c:v>11.22</c:v>
                </c:pt>
                <c:pt idx="3">
                  <c:v>15.57</c:v>
                </c:pt>
                <c:pt idx="4">
                  <c:v>15.9</c:v>
                </c:pt>
              </c:numCache>
            </c:numRef>
          </c:val>
          <c:extLst>
            <c:ext xmlns:c16="http://schemas.microsoft.com/office/drawing/2014/chart" uri="{C3380CC4-5D6E-409C-BE32-E72D297353CC}">
              <c16:uniqueId val="{00000000-342E-4F97-96DD-6922CB87FDE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342E-4F97-96DD-6922CB87FDE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D71-4283-B6AF-0B1418CE3622}"/>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BD71-4283-B6AF-0B1418CE3622}"/>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163.69</c:v>
                </c:pt>
                <c:pt idx="1">
                  <c:v>177.78</c:v>
                </c:pt>
                <c:pt idx="2">
                  <c:v>186.56</c:v>
                </c:pt>
                <c:pt idx="3">
                  <c:v>209.8</c:v>
                </c:pt>
                <c:pt idx="4">
                  <c:v>126</c:v>
                </c:pt>
              </c:numCache>
            </c:numRef>
          </c:val>
          <c:extLst>
            <c:ext xmlns:c16="http://schemas.microsoft.com/office/drawing/2014/chart" uri="{C3380CC4-5D6E-409C-BE32-E72D297353CC}">
              <c16:uniqueId val="{00000000-1A54-4F0B-A3BD-262239F045EA}"/>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1A54-4F0B-A3BD-262239F045EA}"/>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585.15</c:v>
                </c:pt>
                <c:pt idx="1">
                  <c:v>543.02</c:v>
                </c:pt>
                <c:pt idx="2">
                  <c:v>508.84</c:v>
                </c:pt>
                <c:pt idx="3">
                  <c:v>560.75</c:v>
                </c:pt>
                <c:pt idx="4">
                  <c:v>664.67</c:v>
                </c:pt>
              </c:numCache>
            </c:numRef>
          </c:val>
          <c:extLst>
            <c:ext xmlns:c16="http://schemas.microsoft.com/office/drawing/2014/chart" uri="{C3380CC4-5D6E-409C-BE32-E72D297353CC}">
              <c16:uniqueId val="{00000000-3152-423B-86BE-A440C39DFF0D}"/>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3152-423B-86BE-A440C39DFF0D}"/>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98.84</c:v>
                </c:pt>
                <c:pt idx="1">
                  <c:v>102.4</c:v>
                </c:pt>
                <c:pt idx="2">
                  <c:v>99.14</c:v>
                </c:pt>
                <c:pt idx="3">
                  <c:v>95.29</c:v>
                </c:pt>
                <c:pt idx="4">
                  <c:v>99.87</c:v>
                </c:pt>
              </c:numCache>
            </c:numRef>
          </c:val>
          <c:extLst>
            <c:ext xmlns:c16="http://schemas.microsoft.com/office/drawing/2014/chart" uri="{C3380CC4-5D6E-409C-BE32-E72D297353CC}">
              <c16:uniqueId val="{00000000-C7AC-4ABA-AA11-8294944D643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C7AC-4ABA-AA11-8294944D643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197.21</c:v>
                </c:pt>
                <c:pt idx="1">
                  <c:v>189.31</c:v>
                </c:pt>
                <c:pt idx="2">
                  <c:v>195.33</c:v>
                </c:pt>
                <c:pt idx="3">
                  <c:v>203.12</c:v>
                </c:pt>
                <c:pt idx="4">
                  <c:v>195.66</c:v>
                </c:pt>
              </c:numCache>
            </c:numRef>
          </c:val>
          <c:extLst>
            <c:ext xmlns:c16="http://schemas.microsoft.com/office/drawing/2014/chart" uri="{C3380CC4-5D6E-409C-BE32-E72D297353CC}">
              <c16:uniqueId val="{00000000-0BD6-4AC7-9ED3-6EA38DA54F9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0BD6-4AC7-9ED3-6EA38DA54F9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潟上市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5" t="s">
        <v>1</v>
      </c>
      <c r="C7" s="56"/>
      <c r="D7" s="56"/>
      <c r="E7" s="56"/>
      <c r="F7" s="56"/>
      <c r="G7" s="56"/>
      <c r="H7" s="56"/>
      <c r="I7" s="55" t="s">
        <v>2</v>
      </c>
      <c r="J7" s="56"/>
      <c r="K7" s="56"/>
      <c r="L7" s="56"/>
      <c r="M7" s="56"/>
      <c r="N7" s="56"/>
      <c r="O7" s="57"/>
      <c r="P7" s="58" t="s">
        <v>3</v>
      </c>
      <c r="Q7" s="58"/>
      <c r="R7" s="58"/>
      <c r="S7" s="58"/>
      <c r="T7" s="58"/>
      <c r="U7" s="58"/>
      <c r="V7" s="58"/>
      <c r="W7" s="58" t="s">
        <v>4</v>
      </c>
      <c r="X7" s="58"/>
      <c r="Y7" s="58"/>
      <c r="Z7" s="58"/>
      <c r="AA7" s="58"/>
      <c r="AB7" s="58"/>
      <c r="AC7" s="58"/>
      <c r="AD7" s="58" t="s">
        <v>5</v>
      </c>
      <c r="AE7" s="58"/>
      <c r="AF7" s="58"/>
      <c r="AG7" s="58"/>
      <c r="AH7" s="58"/>
      <c r="AI7" s="58"/>
      <c r="AJ7" s="58"/>
      <c r="AK7" s="2"/>
      <c r="AL7" s="58" t="s">
        <v>6</v>
      </c>
      <c r="AM7" s="58"/>
      <c r="AN7" s="58"/>
      <c r="AO7" s="58"/>
      <c r="AP7" s="58"/>
      <c r="AQ7" s="58"/>
      <c r="AR7" s="58"/>
      <c r="AS7" s="58"/>
      <c r="AT7" s="55" t="s">
        <v>7</v>
      </c>
      <c r="AU7" s="56"/>
      <c r="AV7" s="56"/>
      <c r="AW7" s="56"/>
      <c r="AX7" s="56"/>
      <c r="AY7" s="56"/>
      <c r="AZ7" s="56"/>
      <c r="BA7" s="56"/>
      <c r="BB7" s="58" t="s">
        <v>8</v>
      </c>
      <c r="BC7" s="58"/>
      <c r="BD7" s="58"/>
      <c r="BE7" s="58"/>
      <c r="BF7" s="58"/>
      <c r="BG7" s="58"/>
      <c r="BH7" s="58"/>
      <c r="BI7" s="58"/>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末端給水事業</v>
      </c>
      <c r="Q8" s="69"/>
      <c r="R8" s="69"/>
      <c r="S8" s="69"/>
      <c r="T8" s="69"/>
      <c r="U8" s="69"/>
      <c r="V8" s="69"/>
      <c r="W8" s="69" t="str">
        <f>データ!$L$6</f>
        <v>A6</v>
      </c>
      <c r="X8" s="69"/>
      <c r="Y8" s="69"/>
      <c r="Z8" s="69"/>
      <c r="AA8" s="69"/>
      <c r="AB8" s="69"/>
      <c r="AC8" s="69"/>
      <c r="AD8" s="69" t="str">
        <f>データ!$M$6</f>
        <v>非設置</v>
      </c>
      <c r="AE8" s="69"/>
      <c r="AF8" s="69"/>
      <c r="AG8" s="69"/>
      <c r="AH8" s="69"/>
      <c r="AI8" s="69"/>
      <c r="AJ8" s="69"/>
      <c r="AK8" s="2"/>
      <c r="AL8" s="52">
        <f>データ!$R$6</f>
        <v>31624</v>
      </c>
      <c r="AM8" s="52"/>
      <c r="AN8" s="52"/>
      <c r="AO8" s="52"/>
      <c r="AP8" s="52"/>
      <c r="AQ8" s="52"/>
      <c r="AR8" s="52"/>
      <c r="AS8" s="52"/>
      <c r="AT8" s="49">
        <f>データ!$S$6</f>
        <v>97.72</v>
      </c>
      <c r="AU8" s="50"/>
      <c r="AV8" s="50"/>
      <c r="AW8" s="50"/>
      <c r="AX8" s="50"/>
      <c r="AY8" s="50"/>
      <c r="AZ8" s="50"/>
      <c r="BA8" s="50"/>
      <c r="BB8" s="39">
        <f>データ!$T$6</f>
        <v>323.62</v>
      </c>
      <c r="BC8" s="39"/>
      <c r="BD8" s="39"/>
      <c r="BE8" s="39"/>
      <c r="BF8" s="39"/>
      <c r="BG8" s="39"/>
      <c r="BH8" s="39"/>
      <c r="BI8" s="39"/>
      <c r="BJ8" s="3"/>
      <c r="BK8" s="3"/>
      <c r="BL8" s="70" t="s">
        <v>10</v>
      </c>
      <c r="BM8" s="71"/>
      <c r="BN8" s="53" t="s">
        <v>11</v>
      </c>
      <c r="BO8" s="53"/>
      <c r="BP8" s="53"/>
      <c r="BQ8" s="53"/>
      <c r="BR8" s="53"/>
      <c r="BS8" s="53"/>
      <c r="BT8" s="53"/>
      <c r="BU8" s="53"/>
      <c r="BV8" s="53"/>
      <c r="BW8" s="53"/>
      <c r="BX8" s="53"/>
      <c r="BY8" s="54"/>
    </row>
    <row r="9" spans="1:78" ht="18.75" customHeight="1" x14ac:dyDescent="0.15">
      <c r="A9" s="2"/>
      <c r="B9" s="55" t="s">
        <v>12</v>
      </c>
      <c r="C9" s="56"/>
      <c r="D9" s="56"/>
      <c r="E9" s="56"/>
      <c r="F9" s="56"/>
      <c r="G9" s="56"/>
      <c r="H9" s="56"/>
      <c r="I9" s="55" t="s">
        <v>13</v>
      </c>
      <c r="J9" s="56"/>
      <c r="K9" s="56"/>
      <c r="L9" s="56"/>
      <c r="M9" s="56"/>
      <c r="N9" s="56"/>
      <c r="O9" s="57"/>
      <c r="P9" s="58" t="s">
        <v>14</v>
      </c>
      <c r="Q9" s="58"/>
      <c r="R9" s="58"/>
      <c r="S9" s="58"/>
      <c r="T9" s="58"/>
      <c r="U9" s="58"/>
      <c r="V9" s="58"/>
      <c r="W9" s="58" t="s">
        <v>15</v>
      </c>
      <c r="X9" s="58"/>
      <c r="Y9" s="58"/>
      <c r="Z9" s="58"/>
      <c r="AA9" s="58"/>
      <c r="AB9" s="58"/>
      <c r="AC9" s="58"/>
      <c r="AD9" s="2"/>
      <c r="AE9" s="2"/>
      <c r="AF9" s="2"/>
      <c r="AG9" s="2"/>
      <c r="AH9" s="2"/>
      <c r="AI9" s="2"/>
      <c r="AJ9" s="2"/>
      <c r="AK9" s="2"/>
      <c r="AL9" s="58" t="s">
        <v>16</v>
      </c>
      <c r="AM9" s="58"/>
      <c r="AN9" s="58"/>
      <c r="AO9" s="58"/>
      <c r="AP9" s="58"/>
      <c r="AQ9" s="58"/>
      <c r="AR9" s="58"/>
      <c r="AS9" s="58"/>
      <c r="AT9" s="55" t="s">
        <v>17</v>
      </c>
      <c r="AU9" s="56"/>
      <c r="AV9" s="56"/>
      <c r="AW9" s="56"/>
      <c r="AX9" s="56"/>
      <c r="AY9" s="56"/>
      <c r="AZ9" s="56"/>
      <c r="BA9" s="56"/>
      <c r="BB9" s="58" t="s">
        <v>18</v>
      </c>
      <c r="BC9" s="58"/>
      <c r="BD9" s="58"/>
      <c r="BE9" s="58"/>
      <c r="BF9" s="58"/>
      <c r="BG9" s="58"/>
      <c r="BH9" s="58"/>
      <c r="BI9" s="58"/>
      <c r="BJ9" s="3"/>
      <c r="BK9" s="3"/>
      <c r="BL9" s="59" t="s">
        <v>19</v>
      </c>
      <c r="BM9" s="60"/>
      <c r="BN9" s="61" t="s">
        <v>20</v>
      </c>
      <c r="BO9" s="61"/>
      <c r="BP9" s="61"/>
      <c r="BQ9" s="61"/>
      <c r="BR9" s="61"/>
      <c r="BS9" s="61"/>
      <c r="BT9" s="61"/>
      <c r="BU9" s="61"/>
      <c r="BV9" s="61"/>
      <c r="BW9" s="61"/>
      <c r="BX9" s="61"/>
      <c r="BY9" s="62"/>
    </row>
    <row r="10" spans="1:78" ht="18.75" customHeight="1" x14ac:dyDescent="0.15">
      <c r="A10" s="2"/>
      <c r="B10" s="49" t="str">
        <f>データ!$N$6</f>
        <v>-</v>
      </c>
      <c r="C10" s="50"/>
      <c r="D10" s="50"/>
      <c r="E10" s="50"/>
      <c r="F10" s="50"/>
      <c r="G10" s="50"/>
      <c r="H10" s="50"/>
      <c r="I10" s="49">
        <f>データ!$O$6</f>
        <v>43.63</v>
      </c>
      <c r="J10" s="50"/>
      <c r="K10" s="50"/>
      <c r="L10" s="50"/>
      <c r="M10" s="50"/>
      <c r="N10" s="50"/>
      <c r="O10" s="51"/>
      <c r="P10" s="39">
        <f>データ!$P$6</f>
        <v>82.83</v>
      </c>
      <c r="Q10" s="39"/>
      <c r="R10" s="39"/>
      <c r="S10" s="39"/>
      <c r="T10" s="39"/>
      <c r="U10" s="39"/>
      <c r="V10" s="39"/>
      <c r="W10" s="52">
        <f>データ!$Q$6</f>
        <v>3861</v>
      </c>
      <c r="X10" s="52"/>
      <c r="Y10" s="52"/>
      <c r="Z10" s="52"/>
      <c r="AA10" s="52"/>
      <c r="AB10" s="52"/>
      <c r="AC10" s="52"/>
      <c r="AD10" s="2"/>
      <c r="AE10" s="2"/>
      <c r="AF10" s="2"/>
      <c r="AG10" s="2"/>
      <c r="AH10" s="2"/>
      <c r="AI10" s="2"/>
      <c r="AJ10" s="2"/>
      <c r="AK10" s="2"/>
      <c r="AL10" s="52">
        <f>データ!$U$6</f>
        <v>25028</v>
      </c>
      <c r="AM10" s="52"/>
      <c r="AN10" s="52"/>
      <c r="AO10" s="52"/>
      <c r="AP10" s="52"/>
      <c r="AQ10" s="52"/>
      <c r="AR10" s="52"/>
      <c r="AS10" s="52"/>
      <c r="AT10" s="49">
        <f>データ!$V$6</f>
        <v>67.92</v>
      </c>
      <c r="AU10" s="50"/>
      <c r="AV10" s="50"/>
      <c r="AW10" s="50"/>
      <c r="AX10" s="50"/>
      <c r="AY10" s="50"/>
      <c r="AZ10" s="50"/>
      <c r="BA10" s="50"/>
      <c r="BB10" s="39">
        <f>データ!$W$6</f>
        <v>368.49</v>
      </c>
      <c r="BC10" s="39"/>
      <c r="BD10" s="39"/>
      <c r="BE10" s="39"/>
      <c r="BF10" s="39"/>
      <c r="BG10" s="39"/>
      <c r="BH10" s="39"/>
      <c r="BI10" s="39"/>
      <c r="BJ10" s="2"/>
      <c r="BK10" s="2"/>
      <c r="BL10" s="40" t="s">
        <v>21</v>
      </c>
      <c r="BM10" s="41"/>
      <c r="BN10" s="42" t="s">
        <v>22</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4" t="s">
        <v>23</v>
      </c>
      <c r="BM11" s="44"/>
      <c r="BN11" s="44"/>
      <c r="BO11" s="44"/>
      <c r="BP11" s="44"/>
      <c r="BQ11" s="44"/>
      <c r="BR11" s="44"/>
      <c r="BS11" s="44"/>
      <c r="BT11" s="44"/>
      <c r="BU11" s="44"/>
      <c r="BV11" s="44"/>
      <c r="BW11" s="44"/>
      <c r="BX11" s="44"/>
      <c r="BY11" s="44"/>
      <c r="BZ11" s="4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4"/>
      <c r="BM12" s="44"/>
      <c r="BN12" s="44"/>
      <c r="BO12" s="44"/>
      <c r="BP12" s="44"/>
      <c r="BQ12" s="44"/>
      <c r="BR12" s="44"/>
      <c r="BS12" s="44"/>
      <c r="BT12" s="44"/>
      <c r="BU12" s="44"/>
      <c r="BV12" s="44"/>
      <c r="BW12" s="44"/>
      <c r="BX12" s="44"/>
      <c r="BY12" s="44"/>
      <c r="BZ12" s="4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5"/>
      <c r="BM13" s="45"/>
      <c r="BN13" s="45"/>
      <c r="BO13" s="45"/>
      <c r="BP13" s="45"/>
      <c r="BQ13" s="45"/>
      <c r="BR13" s="45"/>
      <c r="BS13" s="45"/>
      <c r="BT13" s="45"/>
      <c r="BU13" s="45"/>
      <c r="BV13" s="45"/>
      <c r="BW13" s="45"/>
      <c r="BX13" s="45"/>
      <c r="BY13" s="45"/>
      <c r="BZ13" s="45"/>
    </row>
    <row r="14" spans="1:78" ht="13.5" customHeight="1" x14ac:dyDescent="0.15">
      <c r="A14" s="2"/>
      <c r="B14" s="46" t="s">
        <v>24</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111</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3" t="s">
        <v>112</v>
      </c>
      <c r="BM47" s="84"/>
      <c r="BN47" s="84"/>
      <c r="BO47" s="84"/>
      <c r="BP47" s="84"/>
      <c r="BQ47" s="84"/>
      <c r="BR47" s="84"/>
      <c r="BS47" s="84"/>
      <c r="BT47" s="84"/>
      <c r="BU47" s="84"/>
      <c r="BV47" s="84"/>
      <c r="BW47" s="84"/>
      <c r="BX47" s="84"/>
      <c r="BY47" s="84"/>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84"/>
      <c r="BN48" s="84"/>
      <c r="BO48" s="84"/>
      <c r="BP48" s="84"/>
      <c r="BQ48" s="84"/>
      <c r="BR48" s="84"/>
      <c r="BS48" s="84"/>
      <c r="BT48" s="84"/>
      <c r="BU48" s="84"/>
      <c r="BV48" s="84"/>
      <c r="BW48" s="84"/>
      <c r="BX48" s="84"/>
      <c r="BY48" s="84"/>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84"/>
      <c r="BN49" s="84"/>
      <c r="BO49" s="84"/>
      <c r="BP49" s="84"/>
      <c r="BQ49" s="84"/>
      <c r="BR49" s="84"/>
      <c r="BS49" s="84"/>
      <c r="BT49" s="84"/>
      <c r="BU49" s="84"/>
      <c r="BV49" s="84"/>
      <c r="BW49" s="84"/>
      <c r="BX49" s="84"/>
      <c r="BY49" s="84"/>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84"/>
      <c r="BN50" s="84"/>
      <c r="BO50" s="84"/>
      <c r="BP50" s="84"/>
      <c r="BQ50" s="84"/>
      <c r="BR50" s="84"/>
      <c r="BS50" s="84"/>
      <c r="BT50" s="84"/>
      <c r="BU50" s="84"/>
      <c r="BV50" s="84"/>
      <c r="BW50" s="84"/>
      <c r="BX50" s="84"/>
      <c r="BY50" s="84"/>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84"/>
      <c r="BN51" s="84"/>
      <c r="BO51" s="84"/>
      <c r="BP51" s="84"/>
      <c r="BQ51" s="84"/>
      <c r="BR51" s="84"/>
      <c r="BS51" s="84"/>
      <c r="BT51" s="84"/>
      <c r="BU51" s="84"/>
      <c r="BV51" s="84"/>
      <c r="BW51" s="84"/>
      <c r="BX51" s="84"/>
      <c r="BY51" s="84"/>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84"/>
      <c r="BN52" s="84"/>
      <c r="BO52" s="84"/>
      <c r="BP52" s="84"/>
      <c r="BQ52" s="84"/>
      <c r="BR52" s="84"/>
      <c r="BS52" s="84"/>
      <c r="BT52" s="84"/>
      <c r="BU52" s="84"/>
      <c r="BV52" s="84"/>
      <c r="BW52" s="84"/>
      <c r="BX52" s="84"/>
      <c r="BY52" s="84"/>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84"/>
      <c r="BN53" s="84"/>
      <c r="BO53" s="84"/>
      <c r="BP53" s="84"/>
      <c r="BQ53" s="84"/>
      <c r="BR53" s="84"/>
      <c r="BS53" s="84"/>
      <c r="BT53" s="84"/>
      <c r="BU53" s="84"/>
      <c r="BV53" s="84"/>
      <c r="BW53" s="84"/>
      <c r="BX53" s="84"/>
      <c r="BY53" s="84"/>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84"/>
      <c r="BN54" s="84"/>
      <c r="BO54" s="84"/>
      <c r="BP54" s="84"/>
      <c r="BQ54" s="84"/>
      <c r="BR54" s="84"/>
      <c r="BS54" s="84"/>
      <c r="BT54" s="84"/>
      <c r="BU54" s="84"/>
      <c r="BV54" s="84"/>
      <c r="BW54" s="84"/>
      <c r="BX54" s="84"/>
      <c r="BY54" s="84"/>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84"/>
      <c r="BN55" s="84"/>
      <c r="BO55" s="84"/>
      <c r="BP55" s="84"/>
      <c r="BQ55" s="84"/>
      <c r="BR55" s="84"/>
      <c r="BS55" s="84"/>
      <c r="BT55" s="84"/>
      <c r="BU55" s="84"/>
      <c r="BV55" s="84"/>
      <c r="BW55" s="84"/>
      <c r="BX55" s="84"/>
      <c r="BY55" s="84"/>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84"/>
      <c r="BN56" s="84"/>
      <c r="BO56" s="84"/>
      <c r="BP56" s="84"/>
      <c r="BQ56" s="84"/>
      <c r="BR56" s="84"/>
      <c r="BS56" s="84"/>
      <c r="BT56" s="84"/>
      <c r="BU56" s="84"/>
      <c r="BV56" s="84"/>
      <c r="BW56" s="84"/>
      <c r="BX56" s="84"/>
      <c r="BY56" s="84"/>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84"/>
      <c r="BN57" s="84"/>
      <c r="BO57" s="84"/>
      <c r="BP57" s="84"/>
      <c r="BQ57" s="84"/>
      <c r="BR57" s="84"/>
      <c r="BS57" s="84"/>
      <c r="BT57" s="84"/>
      <c r="BU57" s="84"/>
      <c r="BV57" s="84"/>
      <c r="BW57" s="84"/>
      <c r="BX57" s="84"/>
      <c r="BY57" s="84"/>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84"/>
      <c r="BN58" s="84"/>
      <c r="BO58" s="84"/>
      <c r="BP58" s="84"/>
      <c r="BQ58" s="84"/>
      <c r="BR58" s="84"/>
      <c r="BS58" s="84"/>
      <c r="BT58" s="84"/>
      <c r="BU58" s="84"/>
      <c r="BV58" s="84"/>
      <c r="BW58" s="84"/>
      <c r="BX58" s="84"/>
      <c r="BY58" s="84"/>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84"/>
      <c r="BN59" s="84"/>
      <c r="BO59" s="84"/>
      <c r="BP59" s="84"/>
      <c r="BQ59" s="84"/>
      <c r="BR59" s="84"/>
      <c r="BS59" s="84"/>
      <c r="BT59" s="84"/>
      <c r="BU59" s="84"/>
      <c r="BV59" s="84"/>
      <c r="BW59" s="84"/>
      <c r="BX59" s="84"/>
      <c r="BY59" s="84"/>
      <c r="BZ59" s="85"/>
    </row>
    <row r="60" spans="1:78" ht="13.5" customHeight="1" x14ac:dyDescent="0.15">
      <c r="A60" s="2"/>
      <c r="B60" s="36" t="s">
        <v>27</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83"/>
      <c r="BM60" s="84"/>
      <c r="BN60" s="84"/>
      <c r="BO60" s="84"/>
      <c r="BP60" s="84"/>
      <c r="BQ60" s="84"/>
      <c r="BR60" s="84"/>
      <c r="BS60" s="84"/>
      <c r="BT60" s="84"/>
      <c r="BU60" s="84"/>
      <c r="BV60" s="84"/>
      <c r="BW60" s="84"/>
      <c r="BX60" s="84"/>
      <c r="BY60" s="84"/>
      <c r="BZ60" s="85"/>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83"/>
      <c r="BM61" s="84"/>
      <c r="BN61" s="84"/>
      <c r="BO61" s="84"/>
      <c r="BP61" s="84"/>
      <c r="BQ61" s="84"/>
      <c r="BR61" s="84"/>
      <c r="BS61" s="84"/>
      <c r="BT61" s="84"/>
      <c r="BU61" s="84"/>
      <c r="BV61" s="84"/>
      <c r="BW61" s="84"/>
      <c r="BX61" s="84"/>
      <c r="BY61" s="84"/>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84"/>
      <c r="BN62" s="84"/>
      <c r="BO62" s="84"/>
      <c r="BP62" s="84"/>
      <c r="BQ62" s="84"/>
      <c r="BR62" s="84"/>
      <c r="BS62" s="84"/>
      <c r="BT62" s="84"/>
      <c r="BU62" s="84"/>
      <c r="BV62" s="84"/>
      <c r="BW62" s="84"/>
      <c r="BX62" s="84"/>
      <c r="BY62" s="84"/>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3" t="s">
        <v>113</v>
      </c>
      <c r="BM66" s="84"/>
      <c r="BN66" s="84"/>
      <c r="BO66" s="84"/>
      <c r="BP66" s="84"/>
      <c r="BQ66" s="84"/>
      <c r="BR66" s="84"/>
      <c r="BS66" s="84"/>
      <c r="BT66" s="84"/>
      <c r="BU66" s="84"/>
      <c r="BV66" s="84"/>
      <c r="BW66" s="84"/>
      <c r="BX66" s="84"/>
      <c r="BY66" s="84"/>
      <c r="BZ66" s="8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3"/>
      <c r="BM67" s="84"/>
      <c r="BN67" s="84"/>
      <c r="BO67" s="84"/>
      <c r="BP67" s="84"/>
      <c r="BQ67" s="84"/>
      <c r="BR67" s="84"/>
      <c r="BS67" s="84"/>
      <c r="BT67" s="84"/>
      <c r="BU67" s="84"/>
      <c r="BV67" s="84"/>
      <c r="BW67" s="84"/>
      <c r="BX67" s="84"/>
      <c r="BY67" s="84"/>
      <c r="BZ67" s="8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3"/>
      <c r="BM68" s="84"/>
      <c r="BN68" s="84"/>
      <c r="BO68" s="84"/>
      <c r="BP68" s="84"/>
      <c r="BQ68" s="84"/>
      <c r="BR68" s="84"/>
      <c r="BS68" s="84"/>
      <c r="BT68" s="84"/>
      <c r="BU68" s="84"/>
      <c r="BV68" s="84"/>
      <c r="BW68" s="84"/>
      <c r="BX68" s="84"/>
      <c r="BY68" s="84"/>
      <c r="BZ68" s="8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3"/>
      <c r="BM69" s="84"/>
      <c r="BN69" s="84"/>
      <c r="BO69" s="84"/>
      <c r="BP69" s="84"/>
      <c r="BQ69" s="84"/>
      <c r="BR69" s="84"/>
      <c r="BS69" s="84"/>
      <c r="BT69" s="84"/>
      <c r="BU69" s="84"/>
      <c r="BV69" s="84"/>
      <c r="BW69" s="84"/>
      <c r="BX69" s="84"/>
      <c r="BY69" s="84"/>
      <c r="BZ69" s="8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3"/>
      <c r="BM70" s="84"/>
      <c r="BN70" s="84"/>
      <c r="BO70" s="84"/>
      <c r="BP70" s="84"/>
      <c r="BQ70" s="84"/>
      <c r="BR70" s="84"/>
      <c r="BS70" s="84"/>
      <c r="BT70" s="84"/>
      <c r="BU70" s="84"/>
      <c r="BV70" s="84"/>
      <c r="BW70" s="84"/>
      <c r="BX70" s="84"/>
      <c r="BY70" s="84"/>
      <c r="BZ70" s="8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3"/>
      <c r="BM71" s="84"/>
      <c r="BN71" s="84"/>
      <c r="BO71" s="84"/>
      <c r="BP71" s="84"/>
      <c r="BQ71" s="84"/>
      <c r="BR71" s="84"/>
      <c r="BS71" s="84"/>
      <c r="BT71" s="84"/>
      <c r="BU71" s="84"/>
      <c r="BV71" s="84"/>
      <c r="BW71" s="84"/>
      <c r="BX71" s="84"/>
      <c r="BY71" s="84"/>
      <c r="BZ71" s="8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3"/>
      <c r="BM72" s="84"/>
      <c r="BN72" s="84"/>
      <c r="BO72" s="84"/>
      <c r="BP72" s="84"/>
      <c r="BQ72" s="84"/>
      <c r="BR72" s="84"/>
      <c r="BS72" s="84"/>
      <c r="BT72" s="84"/>
      <c r="BU72" s="84"/>
      <c r="BV72" s="84"/>
      <c r="BW72" s="84"/>
      <c r="BX72" s="84"/>
      <c r="BY72" s="84"/>
      <c r="BZ72" s="8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3"/>
      <c r="BM73" s="84"/>
      <c r="BN73" s="84"/>
      <c r="BO73" s="84"/>
      <c r="BP73" s="84"/>
      <c r="BQ73" s="84"/>
      <c r="BR73" s="84"/>
      <c r="BS73" s="84"/>
      <c r="BT73" s="84"/>
      <c r="BU73" s="84"/>
      <c r="BV73" s="84"/>
      <c r="BW73" s="84"/>
      <c r="BX73" s="84"/>
      <c r="BY73" s="84"/>
      <c r="BZ73" s="8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3"/>
      <c r="BM74" s="84"/>
      <c r="BN74" s="84"/>
      <c r="BO74" s="84"/>
      <c r="BP74" s="84"/>
      <c r="BQ74" s="84"/>
      <c r="BR74" s="84"/>
      <c r="BS74" s="84"/>
      <c r="BT74" s="84"/>
      <c r="BU74" s="84"/>
      <c r="BV74" s="84"/>
      <c r="BW74" s="84"/>
      <c r="BX74" s="84"/>
      <c r="BY74" s="84"/>
      <c r="BZ74" s="8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3"/>
      <c r="BM75" s="84"/>
      <c r="BN75" s="84"/>
      <c r="BO75" s="84"/>
      <c r="BP75" s="84"/>
      <c r="BQ75" s="84"/>
      <c r="BR75" s="84"/>
      <c r="BS75" s="84"/>
      <c r="BT75" s="84"/>
      <c r="BU75" s="84"/>
      <c r="BV75" s="84"/>
      <c r="BW75" s="84"/>
      <c r="BX75" s="84"/>
      <c r="BY75" s="84"/>
      <c r="BZ75" s="8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3"/>
      <c r="BM76" s="84"/>
      <c r="BN76" s="84"/>
      <c r="BO76" s="84"/>
      <c r="BP76" s="84"/>
      <c r="BQ76" s="84"/>
      <c r="BR76" s="84"/>
      <c r="BS76" s="84"/>
      <c r="BT76" s="84"/>
      <c r="BU76" s="84"/>
      <c r="BV76" s="84"/>
      <c r="BW76" s="84"/>
      <c r="BX76" s="84"/>
      <c r="BY76" s="84"/>
      <c r="BZ76" s="8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3"/>
      <c r="BM77" s="84"/>
      <c r="BN77" s="84"/>
      <c r="BO77" s="84"/>
      <c r="BP77" s="84"/>
      <c r="BQ77" s="84"/>
      <c r="BR77" s="84"/>
      <c r="BS77" s="84"/>
      <c r="BT77" s="84"/>
      <c r="BU77" s="84"/>
      <c r="BV77" s="84"/>
      <c r="BW77" s="84"/>
      <c r="BX77" s="84"/>
      <c r="BY77" s="84"/>
      <c r="BZ77" s="8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3"/>
      <c r="BM78" s="84"/>
      <c r="BN78" s="84"/>
      <c r="BO78" s="84"/>
      <c r="BP78" s="84"/>
      <c r="BQ78" s="84"/>
      <c r="BR78" s="84"/>
      <c r="BS78" s="84"/>
      <c r="BT78" s="84"/>
      <c r="BU78" s="84"/>
      <c r="BV78" s="84"/>
      <c r="BW78" s="84"/>
      <c r="BX78" s="84"/>
      <c r="BY78" s="84"/>
      <c r="BZ78" s="8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3"/>
      <c r="BM79" s="84"/>
      <c r="BN79" s="84"/>
      <c r="BO79" s="84"/>
      <c r="BP79" s="84"/>
      <c r="BQ79" s="84"/>
      <c r="BR79" s="84"/>
      <c r="BS79" s="84"/>
      <c r="BT79" s="84"/>
      <c r="BU79" s="84"/>
      <c r="BV79" s="84"/>
      <c r="BW79" s="84"/>
      <c r="BX79" s="84"/>
      <c r="BY79" s="84"/>
      <c r="BZ79" s="8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3"/>
      <c r="BM80" s="84"/>
      <c r="BN80" s="84"/>
      <c r="BO80" s="84"/>
      <c r="BP80" s="84"/>
      <c r="BQ80" s="84"/>
      <c r="BR80" s="84"/>
      <c r="BS80" s="84"/>
      <c r="BT80" s="84"/>
      <c r="BU80" s="84"/>
      <c r="BV80" s="84"/>
      <c r="BW80" s="84"/>
      <c r="BX80" s="84"/>
      <c r="BY80" s="84"/>
      <c r="BZ80" s="8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3"/>
      <c r="BM81" s="84"/>
      <c r="BN81" s="84"/>
      <c r="BO81" s="84"/>
      <c r="BP81" s="84"/>
      <c r="BQ81" s="84"/>
      <c r="BR81" s="84"/>
      <c r="BS81" s="84"/>
      <c r="BT81" s="84"/>
      <c r="BU81" s="84"/>
      <c r="BV81" s="84"/>
      <c r="BW81" s="84"/>
      <c r="BX81" s="84"/>
      <c r="BY81" s="84"/>
      <c r="BZ81" s="8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6"/>
      <c r="BM82" s="87"/>
      <c r="BN82" s="87"/>
      <c r="BO82" s="87"/>
      <c r="BP82" s="87"/>
      <c r="BQ82" s="87"/>
      <c r="BR82" s="87"/>
      <c r="BS82" s="87"/>
      <c r="BT82" s="87"/>
      <c r="BU82" s="87"/>
      <c r="BV82" s="87"/>
      <c r="BW82" s="87"/>
      <c r="BX82" s="87"/>
      <c r="BY82" s="87"/>
      <c r="BZ82" s="8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qCmXWcOG7jNj24vbSANZKP29ABhSQKZMMpTqH6JfJO75Iv5iFDp4vuIZjsnm1ce3xrrMT5S27RLs3TIrdHR2mQ==" saltValue="5dD97KkOGYlsv1mimbpiI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52</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53</v>
      </c>
      <c r="B4" s="17"/>
      <c r="C4" s="17"/>
      <c r="D4" s="17"/>
      <c r="E4" s="17"/>
      <c r="F4" s="17"/>
      <c r="G4" s="17"/>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52116</v>
      </c>
      <c r="D6" s="20">
        <f t="shared" si="3"/>
        <v>46</v>
      </c>
      <c r="E6" s="20">
        <f t="shared" si="3"/>
        <v>1</v>
      </c>
      <c r="F6" s="20">
        <f t="shared" si="3"/>
        <v>0</v>
      </c>
      <c r="G6" s="20">
        <f t="shared" si="3"/>
        <v>1</v>
      </c>
      <c r="H6" s="20" t="str">
        <f t="shared" si="3"/>
        <v>秋田県　潟上市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43.63</v>
      </c>
      <c r="P6" s="21">
        <f t="shared" si="3"/>
        <v>82.83</v>
      </c>
      <c r="Q6" s="21">
        <f t="shared" si="3"/>
        <v>3861</v>
      </c>
      <c r="R6" s="21">
        <f t="shared" si="3"/>
        <v>31624</v>
      </c>
      <c r="S6" s="21">
        <f t="shared" si="3"/>
        <v>97.72</v>
      </c>
      <c r="T6" s="21">
        <f t="shared" si="3"/>
        <v>323.62</v>
      </c>
      <c r="U6" s="21">
        <f t="shared" si="3"/>
        <v>25028</v>
      </c>
      <c r="V6" s="21">
        <f t="shared" si="3"/>
        <v>67.92</v>
      </c>
      <c r="W6" s="21">
        <f t="shared" si="3"/>
        <v>368.49</v>
      </c>
      <c r="X6" s="22">
        <f>IF(X7="",NA(),X7)</f>
        <v>107.89</v>
      </c>
      <c r="Y6" s="22">
        <f t="shared" ref="Y6:AG6" si="4">IF(Y7="",NA(),Y7)</f>
        <v>112.1</v>
      </c>
      <c r="Z6" s="22">
        <f t="shared" si="4"/>
        <v>109.01</v>
      </c>
      <c r="AA6" s="22">
        <f t="shared" si="4"/>
        <v>103.93</v>
      </c>
      <c r="AB6" s="22">
        <f t="shared" si="4"/>
        <v>106.76</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163.69</v>
      </c>
      <c r="AU6" s="22">
        <f t="shared" ref="AU6:BC6" si="6">IF(AU7="",NA(),AU7)</f>
        <v>177.78</v>
      </c>
      <c r="AV6" s="22">
        <f t="shared" si="6"/>
        <v>186.56</v>
      </c>
      <c r="AW6" s="22">
        <f t="shared" si="6"/>
        <v>209.8</v>
      </c>
      <c r="AX6" s="22">
        <f t="shared" si="6"/>
        <v>126</v>
      </c>
      <c r="AY6" s="22">
        <f t="shared" si="6"/>
        <v>379.08</v>
      </c>
      <c r="AZ6" s="22">
        <f t="shared" si="6"/>
        <v>367.55</v>
      </c>
      <c r="BA6" s="22">
        <f t="shared" si="6"/>
        <v>378.56</v>
      </c>
      <c r="BB6" s="22">
        <f t="shared" si="6"/>
        <v>364.46</v>
      </c>
      <c r="BC6" s="22">
        <f t="shared" si="6"/>
        <v>338.89</v>
      </c>
      <c r="BD6" s="21" t="str">
        <f>IF(BD7="","",IF(BD7="-","【-】","【"&amp;SUBSTITUTE(TEXT(BD7,"#,##0.00"),"-","△")&amp;"】"))</f>
        <v>【243.36】</v>
      </c>
      <c r="BE6" s="22">
        <f>IF(BE7="",NA(),BE7)</f>
        <v>585.15</v>
      </c>
      <c r="BF6" s="22">
        <f t="shared" ref="BF6:BN6" si="7">IF(BF7="",NA(),BF7)</f>
        <v>543.02</v>
      </c>
      <c r="BG6" s="22">
        <f t="shared" si="7"/>
        <v>508.84</v>
      </c>
      <c r="BH6" s="22">
        <f t="shared" si="7"/>
        <v>560.75</v>
      </c>
      <c r="BI6" s="22">
        <f t="shared" si="7"/>
        <v>664.67</v>
      </c>
      <c r="BJ6" s="22">
        <f t="shared" si="7"/>
        <v>398.98</v>
      </c>
      <c r="BK6" s="22">
        <f t="shared" si="7"/>
        <v>418.68</v>
      </c>
      <c r="BL6" s="22">
        <f t="shared" si="7"/>
        <v>395.68</v>
      </c>
      <c r="BM6" s="22">
        <f t="shared" si="7"/>
        <v>403.72</v>
      </c>
      <c r="BN6" s="22">
        <f t="shared" si="7"/>
        <v>400.21</v>
      </c>
      <c r="BO6" s="21" t="str">
        <f>IF(BO7="","",IF(BO7="-","【-】","【"&amp;SUBSTITUTE(TEXT(BO7,"#,##0.00"),"-","△")&amp;"】"))</f>
        <v>【265.93】</v>
      </c>
      <c r="BP6" s="22">
        <f>IF(BP7="",NA(),BP7)</f>
        <v>98.84</v>
      </c>
      <c r="BQ6" s="22">
        <f t="shared" ref="BQ6:BY6" si="8">IF(BQ7="",NA(),BQ7)</f>
        <v>102.4</v>
      </c>
      <c r="BR6" s="22">
        <f t="shared" si="8"/>
        <v>99.14</v>
      </c>
      <c r="BS6" s="22">
        <f t="shared" si="8"/>
        <v>95.29</v>
      </c>
      <c r="BT6" s="22">
        <f t="shared" si="8"/>
        <v>99.87</v>
      </c>
      <c r="BU6" s="22">
        <f t="shared" si="8"/>
        <v>98.64</v>
      </c>
      <c r="BV6" s="22">
        <f t="shared" si="8"/>
        <v>94.78</v>
      </c>
      <c r="BW6" s="22">
        <f t="shared" si="8"/>
        <v>97.59</v>
      </c>
      <c r="BX6" s="22">
        <f t="shared" si="8"/>
        <v>92.17</v>
      </c>
      <c r="BY6" s="22">
        <f t="shared" si="8"/>
        <v>92.83</v>
      </c>
      <c r="BZ6" s="21" t="str">
        <f>IF(BZ7="","",IF(BZ7="-","【-】","【"&amp;SUBSTITUTE(TEXT(BZ7,"#,##0.00"),"-","△")&amp;"】"))</f>
        <v>【97.82】</v>
      </c>
      <c r="CA6" s="22">
        <f>IF(CA7="",NA(),CA7)</f>
        <v>197.21</v>
      </c>
      <c r="CB6" s="22">
        <f t="shared" ref="CB6:CJ6" si="9">IF(CB7="",NA(),CB7)</f>
        <v>189.31</v>
      </c>
      <c r="CC6" s="22">
        <f t="shared" si="9"/>
        <v>195.33</v>
      </c>
      <c r="CD6" s="22">
        <f t="shared" si="9"/>
        <v>203.12</v>
      </c>
      <c r="CE6" s="22">
        <f t="shared" si="9"/>
        <v>195.66</v>
      </c>
      <c r="CF6" s="22">
        <f t="shared" si="9"/>
        <v>178.92</v>
      </c>
      <c r="CG6" s="22">
        <f t="shared" si="9"/>
        <v>181.3</v>
      </c>
      <c r="CH6" s="22">
        <f t="shared" si="9"/>
        <v>181.71</v>
      </c>
      <c r="CI6" s="22">
        <f t="shared" si="9"/>
        <v>188.51</v>
      </c>
      <c r="CJ6" s="22">
        <f t="shared" si="9"/>
        <v>189.43</v>
      </c>
      <c r="CK6" s="21" t="str">
        <f>IF(CK7="","",IF(CK7="-","【-】","【"&amp;SUBSTITUTE(TEXT(CK7,"#,##0.00"),"-","△")&amp;"】"))</f>
        <v>【177.56】</v>
      </c>
      <c r="CL6" s="22">
        <f>IF(CL7="",NA(),CL7)</f>
        <v>66.069999999999993</v>
      </c>
      <c r="CM6" s="22">
        <f t="shared" ref="CM6:CU6" si="10">IF(CM7="",NA(),CM7)</f>
        <v>71.14</v>
      </c>
      <c r="CN6" s="22">
        <f t="shared" si="10"/>
        <v>72.16</v>
      </c>
      <c r="CO6" s="22">
        <f t="shared" si="10"/>
        <v>47.8</v>
      </c>
      <c r="CP6" s="22">
        <f t="shared" si="10"/>
        <v>65.900000000000006</v>
      </c>
      <c r="CQ6" s="22">
        <f t="shared" si="10"/>
        <v>55.14</v>
      </c>
      <c r="CR6" s="22">
        <f t="shared" si="10"/>
        <v>55.89</v>
      </c>
      <c r="CS6" s="22">
        <f t="shared" si="10"/>
        <v>55.72</v>
      </c>
      <c r="CT6" s="22">
        <f t="shared" si="10"/>
        <v>55.31</v>
      </c>
      <c r="CU6" s="22">
        <f t="shared" si="10"/>
        <v>55.14</v>
      </c>
      <c r="CV6" s="21" t="str">
        <f>IF(CV7="","",IF(CV7="-","【-】","【"&amp;SUBSTITUTE(TEXT(CV7,"#,##0.00"),"-","△")&amp;"】"))</f>
        <v>【59.81】</v>
      </c>
      <c r="CW6" s="22">
        <f>IF(CW7="",NA(),CW7)</f>
        <v>85.88</v>
      </c>
      <c r="CX6" s="22">
        <f t="shared" ref="CX6:DF6" si="11">IF(CX7="",NA(),CX7)</f>
        <v>83.97</v>
      </c>
      <c r="CY6" s="22">
        <f t="shared" si="11"/>
        <v>81.78</v>
      </c>
      <c r="CZ6" s="22">
        <f t="shared" si="11"/>
        <v>83.77</v>
      </c>
      <c r="DA6" s="22">
        <f t="shared" si="11"/>
        <v>83.37</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51.12</v>
      </c>
      <c r="DI6" s="22">
        <f t="shared" ref="DI6:DQ6" si="12">IF(DI7="",NA(),DI7)</f>
        <v>52.83</v>
      </c>
      <c r="DJ6" s="22">
        <f t="shared" si="12"/>
        <v>54.08</v>
      </c>
      <c r="DK6" s="22">
        <f t="shared" si="12"/>
        <v>56.16</v>
      </c>
      <c r="DL6" s="22">
        <f t="shared" si="12"/>
        <v>50.06</v>
      </c>
      <c r="DM6" s="22">
        <f t="shared" si="12"/>
        <v>49.92</v>
      </c>
      <c r="DN6" s="22">
        <f t="shared" si="12"/>
        <v>50.63</v>
      </c>
      <c r="DO6" s="22">
        <f t="shared" si="12"/>
        <v>51.29</v>
      </c>
      <c r="DP6" s="22">
        <f t="shared" si="12"/>
        <v>52.2</v>
      </c>
      <c r="DQ6" s="22">
        <f t="shared" si="12"/>
        <v>52.7</v>
      </c>
      <c r="DR6" s="21" t="str">
        <f>IF(DR7="","",IF(DR7="-","【-】","【"&amp;SUBSTITUTE(TEXT(DR7,"#,##0.00"),"-","△")&amp;"】"))</f>
        <v>【52.02】</v>
      </c>
      <c r="DS6" s="22">
        <f>IF(DS7="",NA(),DS7)</f>
        <v>8.8800000000000008</v>
      </c>
      <c r="DT6" s="22">
        <f t="shared" ref="DT6:EB6" si="13">IF(DT7="",NA(),DT7)</f>
        <v>18.5</v>
      </c>
      <c r="DU6" s="22">
        <f t="shared" si="13"/>
        <v>11.22</v>
      </c>
      <c r="DV6" s="22">
        <f t="shared" si="13"/>
        <v>15.57</v>
      </c>
      <c r="DW6" s="22">
        <f t="shared" si="13"/>
        <v>15.9</v>
      </c>
      <c r="DX6" s="22">
        <f t="shared" si="13"/>
        <v>16.88</v>
      </c>
      <c r="DY6" s="22">
        <f t="shared" si="13"/>
        <v>18.28</v>
      </c>
      <c r="DZ6" s="22">
        <f t="shared" si="13"/>
        <v>19.61</v>
      </c>
      <c r="EA6" s="22">
        <f t="shared" si="13"/>
        <v>20.73</v>
      </c>
      <c r="EB6" s="22">
        <f t="shared" si="13"/>
        <v>22.86</v>
      </c>
      <c r="EC6" s="21" t="str">
        <f>IF(EC7="","",IF(EC7="-","【-】","【"&amp;SUBSTITUTE(TEXT(EC7,"#,##0.00"),"-","△")&amp;"】"))</f>
        <v>【25.37】</v>
      </c>
      <c r="ED6" s="22">
        <f>IF(ED7="",NA(),ED7)</f>
        <v>0.64</v>
      </c>
      <c r="EE6" s="21">
        <f t="shared" ref="EE6:EM6" si="14">IF(EE7="",NA(),EE7)</f>
        <v>0</v>
      </c>
      <c r="EF6" s="21">
        <f t="shared" si="14"/>
        <v>0</v>
      </c>
      <c r="EG6" s="21">
        <f t="shared" si="14"/>
        <v>0</v>
      </c>
      <c r="EH6" s="22">
        <f t="shared" si="14"/>
        <v>0.15</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52116</v>
      </c>
      <c r="D7" s="24">
        <v>46</v>
      </c>
      <c r="E7" s="24">
        <v>1</v>
      </c>
      <c r="F7" s="24">
        <v>0</v>
      </c>
      <c r="G7" s="24">
        <v>1</v>
      </c>
      <c r="H7" s="24" t="s">
        <v>93</v>
      </c>
      <c r="I7" s="24" t="s">
        <v>94</v>
      </c>
      <c r="J7" s="24" t="s">
        <v>95</v>
      </c>
      <c r="K7" s="24" t="s">
        <v>96</v>
      </c>
      <c r="L7" s="24" t="s">
        <v>97</v>
      </c>
      <c r="M7" s="24" t="s">
        <v>98</v>
      </c>
      <c r="N7" s="25" t="s">
        <v>99</v>
      </c>
      <c r="O7" s="25">
        <v>43.63</v>
      </c>
      <c r="P7" s="25">
        <v>82.83</v>
      </c>
      <c r="Q7" s="25">
        <v>3861</v>
      </c>
      <c r="R7" s="25">
        <v>31624</v>
      </c>
      <c r="S7" s="25">
        <v>97.72</v>
      </c>
      <c r="T7" s="25">
        <v>323.62</v>
      </c>
      <c r="U7" s="25">
        <v>25028</v>
      </c>
      <c r="V7" s="25">
        <v>67.92</v>
      </c>
      <c r="W7" s="25">
        <v>368.49</v>
      </c>
      <c r="X7" s="25">
        <v>107.89</v>
      </c>
      <c r="Y7" s="25">
        <v>112.1</v>
      </c>
      <c r="Z7" s="25">
        <v>109.01</v>
      </c>
      <c r="AA7" s="25">
        <v>103.93</v>
      </c>
      <c r="AB7" s="25">
        <v>106.76</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163.69</v>
      </c>
      <c r="AU7" s="25">
        <v>177.78</v>
      </c>
      <c r="AV7" s="25">
        <v>186.56</v>
      </c>
      <c r="AW7" s="25">
        <v>209.8</v>
      </c>
      <c r="AX7" s="25">
        <v>126</v>
      </c>
      <c r="AY7" s="25">
        <v>379.08</v>
      </c>
      <c r="AZ7" s="25">
        <v>367.55</v>
      </c>
      <c r="BA7" s="25">
        <v>378.56</v>
      </c>
      <c r="BB7" s="25">
        <v>364.46</v>
      </c>
      <c r="BC7" s="25">
        <v>338.89</v>
      </c>
      <c r="BD7" s="25">
        <v>243.36</v>
      </c>
      <c r="BE7" s="25">
        <v>585.15</v>
      </c>
      <c r="BF7" s="25">
        <v>543.02</v>
      </c>
      <c r="BG7" s="25">
        <v>508.84</v>
      </c>
      <c r="BH7" s="25">
        <v>560.75</v>
      </c>
      <c r="BI7" s="25">
        <v>664.67</v>
      </c>
      <c r="BJ7" s="25">
        <v>398.98</v>
      </c>
      <c r="BK7" s="25">
        <v>418.68</v>
      </c>
      <c r="BL7" s="25">
        <v>395.68</v>
      </c>
      <c r="BM7" s="25">
        <v>403.72</v>
      </c>
      <c r="BN7" s="25">
        <v>400.21</v>
      </c>
      <c r="BO7" s="25">
        <v>265.93</v>
      </c>
      <c r="BP7" s="25">
        <v>98.84</v>
      </c>
      <c r="BQ7" s="25">
        <v>102.4</v>
      </c>
      <c r="BR7" s="25">
        <v>99.14</v>
      </c>
      <c r="BS7" s="25">
        <v>95.29</v>
      </c>
      <c r="BT7" s="25">
        <v>99.87</v>
      </c>
      <c r="BU7" s="25">
        <v>98.64</v>
      </c>
      <c r="BV7" s="25">
        <v>94.78</v>
      </c>
      <c r="BW7" s="25">
        <v>97.59</v>
      </c>
      <c r="BX7" s="25">
        <v>92.17</v>
      </c>
      <c r="BY7" s="25">
        <v>92.83</v>
      </c>
      <c r="BZ7" s="25">
        <v>97.82</v>
      </c>
      <c r="CA7" s="25">
        <v>197.21</v>
      </c>
      <c r="CB7" s="25">
        <v>189.31</v>
      </c>
      <c r="CC7" s="25">
        <v>195.33</v>
      </c>
      <c r="CD7" s="25">
        <v>203.12</v>
      </c>
      <c r="CE7" s="25">
        <v>195.66</v>
      </c>
      <c r="CF7" s="25">
        <v>178.92</v>
      </c>
      <c r="CG7" s="25">
        <v>181.3</v>
      </c>
      <c r="CH7" s="25">
        <v>181.71</v>
      </c>
      <c r="CI7" s="25">
        <v>188.51</v>
      </c>
      <c r="CJ7" s="25">
        <v>189.43</v>
      </c>
      <c r="CK7" s="25">
        <v>177.56</v>
      </c>
      <c r="CL7" s="25">
        <v>66.069999999999993</v>
      </c>
      <c r="CM7" s="25">
        <v>71.14</v>
      </c>
      <c r="CN7" s="25">
        <v>72.16</v>
      </c>
      <c r="CO7" s="25">
        <v>47.8</v>
      </c>
      <c r="CP7" s="25">
        <v>65.900000000000006</v>
      </c>
      <c r="CQ7" s="25">
        <v>55.14</v>
      </c>
      <c r="CR7" s="25">
        <v>55.89</v>
      </c>
      <c r="CS7" s="25">
        <v>55.72</v>
      </c>
      <c r="CT7" s="25">
        <v>55.31</v>
      </c>
      <c r="CU7" s="25">
        <v>55.14</v>
      </c>
      <c r="CV7" s="25">
        <v>59.81</v>
      </c>
      <c r="CW7" s="25">
        <v>85.88</v>
      </c>
      <c r="CX7" s="25">
        <v>83.97</v>
      </c>
      <c r="CY7" s="25">
        <v>81.78</v>
      </c>
      <c r="CZ7" s="25">
        <v>83.77</v>
      </c>
      <c r="DA7" s="25">
        <v>83.37</v>
      </c>
      <c r="DB7" s="25">
        <v>81.39</v>
      </c>
      <c r="DC7" s="25">
        <v>81.27</v>
      </c>
      <c r="DD7" s="25">
        <v>81.260000000000005</v>
      </c>
      <c r="DE7" s="25">
        <v>80.36</v>
      </c>
      <c r="DF7" s="25">
        <v>80.13</v>
      </c>
      <c r="DG7" s="25">
        <v>89.42</v>
      </c>
      <c r="DH7" s="25">
        <v>51.12</v>
      </c>
      <c r="DI7" s="25">
        <v>52.83</v>
      </c>
      <c r="DJ7" s="25">
        <v>54.08</v>
      </c>
      <c r="DK7" s="25">
        <v>56.16</v>
      </c>
      <c r="DL7" s="25">
        <v>50.06</v>
      </c>
      <c r="DM7" s="25">
        <v>49.92</v>
      </c>
      <c r="DN7" s="25">
        <v>50.63</v>
      </c>
      <c r="DO7" s="25">
        <v>51.29</v>
      </c>
      <c r="DP7" s="25">
        <v>52.2</v>
      </c>
      <c r="DQ7" s="25">
        <v>52.7</v>
      </c>
      <c r="DR7" s="25">
        <v>52.02</v>
      </c>
      <c r="DS7" s="25">
        <v>8.8800000000000008</v>
      </c>
      <c r="DT7" s="25">
        <v>18.5</v>
      </c>
      <c r="DU7" s="25">
        <v>11.22</v>
      </c>
      <c r="DV7" s="25">
        <v>15.57</v>
      </c>
      <c r="DW7" s="25">
        <v>15.9</v>
      </c>
      <c r="DX7" s="25">
        <v>16.88</v>
      </c>
      <c r="DY7" s="25">
        <v>18.28</v>
      </c>
      <c r="DZ7" s="25">
        <v>19.61</v>
      </c>
      <c r="EA7" s="25">
        <v>20.73</v>
      </c>
      <c r="EB7" s="25">
        <v>22.86</v>
      </c>
      <c r="EC7" s="25">
        <v>25.37</v>
      </c>
      <c r="ED7" s="25">
        <v>0.64</v>
      </c>
      <c r="EE7" s="25">
        <v>0</v>
      </c>
      <c r="EF7" s="25">
        <v>0</v>
      </c>
      <c r="EG7" s="25">
        <v>0</v>
      </c>
      <c r="EH7" s="25">
        <v>0.15</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109</v>
      </c>
      <c r="F13" t="s">
        <v>107</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2025-01-28T07:25:53Z</cp:lastPrinted>
  <dcterms:created xsi:type="dcterms:W3CDTF">2025-01-24T06:44:47Z</dcterms:created>
  <dcterms:modified xsi:type="dcterms:W3CDTF">2025-01-28T07:27:59Z</dcterms:modified>
  <cp:category/>
</cp:coreProperties>
</file>