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5年度決算】R7.1経営比較分析表\03_提出\"/>
    </mc:Choice>
  </mc:AlternateContent>
  <xr:revisionPtr revIDLastSave="0" documentId="13_ncr:1_{03157FB8-C823-41D9-B51F-417B50531EC4}" xr6:coauthVersionLast="36" xr6:coauthVersionMax="36" xr10:uidLastSave="{00000000-0000-0000-0000-000000000000}"/>
  <workbookProtection workbookAlgorithmName="SHA-512" workbookHashValue="AzUUJRDkJdLJuOk0lVi9apgivNEq4i3O/9lWO8/YRC+rfGqxJUQz6AZwAguPsr2vXPFU/0z0gLn2ioeTz65yVA==" workbookSaltValue="2hv6XW1tW556Mrz0HvidoA==" workbookSpinCount="100000" lockStructure="1"/>
  <bookViews>
    <workbookView xWindow="0" yWindow="0" windowWidth="28800" windowHeight="13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E85" i="4"/>
  <c r="AT10" i="4"/>
  <c r="I10" i="4"/>
  <c r="AL8" i="4"/>
  <c r="I8" i="4"/>
</calcChain>
</file>

<file path=xl/sharedStrings.xml><?xml version="1.0" encoding="utf-8"?>
<sst xmlns="http://schemas.openxmlformats.org/spreadsheetml/2006/main" count="253" uniqueCount="117">
  <si>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</si>
  <si>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</si>
  <si>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</si>
  <si>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</si>
  <si>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</si>
  <si>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</si>
  <si>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</si>
  <si>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</si>
  <si>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</si>
  <si>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</si>
  <si>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</si>
  <si>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</si>
  <si>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</si>
  <si>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</si>
  <si>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</si>
  <si>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</si>
  <si>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</si>
  <si>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</si>
  <si>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</si>
  <si>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</si>
  <si>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</si>
  <si>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</si>
  <si>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</si>
  <si>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</si>
  <si>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</si>
  <si>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</si>
  <si>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</si>
  <si>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</si>
  <si>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</si>
  <si>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</si>
  <si>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</si>
  <si>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</si>
  <si>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</si>
  <si>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</si>
  <si>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</si>
  <si>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</si>
  <si>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</si>
  <si>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</si>
  <si>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</si>
  <si>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</si>
  <si>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</si>
  <si>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</si>
  <si>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</si>
  <si>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</si>
  <si>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</si>
  <si>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</si>
  <si>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</si>
  <si>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</si>
  <si>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</si>
  <si>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</si>
  <si>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</si>
  <si>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</si>
  <si>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</si>
  <si>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</si>
  <si>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</si>
  <si>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</si>
  <si>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</si>
  <si>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</si>
  <si>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</si>
  <si>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</si>
  <si>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</si>
  <si>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</si>
  <si>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</si>
  <si>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</si>
  <si>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</si>
  <si>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</si>
  <si>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</si>
  <si>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</si>
  <si>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</si>
  <si>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</si>
  <si>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</si>
  <si>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</si>
  <si>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</si>
  <si>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</si>
  <si>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</si>
  <si>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</si>
  <si>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</si>
  <si>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</si>
  <si>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</si>
  <si>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</si>
  <si>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</si>
  <si>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</si>
  <si>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</si>
  <si>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</si>
  <si>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</si>
  <si>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</si>
  <si>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</si>
  <si>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</si>
  <si>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</si>
  <si>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</si>
  <si>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</si>
  <si>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</si>
  <si>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</si>
  <si>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</si>
  <si>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</si>
  <si>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</si>
  <si>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</si>
  <si>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</si>
  <si>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</si>
  <si>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公共下水道</t>
  </si>
  <si>
    <t>Cc1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</si>
  <si>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</si>
  <si>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</si>
  <si>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</si>
  <si>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</si>
  <si>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</si>
  <si>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</si>
  <si>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</si>
  <si>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</si>
  <si>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</si>
  <si>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</si>
  <si>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</si>
  <si>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</si>
  <si>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</si>
  <si>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①100%以上であるが、一般会計繰入金に大きく依存している状況である。
②累積欠損金は生じていない。
③建設改良費に充てた企業債の償還を使用料収入等では賄えていない状況である。引き続き、接続率を向上させるなど収入を確保するための経営が必要である。
④全国・類似団体平均に比べて低い水準にあるが、今後、設備の更新・整備が必要であり、計画的な更新を行うため、増加が予想される。
⑤⑥修繕費や動力費等の汚水処理費が減少したことで汚水処理原価が引き下がり、経費回収率100％となった。引き続き、使用料収入の確保、費用削減等を行い、適正な事業運営に努めたい。
⑦類似団体よりも低い状況である。これは、本荘処理区の普及率が低いことから、処理場の施設利用率が低くなっている。今後、処理区の統合・接続により施設利用率は増加する見込みである。
⑧排水設備工事に対する補助金交付などを引き続き実施し、水洗化率向上に努める。</t>
    <rPh sb="38" eb="40">
      <t>ルイセキ</t>
    </rPh>
    <rPh sb="40" eb="43">
      <t>ケッソンキン</t>
    </rPh>
    <rPh sb="44" eb="45">
      <t>ショウ</t>
    </rPh>
    <rPh sb="128" eb="130">
      <t>ゼンコク</t>
    </rPh>
    <rPh sb="131" eb="135">
      <t>ルイジダンタイ</t>
    </rPh>
    <rPh sb="135" eb="137">
      <t>ヘイキン</t>
    </rPh>
    <rPh sb="138" eb="139">
      <t>クラ</t>
    </rPh>
    <rPh sb="141" eb="142">
      <t>ヒク</t>
    </rPh>
    <rPh sb="143" eb="145">
      <t>スイジュン</t>
    </rPh>
    <rPh sb="150" eb="152">
      <t>コンゴ</t>
    </rPh>
    <rPh sb="153" eb="155">
      <t>セツビ</t>
    </rPh>
    <rPh sb="156" eb="158">
      <t>コウシン</t>
    </rPh>
    <rPh sb="159" eb="161">
      <t>セイビ</t>
    </rPh>
    <rPh sb="162" eb="164">
      <t>ヒツヨウ</t>
    </rPh>
    <rPh sb="168" eb="170">
      <t>ケイカク</t>
    </rPh>
    <rPh sb="170" eb="171">
      <t>テキ</t>
    </rPh>
    <rPh sb="172" eb="174">
      <t>コウシン</t>
    </rPh>
    <rPh sb="175" eb="176">
      <t>オコナ</t>
    </rPh>
    <rPh sb="180" eb="182">
      <t>ゾウカ</t>
    </rPh>
    <rPh sb="183" eb="185">
      <t>ヨソウ</t>
    </rPh>
    <rPh sb="193" eb="195">
      <t>シュウゼン</t>
    </rPh>
    <rPh sb="195" eb="196">
      <t>ヒ</t>
    </rPh>
    <rPh sb="197" eb="200">
      <t>ドウリョクヒ</t>
    </rPh>
    <rPh sb="200" eb="201">
      <t>トウ</t>
    </rPh>
    <rPh sb="202" eb="204">
      <t>オスイ</t>
    </rPh>
    <rPh sb="204" eb="207">
      <t>ショリヒ</t>
    </rPh>
    <rPh sb="208" eb="210">
      <t>ゲンショウ</t>
    </rPh>
    <rPh sb="215" eb="217">
      <t>オスイ</t>
    </rPh>
    <rPh sb="217" eb="219">
      <t>ショリ</t>
    </rPh>
    <rPh sb="219" eb="221">
      <t>ゲンカ</t>
    </rPh>
    <rPh sb="222" eb="223">
      <t>ヒ</t>
    </rPh>
    <rPh sb="224" eb="225">
      <t>サ</t>
    </rPh>
    <rPh sb="228" eb="230">
      <t>ケイヒ</t>
    </rPh>
    <rPh sb="230" eb="233">
      <t>カイシュウリツ</t>
    </rPh>
    <rPh sb="242" eb="243">
      <t>ヒ</t>
    </rPh>
    <rPh sb="244" eb="245">
      <t>ツヅ</t>
    </rPh>
    <rPh sb="250" eb="252">
      <t>シュウニュウ</t>
    </rPh>
    <rPh sb="262" eb="263">
      <t>オコナ</t>
    </rPh>
    <rPh sb="388" eb="389">
      <t>ヒ</t>
    </rPh>
    <rPh sb="390" eb="391">
      <t>ツヅ</t>
    </rPh>
    <phoneticPr fontId="4"/>
  </si>
  <si>
    <t>　将来の改築等を見据え財源を確保しつつ、投資計画に沿った更新を行う必要がある。</t>
  </si>
  <si>
    <t>　施設の老朽化に伴う更新事業、処理区の統合・接続に係る整備などの投資財源計画のすりあわせを十分に行い、健全かつ効率的な経営を維持しつつ、計画的な投資を行う必要がある。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</si>
</sst>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formatCode="#,##0.00;&quot;△&quot;#,##0.00;&quot;-&quot;">
                  <c:v>7.0000000000000007E-2</c:v>
                </c:pt>
                <c:pt idx="3" formatCode="#,##0.00;&quot;△&quot;#,##0.00;&quot;-&quot;">
                  <c:v>0.22</c:v>
                </c:pt>
                <c:pt idx="4" formatCode="#,##0.00;&quot;△&quot;#,##0.00;&quot;-&quot;">
                  <c:v>1.21</c:v>
                </c:pt>
              </c:numCache>
            </c:numRef>
          </c:val>
          <c:extLst>
            <c:ext xmlns:c16="http://schemas.microsoft.com/office/drawing/2014/chart" uri="{C3380CC4-5D6E-409C-BE32-E72D297353CC}">
              <c16:uniqueId val="{00000000-9F58-4328-8965-9BA04513DB1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1.65</c:v>
                </c:pt>
                <c:pt idx="2">
                  <c:v>0.15</c:v>
                </c:pt>
                <c:pt idx="3">
                  <c:v>0.12</c:v>
                </c:pt>
                <c:pt idx="4">
                  <c:v>0.09</c:v>
                </c:pt>
              </c:numCache>
            </c:numRef>
          </c:val>
          <c:smooth val="0"/>
          <c:extLst>
            <c:ext xmlns:c16="http://schemas.microsoft.com/office/drawing/2014/chart" uri="{C3380CC4-5D6E-409C-BE32-E72D297353CC}">
              <c16:uniqueId val="{00000001-9F58-4328-8965-9BA04513DB1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45.01</c:v>
                </c:pt>
                <c:pt idx="2">
                  <c:v>45.56</c:v>
                </c:pt>
                <c:pt idx="3">
                  <c:v>45.63</c:v>
                </c:pt>
                <c:pt idx="4">
                  <c:v>45.76</c:v>
                </c:pt>
              </c:numCache>
            </c:numRef>
          </c:val>
          <c:extLst>
            <c:ext xmlns:c16="http://schemas.microsoft.com/office/drawing/2014/chart" uri="{C3380CC4-5D6E-409C-BE32-E72D297353CC}">
              <c16:uniqueId val="{00000000-25C5-4CEE-8CE6-7ABD341F7B8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50.53</c:v>
                </c:pt>
                <c:pt idx="2">
                  <c:v>56.43</c:v>
                </c:pt>
                <c:pt idx="3">
                  <c:v>55.82</c:v>
                </c:pt>
                <c:pt idx="4">
                  <c:v>56.51</c:v>
                </c:pt>
              </c:numCache>
            </c:numRef>
          </c:val>
          <c:smooth val="0"/>
          <c:extLst>
            <c:ext xmlns:c16="http://schemas.microsoft.com/office/drawing/2014/chart" uri="{C3380CC4-5D6E-409C-BE32-E72D297353CC}">
              <c16:uniqueId val="{00000001-25C5-4CEE-8CE6-7ABD341F7B8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91.12</c:v>
                </c:pt>
                <c:pt idx="2">
                  <c:v>95.84</c:v>
                </c:pt>
                <c:pt idx="3">
                  <c:v>95.88</c:v>
                </c:pt>
                <c:pt idx="4">
                  <c:v>96.45</c:v>
                </c:pt>
              </c:numCache>
            </c:numRef>
          </c:val>
          <c:extLst>
            <c:ext xmlns:c16="http://schemas.microsoft.com/office/drawing/2014/chart" uri="{C3380CC4-5D6E-409C-BE32-E72D297353CC}">
              <c16:uniqueId val="{00000000-C231-4DE8-BBFF-97C7E70D7EE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82.08</c:v>
                </c:pt>
                <c:pt idx="2">
                  <c:v>91.07</c:v>
                </c:pt>
                <c:pt idx="3">
                  <c:v>90.67</c:v>
                </c:pt>
                <c:pt idx="4">
                  <c:v>90.62</c:v>
                </c:pt>
              </c:numCache>
            </c:numRef>
          </c:val>
          <c:smooth val="0"/>
          <c:extLst>
            <c:ext xmlns:c16="http://schemas.microsoft.com/office/drawing/2014/chart" uri="{C3380CC4-5D6E-409C-BE32-E72D297353CC}">
              <c16:uniqueId val="{00000001-C231-4DE8-BBFF-97C7E70D7EE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102.09</c:v>
                </c:pt>
                <c:pt idx="2">
                  <c:v>99.79</c:v>
                </c:pt>
                <c:pt idx="3">
                  <c:v>103.74</c:v>
                </c:pt>
                <c:pt idx="4">
                  <c:v>105.25</c:v>
                </c:pt>
              </c:numCache>
            </c:numRef>
          </c:val>
          <c:extLst>
            <c:ext xmlns:c16="http://schemas.microsoft.com/office/drawing/2014/chart" uri="{C3380CC4-5D6E-409C-BE32-E72D297353CC}">
              <c16:uniqueId val="{00000000-D44E-4F9C-8F95-AE6BA89295C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107.21</c:v>
                </c:pt>
                <c:pt idx="2">
                  <c:v>106.22</c:v>
                </c:pt>
                <c:pt idx="3">
                  <c:v>107.01</c:v>
                </c:pt>
                <c:pt idx="4">
                  <c:v>106.53</c:v>
                </c:pt>
              </c:numCache>
            </c:numRef>
          </c:val>
          <c:smooth val="0"/>
          <c:extLst>
            <c:ext xmlns:c16="http://schemas.microsoft.com/office/drawing/2014/chart" uri="{C3380CC4-5D6E-409C-BE32-E72D297353CC}">
              <c16:uniqueId val="{00000001-D44E-4F9C-8F95-AE6BA89295C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3.35</c:v>
                </c:pt>
                <c:pt idx="2">
                  <c:v>6.48</c:v>
                </c:pt>
                <c:pt idx="3">
                  <c:v>9.35</c:v>
                </c:pt>
                <c:pt idx="4">
                  <c:v>12.33</c:v>
                </c:pt>
              </c:numCache>
            </c:numRef>
          </c:val>
          <c:extLst>
            <c:ext xmlns:c16="http://schemas.microsoft.com/office/drawing/2014/chart" uri="{C3380CC4-5D6E-409C-BE32-E72D297353CC}">
              <c16:uniqueId val="{00000000-EBBD-4253-BE9E-46AB8944622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12.7</c:v>
                </c:pt>
                <c:pt idx="2">
                  <c:v>23.54</c:v>
                </c:pt>
                <c:pt idx="3">
                  <c:v>25.86</c:v>
                </c:pt>
                <c:pt idx="4">
                  <c:v>26.9</c:v>
                </c:pt>
              </c:numCache>
            </c:numRef>
          </c:val>
          <c:smooth val="0"/>
          <c:extLst>
            <c:ext xmlns:c16="http://schemas.microsoft.com/office/drawing/2014/chart" uri="{C3380CC4-5D6E-409C-BE32-E72D297353CC}">
              <c16:uniqueId val="{00000001-EBBD-4253-BE9E-46AB8944622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D86-46D9-BDEA-FA9A36B75BD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formatCode="#,##0.00;&quot;△&quot;#,##0.00;&quot;-&quot;">
                  <c:v>1.5</c:v>
                </c:pt>
                <c:pt idx="3" formatCode="#,##0.00;&quot;△&quot;#,##0.00;&quot;-&quot;">
                  <c:v>1.4</c:v>
                </c:pt>
                <c:pt idx="4" formatCode="#,##0.00;&quot;△&quot;#,##0.00;&quot;-&quot;">
                  <c:v>2.08</c:v>
                </c:pt>
              </c:numCache>
            </c:numRef>
          </c:val>
          <c:smooth val="0"/>
          <c:extLst>
            <c:ext xmlns:c16="http://schemas.microsoft.com/office/drawing/2014/chart" uri="{C3380CC4-5D6E-409C-BE32-E72D297353CC}">
              <c16:uniqueId val="{00000001-0D86-46D9-BDEA-FA9A36B75BD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4B0-4CAE-80F2-01F58261E91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43.71</c:v>
                </c:pt>
                <c:pt idx="2">
                  <c:v>18.010000000000002</c:v>
                </c:pt>
                <c:pt idx="3">
                  <c:v>23.86</c:v>
                </c:pt>
                <c:pt idx="4">
                  <c:v>18.41</c:v>
                </c:pt>
              </c:numCache>
            </c:numRef>
          </c:val>
          <c:smooth val="0"/>
          <c:extLst>
            <c:ext xmlns:c16="http://schemas.microsoft.com/office/drawing/2014/chart" uri="{C3380CC4-5D6E-409C-BE32-E72D297353CC}">
              <c16:uniqueId val="{00000001-74B0-4CAE-80F2-01F58261E91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17.8</c:v>
                </c:pt>
                <c:pt idx="2">
                  <c:v>32.89</c:v>
                </c:pt>
                <c:pt idx="3">
                  <c:v>64.400000000000006</c:v>
                </c:pt>
                <c:pt idx="4">
                  <c:v>70.31</c:v>
                </c:pt>
              </c:numCache>
            </c:numRef>
          </c:val>
          <c:extLst>
            <c:ext xmlns:c16="http://schemas.microsoft.com/office/drawing/2014/chart" uri="{C3380CC4-5D6E-409C-BE32-E72D297353CC}">
              <c16:uniqueId val="{00000000-4DB7-41F3-85B5-FBCFEDF1D14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40.67</c:v>
                </c:pt>
                <c:pt idx="2">
                  <c:v>59.4</c:v>
                </c:pt>
                <c:pt idx="3">
                  <c:v>68.27</c:v>
                </c:pt>
                <c:pt idx="4">
                  <c:v>74.790000000000006</c:v>
                </c:pt>
              </c:numCache>
            </c:numRef>
          </c:val>
          <c:smooth val="0"/>
          <c:extLst>
            <c:ext xmlns:c16="http://schemas.microsoft.com/office/drawing/2014/chart" uri="{C3380CC4-5D6E-409C-BE32-E72D297353CC}">
              <c16:uniqueId val="{00000001-4DB7-41F3-85B5-FBCFEDF1D14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368.68</c:v>
                </c:pt>
                <c:pt idx="2">
                  <c:v>257.45999999999998</c:v>
                </c:pt>
                <c:pt idx="3">
                  <c:v>130.83000000000001</c:v>
                </c:pt>
                <c:pt idx="4">
                  <c:v>342.12</c:v>
                </c:pt>
              </c:numCache>
            </c:numRef>
          </c:val>
          <c:extLst>
            <c:ext xmlns:c16="http://schemas.microsoft.com/office/drawing/2014/chart" uri="{C3380CC4-5D6E-409C-BE32-E72D297353CC}">
              <c16:uniqueId val="{00000000-6D8B-4323-A421-3D52A0BAC19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1050.51</c:v>
                </c:pt>
                <c:pt idx="2">
                  <c:v>747.84</c:v>
                </c:pt>
                <c:pt idx="3">
                  <c:v>804.98</c:v>
                </c:pt>
                <c:pt idx="4">
                  <c:v>767.56</c:v>
                </c:pt>
              </c:numCache>
            </c:numRef>
          </c:val>
          <c:smooth val="0"/>
          <c:extLst>
            <c:ext xmlns:c16="http://schemas.microsoft.com/office/drawing/2014/chart" uri="{C3380CC4-5D6E-409C-BE32-E72D297353CC}">
              <c16:uniqueId val="{00000001-6D8B-4323-A421-3D52A0BAC19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94.04</c:v>
                </c:pt>
                <c:pt idx="2">
                  <c:v>98.98</c:v>
                </c:pt>
                <c:pt idx="3">
                  <c:v>94.75</c:v>
                </c:pt>
                <c:pt idx="4">
                  <c:v>100</c:v>
                </c:pt>
              </c:numCache>
            </c:numRef>
          </c:val>
          <c:extLst>
            <c:ext xmlns:c16="http://schemas.microsoft.com/office/drawing/2014/chart" uri="{C3380CC4-5D6E-409C-BE32-E72D297353CC}">
              <c16:uniqueId val="{00000000-E940-4081-8750-B0BA61689E0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82.65</c:v>
                </c:pt>
                <c:pt idx="2">
                  <c:v>90.17</c:v>
                </c:pt>
                <c:pt idx="3">
                  <c:v>88.71</c:v>
                </c:pt>
                <c:pt idx="4">
                  <c:v>90.23</c:v>
                </c:pt>
              </c:numCache>
            </c:numRef>
          </c:val>
          <c:smooth val="0"/>
          <c:extLst>
            <c:ext xmlns:c16="http://schemas.microsoft.com/office/drawing/2014/chart" uri="{C3380CC4-5D6E-409C-BE32-E72D297353CC}">
              <c16:uniqueId val="{00000001-E940-4081-8750-B0BA61689E0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177.18</c:v>
                </c:pt>
                <c:pt idx="2">
                  <c:v>168.57</c:v>
                </c:pt>
                <c:pt idx="3">
                  <c:v>176.61</c:v>
                </c:pt>
                <c:pt idx="4">
                  <c:v>166.56</c:v>
                </c:pt>
              </c:numCache>
            </c:numRef>
          </c:val>
          <c:extLst>
            <c:ext xmlns:c16="http://schemas.microsoft.com/office/drawing/2014/chart" uri="{C3380CC4-5D6E-409C-BE32-E72D297353CC}">
              <c16:uniqueId val="{00000000-A400-49F2-A82F-1487FD7183F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186.3</c:v>
                </c:pt>
                <c:pt idx="2">
                  <c:v>173.17</c:v>
                </c:pt>
                <c:pt idx="3">
                  <c:v>174.8</c:v>
                </c:pt>
                <c:pt idx="4">
                  <c:v>170.2</c:v>
                </c:pt>
              </c:numCache>
            </c:numRef>
          </c:val>
          <c:smooth val="0"/>
          <c:extLst>
            <c:ext xmlns:c16="http://schemas.microsoft.com/office/drawing/2014/chart" uri="{C3380CC4-5D6E-409C-BE32-E72D297353CC}">
              <c16:uniqueId val="{00000001-A400-49F2-A82F-1487FD7183F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由利本荘市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自治体職員</v>
      </c>
      <c r="AE8" s="66"/>
      <c r="AF8" s="66"/>
      <c r="AG8" s="66"/>
      <c r="AH8" s="66"/>
      <c r="AI8" s="66"/>
      <c r="AJ8" s="66"/>
      <c r="AK8" s="3"/>
      <c r="AL8" s="54">
        <f>データ!S6</f>
        <v>71723</v>
      </c>
      <c r="AM8" s="54"/>
      <c r="AN8" s="54"/>
      <c r="AO8" s="54"/>
      <c r="AP8" s="54"/>
      <c r="AQ8" s="54"/>
      <c r="AR8" s="54"/>
      <c r="AS8" s="54"/>
      <c r="AT8" s="53">
        <f>データ!T6</f>
        <v>1209.5899999999999</v>
      </c>
      <c r="AU8" s="53"/>
      <c r="AV8" s="53"/>
      <c r="AW8" s="53"/>
      <c r="AX8" s="53"/>
      <c r="AY8" s="53"/>
      <c r="AZ8" s="53"/>
      <c r="BA8" s="53"/>
      <c r="BB8" s="53">
        <f>データ!U6</f>
        <v>59.3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50.57</v>
      </c>
      <c r="J10" s="53"/>
      <c r="K10" s="53"/>
      <c r="L10" s="53"/>
      <c r="M10" s="53"/>
      <c r="N10" s="53"/>
      <c r="O10" s="53"/>
      <c r="P10" s="53">
        <f>データ!P6</f>
        <v>31.6</v>
      </c>
      <c r="Q10" s="53"/>
      <c r="R10" s="53"/>
      <c r="S10" s="53"/>
      <c r="T10" s="53"/>
      <c r="U10" s="53"/>
      <c r="V10" s="53"/>
      <c r="W10" s="53">
        <f>データ!Q6</f>
        <v>94.09</v>
      </c>
      <c r="X10" s="53"/>
      <c r="Y10" s="53"/>
      <c r="Z10" s="53"/>
      <c r="AA10" s="53"/>
      <c r="AB10" s="53"/>
      <c r="AC10" s="53"/>
      <c r="AD10" s="54">
        <f>データ!R6</f>
        <v>3333</v>
      </c>
      <c r="AE10" s="54"/>
      <c r="AF10" s="54"/>
      <c r="AG10" s="54"/>
      <c r="AH10" s="54"/>
      <c r="AI10" s="54"/>
      <c r="AJ10" s="54"/>
      <c r="AK10" s="2"/>
      <c r="AL10" s="54">
        <f>データ!V6</f>
        <v>22528</v>
      </c>
      <c r="AM10" s="54"/>
      <c r="AN10" s="54"/>
      <c r="AO10" s="54"/>
      <c r="AP10" s="54"/>
      <c r="AQ10" s="54"/>
      <c r="AR10" s="54"/>
      <c r="AS10" s="54"/>
      <c r="AT10" s="53">
        <f>データ!W6</f>
        <v>7.63</v>
      </c>
      <c r="AU10" s="53"/>
      <c r="AV10" s="53"/>
      <c r="AW10" s="53"/>
      <c r="AX10" s="53"/>
      <c r="AY10" s="53"/>
      <c r="AZ10" s="53"/>
      <c r="BA10" s="53"/>
      <c r="BB10" s="53">
        <f>データ!X6</f>
        <v>2952.56</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sU16Lpc4UAfCHzTEG2SRdX0jS1aLWXXiL0j5PEyfoQsPBRpNX5tEQDlgOYWf0voRahwcP4S7hHXm0FvV66Moow==" saltValue="4NtN2yzyJmdw9TXd4vcQA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52108</v>
      </c>
      <c r="D6" s="19">
        <f t="shared" si="3"/>
        <v>46</v>
      </c>
      <c r="E6" s="19">
        <f t="shared" si="3"/>
        <v>17</v>
      </c>
      <c r="F6" s="19">
        <f t="shared" si="3"/>
        <v>1</v>
      </c>
      <c r="G6" s="19">
        <f t="shared" si="3"/>
        <v>0</v>
      </c>
      <c r="H6" s="19" t="str">
        <f t="shared" si="3"/>
        <v>秋田県　由利本荘市</v>
      </c>
      <c r="I6" s="19" t="str">
        <f t="shared" si="3"/>
        <v>法適用</v>
      </c>
      <c r="J6" s="19" t="str">
        <f t="shared" si="3"/>
        <v>下水道事業</v>
      </c>
      <c r="K6" s="19" t="str">
        <f t="shared" si="3"/>
        <v>公共下水道</v>
      </c>
      <c r="L6" s="19" t="str">
        <f t="shared" si="3"/>
        <v>Cc1</v>
      </c>
      <c r="M6" s="19" t="str">
        <f t="shared" si="3"/>
        <v>自治体職員</v>
      </c>
      <c r="N6" s="20" t="str">
        <f t="shared" si="3"/>
        <v>-</v>
      </c>
      <c r="O6" s="20">
        <f t="shared" si="3"/>
        <v>50.57</v>
      </c>
      <c r="P6" s="20">
        <f t="shared" si="3"/>
        <v>31.6</v>
      </c>
      <c r="Q6" s="20">
        <f t="shared" si="3"/>
        <v>94.09</v>
      </c>
      <c r="R6" s="20">
        <f t="shared" si="3"/>
        <v>3333</v>
      </c>
      <c r="S6" s="20">
        <f t="shared" si="3"/>
        <v>71723</v>
      </c>
      <c r="T6" s="20">
        <f t="shared" si="3"/>
        <v>1209.5899999999999</v>
      </c>
      <c r="U6" s="20">
        <f t="shared" si="3"/>
        <v>59.3</v>
      </c>
      <c r="V6" s="20">
        <f t="shared" si="3"/>
        <v>22528</v>
      </c>
      <c r="W6" s="20">
        <f t="shared" si="3"/>
        <v>7.63</v>
      </c>
      <c r="X6" s="20">
        <f t="shared" si="3"/>
        <v>2952.56</v>
      </c>
      <c r="Y6" s="21" t="str">
        <f>IF(Y7="",NA(),Y7)</f>
        <v>-</v>
      </c>
      <c r="Z6" s="21">
        <f t="shared" ref="Z6:AH6" si="4">IF(Z7="",NA(),Z7)</f>
        <v>102.09</v>
      </c>
      <c r="AA6" s="21">
        <f t="shared" si="4"/>
        <v>99.79</v>
      </c>
      <c r="AB6" s="21">
        <f t="shared" si="4"/>
        <v>103.74</v>
      </c>
      <c r="AC6" s="21">
        <f t="shared" si="4"/>
        <v>105.25</v>
      </c>
      <c r="AD6" s="21" t="str">
        <f t="shared" si="4"/>
        <v>-</v>
      </c>
      <c r="AE6" s="21">
        <f t="shared" si="4"/>
        <v>107.21</v>
      </c>
      <c r="AF6" s="21">
        <f t="shared" si="4"/>
        <v>106.22</v>
      </c>
      <c r="AG6" s="21">
        <f t="shared" si="4"/>
        <v>107.01</v>
      </c>
      <c r="AH6" s="21">
        <f t="shared" si="4"/>
        <v>106.53</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43.71</v>
      </c>
      <c r="AQ6" s="21">
        <f t="shared" si="5"/>
        <v>18.010000000000002</v>
      </c>
      <c r="AR6" s="21">
        <f t="shared" si="5"/>
        <v>23.86</v>
      </c>
      <c r="AS6" s="21">
        <f t="shared" si="5"/>
        <v>18.41</v>
      </c>
      <c r="AT6" s="20" t="str">
        <f>IF(AT7="","",IF(AT7="-","【-】","【"&amp;SUBSTITUTE(TEXT(AT7,"#,##0.00"),"-","△")&amp;"】"))</f>
        <v>【3.03】</v>
      </c>
      <c r="AU6" s="21" t="str">
        <f>IF(AU7="",NA(),AU7)</f>
        <v>-</v>
      </c>
      <c r="AV6" s="21">
        <f t="shared" ref="AV6:BD6" si="6">IF(AV7="",NA(),AV7)</f>
        <v>17.8</v>
      </c>
      <c r="AW6" s="21">
        <f t="shared" si="6"/>
        <v>32.89</v>
      </c>
      <c r="AX6" s="21">
        <f t="shared" si="6"/>
        <v>64.400000000000006</v>
      </c>
      <c r="AY6" s="21">
        <f t="shared" si="6"/>
        <v>70.31</v>
      </c>
      <c r="AZ6" s="21" t="str">
        <f t="shared" si="6"/>
        <v>-</v>
      </c>
      <c r="BA6" s="21">
        <f t="shared" si="6"/>
        <v>40.67</v>
      </c>
      <c r="BB6" s="21">
        <f t="shared" si="6"/>
        <v>59.4</v>
      </c>
      <c r="BC6" s="21">
        <f t="shared" si="6"/>
        <v>68.27</v>
      </c>
      <c r="BD6" s="21">
        <f t="shared" si="6"/>
        <v>74.790000000000006</v>
      </c>
      <c r="BE6" s="20" t="str">
        <f>IF(BE7="","",IF(BE7="-","【-】","【"&amp;SUBSTITUTE(TEXT(BE7,"#,##0.00"),"-","△")&amp;"】"))</f>
        <v>【78.43】</v>
      </c>
      <c r="BF6" s="21" t="str">
        <f>IF(BF7="",NA(),BF7)</f>
        <v>-</v>
      </c>
      <c r="BG6" s="21">
        <f t="shared" ref="BG6:BO6" si="7">IF(BG7="",NA(),BG7)</f>
        <v>368.68</v>
      </c>
      <c r="BH6" s="21">
        <f t="shared" si="7"/>
        <v>257.45999999999998</v>
      </c>
      <c r="BI6" s="21">
        <f t="shared" si="7"/>
        <v>130.83000000000001</v>
      </c>
      <c r="BJ6" s="21">
        <f t="shared" si="7"/>
        <v>342.12</v>
      </c>
      <c r="BK6" s="21" t="str">
        <f t="shared" si="7"/>
        <v>-</v>
      </c>
      <c r="BL6" s="21">
        <f t="shared" si="7"/>
        <v>1050.51</v>
      </c>
      <c r="BM6" s="21">
        <f t="shared" si="7"/>
        <v>747.84</v>
      </c>
      <c r="BN6" s="21">
        <f t="shared" si="7"/>
        <v>804.98</v>
      </c>
      <c r="BO6" s="21">
        <f t="shared" si="7"/>
        <v>767.56</v>
      </c>
      <c r="BP6" s="20" t="str">
        <f>IF(BP7="","",IF(BP7="-","【-】","【"&amp;SUBSTITUTE(TEXT(BP7,"#,##0.00"),"-","△")&amp;"】"))</f>
        <v>【630.82】</v>
      </c>
      <c r="BQ6" s="21" t="str">
        <f>IF(BQ7="",NA(),BQ7)</f>
        <v>-</v>
      </c>
      <c r="BR6" s="21">
        <f t="shared" ref="BR6:BZ6" si="8">IF(BR7="",NA(),BR7)</f>
        <v>94.04</v>
      </c>
      <c r="BS6" s="21">
        <f t="shared" si="8"/>
        <v>98.98</v>
      </c>
      <c r="BT6" s="21">
        <f t="shared" si="8"/>
        <v>94.75</v>
      </c>
      <c r="BU6" s="21">
        <f t="shared" si="8"/>
        <v>100</v>
      </c>
      <c r="BV6" s="21" t="str">
        <f t="shared" si="8"/>
        <v>-</v>
      </c>
      <c r="BW6" s="21">
        <f t="shared" si="8"/>
        <v>82.65</v>
      </c>
      <c r="BX6" s="21">
        <f t="shared" si="8"/>
        <v>90.17</v>
      </c>
      <c r="BY6" s="21">
        <f t="shared" si="8"/>
        <v>88.71</v>
      </c>
      <c r="BZ6" s="21">
        <f t="shared" si="8"/>
        <v>90.23</v>
      </c>
      <c r="CA6" s="20" t="str">
        <f>IF(CA7="","",IF(CA7="-","【-】","【"&amp;SUBSTITUTE(TEXT(CA7,"#,##0.00"),"-","△")&amp;"】"))</f>
        <v>【97.81】</v>
      </c>
      <c r="CB6" s="21" t="str">
        <f>IF(CB7="",NA(),CB7)</f>
        <v>-</v>
      </c>
      <c r="CC6" s="21">
        <f t="shared" ref="CC6:CK6" si="9">IF(CC7="",NA(),CC7)</f>
        <v>177.18</v>
      </c>
      <c r="CD6" s="21">
        <f t="shared" si="9"/>
        <v>168.57</v>
      </c>
      <c r="CE6" s="21">
        <f t="shared" si="9"/>
        <v>176.61</v>
      </c>
      <c r="CF6" s="21">
        <f t="shared" si="9"/>
        <v>166.56</v>
      </c>
      <c r="CG6" s="21" t="str">
        <f t="shared" si="9"/>
        <v>-</v>
      </c>
      <c r="CH6" s="21">
        <f t="shared" si="9"/>
        <v>186.3</v>
      </c>
      <c r="CI6" s="21">
        <f t="shared" si="9"/>
        <v>173.17</v>
      </c>
      <c r="CJ6" s="21">
        <f t="shared" si="9"/>
        <v>174.8</v>
      </c>
      <c r="CK6" s="21">
        <f t="shared" si="9"/>
        <v>170.2</v>
      </c>
      <c r="CL6" s="20" t="str">
        <f>IF(CL7="","",IF(CL7="-","【-】","【"&amp;SUBSTITUTE(TEXT(CL7,"#,##0.00"),"-","△")&amp;"】"))</f>
        <v>【138.75】</v>
      </c>
      <c r="CM6" s="21" t="str">
        <f>IF(CM7="",NA(),CM7)</f>
        <v>-</v>
      </c>
      <c r="CN6" s="21">
        <f t="shared" ref="CN6:CV6" si="10">IF(CN7="",NA(),CN7)</f>
        <v>45.01</v>
      </c>
      <c r="CO6" s="21">
        <f t="shared" si="10"/>
        <v>45.56</v>
      </c>
      <c r="CP6" s="21">
        <f t="shared" si="10"/>
        <v>45.63</v>
      </c>
      <c r="CQ6" s="21">
        <f t="shared" si="10"/>
        <v>45.76</v>
      </c>
      <c r="CR6" s="21" t="str">
        <f t="shared" si="10"/>
        <v>-</v>
      </c>
      <c r="CS6" s="21">
        <f t="shared" si="10"/>
        <v>50.53</v>
      </c>
      <c r="CT6" s="21">
        <f t="shared" si="10"/>
        <v>56.43</v>
      </c>
      <c r="CU6" s="21">
        <f t="shared" si="10"/>
        <v>55.82</v>
      </c>
      <c r="CV6" s="21">
        <f t="shared" si="10"/>
        <v>56.51</v>
      </c>
      <c r="CW6" s="20" t="str">
        <f>IF(CW7="","",IF(CW7="-","【-】","【"&amp;SUBSTITUTE(TEXT(CW7,"#,##0.00"),"-","△")&amp;"】"))</f>
        <v>【58.94】</v>
      </c>
      <c r="CX6" s="21" t="str">
        <f>IF(CX7="",NA(),CX7)</f>
        <v>-</v>
      </c>
      <c r="CY6" s="21">
        <f t="shared" ref="CY6:DG6" si="11">IF(CY7="",NA(),CY7)</f>
        <v>91.12</v>
      </c>
      <c r="CZ6" s="21">
        <f t="shared" si="11"/>
        <v>95.84</v>
      </c>
      <c r="DA6" s="21">
        <f t="shared" si="11"/>
        <v>95.88</v>
      </c>
      <c r="DB6" s="21">
        <f t="shared" si="11"/>
        <v>96.45</v>
      </c>
      <c r="DC6" s="21" t="str">
        <f t="shared" si="11"/>
        <v>-</v>
      </c>
      <c r="DD6" s="21">
        <f t="shared" si="11"/>
        <v>82.08</v>
      </c>
      <c r="DE6" s="21">
        <f t="shared" si="11"/>
        <v>91.07</v>
      </c>
      <c r="DF6" s="21">
        <f t="shared" si="11"/>
        <v>90.67</v>
      </c>
      <c r="DG6" s="21">
        <f t="shared" si="11"/>
        <v>90.62</v>
      </c>
      <c r="DH6" s="20" t="str">
        <f>IF(DH7="","",IF(DH7="-","【-】","【"&amp;SUBSTITUTE(TEXT(DH7,"#,##0.00"),"-","△")&amp;"】"))</f>
        <v>【95.91】</v>
      </c>
      <c r="DI6" s="21" t="str">
        <f>IF(DI7="",NA(),DI7)</f>
        <v>-</v>
      </c>
      <c r="DJ6" s="21">
        <f t="shared" ref="DJ6:DR6" si="12">IF(DJ7="",NA(),DJ7)</f>
        <v>3.35</v>
      </c>
      <c r="DK6" s="21">
        <f t="shared" si="12"/>
        <v>6.48</v>
      </c>
      <c r="DL6" s="21">
        <f t="shared" si="12"/>
        <v>9.35</v>
      </c>
      <c r="DM6" s="21">
        <f t="shared" si="12"/>
        <v>12.33</v>
      </c>
      <c r="DN6" s="21" t="str">
        <f t="shared" si="12"/>
        <v>-</v>
      </c>
      <c r="DO6" s="21">
        <f t="shared" si="12"/>
        <v>12.7</v>
      </c>
      <c r="DP6" s="21">
        <f t="shared" si="12"/>
        <v>23.54</v>
      </c>
      <c r="DQ6" s="21">
        <f t="shared" si="12"/>
        <v>25.86</v>
      </c>
      <c r="DR6" s="21">
        <f t="shared" si="12"/>
        <v>26.9</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1">
        <f t="shared" si="13"/>
        <v>1.5</v>
      </c>
      <c r="EB6" s="21">
        <f t="shared" si="13"/>
        <v>1.4</v>
      </c>
      <c r="EC6" s="21">
        <f t="shared" si="13"/>
        <v>2.08</v>
      </c>
      <c r="ED6" s="20" t="str">
        <f>IF(ED7="","",IF(ED7="-","【-】","【"&amp;SUBSTITUTE(TEXT(ED7,"#,##0.00"),"-","△")&amp;"】"))</f>
        <v>【8.68】</v>
      </c>
      <c r="EE6" s="21" t="str">
        <f>IF(EE7="",NA(),EE7)</f>
        <v>-</v>
      </c>
      <c r="EF6" s="20">
        <f t="shared" ref="EF6:EN6" si="14">IF(EF7="",NA(),EF7)</f>
        <v>0</v>
      </c>
      <c r="EG6" s="21">
        <f t="shared" si="14"/>
        <v>7.0000000000000007E-2</v>
      </c>
      <c r="EH6" s="21">
        <f t="shared" si="14"/>
        <v>0.22</v>
      </c>
      <c r="EI6" s="21">
        <f t="shared" si="14"/>
        <v>1.21</v>
      </c>
      <c r="EJ6" s="21" t="str">
        <f t="shared" si="14"/>
        <v>-</v>
      </c>
      <c r="EK6" s="21">
        <f t="shared" si="14"/>
        <v>1.65</v>
      </c>
      <c r="EL6" s="21">
        <f t="shared" si="14"/>
        <v>0.15</v>
      </c>
      <c r="EM6" s="21">
        <f t="shared" si="14"/>
        <v>0.12</v>
      </c>
      <c r="EN6" s="21">
        <f t="shared" si="14"/>
        <v>0.09</v>
      </c>
      <c r="EO6" s="20" t="str">
        <f>IF(EO7="","",IF(EO7="-","【-】","【"&amp;SUBSTITUTE(TEXT(EO7,"#,##0.00"),"-","△")&amp;"】"))</f>
        <v>【0.22】</v>
      </c>
    </row>
    <row r="7" spans="1:148" s="22" customFormat="1" x14ac:dyDescent="0.15">
      <c r="A7" s="14"/>
      <c r="B7" s="23">
        <v>2023</v>
      </c>
      <c r="C7" s="23">
        <v>52108</v>
      </c>
      <c r="D7" s="23">
        <v>46</v>
      </c>
      <c r="E7" s="23">
        <v>17</v>
      </c>
      <c r="F7" s="23">
        <v>1</v>
      </c>
      <c r="G7" s="23">
        <v>0</v>
      </c>
      <c r="H7" s="23" t="s">
        <v>96</v>
      </c>
      <c r="I7" s="23" t="s">
        <v>97</v>
      </c>
      <c r="J7" s="23" t="s">
        <v>98</v>
      </c>
      <c r="K7" s="23" t="s">
        <v>99</v>
      </c>
      <c r="L7" s="23" t="s">
        <v>100</v>
      </c>
      <c r="M7" s="23" t="s">
        <v>101</v>
      </c>
      <c r="N7" s="24" t="s">
        <v>102</v>
      </c>
      <c r="O7" s="24">
        <v>50.57</v>
      </c>
      <c r="P7" s="24">
        <v>31.6</v>
      </c>
      <c r="Q7" s="24">
        <v>94.09</v>
      </c>
      <c r="R7" s="24">
        <v>3333</v>
      </c>
      <c r="S7" s="24">
        <v>71723</v>
      </c>
      <c r="T7" s="24">
        <v>1209.5899999999999</v>
      </c>
      <c r="U7" s="24">
        <v>59.3</v>
      </c>
      <c r="V7" s="24">
        <v>22528</v>
      </c>
      <c r="W7" s="24">
        <v>7.63</v>
      </c>
      <c r="X7" s="24">
        <v>2952.56</v>
      </c>
      <c r="Y7" s="24" t="s">
        <v>102</v>
      </c>
      <c r="Z7" s="24">
        <v>102.09</v>
      </c>
      <c r="AA7" s="24">
        <v>99.79</v>
      </c>
      <c r="AB7" s="24">
        <v>103.74</v>
      </c>
      <c r="AC7" s="24">
        <v>105.25</v>
      </c>
      <c r="AD7" s="24" t="s">
        <v>102</v>
      </c>
      <c r="AE7" s="24">
        <v>107.21</v>
      </c>
      <c r="AF7" s="24">
        <v>106.22</v>
      </c>
      <c r="AG7" s="24">
        <v>107.01</v>
      </c>
      <c r="AH7" s="24">
        <v>106.53</v>
      </c>
      <c r="AI7" s="24">
        <v>105.91</v>
      </c>
      <c r="AJ7" s="24" t="s">
        <v>102</v>
      </c>
      <c r="AK7" s="24">
        <v>0</v>
      </c>
      <c r="AL7" s="24">
        <v>0</v>
      </c>
      <c r="AM7" s="24">
        <v>0</v>
      </c>
      <c r="AN7" s="24">
        <v>0</v>
      </c>
      <c r="AO7" s="24" t="s">
        <v>102</v>
      </c>
      <c r="AP7" s="24">
        <v>43.71</v>
      </c>
      <c r="AQ7" s="24">
        <v>18.010000000000002</v>
      </c>
      <c r="AR7" s="24">
        <v>23.86</v>
      </c>
      <c r="AS7" s="24">
        <v>18.41</v>
      </c>
      <c r="AT7" s="24">
        <v>3.03</v>
      </c>
      <c r="AU7" s="24" t="s">
        <v>102</v>
      </c>
      <c r="AV7" s="24">
        <v>17.8</v>
      </c>
      <c r="AW7" s="24">
        <v>32.89</v>
      </c>
      <c r="AX7" s="24">
        <v>64.400000000000006</v>
      </c>
      <c r="AY7" s="24">
        <v>70.31</v>
      </c>
      <c r="AZ7" s="24" t="s">
        <v>102</v>
      </c>
      <c r="BA7" s="24">
        <v>40.67</v>
      </c>
      <c r="BB7" s="24">
        <v>59.4</v>
      </c>
      <c r="BC7" s="24">
        <v>68.27</v>
      </c>
      <c r="BD7" s="24">
        <v>74.790000000000006</v>
      </c>
      <c r="BE7" s="24">
        <v>78.430000000000007</v>
      </c>
      <c r="BF7" s="24" t="s">
        <v>102</v>
      </c>
      <c r="BG7" s="24">
        <v>368.68</v>
      </c>
      <c r="BH7" s="24">
        <v>257.45999999999998</v>
      </c>
      <c r="BI7" s="24">
        <v>130.83000000000001</v>
      </c>
      <c r="BJ7" s="24">
        <v>342.12</v>
      </c>
      <c r="BK7" s="24" t="s">
        <v>102</v>
      </c>
      <c r="BL7" s="24">
        <v>1050.51</v>
      </c>
      <c r="BM7" s="24">
        <v>747.84</v>
      </c>
      <c r="BN7" s="24">
        <v>804.98</v>
      </c>
      <c r="BO7" s="24">
        <v>767.56</v>
      </c>
      <c r="BP7" s="24">
        <v>630.82000000000005</v>
      </c>
      <c r="BQ7" s="24" t="s">
        <v>102</v>
      </c>
      <c r="BR7" s="24">
        <v>94.04</v>
      </c>
      <c r="BS7" s="24">
        <v>98.98</v>
      </c>
      <c r="BT7" s="24">
        <v>94.75</v>
      </c>
      <c r="BU7" s="24">
        <v>100</v>
      </c>
      <c r="BV7" s="24" t="s">
        <v>102</v>
      </c>
      <c r="BW7" s="24">
        <v>82.65</v>
      </c>
      <c r="BX7" s="24">
        <v>90.17</v>
      </c>
      <c r="BY7" s="24">
        <v>88.71</v>
      </c>
      <c r="BZ7" s="24">
        <v>90.23</v>
      </c>
      <c r="CA7" s="24">
        <v>97.81</v>
      </c>
      <c r="CB7" s="24" t="s">
        <v>102</v>
      </c>
      <c r="CC7" s="24">
        <v>177.18</v>
      </c>
      <c r="CD7" s="24">
        <v>168.57</v>
      </c>
      <c r="CE7" s="24">
        <v>176.61</v>
      </c>
      <c r="CF7" s="24">
        <v>166.56</v>
      </c>
      <c r="CG7" s="24" t="s">
        <v>102</v>
      </c>
      <c r="CH7" s="24">
        <v>186.3</v>
      </c>
      <c r="CI7" s="24">
        <v>173.17</v>
      </c>
      <c r="CJ7" s="24">
        <v>174.8</v>
      </c>
      <c r="CK7" s="24">
        <v>170.2</v>
      </c>
      <c r="CL7" s="24">
        <v>138.75</v>
      </c>
      <c r="CM7" s="24" t="s">
        <v>102</v>
      </c>
      <c r="CN7" s="24">
        <v>45.01</v>
      </c>
      <c r="CO7" s="24">
        <v>45.56</v>
      </c>
      <c r="CP7" s="24">
        <v>45.63</v>
      </c>
      <c r="CQ7" s="24">
        <v>45.76</v>
      </c>
      <c r="CR7" s="24" t="s">
        <v>102</v>
      </c>
      <c r="CS7" s="24">
        <v>50.53</v>
      </c>
      <c r="CT7" s="24">
        <v>56.43</v>
      </c>
      <c r="CU7" s="24">
        <v>55.82</v>
      </c>
      <c r="CV7" s="24">
        <v>56.51</v>
      </c>
      <c r="CW7" s="24">
        <v>58.94</v>
      </c>
      <c r="CX7" s="24" t="s">
        <v>102</v>
      </c>
      <c r="CY7" s="24">
        <v>91.12</v>
      </c>
      <c r="CZ7" s="24">
        <v>95.84</v>
      </c>
      <c r="DA7" s="24">
        <v>95.88</v>
      </c>
      <c r="DB7" s="24">
        <v>96.45</v>
      </c>
      <c r="DC7" s="24" t="s">
        <v>102</v>
      </c>
      <c r="DD7" s="24">
        <v>82.08</v>
      </c>
      <c r="DE7" s="24">
        <v>91.07</v>
      </c>
      <c r="DF7" s="24">
        <v>90.67</v>
      </c>
      <c r="DG7" s="24">
        <v>90.62</v>
      </c>
      <c r="DH7" s="24">
        <v>95.91</v>
      </c>
      <c r="DI7" s="24" t="s">
        <v>102</v>
      </c>
      <c r="DJ7" s="24">
        <v>3.35</v>
      </c>
      <c r="DK7" s="24">
        <v>6.48</v>
      </c>
      <c r="DL7" s="24">
        <v>9.35</v>
      </c>
      <c r="DM7" s="24">
        <v>12.33</v>
      </c>
      <c r="DN7" s="24" t="s">
        <v>102</v>
      </c>
      <c r="DO7" s="24">
        <v>12.7</v>
      </c>
      <c r="DP7" s="24">
        <v>23.54</v>
      </c>
      <c r="DQ7" s="24">
        <v>25.86</v>
      </c>
      <c r="DR7" s="24">
        <v>26.9</v>
      </c>
      <c r="DS7" s="24">
        <v>41.09</v>
      </c>
      <c r="DT7" s="24" t="s">
        <v>102</v>
      </c>
      <c r="DU7" s="24">
        <v>0</v>
      </c>
      <c r="DV7" s="24">
        <v>0</v>
      </c>
      <c r="DW7" s="24">
        <v>0</v>
      </c>
      <c r="DX7" s="24">
        <v>0</v>
      </c>
      <c r="DY7" s="24" t="s">
        <v>102</v>
      </c>
      <c r="DZ7" s="24">
        <v>0</v>
      </c>
      <c r="EA7" s="24">
        <v>1.5</v>
      </c>
      <c r="EB7" s="24">
        <v>1.4</v>
      </c>
      <c r="EC7" s="24">
        <v>2.08</v>
      </c>
      <c r="ED7" s="24">
        <v>8.68</v>
      </c>
      <c r="EE7" s="24" t="s">
        <v>102</v>
      </c>
      <c r="EF7" s="24">
        <v>0</v>
      </c>
      <c r="EG7" s="24">
        <v>7.0000000000000007E-2</v>
      </c>
      <c r="EH7" s="24">
        <v>0.22</v>
      </c>
      <c r="EI7" s="24">
        <v>1.21</v>
      </c>
      <c r="EJ7" s="24" t="s">
        <v>102</v>
      </c>
      <c r="EK7" s="24">
        <v>1.65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幹彦（管理課）</cp:lastModifiedBy>
  <dcterms:created xsi:type="dcterms:W3CDTF">2025-01-24T06:58:19Z</dcterms:created>
  <dcterms:modified xsi:type="dcterms:W3CDTF">2025-01-28T08:22:00Z</dcterms:modified>
  <cp:category/>
</cp:coreProperties>
</file>