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　各照会モノ　★★★\【R06】\【R07.01.28〆】公営企業に係る経営比較分析表（令和5年度決算）の分析等について\4. 提出\"/>
    </mc:Choice>
  </mc:AlternateContent>
  <xr:revisionPtr revIDLastSave="0" documentId="13_ncr:1_{D7127DD5-A355-40BA-8D52-009A366348AA}" xr6:coauthVersionLast="47" xr6:coauthVersionMax="47" xr10:uidLastSave="{00000000-0000-0000-0000-000000000000}"/>
  <workbookProtection workbookAlgorithmName="SHA-512" workbookHashValue="Hpl6I+IowEduYNToZ/hHxDLYfRYUmezFzTu7zKcFzwuing/EL1Em6H8+091M0roCg3ZVshGP5UQF0VkRyd/7Fw==" workbookSaltValue="WdqAz21HR3zTzwCKbB0HYQ==" workbookSpinCount="100000" lockStructure="1"/>
  <bookViews>
    <workbookView xWindow="-120" yWindow="-120" windowWidth="29040" windowHeight="1572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U6" i="5"/>
  <c r="BB8" i="4" s="1"/>
  <c r="T6" i="5"/>
  <c r="AT8" i="4" s="1"/>
  <c r="S6" i="5"/>
  <c r="AL8" i="4" s="1"/>
  <c r="R6" i="5"/>
  <c r="AD10" i="4" s="1"/>
  <c r="Q6" i="5"/>
  <c r="P6" i="5"/>
  <c r="O6" i="5"/>
  <c r="I10" i="4" s="1"/>
  <c r="N6" i="5"/>
  <c r="B10" i="4" s="1"/>
  <c r="M6" i="5"/>
  <c r="L6" i="5"/>
  <c r="W8" i="4" s="1"/>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G85" i="4"/>
  <c r="BB10" i="4"/>
  <c r="AL10" i="4"/>
  <c r="W10" i="4"/>
  <c r="P10" i="4"/>
  <c r="AD8" i="4"/>
  <c r="B8" i="4"/>
  <c r="B6" i="4"/>
</calcChain>
</file>

<file path=xl/sharedStrings.xml><?xml version="1.0" encoding="utf-8"?>
<sst xmlns="http://schemas.openxmlformats.org/spreadsheetml/2006/main" count="232" uniqueCount="116">
  <si>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</si>
  <si>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</si>
  <si>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</si>
  <si>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</si>
  <si>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</si>
  <si>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</si>
  <si>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</si>
  <si>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</si>
  <si>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</si>
  <si>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</si>
  <si>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</si>
  <si>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</si>
  <si>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</si>
  <si>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</si>
  <si>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</si>
  <si>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</si>
  <si>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</si>
  <si>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</si>
  <si>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</si>
  <si>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</si>
  <si>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</si>
  <si>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</si>
  <si>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</si>
  <si>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</si>
  <si>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</si>
  <si>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</si>
  <si>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</si>
  <si>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</si>
  <si>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</si>
  <si>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</si>
  <si>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</si>
  <si>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</si>
  <si>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</si>
  <si>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</si>
  <si>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</si>
  <si>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</si>
  <si>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</si>
  <si>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</si>
  <si>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</si>
  <si>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</si>
  <si>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</si>
  <si>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</si>
  <si>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</si>
  <si>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</si>
  <si>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</si>
  <si>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</si>
  <si>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</si>
  <si>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</si>
  <si>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</si>
  <si>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</si>
  <si>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</si>
  <si>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</si>
  <si>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</si>
  <si>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</si>
  <si>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</si>
  <si>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</si>
  <si>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</si>
  <si>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</si>
  <si>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</si>
  <si>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</si>
  <si>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</si>
  <si>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</si>
  <si>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</si>
  <si>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</si>
  <si>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</si>
  <si>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</si>
  <si>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</si>
  <si>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</si>
  <si>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</si>
  <si>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</si>
  <si>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</si>
  <si>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</si>
  <si>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</si>
  <si>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</si>
  <si>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</si>
  <si>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</si>
  <si>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</si>
  <si>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</si>
  <si>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</si>
  <si>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</si>
  <si>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</si>
  <si>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</si>
  <si>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</si>
  <si>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</si>
  <si>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</si>
  <si>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</si>
  <si>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</si>
  <si>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</si>
  <si>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</si>
  <si>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</si>
  <si>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</si>
  <si>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</si>
  <si>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</si>
  <si>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</si>
  <si>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</si>
  <si>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</si>
  <si>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</si>
  <si>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</si>
  <si>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</si>
  <si>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</si>
  <si>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</si>
  <si>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</si>
  <si>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</si>
  <si>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</si>
  <si>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</si>
  <si>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</si>
  <si>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</si>
  <si>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</si>
  <si>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</si>
  <si>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</si>
  <si>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</si>
  <si>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</si>
  <si>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</si>
  <si>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②経常収支比率は101.71％と前年度から悪化している。収益における下水道使用料や他会計補助金の減、農業集落排水事業から人件費を移行したことに伴う営業費用の増が主な理由と考えられる。今後も引き続き水洗化率の向上を図り、収益の確保に努めていく必要がある。
③流動比率は年々上昇し、類似団体を上回っているが、内部留保資金が少ないことから、今後も計画的に資金を確保していく必要がある。
④企業債残高対事業規模比率は494.47％となり、前年度と比較して低下している。当該事業は設備投資の額が大きくなり、企業債に依存した経営となる傾向があるが、整備が終了段階に近づきつつあることから、近年は企業債残高も順調に減ってきている。
⑤⑥経費回収率は類似団体との比較では良好な状況であるが、汚水処理原価は劣る状況である。今後も収入確保や経費削減のための対策を検討、実施していく必要がある。
⑦令和5年度より汚水処理を流域下水道（県所管）の処理場で処理していることから、施設利用率は該当なしとなっている。
⑧水洗化率は77.77％で、前年度と比較して微増となっている。類似団体と比較して低い状態であり、使用料収入の増加を図るためにも、今後も水洗化を促進する必要がある。</t>
    <rPh sb="22" eb="24">
      <t>アッカ</t>
    </rPh>
    <rPh sb="29" eb="31">
      <t>シュウエキ</t>
    </rPh>
    <rPh sb="35" eb="41">
      <t>ゲスイドウシヨウリョウ</t>
    </rPh>
    <rPh sb="42" eb="43">
      <t>ホカ</t>
    </rPh>
    <rPh sb="43" eb="48">
      <t>カイケイホジョキン</t>
    </rPh>
    <rPh sb="49" eb="50">
      <t>ゲン</t>
    </rPh>
    <rPh sb="51" eb="57">
      <t>ノウギョウシュウラクハイスイ</t>
    </rPh>
    <rPh sb="74" eb="78">
      <t>エイギョウヒヨウ</t>
    </rPh>
    <rPh sb="81" eb="82">
      <t>オモ</t>
    </rPh>
    <rPh sb="83" eb="85">
      <t>リユウ</t>
    </rPh>
    <rPh sb="86" eb="87">
      <t>カンガ</t>
    </rPh>
    <rPh sb="216" eb="219">
      <t>ゼンネンド</t>
    </rPh>
    <rPh sb="220" eb="222">
      <t>ヒカク</t>
    </rPh>
    <rPh sb="345" eb="346">
      <t>オト</t>
    </rPh>
    <rPh sb="389" eb="391">
      <t>レイワ</t>
    </rPh>
    <rPh sb="392" eb="394">
      <t>ネンド</t>
    </rPh>
    <rPh sb="433" eb="435">
      <t>ガイトウ</t>
    </rPh>
    <rPh sb="468" eb="469">
      <t>ゾウ</t>
    </rPh>
    <phoneticPr fontId="4"/>
  </si>
  <si>
    <t>①有形固定資産減価償却率は32.55％となっており、類似団体と比較すると高くなっている。
　現在も未普及地域において面整備を進めており、施設全体における老朽化施設の割合は現時点では高くないが、事業開始初期に整備した施設は整備から相当な年数が経過しており、老朽化の割合は年々高くなっている。今後はより効率的な長寿命化等を検討、実施していく必要がある。</t>
    <rPh sb="31" eb="33">
      <t>ヒカク</t>
    </rPh>
    <rPh sb="36" eb="37">
      <t>タカ</t>
    </rPh>
    <rPh sb="144" eb="146">
      <t>コンゴ</t>
    </rPh>
    <rPh sb="168" eb="170">
      <t>ヒツヨウ</t>
    </rPh>
    <phoneticPr fontId="4"/>
  </si>
  <si>
    <t>　当市の下水道事業は令和7年度までに概成することとしている。下水道は住民が快適な生活を送るために必要なインフラであり、事業終了後も施設を適切に維持管理していく必要がある。また、初期に整備した施設についても、かなりの年数が経過しているため、計画的に更新を進めていく。
　経常収支比率は100％を超えているが、人口減少や節水環境の影響により、使用料収入は減少が見込まれる一方、施設の老朽化により維持管理費は増加していくことが予想され、将来的な収支は決して楽観できない状況にある。今後は水洗化促進の取り組みによる収益の増加に努めるとともに、効率的な施設管理手法を検討、実施していくことで経常経費の更なる縮減を図っていく。</t>
    <rPh sb="126" eb="127">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</si>
</sst>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C6F-43D4-91C7-7966BFBFFE5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0.17</c:v>
                </c:pt>
                <c:pt idx="3">
                  <c:v>0.13</c:v>
                </c:pt>
                <c:pt idx="4">
                  <c:v>0.06</c:v>
                </c:pt>
              </c:numCache>
            </c:numRef>
          </c:val>
          <c:smooth val="0"/>
          <c:extLst>
            <c:ext xmlns:c16="http://schemas.microsoft.com/office/drawing/2014/chart" uri="{C3380CC4-5D6E-409C-BE32-E72D297353CC}">
              <c16:uniqueId val="{00000001-0C6F-43D4-91C7-7966BFBFFE5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1541.73</c:v>
                </c:pt>
                <c:pt idx="1">
                  <c:v>1611.73</c:v>
                </c:pt>
                <c:pt idx="2">
                  <c:v>1583.73</c:v>
                </c:pt>
                <c:pt idx="3">
                  <c:v>1531.2</c:v>
                </c:pt>
                <c:pt idx="4">
                  <c:v>0</c:v>
                </c:pt>
              </c:numCache>
            </c:numRef>
          </c:val>
          <c:extLst>
            <c:ext xmlns:c16="http://schemas.microsoft.com/office/drawing/2014/chart" uri="{C3380CC4-5D6E-409C-BE32-E72D297353CC}">
              <c16:uniqueId val="{00000000-C84E-4AC3-B975-9F97FAA72C8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68.31</c:v>
                </c:pt>
                <c:pt idx="1">
                  <c:v>65.28</c:v>
                </c:pt>
                <c:pt idx="2">
                  <c:v>64.92</c:v>
                </c:pt>
                <c:pt idx="3">
                  <c:v>64.14</c:v>
                </c:pt>
                <c:pt idx="4">
                  <c:v>63.71</c:v>
                </c:pt>
              </c:numCache>
            </c:numRef>
          </c:val>
          <c:smooth val="0"/>
          <c:extLst>
            <c:ext xmlns:c16="http://schemas.microsoft.com/office/drawing/2014/chart" uri="{C3380CC4-5D6E-409C-BE32-E72D297353CC}">
              <c16:uniqueId val="{00000001-C84E-4AC3-B975-9F97FAA72C8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74.28</c:v>
                </c:pt>
                <c:pt idx="1">
                  <c:v>75.400000000000006</c:v>
                </c:pt>
                <c:pt idx="2">
                  <c:v>76.209999999999994</c:v>
                </c:pt>
                <c:pt idx="3">
                  <c:v>76.989999999999995</c:v>
                </c:pt>
                <c:pt idx="4">
                  <c:v>77.77</c:v>
                </c:pt>
              </c:numCache>
            </c:numRef>
          </c:val>
          <c:extLst>
            <c:ext xmlns:c16="http://schemas.microsoft.com/office/drawing/2014/chart" uri="{C3380CC4-5D6E-409C-BE32-E72D297353CC}">
              <c16:uniqueId val="{00000000-8F93-4654-AC4C-32C18F0E03B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92.62</c:v>
                </c:pt>
                <c:pt idx="1">
                  <c:v>92.72</c:v>
                </c:pt>
                <c:pt idx="2">
                  <c:v>92.88</c:v>
                </c:pt>
                <c:pt idx="3">
                  <c:v>92.9</c:v>
                </c:pt>
                <c:pt idx="4">
                  <c:v>92.89</c:v>
                </c:pt>
              </c:numCache>
            </c:numRef>
          </c:val>
          <c:smooth val="0"/>
          <c:extLst>
            <c:ext xmlns:c16="http://schemas.microsoft.com/office/drawing/2014/chart" uri="{C3380CC4-5D6E-409C-BE32-E72D297353CC}">
              <c16:uniqueId val="{00000001-8F93-4654-AC4C-32C18F0E03B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104.76</c:v>
                </c:pt>
                <c:pt idx="1">
                  <c:v>101.57</c:v>
                </c:pt>
                <c:pt idx="2">
                  <c:v>104.61</c:v>
                </c:pt>
                <c:pt idx="3">
                  <c:v>105.5</c:v>
                </c:pt>
                <c:pt idx="4">
                  <c:v>101.71</c:v>
                </c:pt>
              </c:numCache>
            </c:numRef>
          </c:val>
          <c:extLst>
            <c:ext xmlns:c16="http://schemas.microsoft.com/office/drawing/2014/chart" uri="{C3380CC4-5D6E-409C-BE32-E72D297353CC}">
              <c16:uniqueId val="{00000000-1B8C-4F9D-BE3E-0CC811391ED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106.99</c:v>
                </c:pt>
                <c:pt idx="1">
                  <c:v>107.85</c:v>
                </c:pt>
                <c:pt idx="2">
                  <c:v>108.04</c:v>
                </c:pt>
                <c:pt idx="3">
                  <c:v>107.49</c:v>
                </c:pt>
                <c:pt idx="4">
                  <c:v>107.64</c:v>
                </c:pt>
              </c:numCache>
            </c:numRef>
          </c:val>
          <c:smooth val="0"/>
          <c:extLst>
            <c:ext xmlns:c16="http://schemas.microsoft.com/office/drawing/2014/chart" uri="{C3380CC4-5D6E-409C-BE32-E72D297353CC}">
              <c16:uniqueId val="{00000001-1B8C-4F9D-BE3E-0CC811391ED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25.9</c:v>
                </c:pt>
                <c:pt idx="1">
                  <c:v>27.79</c:v>
                </c:pt>
                <c:pt idx="2">
                  <c:v>29.77</c:v>
                </c:pt>
                <c:pt idx="3">
                  <c:v>31.6</c:v>
                </c:pt>
                <c:pt idx="4">
                  <c:v>32.549999999999997</c:v>
                </c:pt>
              </c:numCache>
            </c:numRef>
          </c:val>
          <c:extLst>
            <c:ext xmlns:c16="http://schemas.microsoft.com/office/drawing/2014/chart" uri="{C3380CC4-5D6E-409C-BE32-E72D297353CC}">
              <c16:uniqueId val="{00000000-2F84-4333-A3D9-6CE9080449E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26.36</c:v>
                </c:pt>
                <c:pt idx="1">
                  <c:v>23.79</c:v>
                </c:pt>
                <c:pt idx="2">
                  <c:v>25.66</c:v>
                </c:pt>
                <c:pt idx="3">
                  <c:v>27.46</c:v>
                </c:pt>
                <c:pt idx="4">
                  <c:v>29.93</c:v>
                </c:pt>
              </c:numCache>
            </c:numRef>
          </c:val>
          <c:smooth val="0"/>
          <c:extLst>
            <c:ext xmlns:c16="http://schemas.microsoft.com/office/drawing/2014/chart" uri="{C3380CC4-5D6E-409C-BE32-E72D297353CC}">
              <c16:uniqueId val="{00000001-2F84-4333-A3D9-6CE9080449E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EE7-47F8-A80E-9C7D572893B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1.43</c:v>
                </c:pt>
                <c:pt idx="1">
                  <c:v>1.22</c:v>
                </c:pt>
                <c:pt idx="2">
                  <c:v>1.61</c:v>
                </c:pt>
                <c:pt idx="3">
                  <c:v>2.08</c:v>
                </c:pt>
                <c:pt idx="4">
                  <c:v>2.74</c:v>
                </c:pt>
              </c:numCache>
            </c:numRef>
          </c:val>
          <c:smooth val="0"/>
          <c:extLst>
            <c:ext xmlns:c16="http://schemas.microsoft.com/office/drawing/2014/chart" uri="{C3380CC4-5D6E-409C-BE32-E72D297353CC}">
              <c16:uniqueId val="{00000001-5EE7-47F8-A80E-9C7D572893B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A46-4132-B128-75A2796030E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7.42</c:v>
                </c:pt>
                <c:pt idx="1">
                  <c:v>4.72</c:v>
                </c:pt>
                <c:pt idx="2">
                  <c:v>4.49</c:v>
                </c:pt>
                <c:pt idx="3">
                  <c:v>5.41</c:v>
                </c:pt>
                <c:pt idx="4">
                  <c:v>5.61</c:v>
                </c:pt>
              </c:numCache>
            </c:numRef>
          </c:val>
          <c:smooth val="0"/>
          <c:extLst>
            <c:ext xmlns:c16="http://schemas.microsoft.com/office/drawing/2014/chart" uri="{C3380CC4-5D6E-409C-BE32-E72D297353CC}">
              <c16:uniqueId val="{00000001-AA46-4132-B128-75A2796030E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75.819999999999993</c:v>
                </c:pt>
                <c:pt idx="1">
                  <c:v>85.28</c:v>
                </c:pt>
                <c:pt idx="2">
                  <c:v>87.41</c:v>
                </c:pt>
                <c:pt idx="3">
                  <c:v>90.25</c:v>
                </c:pt>
                <c:pt idx="4">
                  <c:v>91.6</c:v>
                </c:pt>
              </c:numCache>
            </c:numRef>
          </c:val>
          <c:extLst>
            <c:ext xmlns:c16="http://schemas.microsoft.com/office/drawing/2014/chart" uri="{C3380CC4-5D6E-409C-BE32-E72D297353CC}">
              <c16:uniqueId val="{00000000-9EA1-4B4F-8A2D-AAC1A4E2E05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68.180000000000007</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9EA1-4B4F-8A2D-AAC1A4E2E05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986.36</c:v>
                </c:pt>
                <c:pt idx="1">
                  <c:v>934.74</c:v>
                </c:pt>
                <c:pt idx="2">
                  <c:v>873.8</c:v>
                </c:pt>
                <c:pt idx="3">
                  <c:v>518.80999999999995</c:v>
                </c:pt>
                <c:pt idx="4">
                  <c:v>494.47</c:v>
                </c:pt>
              </c:numCache>
            </c:numRef>
          </c:val>
          <c:extLst>
            <c:ext xmlns:c16="http://schemas.microsoft.com/office/drawing/2014/chart" uri="{C3380CC4-5D6E-409C-BE32-E72D297353CC}">
              <c16:uniqueId val="{00000000-0A23-463F-8B09-D1FB71883D7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847.44</c:v>
                </c:pt>
                <c:pt idx="1">
                  <c:v>857.88</c:v>
                </c:pt>
                <c:pt idx="2">
                  <c:v>825.1</c:v>
                </c:pt>
                <c:pt idx="3">
                  <c:v>789.87</c:v>
                </c:pt>
                <c:pt idx="4">
                  <c:v>749.43</c:v>
                </c:pt>
              </c:numCache>
            </c:numRef>
          </c:val>
          <c:smooth val="0"/>
          <c:extLst>
            <c:ext xmlns:c16="http://schemas.microsoft.com/office/drawing/2014/chart" uri="{C3380CC4-5D6E-409C-BE32-E72D297353CC}">
              <c16:uniqueId val="{00000001-0A23-463F-8B09-D1FB71883D7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99.89</c:v>
                </c:pt>
                <c:pt idx="1">
                  <c:v>99.53</c:v>
                </c:pt>
                <c:pt idx="2">
                  <c:v>99.86</c:v>
                </c:pt>
                <c:pt idx="3">
                  <c:v>100</c:v>
                </c:pt>
                <c:pt idx="4">
                  <c:v>100</c:v>
                </c:pt>
              </c:numCache>
            </c:numRef>
          </c:val>
          <c:extLst>
            <c:ext xmlns:c16="http://schemas.microsoft.com/office/drawing/2014/chart" uri="{C3380CC4-5D6E-409C-BE32-E72D297353CC}">
              <c16:uniqueId val="{00000000-5CF9-455C-A118-0BAD03376D7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94.69</c:v>
                </c:pt>
                <c:pt idx="1">
                  <c:v>94.97</c:v>
                </c:pt>
                <c:pt idx="2">
                  <c:v>97.07</c:v>
                </c:pt>
                <c:pt idx="3">
                  <c:v>98.06</c:v>
                </c:pt>
                <c:pt idx="4">
                  <c:v>98.46</c:v>
                </c:pt>
              </c:numCache>
            </c:numRef>
          </c:val>
          <c:smooth val="0"/>
          <c:extLst>
            <c:ext xmlns:c16="http://schemas.microsoft.com/office/drawing/2014/chart" uri="{C3380CC4-5D6E-409C-BE32-E72D297353CC}">
              <c16:uniqueId val="{00000001-5CF9-455C-A118-0BAD03376D7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162.51</c:v>
                </c:pt>
                <c:pt idx="1">
                  <c:v>162.11000000000001</c:v>
                </c:pt>
                <c:pt idx="2">
                  <c:v>161.66999999999999</c:v>
                </c:pt>
                <c:pt idx="3">
                  <c:v>161.29</c:v>
                </c:pt>
                <c:pt idx="4">
                  <c:v>160.91999999999999</c:v>
                </c:pt>
              </c:numCache>
            </c:numRef>
          </c:val>
          <c:extLst>
            <c:ext xmlns:c16="http://schemas.microsoft.com/office/drawing/2014/chart" uri="{C3380CC4-5D6E-409C-BE32-E72D297353CC}">
              <c16:uniqueId val="{00000000-EB66-4D94-8240-EF48C164F80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159.78</c:v>
                </c:pt>
                <c:pt idx="1">
                  <c:v>159.49</c:v>
                </c:pt>
                <c:pt idx="2">
                  <c:v>157.81</c:v>
                </c:pt>
                <c:pt idx="3">
                  <c:v>157.37</c:v>
                </c:pt>
                <c:pt idx="4">
                  <c:v>157.44999999999999</c:v>
                </c:pt>
              </c:numCache>
            </c:numRef>
          </c:val>
          <c:smooth val="0"/>
          <c:extLst>
            <c:ext xmlns:c16="http://schemas.microsoft.com/office/drawing/2014/chart" uri="{C3380CC4-5D6E-409C-BE32-E72D297353CC}">
              <c16:uniqueId val="{00000001-EB66-4D94-8240-EF48C164F80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横手市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Bd1</v>
      </c>
      <c r="X8" s="65"/>
      <c r="Y8" s="65"/>
      <c r="Z8" s="65"/>
      <c r="AA8" s="65"/>
      <c r="AB8" s="65"/>
      <c r="AC8" s="65"/>
      <c r="AD8" s="66" t="str">
        <f>データ!$M$6</f>
        <v>非設置</v>
      </c>
      <c r="AE8" s="66"/>
      <c r="AF8" s="66"/>
      <c r="AG8" s="66"/>
      <c r="AH8" s="66"/>
      <c r="AI8" s="66"/>
      <c r="AJ8" s="66"/>
      <c r="AK8" s="3"/>
      <c r="AL8" s="54">
        <f>データ!S6</f>
        <v>82454</v>
      </c>
      <c r="AM8" s="54"/>
      <c r="AN8" s="54"/>
      <c r="AO8" s="54"/>
      <c r="AP8" s="54"/>
      <c r="AQ8" s="54"/>
      <c r="AR8" s="54"/>
      <c r="AS8" s="54"/>
      <c r="AT8" s="53">
        <f>データ!T6</f>
        <v>692.8</v>
      </c>
      <c r="AU8" s="53"/>
      <c r="AV8" s="53"/>
      <c r="AW8" s="53"/>
      <c r="AX8" s="53"/>
      <c r="AY8" s="53"/>
      <c r="AZ8" s="53"/>
      <c r="BA8" s="53"/>
      <c r="BB8" s="53">
        <f>データ!U6</f>
        <v>119.02</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58.57</v>
      </c>
      <c r="J10" s="53"/>
      <c r="K10" s="53"/>
      <c r="L10" s="53"/>
      <c r="M10" s="53"/>
      <c r="N10" s="53"/>
      <c r="O10" s="53"/>
      <c r="P10" s="53">
        <f>データ!P6</f>
        <v>51.96</v>
      </c>
      <c r="Q10" s="53"/>
      <c r="R10" s="53"/>
      <c r="S10" s="53"/>
      <c r="T10" s="53"/>
      <c r="U10" s="53"/>
      <c r="V10" s="53"/>
      <c r="W10" s="53">
        <f>データ!Q6</f>
        <v>88.74</v>
      </c>
      <c r="X10" s="53"/>
      <c r="Y10" s="53"/>
      <c r="Z10" s="53"/>
      <c r="AA10" s="53"/>
      <c r="AB10" s="53"/>
      <c r="AC10" s="53"/>
      <c r="AD10" s="54">
        <f>データ!R6</f>
        <v>3179</v>
      </c>
      <c r="AE10" s="54"/>
      <c r="AF10" s="54"/>
      <c r="AG10" s="54"/>
      <c r="AH10" s="54"/>
      <c r="AI10" s="54"/>
      <c r="AJ10" s="54"/>
      <c r="AK10" s="2"/>
      <c r="AL10" s="54">
        <f>データ!V6</f>
        <v>42405</v>
      </c>
      <c r="AM10" s="54"/>
      <c r="AN10" s="54"/>
      <c r="AO10" s="54"/>
      <c r="AP10" s="54"/>
      <c r="AQ10" s="54"/>
      <c r="AR10" s="54"/>
      <c r="AS10" s="54"/>
      <c r="AT10" s="53">
        <f>データ!W6</f>
        <v>19.36</v>
      </c>
      <c r="AU10" s="53"/>
      <c r="AV10" s="53"/>
      <c r="AW10" s="53"/>
      <c r="AX10" s="53"/>
      <c r="AY10" s="53"/>
      <c r="AZ10" s="53"/>
      <c r="BA10" s="53"/>
      <c r="BB10" s="53">
        <f>データ!X6</f>
        <v>2190.34</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IbnsX0pzJM3qUWJ1DeQXtDJoR1lyiGzSurbFUshLQskCF07orx5SpNE6FHfkh5hy7GpbM/gkb7RN7GEtFFsl9w==" saltValue="+1+jUebW6Nchrtfz9JsoD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52035</v>
      </c>
      <c r="D6" s="19">
        <f t="shared" si="3"/>
        <v>46</v>
      </c>
      <c r="E6" s="19">
        <f t="shared" si="3"/>
        <v>17</v>
      </c>
      <c r="F6" s="19">
        <f t="shared" si="3"/>
        <v>1</v>
      </c>
      <c r="G6" s="19">
        <f t="shared" si="3"/>
        <v>0</v>
      </c>
      <c r="H6" s="19" t="str">
        <f t="shared" si="3"/>
        <v>秋田県　横手市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58.57</v>
      </c>
      <c r="P6" s="20">
        <f t="shared" si="3"/>
        <v>51.96</v>
      </c>
      <c r="Q6" s="20">
        <f t="shared" si="3"/>
        <v>88.74</v>
      </c>
      <c r="R6" s="20">
        <f t="shared" si="3"/>
        <v>3179</v>
      </c>
      <c r="S6" s="20">
        <f t="shared" si="3"/>
        <v>82454</v>
      </c>
      <c r="T6" s="20">
        <f t="shared" si="3"/>
        <v>692.8</v>
      </c>
      <c r="U6" s="20">
        <f t="shared" si="3"/>
        <v>119.02</v>
      </c>
      <c r="V6" s="20">
        <f t="shared" si="3"/>
        <v>42405</v>
      </c>
      <c r="W6" s="20">
        <f t="shared" si="3"/>
        <v>19.36</v>
      </c>
      <c r="X6" s="20">
        <f t="shared" si="3"/>
        <v>2190.34</v>
      </c>
      <c r="Y6" s="21">
        <f>IF(Y7="",NA(),Y7)</f>
        <v>104.76</v>
      </c>
      <c r="Z6" s="21">
        <f t="shared" ref="Z6:AH6" si="4">IF(Z7="",NA(),Z7)</f>
        <v>101.57</v>
      </c>
      <c r="AA6" s="21">
        <f t="shared" si="4"/>
        <v>104.61</v>
      </c>
      <c r="AB6" s="21">
        <f t="shared" si="4"/>
        <v>105.5</v>
      </c>
      <c r="AC6" s="21">
        <f t="shared" si="4"/>
        <v>101.71</v>
      </c>
      <c r="AD6" s="21">
        <f t="shared" si="4"/>
        <v>106.99</v>
      </c>
      <c r="AE6" s="21">
        <f t="shared" si="4"/>
        <v>107.85</v>
      </c>
      <c r="AF6" s="21">
        <f t="shared" si="4"/>
        <v>108.04</v>
      </c>
      <c r="AG6" s="21">
        <f t="shared" si="4"/>
        <v>107.49</v>
      </c>
      <c r="AH6" s="21">
        <f t="shared" si="4"/>
        <v>107.64</v>
      </c>
      <c r="AI6" s="20" t="str">
        <f>IF(AI7="","",IF(AI7="-","【-】","【"&amp;SUBSTITUTE(TEXT(AI7,"#,##0.00"),"-","△")&amp;"】"))</f>
        <v>【105.91】</v>
      </c>
      <c r="AJ6" s="20">
        <f>IF(AJ7="",NA(),AJ7)</f>
        <v>0</v>
      </c>
      <c r="AK6" s="20">
        <f t="shared" ref="AK6:AS6" si="5">IF(AK7="",NA(),AK7)</f>
        <v>0</v>
      </c>
      <c r="AL6" s="20">
        <f t="shared" si="5"/>
        <v>0</v>
      </c>
      <c r="AM6" s="20">
        <f t="shared" si="5"/>
        <v>0</v>
      </c>
      <c r="AN6" s="20">
        <f t="shared" si="5"/>
        <v>0</v>
      </c>
      <c r="AO6" s="21">
        <f t="shared" si="5"/>
        <v>7.42</v>
      </c>
      <c r="AP6" s="21">
        <f t="shared" si="5"/>
        <v>4.72</v>
      </c>
      <c r="AQ6" s="21">
        <f t="shared" si="5"/>
        <v>4.49</v>
      </c>
      <c r="AR6" s="21">
        <f t="shared" si="5"/>
        <v>5.41</v>
      </c>
      <c r="AS6" s="21">
        <f t="shared" si="5"/>
        <v>5.61</v>
      </c>
      <c r="AT6" s="20" t="str">
        <f>IF(AT7="","",IF(AT7="-","【-】","【"&amp;SUBSTITUTE(TEXT(AT7,"#,##0.00"),"-","△")&amp;"】"))</f>
        <v>【3.03】</v>
      </c>
      <c r="AU6" s="21">
        <f>IF(AU7="",NA(),AU7)</f>
        <v>75.819999999999993</v>
      </c>
      <c r="AV6" s="21">
        <f t="shared" ref="AV6:BD6" si="6">IF(AV7="",NA(),AV7)</f>
        <v>85.28</v>
      </c>
      <c r="AW6" s="21">
        <f t="shared" si="6"/>
        <v>87.41</v>
      </c>
      <c r="AX6" s="21">
        <f t="shared" si="6"/>
        <v>90.25</v>
      </c>
      <c r="AY6" s="21">
        <f t="shared" si="6"/>
        <v>91.6</v>
      </c>
      <c r="AZ6" s="21">
        <f t="shared" si="6"/>
        <v>68.180000000000007</v>
      </c>
      <c r="BA6" s="21">
        <f t="shared" si="6"/>
        <v>67.930000000000007</v>
      </c>
      <c r="BB6" s="21">
        <f t="shared" si="6"/>
        <v>68.53</v>
      </c>
      <c r="BC6" s="21">
        <f t="shared" si="6"/>
        <v>69.180000000000007</v>
      </c>
      <c r="BD6" s="21">
        <f t="shared" si="6"/>
        <v>76.319999999999993</v>
      </c>
      <c r="BE6" s="20" t="str">
        <f>IF(BE7="","",IF(BE7="-","【-】","【"&amp;SUBSTITUTE(TEXT(BE7,"#,##0.00"),"-","△")&amp;"】"))</f>
        <v>【78.43】</v>
      </c>
      <c r="BF6" s="21">
        <f>IF(BF7="",NA(),BF7)</f>
        <v>986.36</v>
      </c>
      <c r="BG6" s="21">
        <f t="shared" ref="BG6:BO6" si="7">IF(BG7="",NA(),BG7)</f>
        <v>934.74</v>
      </c>
      <c r="BH6" s="21">
        <f t="shared" si="7"/>
        <v>873.8</v>
      </c>
      <c r="BI6" s="21">
        <f t="shared" si="7"/>
        <v>518.80999999999995</v>
      </c>
      <c r="BJ6" s="21">
        <f t="shared" si="7"/>
        <v>494.47</v>
      </c>
      <c r="BK6" s="21">
        <f t="shared" si="7"/>
        <v>847.44</v>
      </c>
      <c r="BL6" s="21">
        <f t="shared" si="7"/>
        <v>857.88</v>
      </c>
      <c r="BM6" s="21">
        <f t="shared" si="7"/>
        <v>825.1</v>
      </c>
      <c r="BN6" s="21">
        <f t="shared" si="7"/>
        <v>789.87</v>
      </c>
      <c r="BO6" s="21">
        <f t="shared" si="7"/>
        <v>749.43</v>
      </c>
      <c r="BP6" s="20" t="str">
        <f>IF(BP7="","",IF(BP7="-","【-】","【"&amp;SUBSTITUTE(TEXT(BP7,"#,##0.00"),"-","△")&amp;"】"))</f>
        <v>【630.82】</v>
      </c>
      <c r="BQ6" s="21">
        <f>IF(BQ7="",NA(),BQ7)</f>
        <v>99.89</v>
      </c>
      <c r="BR6" s="21">
        <f t="shared" ref="BR6:BZ6" si="8">IF(BR7="",NA(),BR7)</f>
        <v>99.53</v>
      </c>
      <c r="BS6" s="21">
        <f t="shared" si="8"/>
        <v>99.86</v>
      </c>
      <c r="BT6" s="21">
        <f t="shared" si="8"/>
        <v>100</v>
      </c>
      <c r="BU6" s="21">
        <f t="shared" si="8"/>
        <v>100</v>
      </c>
      <c r="BV6" s="21">
        <f t="shared" si="8"/>
        <v>94.69</v>
      </c>
      <c r="BW6" s="21">
        <f t="shared" si="8"/>
        <v>94.97</v>
      </c>
      <c r="BX6" s="21">
        <f t="shared" si="8"/>
        <v>97.07</v>
      </c>
      <c r="BY6" s="21">
        <f t="shared" si="8"/>
        <v>98.06</v>
      </c>
      <c r="BZ6" s="21">
        <f t="shared" si="8"/>
        <v>98.46</v>
      </c>
      <c r="CA6" s="20" t="str">
        <f>IF(CA7="","",IF(CA7="-","【-】","【"&amp;SUBSTITUTE(TEXT(CA7,"#,##0.00"),"-","△")&amp;"】"))</f>
        <v>【97.81】</v>
      </c>
      <c r="CB6" s="21">
        <f>IF(CB7="",NA(),CB7)</f>
        <v>162.51</v>
      </c>
      <c r="CC6" s="21">
        <f t="shared" ref="CC6:CK6" si="9">IF(CC7="",NA(),CC7)</f>
        <v>162.11000000000001</v>
      </c>
      <c r="CD6" s="21">
        <f t="shared" si="9"/>
        <v>161.66999999999999</v>
      </c>
      <c r="CE6" s="21">
        <f t="shared" si="9"/>
        <v>161.29</v>
      </c>
      <c r="CF6" s="21">
        <f t="shared" si="9"/>
        <v>160.91999999999999</v>
      </c>
      <c r="CG6" s="21">
        <f t="shared" si="9"/>
        <v>159.78</v>
      </c>
      <c r="CH6" s="21">
        <f t="shared" si="9"/>
        <v>159.49</v>
      </c>
      <c r="CI6" s="21">
        <f t="shared" si="9"/>
        <v>157.81</v>
      </c>
      <c r="CJ6" s="21">
        <f t="shared" si="9"/>
        <v>157.37</v>
      </c>
      <c r="CK6" s="21">
        <f t="shared" si="9"/>
        <v>157.44999999999999</v>
      </c>
      <c r="CL6" s="20" t="str">
        <f>IF(CL7="","",IF(CL7="-","【-】","【"&amp;SUBSTITUTE(TEXT(CL7,"#,##0.00"),"-","△")&amp;"】"))</f>
        <v>【138.75】</v>
      </c>
      <c r="CM6" s="21">
        <f>IF(CM7="",NA(),CM7)</f>
        <v>1541.73</v>
      </c>
      <c r="CN6" s="21">
        <f t="shared" ref="CN6:CV6" si="10">IF(CN7="",NA(),CN7)</f>
        <v>1611.73</v>
      </c>
      <c r="CO6" s="21">
        <f t="shared" si="10"/>
        <v>1583.73</v>
      </c>
      <c r="CP6" s="21">
        <f t="shared" si="10"/>
        <v>1531.2</v>
      </c>
      <c r="CQ6" s="21" t="str">
        <f t="shared" si="10"/>
        <v>-</v>
      </c>
      <c r="CR6" s="21">
        <f t="shared" si="10"/>
        <v>68.31</v>
      </c>
      <c r="CS6" s="21">
        <f t="shared" si="10"/>
        <v>65.28</v>
      </c>
      <c r="CT6" s="21">
        <f t="shared" si="10"/>
        <v>64.92</v>
      </c>
      <c r="CU6" s="21">
        <f t="shared" si="10"/>
        <v>64.14</v>
      </c>
      <c r="CV6" s="21">
        <f t="shared" si="10"/>
        <v>63.71</v>
      </c>
      <c r="CW6" s="20" t="str">
        <f>IF(CW7="","",IF(CW7="-","【-】","【"&amp;SUBSTITUTE(TEXT(CW7,"#,##0.00"),"-","△")&amp;"】"))</f>
        <v>【58.94】</v>
      </c>
      <c r="CX6" s="21">
        <f>IF(CX7="",NA(),CX7)</f>
        <v>74.28</v>
      </c>
      <c r="CY6" s="21">
        <f t="shared" ref="CY6:DG6" si="11">IF(CY7="",NA(),CY7)</f>
        <v>75.400000000000006</v>
      </c>
      <c r="CZ6" s="21">
        <f t="shared" si="11"/>
        <v>76.209999999999994</v>
      </c>
      <c r="DA6" s="21">
        <f t="shared" si="11"/>
        <v>76.989999999999995</v>
      </c>
      <c r="DB6" s="21">
        <f t="shared" si="11"/>
        <v>77.77</v>
      </c>
      <c r="DC6" s="21">
        <f t="shared" si="11"/>
        <v>92.62</v>
      </c>
      <c r="DD6" s="21">
        <f t="shared" si="11"/>
        <v>92.72</v>
      </c>
      <c r="DE6" s="21">
        <f t="shared" si="11"/>
        <v>92.88</v>
      </c>
      <c r="DF6" s="21">
        <f t="shared" si="11"/>
        <v>92.9</v>
      </c>
      <c r="DG6" s="21">
        <f t="shared" si="11"/>
        <v>92.89</v>
      </c>
      <c r="DH6" s="20" t="str">
        <f>IF(DH7="","",IF(DH7="-","【-】","【"&amp;SUBSTITUTE(TEXT(DH7,"#,##0.00"),"-","△")&amp;"】"))</f>
        <v>【95.91】</v>
      </c>
      <c r="DI6" s="21">
        <f>IF(DI7="",NA(),DI7)</f>
        <v>25.9</v>
      </c>
      <c r="DJ6" s="21">
        <f t="shared" ref="DJ6:DR6" si="12">IF(DJ7="",NA(),DJ7)</f>
        <v>27.79</v>
      </c>
      <c r="DK6" s="21">
        <f t="shared" si="12"/>
        <v>29.77</v>
      </c>
      <c r="DL6" s="21">
        <f t="shared" si="12"/>
        <v>31.6</v>
      </c>
      <c r="DM6" s="21">
        <f t="shared" si="12"/>
        <v>32.549999999999997</v>
      </c>
      <c r="DN6" s="21">
        <f t="shared" si="12"/>
        <v>26.36</v>
      </c>
      <c r="DO6" s="21">
        <f t="shared" si="12"/>
        <v>23.79</v>
      </c>
      <c r="DP6" s="21">
        <f t="shared" si="12"/>
        <v>25.66</v>
      </c>
      <c r="DQ6" s="21">
        <f t="shared" si="12"/>
        <v>27.46</v>
      </c>
      <c r="DR6" s="21">
        <f t="shared" si="12"/>
        <v>29.93</v>
      </c>
      <c r="DS6" s="20" t="str">
        <f>IF(DS7="","",IF(DS7="-","【-】","【"&amp;SUBSTITUTE(TEXT(DS7,"#,##0.00"),"-","△")&amp;"】"))</f>
        <v>【41.09】</v>
      </c>
      <c r="DT6" s="20">
        <f>IF(DT7="",NA(),DT7)</f>
        <v>0</v>
      </c>
      <c r="DU6" s="20">
        <f t="shared" ref="DU6:EC6" si="13">IF(DU7="",NA(),DU7)</f>
        <v>0</v>
      </c>
      <c r="DV6" s="20">
        <f t="shared" si="13"/>
        <v>0</v>
      </c>
      <c r="DW6" s="20">
        <f t="shared" si="13"/>
        <v>0</v>
      </c>
      <c r="DX6" s="20">
        <f t="shared" si="13"/>
        <v>0</v>
      </c>
      <c r="DY6" s="21">
        <f t="shared" si="13"/>
        <v>1.43</v>
      </c>
      <c r="DZ6" s="21">
        <f t="shared" si="13"/>
        <v>1.22</v>
      </c>
      <c r="EA6" s="21">
        <f t="shared" si="13"/>
        <v>1.61</v>
      </c>
      <c r="EB6" s="21">
        <f t="shared" si="13"/>
        <v>2.08</v>
      </c>
      <c r="EC6" s="21">
        <f t="shared" si="13"/>
        <v>2.74</v>
      </c>
      <c r="ED6" s="20" t="str">
        <f>IF(ED7="","",IF(ED7="-","【-】","【"&amp;SUBSTITUTE(TEXT(ED7,"#,##0.00"),"-","△")&amp;"】"))</f>
        <v>【8.68】</v>
      </c>
      <c r="EE6" s="20">
        <f>IF(EE7="",NA(),EE7)</f>
        <v>0</v>
      </c>
      <c r="EF6" s="20">
        <f t="shared" ref="EF6:EN6" si="14">IF(EF7="",NA(),EF7)</f>
        <v>0</v>
      </c>
      <c r="EG6" s="20">
        <f t="shared" si="14"/>
        <v>0</v>
      </c>
      <c r="EH6" s="20">
        <f t="shared" si="14"/>
        <v>0</v>
      </c>
      <c r="EI6" s="20">
        <f t="shared" si="14"/>
        <v>0</v>
      </c>
      <c r="EJ6" s="21">
        <f t="shared" si="14"/>
        <v>0.09</v>
      </c>
      <c r="EK6" s="21">
        <f t="shared" si="14"/>
        <v>0.09</v>
      </c>
      <c r="EL6" s="21">
        <f t="shared" si="14"/>
        <v>0.17</v>
      </c>
      <c r="EM6" s="21">
        <f t="shared" si="14"/>
        <v>0.13</v>
      </c>
      <c r="EN6" s="21">
        <f t="shared" si="14"/>
        <v>0.06</v>
      </c>
      <c r="EO6" s="20" t="str">
        <f>IF(EO7="","",IF(EO7="-","【-】","【"&amp;SUBSTITUTE(TEXT(EO7,"#,##0.00"),"-","△")&amp;"】"))</f>
        <v>【0.22】</v>
      </c>
    </row>
    <row r="7" spans="1:148" s="22" customFormat="1" x14ac:dyDescent="0.15">
      <c r="A7" s="14"/>
      <c r="B7" s="23">
        <v>2023</v>
      </c>
      <c r="C7" s="23">
        <v>52035</v>
      </c>
      <c r="D7" s="23">
        <v>46</v>
      </c>
      <c r="E7" s="23">
        <v>17</v>
      </c>
      <c r="F7" s="23">
        <v>1</v>
      </c>
      <c r="G7" s="23">
        <v>0</v>
      </c>
      <c r="H7" s="23" t="s">
        <v>96</v>
      </c>
      <c r="I7" s="23" t="s">
        <v>97</v>
      </c>
      <c r="J7" s="23" t="s">
        <v>98</v>
      </c>
      <c r="K7" s="23" t="s">
        <v>99</v>
      </c>
      <c r="L7" s="23" t="s">
        <v>100</v>
      </c>
      <c r="M7" s="23" t="s">
        <v>101</v>
      </c>
      <c r="N7" s="24" t="s">
        <v>102</v>
      </c>
      <c r="O7" s="24">
        <v>58.57</v>
      </c>
      <c r="P7" s="24">
        <v>51.96</v>
      </c>
      <c r="Q7" s="24">
        <v>88.74</v>
      </c>
      <c r="R7" s="24">
        <v>3179</v>
      </c>
      <c r="S7" s="24">
        <v>82454</v>
      </c>
      <c r="T7" s="24">
        <v>692.8</v>
      </c>
      <c r="U7" s="24">
        <v>119.02</v>
      </c>
      <c r="V7" s="24">
        <v>42405</v>
      </c>
      <c r="W7" s="24">
        <v>19.36</v>
      </c>
      <c r="X7" s="24">
        <v>2190.34</v>
      </c>
      <c r="Y7" s="24">
        <v>104.76</v>
      </c>
      <c r="Z7" s="24">
        <v>101.57</v>
      </c>
      <c r="AA7" s="24">
        <v>104.61</v>
      </c>
      <c r="AB7" s="24">
        <v>105.5</v>
      </c>
      <c r="AC7" s="24">
        <v>101.71</v>
      </c>
      <c r="AD7" s="24">
        <v>106.99</v>
      </c>
      <c r="AE7" s="24">
        <v>107.85</v>
      </c>
      <c r="AF7" s="24">
        <v>108.04</v>
      </c>
      <c r="AG7" s="24">
        <v>107.49</v>
      </c>
      <c r="AH7" s="24">
        <v>107.64</v>
      </c>
      <c r="AI7" s="24">
        <v>105.91</v>
      </c>
      <c r="AJ7" s="24">
        <v>0</v>
      </c>
      <c r="AK7" s="24">
        <v>0</v>
      </c>
      <c r="AL7" s="24">
        <v>0</v>
      </c>
      <c r="AM7" s="24">
        <v>0</v>
      </c>
      <c r="AN7" s="24">
        <v>0</v>
      </c>
      <c r="AO7" s="24">
        <v>7.42</v>
      </c>
      <c r="AP7" s="24">
        <v>4.72</v>
      </c>
      <c r="AQ7" s="24">
        <v>4.49</v>
      </c>
      <c r="AR7" s="24">
        <v>5.41</v>
      </c>
      <c r="AS7" s="24">
        <v>5.61</v>
      </c>
      <c r="AT7" s="24">
        <v>3.03</v>
      </c>
      <c r="AU7" s="24">
        <v>75.819999999999993</v>
      </c>
      <c r="AV7" s="24">
        <v>85.28</v>
      </c>
      <c r="AW7" s="24">
        <v>87.41</v>
      </c>
      <c r="AX7" s="24">
        <v>90.25</v>
      </c>
      <c r="AY7" s="24">
        <v>91.6</v>
      </c>
      <c r="AZ7" s="24">
        <v>68.180000000000007</v>
      </c>
      <c r="BA7" s="24">
        <v>67.930000000000007</v>
      </c>
      <c r="BB7" s="24">
        <v>68.53</v>
      </c>
      <c r="BC7" s="24">
        <v>69.180000000000007</v>
      </c>
      <c r="BD7" s="24">
        <v>76.319999999999993</v>
      </c>
      <c r="BE7" s="24">
        <v>78.430000000000007</v>
      </c>
      <c r="BF7" s="24">
        <v>986.36</v>
      </c>
      <c r="BG7" s="24">
        <v>934.74</v>
      </c>
      <c r="BH7" s="24">
        <v>873.8</v>
      </c>
      <c r="BI7" s="24">
        <v>518.80999999999995</v>
      </c>
      <c r="BJ7" s="24">
        <v>494.47</v>
      </c>
      <c r="BK7" s="24">
        <v>847.44</v>
      </c>
      <c r="BL7" s="24">
        <v>857.88</v>
      </c>
      <c r="BM7" s="24">
        <v>825.1</v>
      </c>
      <c r="BN7" s="24">
        <v>789.87</v>
      </c>
      <c r="BO7" s="24">
        <v>749.43</v>
      </c>
      <c r="BP7" s="24">
        <v>630.82000000000005</v>
      </c>
      <c r="BQ7" s="24">
        <v>99.89</v>
      </c>
      <c r="BR7" s="24">
        <v>99.53</v>
      </c>
      <c r="BS7" s="24">
        <v>99.86</v>
      </c>
      <c r="BT7" s="24">
        <v>100</v>
      </c>
      <c r="BU7" s="24">
        <v>100</v>
      </c>
      <c r="BV7" s="24">
        <v>94.69</v>
      </c>
      <c r="BW7" s="24">
        <v>94.97</v>
      </c>
      <c r="BX7" s="24">
        <v>97.07</v>
      </c>
      <c r="BY7" s="24">
        <v>98.06</v>
      </c>
      <c r="BZ7" s="24">
        <v>98.46</v>
      </c>
      <c r="CA7" s="24">
        <v>97.81</v>
      </c>
      <c r="CB7" s="24">
        <v>162.51</v>
      </c>
      <c r="CC7" s="24">
        <v>162.11000000000001</v>
      </c>
      <c r="CD7" s="24">
        <v>161.66999999999999</v>
      </c>
      <c r="CE7" s="24">
        <v>161.29</v>
      </c>
      <c r="CF7" s="24">
        <v>160.91999999999999</v>
      </c>
      <c r="CG7" s="24">
        <v>159.78</v>
      </c>
      <c r="CH7" s="24">
        <v>159.49</v>
      </c>
      <c r="CI7" s="24">
        <v>157.81</v>
      </c>
      <c r="CJ7" s="24">
        <v>157.37</v>
      </c>
      <c r="CK7" s="24">
        <v>157.44999999999999</v>
      </c>
      <c r="CL7" s="24">
        <v>138.75</v>
      </c>
      <c r="CM7" s="24">
        <v>1541.73</v>
      </c>
      <c r="CN7" s="24">
        <v>1611.73</v>
      </c>
      <c r="CO7" s="24">
        <v>1583.73</v>
      </c>
      <c r="CP7" s="24">
        <v>1531.2</v>
      </c>
      <c r="CQ7" s="24" t="s">
        <v>102</v>
      </c>
      <c r="CR7" s="24">
        <v>68.31</v>
      </c>
      <c r="CS7" s="24">
        <v>65.28</v>
      </c>
      <c r="CT7" s="24">
        <v>64.92</v>
      </c>
      <c r="CU7" s="24">
        <v>64.14</v>
      </c>
      <c r="CV7" s="24">
        <v>63.71</v>
      </c>
      <c r="CW7" s="24">
        <v>58.94</v>
      </c>
      <c r="CX7" s="24">
        <v>74.28</v>
      </c>
      <c r="CY7" s="24">
        <v>75.400000000000006</v>
      </c>
      <c r="CZ7" s="24">
        <v>76.209999999999994</v>
      </c>
      <c r="DA7" s="24">
        <v>76.989999999999995</v>
      </c>
      <c r="DB7" s="24">
        <v>77.77</v>
      </c>
      <c r="DC7" s="24">
        <v>92.62</v>
      </c>
      <c r="DD7" s="24">
        <v>92.72</v>
      </c>
      <c r="DE7" s="24">
        <v>92.88</v>
      </c>
      <c r="DF7" s="24">
        <v>92.9</v>
      </c>
      <c r="DG7" s="24">
        <v>92.89</v>
      </c>
      <c r="DH7" s="24">
        <v>95.91</v>
      </c>
      <c r="DI7" s="24">
        <v>25.9</v>
      </c>
      <c r="DJ7" s="24">
        <v>27.79</v>
      </c>
      <c r="DK7" s="24">
        <v>29.77</v>
      </c>
      <c r="DL7" s="24">
        <v>31.6</v>
      </c>
      <c r="DM7" s="24">
        <v>32.549999999999997</v>
      </c>
      <c r="DN7" s="24">
        <v>26.36</v>
      </c>
      <c r="DO7" s="24">
        <v>23.79</v>
      </c>
      <c r="DP7" s="24">
        <v>25.66</v>
      </c>
      <c r="DQ7" s="24">
        <v>27.46</v>
      </c>
      <c r="DR7" s="24">
        <v>29.93</v>
      </c>
      <c r="DS7" s="24">
        <v>41.09</v>
      </c>
      <c r="DT7" s="24">
        <v>0</v>
      </c>
      <c r="DU7" s="24">
        <v>0</v>
      </c>
      <c r="DV7" s="24">
        <v>0</v>
      </c>
      <c r="DW7" s="24">
        <v>0</v>
      </c>
      <c r="DX7" s="24">
        <v>0</v>
      </c>
      <c r="DY7" s="24">
        <v>1.43</v>
      </c>
      <c r="DZ7" s="24">
        <v>1.22</v>
      </c>
      <c r="EA7" s="24">
        <v>1.61</v>
      </c>
      <c r="EB7" s="24">
        <v>2.08</v>
      </c>
      <c r="EC7" s="24">
        <v>2.74</v>
      </c>
      <c r="ED7" s="24">
        <v>8.68</v>
      </c>
      <c r="EE7" s="24">
        <v>0</v>
      </c>
      <c r="EF7" s="24">
        <v>0</v>
      </c>
      <c r="EG7" s="24">
        <v>0</v>
      </c>
      <c r="EH7" s="24">
        <v>0</v>
      </c>
      <c r="EI7" s="24">
        <v>0</v>
      </c>
      <c r="EJ7" s="24">
        <v>0.09</v>
      </c>
      <c r="EK7" s="24">
        <v>0.09</v>
      </c>
      <c r="EL7" s="24">
        <v>0.17</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吉田 威史</cp:lastModifiedBy>
  <dcterms:created xsi:type="dcterms:W3CDTF">2025-01-24T06:58:16Z</dcterms:created>
  <dcterms:modified xsi:type="dcterms:W3CDTF">2025-01-28T02:56:09Z</dcterms:modified>
  <cp:category/>
</cp:coreProperties>
</file>