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N:\★★★　各照会モノ　★★★\【R06】\【R07.01.28〆】公営企業に係る経営比較分析表（令和5年度決算）の分析等について\4. 提出\"/>
    </mc:Choice>
  </mc:AlternateContent>
  <xr:revisionPtr revIDLastSave="0" documentId="13_ncr:1_{AF62148A-5106-408E-BDBE-E67D1B7CF68A}" xr6:coauthVersionLast="47" xr6:coauthVersionMax="47" xr10:uidLastSave="{00000000-0000-0000-0000-000000000000}"/>
  <workbookProtection workbookAlgorithmName="SHA-512" workbookHashValue="T1TnzriUPqObOKcB8TeLPhQRbvBVypOOXvYdIM4xAWw7K3t0A9/LbJPvOr9F6ill9+ecPEEMqixri2RruUKwqw==" workbookSaltValue="7z2ra+84NWqkvOBRu4Ojcw==" workbookSpinCount="100000" lockStructure="1"/>
  <bookViews>
    <workbookView xWindow="-120" yWindow="-120" windowWidth="29040" windowHeight="1572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M85" i="4" s="1"/>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G85" i="4" s="1"/>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AL10" i="4" s="1"/>
  <c r="U6" i="5"/>
  <c r="BB8" i="4" s="1"/>
  <c r="T6" i="5"/>
  <c r="AT8" i="4" s="1"/>
  <c r="S6" i="5"/>
  <c r="AL8" i="4" s="1"/>
  <c r="R6" i="5"/>
  <c r="AD10" i="4" s="1"/>
  <c r="Q6" i="5"/>
  <c r="W10" i="4" s="1"/>
  <c r="P6" i="5"/>
  <c r="P10" i="4" s="1"/>
  <c r="O6" i="5"/>
  <c r="N6" i="5"/>
  <c r="B10" i="4" s="1"/>
  <c r="M6" i="5"/>
  <c r="AD8" i="4" s="1"/>
  <c r="L6" i="5"/>
  <c r="W8" i="4" s="1"/>
  <c r="K6" i="5"/>
  <c r="P8" i="4" s="1"/>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K85" i="4"/>
  <c r="I85" i="4"/>
  <c r="F85" i="4"/>
  <c r="E85" i="4"/>
  <c r="AT10" i="4"/>
  <c r="I10" i="4"/>
</calcChain>
</file>

<file path=xl/sharedStrings.xml><?xml version="1.0" encoding="utf-8"?>
<sst xmlns="http://schemas.openxmlformats.org/spreadsheetml/2006/main" count="231" uniqueCount="116">
  <si>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</si>
  <si>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</si>
  <si>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</si>
  <si>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</si>
  <si>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</si>
  <si>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</si>
  <si>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</si>
  <si>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</si>
  <si>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</si>
  <si>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</si>
  <si>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</si>
  <si>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</si>
  <si>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</si>
  <si>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</si>
  <si>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</si>
  <si>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</si>
  <si>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</si>
  <si>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</si>
  <si>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</si>
  <si>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</si>
  <si>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</si>
  <si>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</si>
  <si>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</si>
  <si>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</si>
  <si>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</si>
  <si>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</si>
  <si>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</si>
  <si>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</si>
  <si>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</si>
  <si>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</si>
  <si>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</si>
  <si>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</si>
  <si>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</si>
  <si>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</si>
  <si>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</si>
  <si>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</si>
  <si>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</si>
  <si>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</si>
  <si>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</si>
  <si>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</si>
  <si>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</si>
  <si>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</si>
  <si>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</si>
  <si>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</si>
  <si>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</si>
  <si>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</si>
  <si>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</si>
  <si>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</si>
  <si>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</si>
  <si>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</si>
  <si>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</si>
  <si>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</si>
  <si>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</si>
  <si>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</si>
  <si>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</si>
  <si>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</si>
  <si>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</si>
  <si>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</si>
  <si>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</si>
  <si>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</si>
  <si>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</si>
  <si>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</si>
  <si>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</si>
  <si>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</si>
  <si>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</si>
  <si>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</si>
  <si>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</si>
  <si>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</si>
  <si>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</si>
  <si>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</si>
  <si>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</si>
  <si>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</si>
  <si>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</si>
  <si>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</si>
  <si>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</si>
  <si>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</si>
  <si>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</si>
  <si>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</si>
  <si>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</si>
  <si>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</si>
  <si>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</si>
  <si>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</si>
  <si>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</si>
  <si>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</si>
  <si>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</si>
  <si>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</si>
  <si>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</si>
  <si>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</si>
  <si>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</si>
  <si>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</si>
  <si>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</si>
  <si>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</si>
  <si>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</si>
  <si>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</si>
  <si>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</si>
  <si>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</si>
  <si>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横手市</t>
  </si>
  <si>
    <t>法適用</t>
  </si>
  <si>
    <t>下水道事業</t>
  </si>
  <si>
    <t>林業集落排水</t>
  </si>
  <si>
    <t>G2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</si>
  <si>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</si>
  <si>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</si>
  <si>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</si>
  <si>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</si>
  <si>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</si>
  <si>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</si>
  <si>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</si>
  <si>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</si>
  <si>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</si>
  <si>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</si>
  <si>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</si>
  <si>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</si>
  <si>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①②経常収支比率は100.02％であったが、使用料収入は元々少額なうえ既に水洗化率は100％になっていることから今後の増加は見込めず、一般会計からの基準外繰出金で補っている状況である。
③流動比率が276.40％と高いのは、企業債現在高が少ない（流動負債が少ない）ためである。
④企業債残高は減少し令和10年度で償還終了となる見込みである。企業債残高対事業規模比率について「0」となっているのは、現状、今後の償還については総務省が示す「分流式下水道に係る経費」の繰出基準に全額該当するものと判断し、残高の全額を一般会計からの繰入により償還するとしたことによるものである。
⑤⑥経費回収率、汚水処理原価は、いずれも類似団体との比較では劣る状況である。今後も収入確保や経費削減のための対策を検討し、継続して実施していく必要がある。
⑦施設利用率は62.50％と類似団体と比較して高くなっている。
⑧整備が既に完了し、水洗化率は100％となっている。</t>
    <rPh sb="56" eb="58">
      <t>コンゴ</t>
    </rPh>
    <rPh sb="59" eb="61">
      <t>ゾウカ</t>
    </rPh>
    <rPh sb="62" eb="64">
      <t>ミコ</t>
    </rPh>
    <rPh sb="67" eb="69">
      <t>イッパン</t>
    </rPh>
    <rPh sb="69" eb="71">
      <t>カイケイ</t>
    </rPh>
    <rPh sb="74" eb="76">
      <t>キジュン</t>
    </rPh>
    <rPh sb="76" eb="77">
      <t>ガイ</t>
    </rPh>
    <rPh sb="77" eb="78">
      <t>ク</t>
    </rPh>
    <rPh sb="78" eb="79">
      <t>ダ</t>
    </rPh>
    <rPh sb="79" eb="80">
      <t>キン</t>
    </rPh>
    <rPh sb="81" eb="82">
      <t>オギナ</t>
    </rPh>
    <rPh sb="86" eb="88">
      <t>ジョウキョウ</t>
    </rPh>
    <rPh sb="107" eb="108">
      <t>タカ</t>
    </rPh>
    <rPh sb="112" eb="114">
      <t>キギョウ</t>
    </rPh>
    <rPh sb="114" eb="115">
      <t>サイ</t>
    </rPh>
    <rPh sb="115" eb="117">
      <t>ゲンザイ</t>
    </rPh>
    <rPh sb="117" eb="118">
      <t>ダカ</t>
    </rPh>
    <rPh sb="119" eb="120">
      <t>スク</t>
    </rPh>
    <rPh sb="123" eb="125">
      <t>リュウドウ</t>
    </rPh>
    <rPh sb="125" eb="127">
      <t>フサイ</t>
    </rPh>
    <rPh sb="128" eb="129">
      <t>スク</t>
    </rPh>
    <rPh sb="146" eb="148">
      <t>ゲンショウ</t>
    </rPh>
    <rPh sb="149" eb="151">
      <t>レイワ</t>
    </rPh>
    <rPh sb="153" eb="155">
      <t>ネンド</t>
    </rPh>
    <rPh sb="156" eb="158">
      <t>ショウカン</t>
    </rPh>
    <rPh sb="158" eb="160">
      <t>シュウリョウ</t>
    </rPh>
    <rPh sb="163" eb="165">
      <t>ミコ</t>
    </rPh>
    <rPh sb="316" eb="317">
      <t>オト</t>
    </rPh>
    <rPh sb="347" eb="349">
      <t>ケイゾク</t>
    </rPh>
    <rPh sb="367" eb="369">
      <t>リヨウ</t>
    </rPh>
    <rPh sb="378" eb="380">
      <t>ルイジ</t>
    </rPh>
    <rPh sb="380" eb="382">
      <t>ダンタイ</t>
    </rPh>
    <rPh sb="383" eb="385">
      <t>ヒカク</t>
    </rPh>
    <rPh sb="387" eb="388">
      <t>タカ</t>
    </rPh>
    <phoneticPr fontId="4"/>
  </si>
  <si>
    <t>①有形固定資産減価償却率は19.12％と低い値であるが、老朽化への対策あるいは新たな整備手法の検討をしなければならない時期に来ている。</t>
    <rPh sb="20" eb="21">
      <t>ヒク</t>
    </rPh>
    <rPh sb="22" eb="23">
      <t>アタイ</t>
    </rPh>
    <rPh sb="28" eb="31">
      <t>ロウキュウカ</t>
    </rPh>
    <rPh sb="33" eb="35">
      <t>タイサク</t>
    </rPh>
    <rPh sb="39" eb="40">
      <t>アラ</t>
    </rPh>
    <rPh sb="42" eb="44">
      <t>セイビ</t>
    </rPh>
    <rPh sb="44" eb="46">
      <t>シュホウ</t>
    </rPh>
    <rPh sb="47" eb="49">
      <t>ケントウ</t>
    </rPh>
    <rPh sb="59" eb="61">
      <t>ジキ</t>
    </rPh>
    <rPh sb="62" eb="63">
      <t>キ</t>
    </rPh>
    <phoneticPr fontId="4"/>
  </si>
  <si>
    <t>　当該事業地区は山間部にある小さな集落で、冬期間は特に雪が多くなる場所にある小規模施設である。水洗化率は100％であるが、処理区域内人口は約50人弱と少ない。今後、人口が増加する可能性も低いため、使用料の増収は期待できない状況である。施設の老朽化とともにその対策や新たな整備手法を検討する必要がある。</t>
    <rPh sb="73" eb="74">
      <t>ジャク</t>
    </rPh>
    <rPh sb="79" eb="81">
      <t>コンゴ</t>
    </rPh>
    <rPh sb="82" eb="84">
      <t>ジンコウ</t>
    </rPh>
    <rPh sb="85" eb="87">
      <t>ゾウカ</t>
    </rPh>
    <rPh sb="89" eb="92">
      <t>カノウセイ</t>
    </rPh>
    <rPh sb="93" eb="94">
      <t>ヒク</t>
    </rPh>
    <rPh sb="102" eb="104">
      <t>ゾウシュウ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</si>
</sst>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4EE8-4C1E-B33B-4BA7AF710E33}"/>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4EE8-4C1E-B33B-4BA7AF710E33}"/>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28.13</c:v>
                </c:pt>
                <c:pt idx="1">
                  <c:v>56.25</c:v>
                </c:pt>
                <c:pt idx="2">
                  <c:v>53.13</c:v>
                </c:pt>
                <c:pt idx="3">
                  <c:v>68.75</c:v>
                </c:pt>
                <c:pt idx="4">
                  <c:v>62.5</c:v>
                </c:pt>
              </c:numCache>
            </c:numRef>
          </c:val>
          <c:extLst>
            <c:ext xmlns:c16="http://schemas.microsoft.com/office/drawing/2014/chart" uri="{C3380CC4-5D6E-409C-BE32-E72D297353CC}">
              <c16:uniqueId val="{00000000-1A2B-41FC-BC90-14A72299C091}"/>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40.28</c:v>
                </c:pt>
                <c:pt idx="1">
                  <c:v>42.48</c:v>
                </c:pt>
                <c:pt idx="2">
                  <c:v>39.770000000000003</c:v>
                </c:pt>
                <c:pt idx="3">
                  <c:v>38.96</c:v>
                </c:pt>
                <c:pt idx="4">
                  <c:v>39.659999999999997</c:v>
                </c:pt>
              </c:numCache>
            </c:numRef>
          </c:val>
          <c:smooth val="0"/>
          <c:extLst>
            <c:ext xmlns:c16="http://schemas.microsoft.com/office/drawing/2014/chart" uri="{C3380CC4-5D6E-409C-BE32-E72D297353CC}">
              <c16:uniqueId val="{00000001-1A2B-41FC-BC90-14A72299C091}"/>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97.96</c:v>
                </c:pt>
                <c:pt idx="1">
                  <c:v>97.92</c:v>
                </c:pt>
                <c:pt idx="2">
                  <c:v>100</c:v>
                </c:pt>
                <c:pt idx="3">
                  <c:v>100</c:v>
                </c:pt>
                <c:pt idx="4">
                  <c:v>100</c:v>
                </c:pt>
              </c:numCache>
            </c:numRef>
          </c:val>
          <c:extLst>
            <c:ext xmlns:c16="http://schemas.microsoft.com/office/drawing/2014/chart" uri="{C3380CC4-5D6E-409C-BE32-E72D297353CC}">
              <c16:uniqueId val="{00000000-FA64-4574-8027-227ABE4A17A6}"/>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90.78</c:v>
                </c:pt>
                <c:pt idx="1">
                  <c:v>90.73</c:v>
                </c:pt>
                <c:pt idx="2">
                  <c:v>91.64</c:v>
                </c:pt>
                <c:pt idx="3">
                  <c:v>91.6</c:v>
                </c:pt>
                <c:pt idx="4">
                  <c:v>92.03</c:v>
                </c:pt>
              </c:numCache>
            </c:numRef>
          </c:val>
          <c:smooth val="0"/>
          <c:extLst>
            <c:ext xmlns:c16="http://schemas.microsoft.com/office/drawing/2014/chart" uri="{C3380CC4-5D6E-409C-BE32-E72D297353CC}">
              <c16:uniqueId val="{00000001-FA64-4574-8027-227ABE4A17A6}"/>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111.3</c:v>
                </c:pt>
                <c:pt idx="1">
                  <c:v>118.79</c:v>
                </c:pt>
                <c:pt idx="2">
                  <c:v>101.83</c:v>
                </c:pt>
                <c:pt idx="3">
                  <c:v>100.02</c:v>
                </c:pt>
                <c:pt idx="4">
                  <c:v>100.02</c:v>
                </c:pt>
              </c:numCache>
            </c:numRef>
          </c:val>
          <c:extLst>
            <c:ext xmlns:c16="http://schemas.microsoft.com/office/drawing/2014/chart" uri="{C3380CC4-5D6E-409C-BE32-E72D297353CC}">
              <c16:uniqueId val="{00000000-FFEC-4493-80B4-81B2A106A555}"/>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98.94</c:v>
                </c:pt>
                <c:pt idx="1">
                  <c:v>101.09</c:v>
                </c:pt>
                <c:pt idx="2">
                  <c:v>94.43</c:v>
                </c:pt>
                <c:pt idx="3">
                  <c:v>101.18</c:v>
                </c:pt>
                <c:pt idx="4">
                  <c:v>89.58</c:v>
                </c:pt>
              </c:numCache>
            </c:numRef>
          </c:val>
          <c:smooth val="0"/>
          <c:extLst>
            <c:ext xmlns:c16="http://schemas.microsoft.com/office/drawing/2014/chart" uri="{C3380CC4-5D6E-409C-BE32-E72D297353CC}">
              <c16:uniqueId val="{00000001-FFEC-4493-80B4-81B2A106A555}"/>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7.56</c:v>
                </c:pt>
                <c:pt idx="1">
                  <c:v>10.4</c:v>
                </c:pt>
                <c:pt idx="2">
                  <c:v>13.31</c:v>
                </c:pt>
                <c:pt idx="3">
                  <c:v>16.21</c:v>
                </c:pt>
                <c:pt idx="4">
                  <c:v>19.12</c:v>
                </c:pt>
              </c:numCache>
            </c:numRef>
          </c:val>
          <c:extLst>
            <c:ext xmlns:c16="http://schemas.microsoft.com/office/drawing/2014/chart" uri="{C3380CC4-5D6E-409C-BE32-E72D297353CC}">
              <c16:uniqueId val="{00000000-3F0F-493B-9479-07C69B79DE63}"/>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40.36</c:v>
                </c:pt>
                <c:pt idx="1">
                  <c:v>34.76</c:v>
                </c:pt>
                <c:pt idx="2">
                  <c:v>36.130000000000003</c:v>
                </c:pt>
                <c:pt idx="3">
                  <c:v>38.409999999999997</c:v>
                </c:pt>
                <c:pt idx="4">
                  <c:v>43.41</c:v>
                </c:pt>
              </c:numCache>
            </c:numRef>
          </c:val>
          <c:smooth val="0"/>
          <c:extLst>
            <c:ext xmlns:c16="http://schemas.microsoft.com/office/drawing/2014/chart" uri="{C3380CC4-5D6E-409C-BE32-E72D297353CC}">
              <c16:uniqueId val="{00000001-3F0F-493B-9479-07C69B79DE63}"/>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058-45F1-9698-D0E6DCC766FC}"/>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E058-45F1-9698-D0E6DCC766FC}"/>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018-4DA5-A489-27CB5A35ADC0}"/>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519.65</c:v>
                </c:pt>
                <c:pt idx="1">
                  <c:v>534.57000000000005</c:v>
                </c:pt>
                <c:pt idx="2">
                  <c:v>528.12</c:v>
                </c:pt>
                <c:pt idx="3">
                  <c:v>533.38</c:v>
                </c:pt>
                <c:pt idx="4">
                  <c:v>658.43</c:v>
                </c:pt>
              </c:numCache>
            </c:numRef>
          </c:val>
          <c:smooth val="0"/>
          <c:extLst>
            <c:ext xmlns:c16="http://schemas.microsoft.com/office/drawing/2014/chart" uri="{C3380CC4-5D6E-409C-BE32-E72D297353CC}">
              <c16:uniqueId val="{00000001-C018-4DA5-A489-27CB5A35ADC0}"/>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489.24</c:v>
                </c:pt>
                <c:pt idx="1">
                  <c:v>459.55</c:v>
                </c:pt>
                <c:pt idx="2">
                  <c:v>399.78</c:v>
                </c:pt>
                <c:pt idx="3">
                  <c:v>338</c:v>
                </c:pt>
                <c:pt idx="4">
                  <c:v>276.39999999999998</c:v>
                </c:pt>
              </c:numCache>
            </c:numRef>
          </c:val>
          <c:extLst>
            <c:ext xmlns:c16="http://schemas.microsoft.com/office/drawing/2014/chart" uri="{C3380CC4-5D6E-409C-BE32-E72D297353CC}">
              <c16:uniqueId val="{00000000-2DD0-45BC-A7E0-1FE93EDC0FBD}"/>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36.31</c:v>
                </c:pt>
                <c:pt idx="1">
                  <c:v>36.93</c:v>
                </c:pt>
                <c:pt idx="2">
                  <c:v>15.34</c:v>
                </c:pt>
                <c:pt idx="3">
                  <c:v>1.22</c:v>
                </c:pt>
                <c:pt idx="4">
                  <c:v>-8.1</c:v>
                </c:pt>
              </c:numCache>
            </c:numRef>
          </c:val>
          <c:smooth val="0"/>
          <c:extLst>
            <c:ext xmlns:c16="http://schemas.microsoft.com/office/drawing/2014/chart" uri="{C3380CC4-5D6E-409C-BE32-E72D297353CC}">
              <c16:uniqueId val="{00000001-2DD0-45BC-A7E0-1FE93EDC0FBD}"/>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9EE6-4CF0-9835-5A7B076D5E3A}"/>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544.96</c:v>
                </c:pt>
                <c:pt idx="1">
                  <c:v>406.44</c:v>
                </c:pt>
                <c:pt idx="2">
                  <c:v>254.5</c:v>
                </c:pt>
                <c:pt idx="3">
                  <c:v>365.75</c:v>
                </c:pt>
                <c:pt idx="4">
                  <c:v>482.31</c:v>
                </c:pt>
              </c:numCache>
            </c:numRef>
          </c:val>
          <c:smooth val="0"/>
          <c:extLst>
            <c:ext xmlns:c16="http://schemas.microsoft.com/office/drawing/2014/chart" uri="{C3380CC4-5D6E-409C-BE32-E72D297353CC}">
              <c16:uniqueId val="{00000001-9EE6-4CF0-9835-5A7B076D5E3A}"/>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23.38</c:v>
                </c:pt>
                <c:pt idx="1">
                  <c:v>23.38</c:v>
                </c:pt>
                <c:pt idx="2">
                  <c:v>22.1</c:v>
                </c:pt>
                <c:pt idx="3">
                  <c:v>22.08</c:v>
                </c:pt>
                <c:pt idx="4">
                  <c:v>24.51</c:v>
                </c:pt>
              </c:numCache>
            </c:numRef>
          </c:val>
          <c:extLst>
            <c:ext xmlns:c16="http://schemas.microsoft.com/office/drawing/2014/chart" uri="{C3380CC4-5D6E-409C-BE32-E72D297353CC}">
              <c16:uniqueId val="{00000000-333A-4E69-B65F-CB08117EFF29}"/>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42.51</c:v>
                </c:pt>
                <c:pt idx="1">
                  <c:v>35.93</c:v>
                </c:pt>
                <c:pt idx="2">
                  <c:v>36.1</c:v>
                </c:pt>
                <c:pt idx="3">
                  <c:v>35.5</c:v>
                </c:pt>
                <c:pt idx="4">
                  <c:v>35.119999999999997</c:v>
                </c:pt>
              </c:numCache>
            </c:numRef>
          </c:val>
          <c:smooth val="0"/>
          <c:extLst>
            <c:ext xmlns:c16="http://schemas.microsoft.com/office/drawing/2014/chart" uri="{C3380CC4-5D6E-409C-BE32-E72D297353CC}">
              <c16:uniqueId val="{00000001-333A-4E69-B65F-CB08117EFF29}"/>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653.04999999999995</c:v>
                </c:pt>
                <c:pt idx="1">
                  <c:v>656.92</c:v>
                </c:pt>
                <c:pt idx="2">
                  <c:v>690.22</c:v>
                </c:pt>
                <c:pt idx="3">
                  <c:v>690.36</c:v>
                </c:pt>
                <c:pt idx="4">
                  <c:v>635.71</c:v>
                </c:pt>
              </c:numCache>
            </c:numRef>
          </c:val>
          <c:extLst>
            <c:ext xmlns:c16="http://schemas.microsoft.com/office/drawing/2014/chart" uri="{C3380CC4-5D6E-409C-BE32-E72D297353CC}">
              <c16:uniqueId val="{00000000-DA43-4368-89E2-3652321B6DB2}"/>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447.34</c:v>
                </c:pt>
                <c:pt idx="1">
                  <c:v>499.55</c:v>
                </c:pt>
                <c:pt idx="2">
                  <c:v>529.77</c:v>
                </c:pt>
                <c:pt idx="3">
                  <c:v>523.41999999999996</c:v>
                </c:pt>
                <c:pt idx="4">
                  <c:v>526.79</c:v>
                </c:pt>
              </c:numCache>
            </c:numRef>
          </c:val>
          <c:smooth val="0"/>
          <c:extLst>
            <c:ext xmlns:c16="http://schemas.microsoft.com/office/drawing/2014/chart" uri="{C3380CC4-5D6E-409C-BE32-E72D297353CC}">
              <c16:uniqueId val="{00000001-DA43-4368-89E2-3652321B6DB2}"/>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【89.58】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【658.43】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【△8.10】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【525.34】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【91.37】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【39.98】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【542.57】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【33.89】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【43.41】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N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9" t="s">
        <v>0</v>
      </c>
      <c r="C2" s="69"/>
      <c r="D2" s="69"/>
      <c r="E2" s="69"/>
      <c r="F2" s="69"/>
      <c r="G2" s="69"/>
      <c r="H2" s="69"/>
      <c r="I2" s="69"/>
      <c r="J2" s="69"/>
      <c r="K2" s="69"/>
      <c r="L2" s="69"/>
      <c r="M2" s="69"/>
      <c r="N2" s="69"/>
      <c r="O2" s="69"/>
      <c r="P2" s="69"/>
      <c r="Q2" s="69"/>
      <c r="R2" s="69"/>
      <c r="S2" s="69"/>
      <c r="T2" s="69"/>
      <c r="U2" s="69"/>
      <c r="V2" s="69"/>
      <c r="W2" s="69"/>
      <c r="X2" s="69"/>
      <c r="Y2" s="69"/>
      <c r="Z2" s="69"/>
      <c r="AA2" s="69"/>
      <c r="AB2" s="69"/>
      <c r="AC2" s="69"/>
      <c r="AD2" s="69"/>
      <c r="AE2" s="69"/>
      <c r="AF2" s="69"/>
      <c r="AG2" s="69"/>
      <c r="AH2" s="69"/>
      <c r="AI2" s="69"/>
      <c r="AJ2" s="69"/>
      <c r="AK2" s="69"/>
      <c r="AL2" s="69"/>
      <c r="AM2" s="69"/>
      <c r="AN2" s="69"/>
      <c r="AO2" s="69"/>
      <c r="AP2" s="69"/>
      <c r="AQ2" s="69"/>
      <c r="AR2" s="69"/>
      <c r="AS2" s="69"/>
      <c r="AT2" s="69"/>
      <c r="AU2" s="69"/>
      <c r="AV2" s="69"/>
      <c r="AW2" s="69"/>
      <c r="AX2" s="69"/>
      <c r="AY2" s="69"/>
      <c r="AZ2" s="69"/>
      <c r="BA2" s="69"/>
      <c r="BB2" s="69"/>
      <c r="BC2" s="69"/>
      <c r="BD2" s="69"/>
      <c r="BE2" s="69"/>
      <c r="BF2" s="69"/>
      <c r="BG2" s="69"/>
      <c r="BH2" s="69"/>
      <c r="BI2" s="69"/>
      <c r="BJ2" s="69"/>
      <c r="BK2" s="69"/>
      <c r="BL2" s="69"/>
      <c r="BM2" s="69"/>
      <c r="BN2" s="69"/>
      <c r="BO2" s="69"/>
      <c r="BP2" s="69"/>
      <c r="BQ2" s="69"/>
      <c r="BR2" s="69"/>
      <c r="BS2" s="69"/>
      <c r="BT2" s="69"/>
      <c r="BU2" s="69"/>
      <c r="BV2" s="69"/>
      <c r="BW2" s="69"/>
      <c r="BX2" s="69"/>
      <c r="BY2" s="69"/>
      <c r="BZ2" s="69"/>
    </row>
    <row r="3" spans="1:78" ht="9.75" customHeight="1" x14ac:dyDescent="0.15">
      <c r="A3" s="2"/>
      <c r="B3" s="69"/>
      <c r="C3" s="69"/>
      <c r="D3" s="69"/>
      <c r="E3" s="69"/>
      <c r="F3" s="69"/>
      <c r="G3" s="69"/>
      <c r="H3" s="69"/>
      <c r="I3" s="69"/>
      <c r="J3" s="69"/>
      <c r="K3" s="69"/>
      <c r="L3" s="69"/>
      <c r="M3" s="69"/>
      <c r="N3" s="69"/>
      <c r="O3" s="69"/>
      <c r="P3" s="69"/>
      <c r="Q3" s="69"/>
      <c r="R3" s="69"/>
      <c r="S3" s="69"/>
      <c r="T3" s="69"/>
      <c r="U3" s="69"/>
      <c r="V3" s="69"/>
      <c r="W3" s="69"/>
      <c r="X3" s="69"/>
      <c r="Y3" s="69"/>
      <c r="Z3" s="69"/>
      <c r="AA3" s="69"/>
      <c r="AB3" s="69"/>
      <c r="AC3" s="69"/>
      <c r="AD3" s="69"/>
      <c r="AE3" s="69"/>
      <c r="AF3" s="69"/>
      <c r="AG3" s="69"/>
      <c r="AH3" s="69"/>
      <c r="AI3" s="69"/>
      <c r="AJ3" s="69"/>
      <c r="AK3" s="69"/>
      <c r="AL3" s="69"/>
      <c r="AM3" s="69"/>
      <c r="AN3" s="69"/>
      <c r="AO3" s="69"/>
      <c r="AP3" s="69"/>
      <c r="AQ3" s="69"/>
      <c r="AR3" s="69"/>
      <c r="AS3" s="69"/>
      <c r="AT3" s="69"/>
      <c r="AU3" s="69"/>
      <c r="AV3" s="69"/>
      <c r="AW3" s="69"/>
      <c r="AX3" s="69"/>
      <c r="AY3" s="69"/>
      <c r="AZ3" s="69"/>
      <c r="BA3" s="69"/>
      <c r="BB3" s="69"/>
      <c r="BC3" s="69"/>
      <c r="BD3" s="69"/>
      <c r="BE3" s="69"/>
      <c r="BF3" s="69"/>
      <c r="BG3" s="69"/>
      <c r="BH3" s="69"/>
      <c r="BI3" s="69"/>
      <c r="BJ3" s="69"/>
      <c r="BK3" s="69"/>
      <c r="BL3" s="69"/>
      <c r="BM3" s="69"/>
      <c r="BN3" s="69"/>
      <c r="BO3" s="69"/>
      <c r="BP3" s="69"/>
      <c r="BQ3" s="69"/>
      <c r="BR3" s="69"/>
      <c r="BS3" s="69"/>
      <c r="BT3" s="69"/>
      <c r="BU3" s="69"/>
      <c r="BV3" s="69"/>
      <c r="BW3" s="69"/>
      <c r="BX3" s="69"/>
      <c r="BY3" s="69"/>
      <c r="BZ3" s="69"/>
    </row>
    <row r="4" spans="1:78" ht="9.75" customHeight="1" x14ac:dyDescent="0.15">
      <c r="A4" s="2"/>
      <c r="B4" s="69"/>
      <c r="C4" s="69"/>
      <c r="D4" s="69"/>
      <c r="E4" s="69"/>
      <c r="F4" s="69"/>
      <c r="G4" s="69"/>
      <c r="H4" s="69"/>
      <c r="I4" s="69"/>
      <c r="J4" s="69"/>
      <c r="K4" s="69"/>
      <c r="L4" s="69"/>
      <c r="M4" s="69"/>
      <c r="N4" s="69"/>
      <c r="O4" s="69"/>
      <c r="P4" s="69"/>
      <c r="Q4" s="69"/>
      <c r="R4" s="69"/>
      <c r="S4" s="69"/>
      <c r="T4" s="69"/>
      <c r="U4" s="69"/>
      <c r="V4" s="69"/>
      <c r="W4" s="69"/>
      <c r="X4" s="69"/>
      <c r="Y4" s="69"/>
      <c r="Z4" s="69"/>
      <c r="AA4" s="69"/>
      <c r="AB4" s="69"/>
      <c r="AC4" s="69"/>
      <c r="AD4" s="69"/>
      <c r="AE4" s="69"/>
      <c r="AF4" s="69"/>
      <c r="AG4" s="69"/>
      <c r="AH4" s="69"/>
      <c r="AI4" s="69"/>
      <c r="AJ4" s="69"/>
      <c r="AK4" s="69"/>
      <c r="AL4" s="69"/>
      <c r="AM4" s="69"/>
      <c r="AN4" s="69"/>
      <c r="AO4" s="69"/>
      <c r="AP4" s="69"/>
      <c r="AQ4" s="69"/>
      <c r="AR4" s="69"/>
      <c r="AS4" s="69"/>
      <c r="AT4" s="69"/>
      <c r="AU4" s="69"/>
      <c r="AV4" s="69"/>
      <c r="AW4" s="69"/>
      <c r="AX4" s="69"/>
      <c r="AY4" s="69"/>
      <c r="AZ4" s="69"/>
      <c r="BA4" s="69"/>
      <c r="BB4" s="69"/>
      <c r="BC4" s="69"/>
      <c r="BD4" s="69"/>
      <c r="BE4" s="69"/>
      <c r="BF4" s="69"/>
      <c r="BG4" s="69"/>
      <c r="BH4" s="69"/>
      <c r="BI4" s="69"/>
      <c r="BJ4" s="69"/>
      <c r="BK4" s="69"/>
      <c r="BL4" s="69"/>
      <c r="BM4" s="69"/>
      <c r="BN4" s="69"/>
      <c r="BO4" s="69"/>
      <c r="BP4" s="69"/>
      <c r="BQ4" s="69"/>
      <c r="BR4" s="69"/>
      <c r="BS4" s="69"/>
      <c r="BT4" s="69"/>
      <c r="BU4" s="69"/>
      <c r="BV4" s="69"/>
      <c r="BW4" s="69"/>
      <c r="BX4" s="69"/>
      <c r="BY4" s="69"/>
      <c r="BZ4" s="6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0" t="str">
        <f>データ!H6</f>
        <v>秋田県　横手市</v>
      </c>
      <c r="C6" s="70"/>
      <c r="D6" s="70"/>
      <c r="E6" s="70"/>
      <c r="F6" s="70"/>
      <c r="G6" s="70"/>
      <c r="H6" s="70"/>
      <c r="I6" s="70"/>
      <c r="J6" s="70"/>
      <c r="K6" s="70"/>
      <c r="L6" s="70"/>
      <c r="M6" s="70"/>
      <c r="N6" s="70"/>
      <c r="O6" s="70"/>
      <c r="P6" s="70"/>
      <c r="Q6" s="70"/>
      <c r="R6" s="70"/>
      <c r="S6" s="70"/>
      <c r="T6" s="70"/>
      <c r="U6" s="70"/>
      <c r="V6" s="70"/>
      <c r="W6" s="70"/>
      <c r="X6" s="70"/>
      <c r="Y6" s="70"/>
      <c r="Z6" s="70"/>
      <c r="AA6" s="70"/>
      <c r="AB6" s="70"/>
      <c r="AC6" s="7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9" t="s">
        <v>1</v>
      </c>
      <c r="C7" s="59"/>
      <c r="D7" s="59"/>
      <c r="E7" s="59"/>
      <c r="F7" s="59"/>
      <c r="G7" s="59"/>
      <c r="H7" s="59"/>
      <c r="I7" s="59" t="s">
        <v>2</v>
      </c>
      <c r="J7" s="59"/>
      <c r="K7" s="59"/>
      <c r="L7" s="59"/>
      <c r="M7" s="59"/>
      <c r="N7" s="59"/>
      <c r="O7" s="59"/>
      <c r="P7" s="59" t="s">
        <v>3</v>
      </c>
      <c r="Q7" s="59"/>
      <c r="R7" s="59"/>
      <c r="S7" s="59"/>
      <c r="T7" s="59"/>
      <c r="U7" s="59"/>
      <c r="V7" s="59"/>
      <c r="W7" s="59" t="s">
        <v>4</v>
      </c>
      <c r="X7" s="59"/>
      <c r="Y7" s="59"/>
      <c r="Z7" s="59"/>
      <c r="AA7" s="59"/>
      <c r="AB7" s="59"/>
      <c r="AC7" s="59"/>
      <c r="AD7" s="59" t="s">
        <v>5</v>
      </c>
      <c r="AE7" s="59"/>
      <c r="AF7" s="59"/>
      <c r="AG7" s="59"/>
      <c r="AH7" s="59"/>
      <c r="AI7" s="59"/>
      <c r="AJ7" s="59"/>
      <c r="AK7" s="3"/>
      <c r="AL7" s="59" t="s">
        <v>6</v>
      </c>
      <c r="AM7" s="59"/>
      <c r="AN7" s="59"/>
      <c r="AO7" s="59"/>
      <c r="AP7" s="59"/>
      <c r="AQ7" s="59"/>
      <c r="AR7" s="59"/>
      <c r="AS7" s="59"/>
      <c r="AT7" s="59" t="s">
        <v>7</v>
      </c>
      <c r="AU7" s="59"/>
      <c r="AV7" s="59"/>
      <c r="AW7" s="59"/>
      <c r="AX7" s="59"/>
      <c r="AY7" s="59"/>
      <c r="AZ7" s="59"/>
      <c r="BA7" s="59"/>
      <c r="BB7" s="59" t="s">
        <v>8</v>
      </c>
      <c r="BC7" s="59"/>
      <c r="BD7" s="59"/>
      <c r="BE7" s="59"/>
      <c r="BF7" s="59"/>
      <c r="BG7" s="59"/>
      <c r="BH7" s="59"/>
      <c r="BI7" s="59"/>
      <c r="BJ7" s="3"/>
      <c r="BK7" s="3"/>
      <c r="BL7" s="62" t="s">
        <v>9</v>
      </c>
      <c r="BM7" s="63"/>
      <c r="BN7" s="63"/>
      <c r="BO7" s="63"/>
      <c r="BP7" s="63"/>
      <c r="BQ7" s="63"/>
      <c r="BR7" s="63"/>
      <c r="BS7" s="63"/>
      <c r="BT7" s="63"/>
      <c r="BU7" s="63"/>
      <c r="BV7" s="63"/>
      <c r="BW7" s="63"/>
      <c r="BX7" s="63"/>
      <c r="BY7" s="64"/>
    </row>
    <row r="8" spans="1:78" ht="18.75" customHeight="1" x14ac:dyDescent="0.15">
      <c r="A8" s="2"/>
      <c r="B8" s="65" t="str">
        <f>データ!I6</f>
        <v>法適用</v>
      </c>
      <c r="C8" s="65"/>
      <c r="D8" s="65"/>
      <c r="E8" s="65"/>
      <c r="F8" s="65"/>
      <c r="G8" s="65"/>
      <c r="H8" s="65"/>
      <c r="I8" s="65" t="str">
        <f>データ!J6</f>
        <v>下水道事業</v>
      </c>
      <c r="J8" s="65"/>
      <c r="K8" s="65"/>
      <c r="L8" s="65"/>
      <c r="M8" s="65"/>
      <c r="N8" s="65"/>
      <c r="O8" s="65"/>
      <c r="P8" s="65" t="str">
        <f>データ!K6</f>
        <v>林業集落排水</v>
      </c>
      <c r="Q8" s="65"/>
      <c r="R8" s="65"/>
      <c r="S8" s="65"/>
      <c r="T8" s="65"/>
      <c r="U8" s="65"/>
      <c r="V8" s="65"/>
      <c r="W8" s="65" t="str">
        <f>データ!L6</f>
        <v>G2</v>
      </c>
      <c r="X8" s="65"/>
      <c r="Y8" s="65"/>
      <c r="Z8" s="65"/>
      <c r="AA8" s="65"/>
      <c r="AB8" s="65"/>
      <c r="AC8" s="65"/>
      <c r="AD8" s="66" t="str">
        <f>データ!$M$6</f>
        <v>非設置</v>
      </c>
      <c r="AE8" s="66"/>
      <c r="AF8" s="66"/>
      <c r="AG8" s="66"/>
      <c r="AH8" s="66"/>
      <c r="AI8" s="66"/>
      <c r="AJ8" s="66"/>
      <c r="AK8" s="3"/>
      <c r="AL8" s="54">
        <f>データ!S6</f>
        <v>82454</v>
      </c>
      <c r="AM8" s="54"/>
      <c r="AN8" s="54"/>
      <c r="AO8" s="54"/>
      <c r="AP8" s="54"/>
      <c r="AQ8" s="54"/>
      <c r="AR8" s="54"/>
      <c r="AS8" s="54"/>
      <c r="AT8" s="53">
        <f>データ!T6</f>
        <v>692.8</v>
      </c>
      <c r="AU8" s="53"/>
      <c r="AV8" s="53"/>
      <c r="AW8" s="53"/>
      <c r="AX8" s="53"/>
      <c r="AY8" s="53"/>
      <c r="AZ8" s="53"/>
      <c r="BA8" s="53"/>
      <c r="BB8" s="53">
        <f>データ!U6</f>
        <v>119.02</v>
      </c>
      <c r="BC8" s="53"/>
      <c r="BD8" s="53"/>
      <c r="BE8" s="53"/>
      <c r="BF8" s="53"/>
      <c r="BG8" s="53"/>
      <c r="BH8" s="53"/>
      <c r="BI8" s="53"/>
      <c r="BJ8" s="3"/>
      <c r="BK8" s="3"/>
      <c r="BL8" s="67" t="s">
        <v>10</v>
      </c>
      <c r="BM8" s="68"/>
      <c r="BN8" s="57" t="s">
        <v>11</v>
      </c>
      <c r="BO8" s="57"/>
      <c r="BP8" s="57"/>
      <c r="BQ8" s="57"/>
      <c r="BR8" s="57"/>
      <c r="BS8" s="57"/>
      <c r="BT8" s="57"/>
      <c r="BU8" s="57"/>
      <c r="BV8" s="57"/>
      <c r="BW8" s="57"/>
      <c r="BX8" s="57"/>
      <c r="BY8" s="58"/>
    </row>
    <row r="9" spans="1:78" ht="18.75" customHeight="1" x14ac:dyDescent="0.15">
      <c r="A9" s="2"/>
      <c r="B9" s="59" t="s">
        <v>12</v>
      </c>
      <c r="C9" s="59"/>
      <c r="D9" s="59"/>
      <c r="E9" s="59"/>
      <c r="F9" s="59"/>
      <c r="G9" s="59"/>
      <c r="H9" s="59"/>
      <c r="I9" s="59" t="s">
        <v>13</v>
      </c>
      <c r="J9" s="59"/>
      <c r="K9" s="59"/>
      <c r="L9" s="59"/>
      <c r="M9" s="59"/>
      <c r="N9" s="59"/>
      <c r="O9" s="59"/>
      <c r="P9" s="59" t="s">
        <v>14</v>
      </c>
      <c r="Q9" s="59"/>
      <c r="R9" s="59"/>
      <c r="S9" s="59"/>
      <c r="T9" s="59"/>
      <c r="U9" s="59"/>
      <c r="V9" s="59"/>
      <c r="W9" s="59" t="s">
        <v>15</v>
      </c>
      <c r="X9" s="59"/>
      <c r="Y9" s="59"/>
      <c r="Z9" s="59"/>
      <c r="AA9" s="59"/>
      <c r="AB9" s="59"/>
      <c r="AC9" s="59"/>
      <c r="AD9" s="59" t="s">
        <v>16</v>
      </c>
      <c r="AE9" s="59"/>
      <c r="AF9" s="59"/>
      <c r="AG9" s="59"/>
      <c r="AH9" s="59"/>
      <c r="AI9" s="59"/>
      <c r="AJ9" s="59"/>
      <c r="AK9" s="3"/>
      <c r="AL9" s="59" t="s">
        <v>17</v>
      </c>
      <c r="AM9" s="59"/>
      <c r="AN9" s="59"/>
      <c r="AO9" s="59"/>
      <c r="AP9" s="59"/>
      <c r="AQ9" s="59"/>
      <c r="AR9" s="59"/>
      <c r="AS9" s="59"/>
      <c r="AT9" s="59" t="s">
        <v>18</v>
      </c>
      <c r="AU9" s="59"/>
      <c r="AV9" s="59"/>
      <c r="AW9" s="59"/>
      <c r="AX9" s="59"/>
      <c r="AY9" s="59"/>
      <c r="AZ9" s="59"/>
      <c r="BA9" s="59"/>
      <c r="BB9" s="59" t="s">
        <v>19</v>
      </c>
      <c r="BC9" s="59"/>
      <c r="BD9" s="59"/>
      <c r="BE9" s="59"/>
      <c r="BF9" s="59"/>
      <c r="BG9" s="59"/>
      <c r="BH9" s="59"/>
      <c r="BI9" s="59"/>
      <c r="BJ9" s="3"/>
      <c r="BK9" s="3"/>
      <c r="BL9" s="60" t="s">
        <v>20</v>
      </c>
      <c r="BM9" s="61"/>
      <c r="BN9" s="51" t="s">
        <v>21</v>
      </c>
      <c r="BO9" s="51"/>
      <c r="BP9" s="51"/>
      <c r="BQ9" s="51"/>
      <c r="BR9" s="51"/>
      <c r="BS9" s="51"/>
      <c r="BT9" s="51"/>
      <c r="BU9" s="51"/>
      <c r="BV9" s="51"/>
      <c r="BW9" s="51"/>
      <c r="BX9" s="51"/>
      <c r="BY9" s="52"/>
    </row>
    <row r="10" spans="1:78" ht="18.75" customHeight="1" x14ac:dyDescent="0.15">
      <c r="A10" s="2"/>
      <c r="B10" s="53" t="str">
        <f>データ!N6</f>
        <v>-</v>
      </c>
      <c r="C10" s="53"/>
      <c r="D10" s="53"/>
      <c r="E10" s="53"/>
      <c r="F10" s="53"/>
      <c r="G10" s="53"/>
      <c r="H10" s="53"/>
      <c r="I10" s="53">
        <f>データ!O6</f>
        <v>87.91</v>
      </c>
      <c r="J10" s="53"/>
      <c r="K10" s="53"/>
      <c r="L10" s="53"/>
      <c r="M10" s="53"/>
      <c r="N10" s="53"/>
      <c r="O10" s="53"/>
      <c r="P10" s="53">
        <f>データ!P6</f>
        <v>0.05</v>
      </c>
      <c r="Q10" s="53"/>
      <c r="R10" s="53"/>
      <c r="S10" s="53"/>
      <c r="T10" s="53"/>
      <c r="U10" s="53"/>
      <c r="V10" s="53"/>
      <c r="W10" s="53">
        <f>データ!Q6</f>
        <v>39.06</v>
      </c>
      <c r="X10" s="53"/>
      <c r="Y10" s="53"/>
      <c r="Z10" s="53"/>
      <c r="AA10" s="53"/>
      <c r="AB10" s="53"/>
      <c r="AC10" s="53"/>
      <c r="AD10" s="54">
        <f>データ!R6</f>
        <v>3179</v>
      </c>
      <c r="AE10" s="54"/>
      <c r="AF10" s="54"/>
      <c r="AG10" s="54"/>
      <c r="AH10" s="54"/>
      <c r="AI10" s="54"/>
      <c r="AJ10" s="54"/>
      <c r="AK10" s="2"/>
      <c r="AL10" s="54">
        <f>データ!V6</f>
        <v>44</v>
      </c>
      <c r="AM10" s="54"/>
      <c r="AN10" s="54"/>
      <c r="AO10" s="54"/>
      <c r="AP10" s="54"/>
      <c r="AQ10" s="54"/>
      <c r="AR10" s="54"/>
      <c r="AS10" s="54"/>
      <c r="AT10" s="53">
        <f>データ!W6</f>
        <v>0.09</v>
      </c>
      <c r="AU10" s="53"/>
      <c r="AV10" s="53"/>
      <c r="AW10" s="53"/>
      <c r="AX10" s="53"/>
      <c r="AY10" s="53"/>
      <c r="AZ10" s="53"/>
      <c r="BA10" s="53"/>
      <c r="BB10" s="53">
        <f>データ!X6</f>
        <v>488.89</v>
      </c>
      <c r="BC10" s="53"/>
      <c r="BD10" s="53"/>
      <c r="BE10" s="53"/>
      <c r="BF10" s="53"/>
      <c r="BG10" s="53"/>
      <c r="BH10" s="53"/>
      <c r="BI10" s="53"/>
      <c r="BJ10" s="2"/>
      <c r="BK10" s="2"/>
      <c r="BL10" s="55" t="s">
        <v>22</v>
      </c>
      <c r="BM10" s="56"/>
      <c r="BN10" s="44" t="s">
        <v>23</v>
      </c>
      <c r="BO10" s="44"/>
      <c r="BP10" s="44"/>
      <c r="BQ10" s="44"/>
      <c r="BR10" s="44"/>
      <c r="BS10" s="44"/>
      <c r="BT10" s="44"/>
      <c r="BU10" s="44"/>
      <c r="BV10" s="44"/>
      <c r="BW10" s="44"/>
      <c r="BX10" s="44"/>
      <c r="BY10" s="4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6" t="s">
        <v>24</v>
      </c>
      <c r="BM11" s="46"/>
      <c r="BN11" s="46"/>
      <c r="BO11" s="46"/>
      <c r="BP11" s="46"/>
      <c r="BQ11" s="46"/>
      <c r="BR11" s="46"/>
      <c r="BS11" s="46"/>
      <c r="BT11" s="46"/>
      <c r="BU11" s="46"/>
      <c r="BV11" s="46"/>
      <c r="BW11" s="46"/>
      <c r="BX11" s="46"/>
      <c r="BY11" s="46"/>
      <c r="BZ11" s="4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6"/>
      <c r="BM12" s="46"/>
      <c r="BN12" s="46"/>
      <c r="BO12" s="46"/>
      <c r="BP12" s="46"/>
      <c r="BQ12" s="46"/>
      <c r="BR12" s="46"/>
      <c r="BS12" s="46"/>
      <c r="BT12" s="46"/>
      <c r="BU12" s="46"/>
      <c r="BV12" s="46"/>
      <c r="BW12" s="46"/>
      <c r="BX12" s="46"/>
      <c r="BY12" s="46"/>
      <c r="BZ12" s="4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7"/>
      <c r="BM13" s="47"/>
      <c r="BN13" s="47"/>
      <c r="BO13" s="47"/>
      <c r="BP13" s="47"/>
      <c r="BQ13" s="47"/>
      <c r="BR13" s="47"/>
      <c r="BS13" s="47"/>
      <c r="BT13" s="47"/>
      <c r="BU13" s="47"/>
      <c r="BV13" s="47"/>
      <c r="BW13" s="47"/>
      <c r="BX13" s="47"/>
      <c r="BY13" s="47"/>
      <c r="BZ13" s="47"/>
    </row>
    <row r="14" spans="1:78" ht="13.5" customHeight="1" x14ac:dyDescent="0.15">
      <c r="A14" s="2"/>
      <c r="B14" s="48" t="s">
        <v>25</v>
      </c>
      <c r="C14" s="49"/>
      <c r="D14" s="49"/>
      <c r="E14" s="49"/>
      <c r="F14" s="49"/>
      <c r="G14" s="49"/>
      <c r="H14" s="49"/>
      <c r="I14" s="49"/>
      <c r="J14" s="49"/>
      <c r="K14" s="49"/>
      <c r="L14" s="49"/>
      <c r="M14" s="49"/>
      <c r="N14" s="49"/>
      <c r="O14" s="49"/>
      <c r="P14" s="49"/>
      <c r="Q14" s="49"/>
      <c r="R14" s="49"/>
      <c r="S14" s="49"/>
      <c r="T14" s="49"/>
      <c r="U14" s="49"/>
      <c r="V14" s="49"/>
      <c r="W14" s="49"/>
      <c r="X14" s="49"/>
      <c r="Y14" s="49"/>
      <c r="Z14" s="49"/>
      <c r="AA14" s="49"/>
      <c r="AB14" s="49"/>
      <c r="AC14" s="49"/>
      <c r="AD14" s="49"/>
      <c r="AE14" s="49"/>
      <c r="AF14" s="49"/>
      <c r="AG14" s="49"/>
      <c r="AH14" s="49"/>
      <c r="AI14" s="49"/>
      <c r="AJ14" s="49"/>
      <c r="AK14" s="49"/>
      <c r="AL14" s="49"/>
      <c r="AM14" s="49"/>
      <c r="AN14" s="49"/>
      <c r="AO14" s="49"/>
      <c r="AP14" s="49"/>
      <c r="AQ14" s="49"/>
      <c r="AR14" s="49"/>
      <c r="AS14" s="49"/>
      <c r="AT14" s="49"/>
      <c r="AU14" s="49"/>
      <c r="AV14" s="49"/>
      <c r="AW14" s="49"/>
      <c r="AX14" s="49"/>
      <c r="AY14" s="49"/>
      <c r="AZ14" s="49"/>
      <c r="BA14" s="49"/>
      <c r="BB14" s="49"/>
      <c r="BC14" s="49"/>
      <c r="BD14" s="49"/>
      <c r="BE14" s="49"/>
      <c r="BF14" s="49"/>
      <c r="BG14" s="49"/>
      <c r="BH14" s="49"/>
      <c r="BI14" s="49"/>
      <c r="BJ14" s="50"/>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8" t="s">
        <v>113</v>
      </c>
      <c r="BM16" s="29"/>
      <c r="BN16" s="29"/>
      <c r="BO16" s="29"/>
      <c r="BP16" s="29"/>
      <c r="BQ16" s="29"/>
      <c r="BR16" s="29"/>
      <c r="BS16" s="29"/>
      <c r="BT16" s="29"/>
      <c r="BU16" s="29"/>
      <c r="BV16" s="29"/>
      <c r="BW16" s="29"/>
      <c r="BX16" s="29"/>
      <c r="BY16" s="29"/>
      <c r="BZ16" s="3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8"/>
      <c r="BM17" s="29"/>
      <c r="BN17" s="29"/>
      <c r="BO17" s="29"/>
      <c r="BP17" s="29"/>
      <c r="BQ17" s="29"/>
      <c r="BR17" s="29"/>
      <c r="BS17" s="29"/>
      <c r="BT17" s="29"/>
      <c r="BU17" s="29"/>
      <c r="BV17" s="29"/>
      <c r="BW17" s="29"/>
      <c r="BX17" s="29"/>
      <c r="BY17" s="29"/>
      <c r="BZ17" s="3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8"/>
      <c r="BM18" s="29"/>
      <c r="BN18" s="29"/>
      <c r="BO18" s="29"/>
      <c r="BP18" s="29"/>
      <c r="BQ18" s="29"/>
      <c r="BR18" s="29"/>
      <c r="BS18" s="29"/>
      <c r="BT18" s="29"/>
      <c r="BU18" s="29"/>
      <c r="BV18" s="29"/>
      <c r="BW18" s="29"/>
      <c r="BX18" s="29"/>
      <c r="BY18" s="29"/>
      <c r="BZ18" s="3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8"/>
      <c r="BM19" s="29"/>
      <c r="BN19" s="29"/>
      <c r="BO19" s="29"/>
      <c r="BP19" s="29"/>
      <c r="BQ19" s="29"/>
      <c r="BR19" s="29"/>
      <c r="BS19" s="29"/>
      <c r="BT19" s="29"/>
      <c r="BU19" s="29"/>
      <c r="BV19" s="29"/>
      <c r="BW19" s="29"/>
      <c r="BX19" s="29"/>
      <c r="BY19" s="29"/>
      <c r="BZ19" s="3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8"/>
      <c r="BM20" s="29"/>
      <c r="BN20" s="29"/>
      <c r="BO20" s="29"/>
      <c r="BP20" s="29"/>
      <c r="BQ20" s="29"/>
      <c r="BR20" s="29"/>
      <c r="BS20" s="29"/>
      <c r="BT20" s="29"/>
      <c r="BU20" s="29"/>
      <c r="BV20" s="29"/>
      <c r="BW20" s="29"/>
      <c r="BX20" s="29"/>
      <c r="BY20" s="29"/>
      <c r="BZ20" s="3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8"/>
      <c r="BM21" s="29"/>
      <c r="BN21" s="29"/>
      <c r="BO21" s="29"/>
      <c r="BP21" s="29"/>
      <c r="BQ21" s="29"/>
      <c r="BR21" s="29"/>
      <c r="BS21" s="29"/>
      <c r="BT21" s="29"/>
      <c r="BU21" s="29"/>
      <c r="BV21" s="29"/>
      <c r="BW21" s="29"/>
      <c r="BX21" s="29"/>
      <c r="BY21" s="29"/>
      <c r="BZ21" s="3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8"/>
      <c r="BM22" s="29"/>
      <c r="BN22" s="29"/>
      <c r="BO22" s="29"/>
      <c r="BP22" s="29"/>
      <c r="BQ22" s="29"/>
      <c r="BR22" s="29"/>
      <c r="BS22" s="29"/>
      <c r="BT22" s="29"/>
      <c r="BU22" s="29"/>
      <c r="BV22" s="29"/>
      <c r="BW22" s="29"/>
      <c r="BX22" s="29"/>
      <c r="BY22" s="29"/>
      <c r="BZ22" s="3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8"/>
      <c r="BM23" s="29"/>
      <c r="BN23" s="29"/>
      <c r="BO23" s="29"/>
      <c r="BP23" s="29"/>
      <c r="BQ23" s="29"/>
      <c r="BR23" s="29"/>
      <c r="BS23" s="29"/>
      <c r="BT23" s="29"/>
      <c r="BU23" s="29"/>
      <c r="BV23" s="29"/>
      <c r="BW23" s="29"/>
      <c r="BX23" s="29"/>
      <c r="BY23" s="29"/>
      <c r="BZ23" s="3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8"/>
      <c r="BM24" s="29"/>
      <c r="BN24" s="29"/>
      <c r="BO24" s="29"/>
      <c r="BP24" s="29"/>
      <c r="BQ24" s="29"/>
      <c r="BR24" s="29"/>
      <c r="BS24" s="29"/>
      <c r="BT24" s="29"/>
      <c r="BU24" s="29"/>
      <c r="BV24" s="29"/>
      <c r="BW24" s="29"/>
      <c r="BX24" s="29"/>
      <c r="BY24" s="29"/>
      <c r="BZ24" s="3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8"/>
      <c r="BM25" s="29"/>
      <c r="BN25" s="29"/>
      <c r="BO25" s="29"/>
      <c r="BP25" s="29"/>
      <c r="BQ25" s="29"/>
      <c r="BR25" s="29"/>
      <c r="BS25" s="29"/>
      <c r="BT25" s="29"/>
      <c r="BU25" s="29"/>
      <c r="BV25" s="29"/>
      <c r="BW25" s="29"/>
      <c r="BX25" s="29"/>
      <c r="BY25" s="29"/>
      <c r="BZ25" s="3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8"/>
      <c r="BM26" s="29"/>
      <c r="BN26" s="29"/>
      <c r="BO26" s="29"/>
      <c r="BP26" s="29"/>
      <c r="BQ26" s="29"/>
      <c r="BR26" s="29"/>
      <c r="BS26" s="29"/>
      <c r="BT26" s="29"/>
      <c r="BU26" s="29"/>
      <c r="BV26" s="29"/>
      <c r="BW26" s="29"/>
      <c r="BX26" s="29"/>
      <c r="BY26" s="29"/>
      <c r="BZ26" s="3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8"/>
      <c r="BM27" s="29"/>
      <c r="BN27" s="29"/>
      <c r="BO27" s="29"/>
      <c r="BP27" s="29"/>
      <c r="BQ27" s="29"/>
      <c r="BR27" s="29"/>
      <c r="BS27" s="29"/>
      <c r="BT27" s="29"/>
      <c r="BU27" s="29"/>
      <c r="BV27" s="29"/>
      <c r="BW27" s="29"/>
      <c r="BX27" s="29"/>
      <c r="BY27" s="29"/>
      <c r="BZ27" s="3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8"/>
      <c r="BM28" s="29"/>
      <c r="BN28" s="29"/>
      <c r="BO28" s="29"/>
      <c r="BP28" s="29"/>
      <c r="BQ28" s="29"/>
      <c r="BR28" s="29"/>
      <c r="BS28" s="29"/>
      <c r="BT28" s="29"/>
      <c r="BU28" s="29"/>
      <c r="BV28" s="29"/>
      <c r="BW28" s="29"/>
      <c r="BX28" s="29"/>
      <c r="BY28" s="29"/>
      <c r="BZ28" s="3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8"/>
      <c r="BM29" s="29"/>
      <c r="BN29" s="29"/>
      <c r="BO29" s="29"/>
      <c r="BP29" s="29"/>
      <c r="BQ29" s="29"/>
      <c r="BR29" s="29"/>
      <c r="BS29" s="29"/>
      <c r="BT29" s="29"/>
      <c r="BU29" s="29"/>
      <c r="BV29" s="29"/>
      <c r="BW29" s="29"/>
      <c r="BX29" s="29"/>
      <c r="BY29" s="29"/>
      <c r="BZ29" s="3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8"/>
      <c r="BM30" s="29"/>
      <c r="BN30" s="29"/>
      <c r="BO30" s="29"/>
      <c r="BP30" s="29"/>
      <c r="BQ30" s="29"/>
      <c r="BR30" s="29"/>
      <c r="BS30" s="29"/>
      <c r="BT30" s="29"/>
      <c r="BU30" s="29"/>
      <c r="BV30" s="29"/>
      <c r="BW30" s="29"/>
      <c r="BX30" s="29"/>
      <c r="BY30" s="29"/>
      <c r="BZ30" s="3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8"/>
      <c r="BM31" s="29"/>
      <c r="BN31" s="29"/>
      <c r="BO31" s="29"/>
      <c r="BP31" s="29"/>
      <c r="BQ31" s="29"/>
      <c r="BR31" s="29"/>
      <c r="BS31" s="29"/>
      <c r="BT31" s="29"/>
      <c r="BU31" s="29"/>
      <c r="BV31" s="29"/>
      <c r="BW31" s="29"/>
      <c r="BX31" s="29"/>
      <c r="BY31" s="29"/>
      <c r="BZ31" s="3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8"/>
      <c r="BM32" s="29"/>
      <c r="BN32" s="29"/>
      <c r="BO32" s="29"/>
      <c r="BP32" s="29"/>
      <c r="BQ32" s="29"/>
      <c r="BR32" s="29"/>
      <c r="BS32" s="29"/>
      <c r="BT32" s="29"/>
      <c r="BU32" s="29"/>
      <c r="BV32" s="29"/>
      <c r="BW32" s="29"/>
      <c r="BX32" s="29"/>
      <c r="BY32" s="29"/>
      <c r="BZ32" s="3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8"/>
      <c r="BM33" s="29"/>
      <c r="BN33" s="29"/>
      <c r="BO33" s="29"/>
      <c r="BP33" s="29"/>
      <c r="BQ33" s="29"/>
      <c r="BR33" s="29"/>
      <c r="BS33" s="29"/>
      <c r="BT33" s="29"/>
      <c r="BU33" s="29"/>
      <c r="BV33" s="29"/>
      <c r="BW33" s="29"/>
      <c r="BX33" s="29"/>
      <c r="BY33" s="29"/>
      <c r="BZ33" s="3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8"/>
      <c r="BM34" s="29"/>
      <c r="BN34" s="29"/>
      <c r="BO34" s="29"/>
      <c r="BP34" s="29"/>
      <c r="BQ34" s="29"/>
      <c r="BR34" s="29"/>
      <c r="BS34" s="29"/>
      <c r="BT34" s="29"/>
      <c r="BU34" s="29"/>
      <c r="BV34" s="29"/>
      <c r="BW34" s="29"/>
      <c r="BX34" s="29"/>
      <c r="BY34" s="29"/>
      <c r="BZ34" s="3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8"/>
      <c r="BM35" s="29"/>
      <c r="BN35" s="29"/>
      <c r="BO35" s="29"/>
      <c r="BP35" s="29"/>
      <c r="BQ35" s="29"/>
      <c r="BR35" s="29"/>
      <c r="BS35" s="29"/>
      <c r="BT35" s="29"/>
      <c r="BU35" s="29"/>
      <c r="BV35" s="29"/>
      <c r="BW35" s="29"/>
      <c r="BX35" s="29"/>
      <c r="BY35" s="29"/>
      <c r="BZ35" s="3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8"/>
      <c r="BM36" s="29"/>
      <c r="BN36" s="29"/>
      <c r="BO36" s="29"/>
      <c r="BP36" s="29"/>
      <c r="BQ36" s="29"/>
      <c r="BR36" s="29"/>
      <c r="BS36" s="29"/>
      <c r="BT36" s="29"/>
      <c r="BU36" s="29"/>
      <c r="BV36" s="29"/>
      <c r="BW36" s="29"/>
      <c r="BX36" s="29"/>
      <c r="BY36" s="29"/>
      <c r="BZ36" s="3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8"/>
      <c r="BM37" s="29"/>
      <c r="BN37" s="29"/>
      <c r="BO37" s="29"/>
      <c r="BP37" s="29"/>
      <c r="BQ37" s="29"/>
      <c r="BR37" s="29"/>
      <c r="BS37" s="29"/>
      <c r="BT37" s="29"/>
      <c r="BU37" s="29"/>
      <c r="BV37" s="29"/>
      <c r="BW37" s="29"/>
      <c r="BX37" s="29"/>
      <c r="BY37" s="29"/>
      <c r="BZ37" s="3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8"/>
      <c r="BM38" s="29"/>
      <c r="BN38" s="29"/>
      <c r="BO38" s="29"/>
      <c r="BP38" s="29"/>
      <c r="BQ38" s="29"/>
      <c r="BR38" s="29"/>
      <c r="BS38" s="29"/>
      <c r="BT38" s="29"/>
      <c r="BU38" s="29"/>
      <c r="BV38" s="29"/>
      <c r="BW38" s="29"/>
      <c r="BX38" s="29"/>
      <c r="BY38" s="29"/>
      <c r="BZ38" s="3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8"/>
      <c r="BM39" s="29"/>
      <c r="BN39" s="29"/>
      <c r="BO39" s="29"/>
      <c r="BP39" s="29"/>
      <c r="BQ39" s="29"/>
      <c r="BR39" s="29"/>
      <c r="BS39" s="29"/>
      <c r="BT39" s="29"/>
      <c r="BU39" s="29"/>
      <c r="BV39" s="29"/>
      <c r="BW39" s="29"/>
      <c r="BX39" s="29"/>
      <c r="BY39" s="29"/>
      <c r="BZ39" s="3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8"/>
      <c r="BM40" s="29"/>
      <c r="BN40" s="29"/>
      <c r="BO40" s="29"/>
      <c r="BP40" s="29"/>
      <c r="BQ40" s="29"/>
      <c r="BR40" s="29"/>
      <c r="BS40" s="29"/>
      <c r="BT40" s="29"/>
      <c r="BU40" s="29"/>
      <c r="BV40" s="29"/>
      <c r="BW40" s="29"/>
      <c r="BX40" s="29"/>
      <c r="BY40" s="29"/>
      <c r="BZ40" s="3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8"/>
      <c r="BM41" s="29"/>
      <c r="BN41" s="29"/>
      <c r="BO41" s="29"/>
      <c r="BP41" s="29"/>
      <c r="BQ41" s="29"/>
      <c r="BR41" s="29"/>
      <c r="BS41" s="29"/>
      <c r="BT41" s="29"/>
      <c r="BU41" s="29"/>
      <c r="BV41" s="29"/>
      <c r="BW41" s="29"/>
      <c r="BX41" s="29"/>
      <c r="BY41" s="29"/>
      <c r="BZ41" s="3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8"/>
      <c r="BM42" s="29"/>
      <c r="BN42" s="29"/>
      <c r="BO42" s="29"/>
      <c r="BP42" s="29"/>
      <c r="BQ42" s="29"/>
      <c r="BR42" s="29"/>
      <c r="BS42" s="29"/>
      <c r="BT42" s="29"/>
      <c r="BU42" s="29"/>
      <c r="BV42" s="29"/>
      <c r="BW42" s="29"/>
      <c r="BX42" s="29"/>
      <c r="BY42" s="29"/>
      <c r="BZ42" s="3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8"/>
      <c r="BM43" s="29"/>
      <c r="BN43" s="29"/>
      <c r="BO43" s="29"/>
      <c r="BP43" s="29"/>
      <c r="BQ43" s="29"/>
      <c r="BR43" s="29"/>
      <c r="BS43" s="29"/>
      <c r="BT43" s="29"/>
      <c r="BU43" s="29"/>
      <c r="BV43" s="29"/>
      <c r="BW43" s="29"/>
      <c r="BX43" s="29"/>
      <c r="BY43" s="29"/>
      <c r="BZ43" s="3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114</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115</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【89.58】</v>
      </c>
      <c r="F85" s="12" t="str">
        <f>データ!AT6</f>
        <v>【658.43】</v>
      </c>
      <c r="G85" s="12" t="str">
        <f>データ!BE6</f>
        <v>【△8.10】</v>
      </c>
      <c r="H85" s="12" t="str">
        <f>データ!BP6</f>
        <v>【525.34】</v>
      </c>
      <c r="I85" s="12" t="str">
        <f>データ!CA6</f>
        <v>【33.89】</v>
      </c>
      <c r="J85" s="12" t="str">
        <f>データ!CL6</f>
        <v>【542.57】</v>
      </c>
      <c r="K85" s="12" t="str">
        <f>データ!CW6</f>
        <v>【39.98】</v>
      </c>
      <c r="L85" s="12" t="str">
        <f>データ!DH6</f>
        <v>【91.37】</v>
      </c>
      <c r="M85" s="12" t="str">
        <f>データ!DS6</f>
        <v>【43.41】</v>
      </c>
      <c r="N85" s="12" t="str">
        <f>データ!ED6</f>
        <v>【0.00】</v>
      </c>
      <c r="O85" s="12" t="str">
        <f>データ!EO6</f>
        <v>【0.00】</v>
      </c>
    </row>
  </sheetData>
  <sheetProtection algorithmName="SHA-512" hashValue="1NnxAEKI412BybpTE7aCb/wSUAtr7V5wfsjrTda/nd4TP/0czzyRnFnPwXHtxAmsuOP/DLU1WreFiNuXLUbCDg==" saltValue="PwWYhjgLETA3BwlSfuVaSQ=="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52035</v>
      </c>
      <c r="D6" s="19">
        <f t="shared" si="3"/>
        <v>46</v>
      </c>
      <c r="E6" s="19">
        <f t="shared" si="3"/>
        <v>17</v>
      </c>
      <c r="F6" s="19">
        <f t="shared" si="3"/>
        <v>7</v>
      </c>
      <c r="G6" s="19">
        <f t="shared" si="3"/>
        <v>0</v>
      </c>
      <c r="H6" s="19" t="str">
        <f t="shared" si="3"/>
        <v>秋田県　横手市</v>
      </c>
      <c r="I6" s="19" t="str">
        <f t="shared" si="3"/>
        <v>法適用</v>
      </c>
      <c r="J6" s="19" t="str">
        <f t="shared" si="3"/>
        <v>下水道事業</v>
      </c>
      <c r="K6" s="19" t="str">
        <f t="shared" si="3"/>
        <v>林業集落排水</v>
      </c>
      <c r="L6" s="19" t="str">
        <f t="shared" si="3"/>
        <v>G2</v>
      </c>
      <c r="M6" s="19" t="str">
        <f t="shared" si="3"/>
        <v>非設置</v>
      </c>
      <c r="N6" s="20" t="str">
        <f t="shared" si="3"/>
        <v>-</v>
      </c>
      <c r="O6" s="20">
        <f t="shared" si="3"/>
        <v>87.91</v>
      </c>
      <c r="P6" s="20">
        <f t="shared" si="3"/>
        <v>0.05</v>
      </c>
      <c r="Q6" s="20">
        <f t="shared" si="3"/>
        <v>39.06</v>
      </c>
      <c r="R6" s="20">
        <f t="shared" si="3"/>
        <v>3179</v>
      </c>
      <c r="S6" s="20">
        <f t="shared" si="3"/>
        <v>82454</v>
      </c>
      <c r="T6" s="20">
        <f t="shared" si="3"/>
        <v>692.8</v>
      </c>
      <c r="U6" s="20">
        <f t="shared" si="3"/>
        <v>119.02</v>
      </c>
      <c r="V6" s="20">
        <f t="shared" si="3"/>
        <v>44</v>
      </c>
      <c r="W6" s="20">
        <f t="shared" si="3"/>
        <v>0.09</v>
      </c>
      <c r="X6" s="20">
        <f t="shared" si="3"/>
        <v>488.89</v>
      </c>
      <c r="Y6" s="21">
        <f>IF(Y7="",NA(),Y7)</f>
        <v>111.3</v>
      </c>
      <c r="Z6" s="21">
        <f t="shared" ref="Z6:AH6" si="4">IF(Z7="",NA(),Z7)</f>
        <v>118.79</v>
      </c>
      <c r="AA6" s="21">
        <f t="shared" si="4"/>
        <v>101.83</v>
      </c>
      <c r="AB6" s="21">
        <f t="shared" si="4"/>
        <v>100.02</v>
      </c>
      <c r="AC6" s="21">
        <f t="shared" si="4"/>
        <v>100.02</v>
      </c>
      <c r="AD6" s="21">
        <f t="shared" si="4"/>
        <v>98.94</v>
      </c>
      <c r="AE6" s="21">
        <f t="shared" si="4"/>
        <v>101.09</v>
      </c>
      <c r="AF6" s="21">
        <f t="shared" si="4"/>
        <v>94.43</v>
      </c>
      <c r="AG6" s="21">
        <f t="shared" si="4"/>
        <v>101.18</v>
      </c>
      <c r="AH6" s="21">
        <f t="shared" si="4"/>
        <v>89.58</v>
      </c>
      <c r="AI6" s="20" t="str">
        <f>IF(AI7="","",IF(AI7="-","【-】","【"&amp;SUBSTITUTE(TEXT(AI7,"#,##0.00"),"-","△")&amp;"】"))</f>
        <v>【89.58】</v>
      </c>
      <c r="AJ6" s="20">
        <f>IF(AJ7="",NA(),AJ7)</f>
        <v>0</v>
      </c>
      <c r="AK6" s="20">
        <f t="shared" ref="AK6:AS6" si="5">IF(AK7="",NA(),AK7)</f>
        <v>0</v>
      </c>
      <c r="AL6" s="20">
        <f t="shared" si="5"/>
        <v>0</v>
      </c>
      <c r="AM6" s="20">
        <f t="shared" si="5"/>
        <v>0</v>
      </c>
      <c r="AN6" s="20">
        <f t="shared" si="5"/>
        <v>0</v>
      </c>
      <c r="AO6" s="21">
        <f t="shared" si="5"/>
        <v>519.65</v>
      </c>
      <c r="AP6" s="21">
        <f t="shared" si="5"/>
        <v>534.57000000000005</v>
      </c>
      <c r="AQ6" s="21">
        <f t="shared" si="5"/>
        <v>528.12</v>
      </c>
      <c r="AR6" s="21">
        <f t="shared" si="5"/>
        <v>533.38</v>
      </c>
      <c r="AS6" s="21">
        <f t="shared" si="5"/>
        <v>658.43</v>
      </c>
      <c r="AT6" s="20" t="str">
        <f>IF(AT7="","",IF(AT7="-","【-】","【"&amp;SUBSTITUTE(TEXT(AT7,"#,##0.00"),"-","△")&amp;"】"))</f>
        <v>【658.43】</v>
      </c>
      <c r="AU6" s="21">
        <f>IF(AU7="",NA(),AU7)</f>
        <v>489.24</v>
      </c>
      <c r="AV6" s="21">
        <f t="shared" ref="AV6:BD6" si="6">IF(AV7="",NA(),AV7)</f>
        <v>459.55</v>
      </c>
      <c r="AW6" s="21">
        <f t="shared" si="6"/>
        <v>399.78</v>
      </c>
      <c r="AX6" s="21">
        <f t="shared" si="6"/>
        <v>338</v>
      </c>
      <c r="AY6" s="21">
        <f t="shared" si="6"/>
        <v>276.39999999999998</v>
      </c>
      <c r="AZ6" s="21">
        <f t="shared" si="6"/>
        <v>36.31</v>
      </c>
      <c r="BA6" s="21">
        <f t="shared" si="6"/>
        <v>36.93</v>
      </c>
      <c r="BB6" s="21">
        <f t="shared" si="6"/>
        <v>15.34</v>
      </c>
      <c r="BC6" s="21">
        <f t="shared" si="6"/>
        <v>1.22</v>
      </c>
      <c r="BD6" s="21">
        <f t="shared" si="6"/>
        <v>-8.1</v>
      </c>
      <c r="BE6" s="20" t="str">
        <f>IF(BE7="","",IF(BE7="-","【-】","【"&amp;SUBSTITUTE(TEXT(BE7,"#,##0.00"),"-","△")&amp;"】"))</f>
        <v>【△8.10】</v>
      </c>
      <c r="BF6" s="20">
        <f>IF(BF7="",NA(),BF7)</f>
        <v>0</v>
      </c>
      <c r="BG6" s="20">
        <f t="shared" ref="BG6:BO6" si="7">IF(BG7="",NA(),BG7)</f>
        <v>0</v>
      </c>
      <c r="BH6" s="20">
        <f t="shared" si="7"/>
        <v>0</v>
      </c>
      <c r="BI6" s="20">
        <f t="shared" si="7"/>
        <v>0</v>
      </c>
      <c r="BJ6" s="20">
        <f t="shared" si="7"/>
        <v>0</v>
      </c>
      <c r="BK6" s="21">
        <f t="shared" si="7"/>
        <v>544.96</v>
      </c>
      <c r="BL6" s="21">
        <f t="shared" si="7"/>
        <v>406.44</v>
      </c>
      <c r="BM6" s="21">
        <f t="shared" si="7"/>
        <v>254.5</v>
      </c>
      <c r="BN6" s="21">
        <f t="shared" si="7"/>
        <v>365.75</v>
      </c>
      <c r="BO6" s="21">
        <f t="shared" si="7"/>
        <v>482.31</v>
      </c>
      <c r="BP6" s="20" t="str">
        <f>IF(BP7="","",IF(BP7="-","【-】","【"&amp;SUBSTITUTE(TEXT(BP7,"#,##0.00"),"-","△")&amp;"】"))</f>
        <v>【525.34】</v>
      </c>
      <c r="BQ6" s="21">
        <f>IF(BQ7="",NA(),BQ7)</f>
        <v>23.38</v>
      </c>
      <c r="BR6" s="21">
        <f t="shared" ref="BR6:BZ6" si="8">IF(BR7="",NA(),BR7)</f>
        <v>23.38</v>
      </c>
      <c r="BS6" s="21">
        <f t="shared" si="8"/>
        <v>22.1</v>
      </c>
      <c r="BT6" s="21">
        <f t="shared" si="8"/>
        <v>22.08</v>
      </c>
      <c r="BU6" s="21">
        <f t="shared" si="8"/>
        <v>24.51</v>
      </c>
      <c r="BV6" s="21">
        <f t="shared" si="8"/>
        <v>42.51</v>
      </c>
      <c r="BW6" s="21">
        <f t="shared" si="8"/>
        <v>35.93</v>
      </c>
      <c r="BX6" s="21">
        <f t="shared" si="8"/>
        <v>36.1</v>
      </c>
      <c r="BY6" s="21">
        <f t="shared" si="8"/>
        <v>35.5</v>
      </c>
      <c r="BZ6" s="21">
        <f t="shared" si="8"/>
        <v>35.119999999999997</v>
      </c>
      <c r="CA6" s="20" t="str">
        <f>IF(CA7="","",IF(CA7="-","【-】","【"&amp;SUBSTITUTE(TEXT(CA7,"#,##0.00"),"-","△")&amp;"】"))</f>
        <v>【33.89】</v>
      </c>
      <c r="CB6" s="21">
        <f>IF(CB7="",NA(),CB7)</f>
        <v>653.04999999999995</v>
      </c>
      <c r="CC6" s="21">
        <f t="shared" ref="CC6:CK6" si="9">IF(CC7="",NA(),CC7)</f>
        <v>656.92</v>
      </c>
      <c r="CD6" s="21">
        <f t="shared" si="9"/>
        <v>690.22</v>
      </c>
      <c r="CE6" s="21">
        <f t="shared" si="9"/>
        <v>690.36</v>
      </c>
      <c r="CF6" s="21">
        <f t="shared" si="9"/>
        <v>635.71</v>
      </c>
      <c r="CG6" s="21">
        <f t="shared" si="9"/>
        <v>447.34</v>
      </c>
      <c r="CH6" s="21">
        <f t="shared" si="9"/>
        <v>499.55</v>
      </c>
      <c r="CI6" s="21">
        <f t="shared" si="9"/>
        <v>529.77</v>
      </c>
      <c r="CJ6" s="21">
        <f t="shared" si="9"/>
        <v>523.41999999999996</v>
      </c>
      <c r="CK6" s="21">
        <f t="shared" si="9"/>
        <v>526.79</v>
      </c>
      <c r="CL6" s="20" t="str">
        <f>IF(CL7="","",IF(CL7="-","【-】","【"&amp;SUBSTITUTE(TEXT(CL7,"#,##0.00"),"-","△")&amp;"】"))</f>
        <v>【542.57】</v>
      </c>
      <c r="CM6" s="21">
        <f>IF(CM7="",NA(),CM7)</f>
        <v>28.13</v>
      </c>
      <c r="CN6" s="21">
        <f t="shared" ref="CN6:CV6" si="10">IF(CN7="",NA(),CN7)</f>
        <v>56.25</v>
      </c>
      <c r="CO6" s="21">
        <f t="shared" si="10"/>
        <v>53.13</v>
      </c>
      <c r="CP6" s="21">
        <f t="shared" si="10"/>
        <v>68.75</v>
      </c>
      <c r="CQ6" s="21">
        <f t="shared" si="10"/>
        <v>62.5</v>
      </c>
      <c r="CR6" s="21">
        <f t="shared" si="10"/>
        <v>40.28</v>
      </c>
      <c r="CS6" s="21">
        <f t="shared" si="10"/>
        <v>42.48</v>
      </c>
      <c r="CT6" s="21">
        <f t="shared" si="10"/>
        <v>39.770000000000003</v>
      </c>
      <c r="CU6" s="21">
        <f t="shared" si="10"/>
        <v>38.96</v>
      </c>
      <c r="CV6" s="21">
        <f t="shared" si="10"/>
        <v>39.659999999999997</v>
      </c>
      <c r="CW6" s="20" t="str">
        <f>IF(CW7="","",IF(CW7="-","【-】","【"&amp;SUBSTITUTE(TEXT(CW7,"#,##0.00"),"-","△")&amp;"】"))</f>
        <v>【39.98】</v>
      </c>
      <c r="CX6" s="21">
        <f>IF(CX7="",NA(),CX7)</f>
        <v>97.96</v>
      </c>
      <c r="CY6" s="21">
        <f t="shared" ref="CY6:DG6" si="11">IF(CY7="",NA(),CY7)</f>
        <v>97.92</v>
      </c>
      <c r="CZ6" s="21">
        <f t="shared" si="11"/>
        <v>100</v>
      </c>
      <c r="DA6" s="21">
        <f t="shared" si="11"/>
        <v>100</v>
      </c>
      <c r="DB6" s="21">
        <f t="shared" si="11"/>
        <v>100</v>
      </c>
      <c r="DC6" s="21">
        <f t="shared" si="11"/>
        <v>90.78</v>
      </c>
      <c r="DD6" s="21">
        <f t="shared" si="11"/>
        <v>90.73</v>
      </c>
      <c r="DE6" s="21">
        <f t="shared" si="11"/>
        <v>91.64</v>
      </c>
      <c r="DF6" s="21">
        <f t="shared" si="11"/>
        <v>91.6</v>
      </c>
      <c r="DG6" s="21">
        <f t="shared" si="11"/>
        <v>92.03</v>
      </c>
      <c r="DH6" s="20" t="str">
        <f>IF(DH7="","",IF(DH7="-","【-】","【"&amp;SUBSTITUTE(TEXT(DH7,"#,##0.00"),"-","△")&amp;"】"))</f>
        <v>【91.37】</v>
      </c>
      <c r="DI6" s="21">
        <f>IF(DI7="",NA(),DI7)</f>
        <v>7.56</v>
      </c>
      <c r="DJ6" s="21">
        <f t="shared" ref="DJ6:DR6" si="12">IF(DJ7="",NA(),DJ7)</f>
        <v>10.4</v>
      </c>
      <c r="DK6" s="21">
        <f t="shared" si="12"/>
        <v>13.31</v>
      </c>
      <c r="DL6" s="21">
        <f t="shared" si="12"/>
        <v>16.21</v>
      </c>
      <c r="DM6" s="21">
        <f t="shared" si="12"/>
        <v>19.12</v>
      </c>
      <c r="DN6" s="21">
        <f t="shared" si="12"/>
        <v>40.36</v>
      </c>
      <c r="DO6" s="21">
        <f t="shared" si="12"/>
        <v>34.76</v>
      </c>
      <c r="DP6" s="21">
        <f t="shared" si="12"/>
        <v>36.130000000000003</v>
      </c>
      <c r="DQ6" s="21">
        <f t="shared" si="12"/>
        <v>38.409999999999997</v>
      </c>
      <c r="DR6" s="21">
        <f t="shared" si="12"/>
        <v>43.41</v>
      </c>
      <c r="DS6" s="20" t="str">
        <f>IF(DS7="","",IF(DS7="-","【-】","【"&amp;SUBSTITUTE(TEXT(DS7,"#,##0.00"),"-","△")&amp;"】"))</f>
        <v>【43.41】</v>
      </c>
      <c r="DT6" s="20">
        <f>IF(DT7="",NA(),DT7)</f>
        <v>0</v>
      </c>
      <c r="DU6" s="20">
        <f t="shared" ref="DU6:EC6" si="13">IF(DU7="",NA(),DU7)</f>
        <v>0</v>
      </c>
      <c r="DV6" s="20">
        <f t="shared" si="13"/>
        <v>0</v>
      </c>
      <c r="DW6" s="20">
        <f t="shared" si="13"/>
        <v>0</v>
      </c>
      <c r="DX6" s="20">
        <f t="shared" si="13"/>
        <v>0</v>
      </c>
      <c r="DY6" s="20">
        <f t="shared" si="13"/>
        <v>0</v>
      </c>
      <c r="DZ6" s="20">
        <f t="shared" si="13"/>
        <v>0</v>
      </c>
      <c r="EA6" s="20">
        <f t="shared" si="13"/>
        <v>0</v>
      </c>
      <c r="EB6" s="20">
        <f t="shared" si="13"/>
        <v>0</v>
      </c>
      <c r="EC6" s="20">
        <f t="shared" si="13"/>
        <v>0</v>
      </c>
      <c r="ED6" s="20" t="str">
        <f>IF(ED7="","",IF(ED7="-","【-】","【"&amp;SUBSTITUTE(TEXT(ED7,"#,##0.00"),"-","△")&amp;"】"))</f>
        <v>【0.00】</v>
      </c>
      <c r="EE6" s="20">
        <f>IF(EE7="",NA(),EE7)</f>
        <v>0</v>
      </c>
      <c r="EF6" s="20">
        <f t="shared" ref="EF6:EN6" si="14">IF(EF7="",NA(),EF7)</f>
        <v>0</v>
      </c>
      <c r="EG6" s="20">
        <f t="shared" si="14"/>
        <v>0</v>
      </c>
      <c r="EH6" s="20">
        <f t="shared" si="14"/>
        <v>0</v>
      </c>
      <c r="EI6" s="20">
        <f t="shared" si="14"/>
        <v>0</v>
      </c>
      <c r="EJ6" s="20">
        <f t="shared" si="14"/>
        <v>0</v>
      </c>
      <c r="EK6" s="20">
        <f t="shared" si="14"/>
        <v>0</v>
      </c>
      <c r="EL6" s="20">
        <f t="shared" si="14"/>
        <v>0</v>
      </c>
      <c r="EM6" s="20">
        <f t="shared" si="14"/>
        <v>0</v>
      </c>
      <c r="EN6" s="20">
        <f t="shared" si="14"/>
        <v>0</v>
      </c>
      <c r="EO6" s="20" t="str">
        <f>IF(EO7="","",IF(EO7="-","【-】","【"&amp;SUBSTITUTE(TEXT(EO7,"#,##0.00"),"-","△")&amp;"】"))</f>
        <v>【0.00】</v>
      </c>
    </row>
    <row r="7" spans="1:148" s="22" customFormat="1" x14ac:dyDescent="0.15">
      <c r="A7" s="14"/>
      <c r="B7" s="23">
        <v>2023</v>
      </c>
      <c r="C7" s="23">
        <v>52035</v>
      </c>
      <c r="D7" s="23">
        <v>46</v>
      </c>
      <c r="E7" s="23">
        <v>17</v>
      </c>
      <c r="F7" s="23">
        <v>7</v>
      </c>
      <c r="G7" s="23">
        <v>0</v>
      </c>
      <c r="H7" s="23" t="s">
        <v>96</v>
      </c>
      <c r="I7" s="23" t="s">
        <v>97</v>
      </c>
      <c r="J7" s="23" t="s">
        <v>98</v>
      </c>
      <c r="K7" s="23" t="s">
        <v>99</v>
      </c>
      <c r="L7" s="23" t="s">
        <v>100</v>
      </c>
      <c r="M7" s="23" t="s">
        <v>101</v>
      </c>
      <c r="N7" s="24" t="s">
        <v>102</v>
      </c>
      <c r="O7" s="24">
        <v>87.91</v>
      </c>
      <c r="P7" s="24">
        <v>0.05</v>
      </c>
      <c r="Q7" s="24">
        <v>39.06</v>
      </c>
      <c r="R7" s="24">
        <v>3179</v>
      </c>
      <c r="S7" s="24">
        <v>82454</v>
      </c>
      <c r="T7" s="24">
        <v>692.8</v>
      </c>
      <c r="U7" s="24">
        <v>119.02</v>
      </c>
      <c r="V7" s="24">
        <v>44</v>
      </c>
      <c r="W7" s="24">
        <v>0.09</v>
      </c>
      <c r="X7" s="24">
        <v>488.89</v>
      </c>
      <c r="Y7" s="24">
        <v>111.3</v>
      </c>
      <c r="Z7" s="24">
        <v>118.79</v>
      </c>
      <c r="AA7" s="24">
        <v>101.83</v>
      </c>
      <c r="AB7" s="24">
        <v>100.02</v>
      </c>
      <c r="AC7" s="24">
        <v>100.02</v>
      </c>
      <c r="AD7" s="24">
        <v>98.94</v>
      </c>
      <c r="AE7" s="24">
        <v>101.09</v>
      </c>
      <c r="AF7" s="24">
        <v>94.43</v>
      </c>
      <c r="AG7" s="24">
        <v>101.18</v>
      </c>
      <c r="AH7" s="24">
        <v>89.58</v>
      </c>
      <c r="AI7" s="24">
        <v>89.58</v>
      </c>
      <c r="AJ7" s="24">
        <v>0</v>
      </c>
      <c r="AK7" s="24">
        <v>0</v>
      </c>
      <c r="AL7" s="24">
        <v>0</v>
      </c>
      <c r="AM7" s="24">
        <v>0</v>
      </c>
      <c r="AN7" s="24">
        <v>0</v>
      </c>
      <c r="AO7" s="24">
        <v>519.65</v>
      </c>
      <c r="AP7" s="24">
        <v>534.57000000000005</v>
      </c>
      <c r="AQ7" s="24">
        <v>528.12</v>
      </c>
      <c r="AR7" s="24">
        <v>533.38</v>
      </c>
      <c r="AS7" s="24">
        <v>658.43</v>
      </c>
      <c r="AT7" s="24">
        <v>658.43</v>
      </c>
      <c r="AU7" s="24">
        <v>489.24</v>
      </c>
      <c r="AV7" s="24">
        <v>459.55</v>
      </c>
      <c r="AW7" s="24">
        <v>399.78</v>
      </c>
      <c r="AX7" s="24">
        <v>338</v>
      </c>
      <c r="AY7" s="24">
        <v>276.39999999999998</v>
      </c>
      <c r="AZ7" s="24">
        <v>36.31</v>
      </c>
      <c r="BA7" s="24">
        <v>36.93</v>
      </c>
      <c r="BB7" s="24">
        <v>15.34</v>
      </c>
      <c r="BC7" s="24">
        <v>1.22</v>
      </c>
      <c r="BD7" s="24">
        <v>-8.1</v>
      </c>
      <c r="BE7" s="24">
        <v>-8.1</v>
      </c>
      <c r="BF7" s="24">
        <v>0</v>
      </c>
      <c r="BG7" s="24">
        <v>0</v>
      </c>
      <c r="BH7" s="24">
        <v>0</v>
      </c>
      <c r="BI7" s="24">
        <v>0</v>
      </c>
      <c r="BJ7" s="24">
        <v>0</v>
      </c>
      <c r="BK7" s="24">
        <v>544.96</v>
      </c>
      <c r="BL7" s="24">
        <v>406.44</v>
      </c>
      <c r="BM7" s="24">
        <v>254.5</v>
      </c>
      <c r="BN7" s="24">
        <v>365.75</v>
      </c>
      <c r="BO7" s="24">
        <v>482.31</v>
      </c>
      <c r="BP7" s="24">
        <v>525.34</v>
      </c>
      <c r="BQ7" s="24">
        <v>23.38</v>
      </c>
      <c r="BR7" s="24">
        <v>23.38</v>
      </c>
      <c r="BS7" s="24">
        <v>22.1</v>
      </c>
      <c r="BT7" s="24">
        <v>22.08</v>
      </c>
      <c r="BU7" s="24">
        <v>24.51</v>
      </c>
      <c r="BV7" s="24">
        <v>42.51</v>
      </c>
      <c r="BW7" s="24">
        <v>35.93</v>
      </c>
      <c r="BX7" s="24">
        <v>36.1</v>
      </c>
      <c r="BY7" s="24">
        <v>35.5</v>
      </c>
      <c r="BZ7" s="24">
        <v>35.119999999999997</v>
      </c>
      <c r="CA7" s="24">
        <v>33.89</v>
      </c>
      <c r="CB7" s="24">
        <v>653.04999999999995</v>
      </c>
      <c r="CC7" s="24">
        <v>656.92</v>
      </c>
      <c r="CD7" s="24">
        <v>690.22</v>
      </c>
      <c r="CE7" s="24">
        <v>690.36</v>
      </c>
      <c r="CF7" s="24">
        <v>635.71</v>
      </c>
      <c r="CG7" s="24">
        <v>447.34</v>
      </c>
      <c r="CH7" s="24">
        <v>499.55</v>
      </c>
      <c r="CI7" s="24">
        <v>529.77</v>
      </c>
      <c r="CJ7" s="24">
        <v>523.41999999999996</v>
      </c>
      <c r="CK7" s="24">
        <v>526.79</v>
      </c>
      <c r="CL7" s="24">
        <v>542.57000000000005</v>
      </c>
      <c r="CM7" s="24">
        <v>28.13</v>
      </c>
      <c r="CN7" s="24">
        <v>56.25</v>
      </c>
      <c r="CO7" s="24">
        <v>53.13</v>
      </c>
      <c r="CP7" s="24">
        <v>68.75</v>
      </c>
      <c r="CQ7" s="24">
        <v>62.5</v>
      </c>
      <c r="CR7" s="24">
        <v>40.28</v>
      </c>
      <c r="CS7" s="24">
        <v>42.48</v>
      </c>
      <c r="CT7" s="24">
        <v>39.770000000000003</v>
      </c>
      <c r="CU7" s="24">
        <v>38.96</v>
      </c>
      <c r="CV7" s="24">
        <v>39.659999999999997</v>
      </c>
      <c r="CW7" s="24">
        <v>39.979999999999997</v>
      </c>
      <c r="CX7" s="24">
        <v>97.96</v>
      </c>
      <c r="CY7" s="24">
        <v>97.92</v>
      </c>
      <c r="CZ7" s="24">
        <v>100</v>
      </c>
      <c r="DA7" s="24">
        <v>100</v>
      </c>
      <c r="DB7" s="24">
        <v>100</v>
      </c>
      <c r="DC7" s="24">
        <v>90.78</v>
      </c>
      <c r="DD7" s="24">
        <v>90.73</v>
      </c>
      <c r="DE7" s="24">
        <v>91.64</v>
      </c>
      <c r="DF7" s="24">
        <v>91.6</v>
      </c>
      <c r="DG7" s="24">
        <v>92.03</v>
      </c>
      <c r="DH7" s="24">
        <v>91.37</v>
      </c>
      <c r="DI7" s="24">
        <v>7.56</v>
      </c>
      <c r="DJ7" s="24">
        <v>10.4</v>
      </c>
      <c r="DK7" s="24">
        <v>13.31</v>
      </c>
      <c r="DL7" s="24">
        <v>16.21</v>
      </c>
      <c r="DM7" s="24">
        <v>19.12</v>
      </c>
      <c r="DN7" s="24">
        <v>40.36</v>
      </c>
      <c r="DO7" s="24">
        <v>34.76</v>
      </c>
      <c r="DP7" s="24">
        <v>36.130000000000003</v>
      </c>
      <c r="DQ7" s="24">
        <v>38.409999999999997</v>
      </c>
      <c r="DR7" s="24">
        <v>43.41</v>
      </c>
      <c r="DS7" s="24">
        <v>43.41</v>
      </c>
      <c r="DT7" s="24">
        <v>0</v>
      </c>
      <c r="DU7" s="24">
        <v>0</v>
      </c>
      <c r="DV7" s="24">
        <v>0</v>
      </c>
      <c r="DW7" s="24">
        <v>0</v>
      </c>
      <c r="DX7" s="24">
        <v>0</v>
      </c>
      <c r="DY7" s="24">
        <v>0</v>
      </c>
      <c r="DZ7" s="24">
        <v>0</v>
      </c>
      <c r="EA7" s="24">
        <v>0</v>
      </c>
      <c r="EB7" s="24">
        <v>0</v>
      </c>
      <c r="EC7" s="24">
        <v>0</v>
      </c>
      <c r="ED7" s="24">
        <v>0</v>
      </c>
      <c r="EE7" s="24">
        <v>0</v>
      </c>
      <c r="EF7" s="24">
        <v>0</v>
      </c>
      <c r="EG7" s="24">
        <v>0</v>
      </c>
      <c r="EH7" s="24">
        <v>0</v>
      </c>
      <c r="EI7" s="24">
        <v>0</v>
      </c>
      <c r="EJ7" s="24">
        <v>0</v>
      </c>
      <c r="EK7" s="24">
        <v>0</v>
      </c>
      <c r="EL7" s="24">
        <v>0</v>
      </c>
      <c r="EM7" s="24">
        <v>0</v>
      </c>
      <c r="EN7" s="24">
        <v>0</v>
      </c>
      <c r="EO7" s="24">
        <v>0</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110</v>
      </c>
      <c r="D13" t="s">
        <v>110</v>
      </c>
      <c r="E13" t="s">
        <v>111</v>
      </c>
      <c r="F13" t="s">
        <v>110</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吉田 威史</cp:lastModifiedBy>
  <dcterms:created xsi:type="dcterms:W3CDTF">2025-01-24T07:22:28Z</dcterms:created>
  <dcterms:modified xsi:type="dcterms:W3CDTF">2025-01-28T02:58:16Z</dcterms:modified>
  <cp:category/>
</cp:coreProperties>
</file>