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nagai\Desktop\"/>
    </mc:Choice>
  </mc:AlternateContent>
  <workbookProtection workbookAlgorithmName="SHA-512" workbookHashValue="+CDhbEtvvQBj21dcILgzkmp1eKq4GxsK16RcuxRxG0o207NPMYmntHC4Zfq0KCA5ANpPixcY67mBDfmdR2kAxA==" workbookSaltValue="TCSZPqDuINlwtMyeFa2mag==" workbookSpinCount="100000" lockStructure="1"/>
  <bookViews>
    <workbookView xWindow="0" yWindow="0" windowWidth="23040" windowHeight="9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alcChain>
</file>

<file path=xl/sharedStrings.xml><?xml version="1.0" encoding="utf-8"?>
<sst xmlns="http://schemas.openxmlformats.org/spreadsheetml/2006/main" count="247" uniqueCount="120">
  <si>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</si>
  <si>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</si>
  <si>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</si>
  <si>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</si>
  <si>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</si>
  <si>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</si>
  <si>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</si>
  <si>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</si>
  <si>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</si>
  <si>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</si>
  <si>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</si>
  <si>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</si>
  <si>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</si>
  <si>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</si>
  <si>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</si>
  <si>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</si>
  <si>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</si>
  <si>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</si>
  <si>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</si>
  <si>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</si>
  <si>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</si>
  <si>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</si>
  <si>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</si>
  <si>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</si>
  <si>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</si>
  <si>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</si>
  <si>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</si>
  <si>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</si>
  <si>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</si>
  <si>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</si>
  <si>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</si>
  <si>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</si>
  <si>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</si>
  <si>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</si>
  <si>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</si>
  <si>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</si>
  <si>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</si>
  <si>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</si>
  <si>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</si>
  <si>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</si>
  <si>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</si>
  <si>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</si>
  <si>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</si>
  <si>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</si>
  <si>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</si>
  <si>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</si>
  <si>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</si>
  <si>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</si>
  <si>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</si>
  <si>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</si>
  <si>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</si>
  <si>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</si>
  <si>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</si>
  <si>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</si>
  <si>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</si>
  <si>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</si>
  <si>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</si>
  <si>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</si>
  <si>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</si>
  <si>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</si>
  <si>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</si>
  <si>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</si>
  <si>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</si>
  <si>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</si>
  <si>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</si>
  <si>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</si>
  <si>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</si>
  <si>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</si>
  <si>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</si>
  <si>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</si>
  <si>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</si>
  <si>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</si>
  <si>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</si>
  <si>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</si>
  <si>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</si>
  <si>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</si>
  <si>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</si>
  <si>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</si>
  <si>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</si>
  <si>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</si>
  <si>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</si>
  <si>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</si>
  <si>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</si>
  <si>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</si>
  <si>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</si>
  <si>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</si>
  <si>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</si>
  <si>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</si>
  <si>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</si>
  <si>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</si>
  <si>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</si>
  <si>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</si>
  <si>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</si>
  <si>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</si>
  <si>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</si>
  <si>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</si>
  <si>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</si>
  <si>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</si>
  <si>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</si>
  <si>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</si>
  <si>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</si>
  <si>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</si>
  <si>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</si>
  <si>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</si>
  <si>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</si>
  <si>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</si>
  <si>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</si>
  <si>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</si>
  <si>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</si>
  <si>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</si>
  <si>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</si>
  <si>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</si>
  <si>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</si>
  <si>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</si>
  <si>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</si>
  <si>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</si>
  <si>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</si>
  <si>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①収益的収支比率は、使用料や一般会計繰入金等の総収益で、維持管理費に地方債償還金を加えた費用をどの程度賄えているかの指標です。令和5年度は、令和6年度より地方公営企業法適用した会計へ移行することに伴い、打切り決算となったため収益率が上昇しました。今後は、維持管理費の増などにより、経費節減に努める必要があります。
④企業債残高対事業規模比率は、料金収入に対する地方債残高の割合であり、地方債残高の規模を表す指標です。数値基準はないですが、比較すると横ばいと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ましたが、今後も継続して適正な料金収入と汚水処理費の削減に努めていきます。
⑥汚水処理原価は、有収水量１㎥あたりの汚水処理に要した費用で、工事費・維持管理費両方を含めた汚水処理に係るコストを表した指標です。維持管理費は増加傾向が続いており、今後は、汚水処理費の経費節減に努める必要があり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が増加傾向にあることや、浄化槽は住宅の延床面積で人槽が決まるため、処理能力が過大となる場合が多いことが考えられます。しかし近年、対象人員算定基準のただし書き適用により、実使用人数と同等の処理能力浄化槽を設置しております。
⑧水洗化率は、処理区域内人口のうち、実際に水洗便所を設置して汚水処理している人口の割合を表した指標です。公共用水域の水質保全や、使用料収入増加の観点から100％となることが望ましいです。設置後の未使用の浄化槽が発生しないよう継続的な水洗化率向上の取組みが必要です。</t>
    <phoneticPr fontId="4"/>
  </si>
  <si>
    <t>浄化槽の耐用年数は30年以上であるとされていますが、修繕料が増加傾向にあることから、更新も視野に入れながら適切な維持管理や修繕等で浄化槽の長寿命化を図り、経費の節減に努めます。</t>
    <phoneticPr fontId="4"/>
  </si>
  <si>
    <t>　経営の状況については各指標の類似団体や全国平均との比較において、適切な規模で運営しており、安定していると考えられます。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収支が赤字にならないように経費削減に努めます。
【財源説明】
・工事費：財源は分担金（約2～4割）と国補助金（1/2）、不足分は地方債を借り入れしており、その償還金と人件費は一般会計で負担（一般会計繰入金）しています。
・維持管理費：使用料の不足分は一般会計で負担しています。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</si>
</sst>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3" fillId="0" borderId="6"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BD8-4C23-9981-4D1647594CB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BD8-4C23-9981-4D1647594CB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44.39</c:v>
                </c:pt>
                <c:pt idx="1">
                  <c:v>33.39</c:v>
                </c:pt>
                <c:pt idx="2">
                  <c:v>32.26</c:v>
                </c:pt>
                <c:pt idx="3">
                  <c:v>31</c:v>
                </c:pt>
                <c:pt idx="4">
                  <c:v>31.3</c:v>
                </c:pt>
              </c:numCache>
            </c:numRef>
          </c:val>
          <c:extLst>
            <c:ext xmlns:c16="http://schemas.microsoft.com/office/drawing/2014/chart" uri="{C3380CC4-5D6E-409C-BE32-E72D297353CC}">
              <c16:uniqueId val="{00000000-66B6-4C7D-A271-49B4A9CB32CC}"/>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66B6-4C7D-A271-49B4A9CB32CC}"/>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1D89-41E8-A299-8EB126A5063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1D89-41E8-A299-8EB126A5063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100.74</c:v>
                </c:pt>
                <c:pt idx="1">
                  <c:v>97.21</c:v>
                </c:pt>
                <c:pt idx="2">
                  <c:v>94.06</c:v>
                </c:pt>
                <c:pt idx="3">
                  <c:v>94.34</c:v>
                </c:pt>
                <c:pt idx="4">
                  <c:v>107.78</c:v>
                </c:pt>
              </c:numCache>
            </c:numRef>
          </c:val>
          <c:extLst>
            <c:ext xmlns:c16="http://schemas.microsoft.com/office/drawing/2014/chart" uri="{C3380CC4-5D6E-409C-BE32-E72D297353CC}">
              <c16:uniqueId val="{00000000-2AA2-4C2E-8408-F6DF1C695DB6}"/>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AA2-4C2E-8408-F6DF1C695DB6}"/>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A29-4772-9399-6D1BE0F7834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A29-4772-9399-6D1BE0F7834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B3-49D5-B3DD-4131C43FCCE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B3-49D5-B3DD-4131C43FCCE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319-431B-A3FB-36FEDB9D73A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319-431B-A3FB-36FEDB9D73A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9F-4AC5-92B5-476B874CAEC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9F-4AC5-92B5-476B874CAEC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formatCode="#,##0.00;&quot;△&quot;#,##0.00;&quot;-&quot;">
                  <c:v>206.11</c:v>
                </c:pt>
              </c:numCache>
            </c:numRef>
          </c:val>
          <c:extLst>
            <c:ext xmlns:c16="http://schemas.microsoft.com/office/drawing/2014/chart" uri="{C3380CC4-5D6E-409C-BE32-E72D297353CC}">
              <c16:uniqueId val="{00000000-CE9F-4F2E-B001-23AD0791CF3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CE9F-4F2E-B001-23AD0791CF3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95.46</c:v>
                </c:pt>
                <c:pt idx="1">
                  <c:v>85.3</c:v>
                </c:pt>
                <c:pt idx="2">
                  <c:v>84.19</c:v>
                </c:pt>
                <c:pt idx="3">
                  <c:v>81.150000000000006</c:v>
                </c:pt>
                <c:pt idx="4">
                  <c:v>82.74</c:v>
                </c:pt>
              </c:numCache>
            </c:numRef>
          </c:val>
          <c:extLst>
            <c:ext xmlns:c16="http://schemas.microsoft.com/office/drawing/2014/chart" uri="{C3380CC4-5D6E-409C-BE32-E72D297353CC}">
              <c16:uniqueId val="{00000000-8C10-4E96-8C8A-47F26EDA74C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8C10-4E96-8C8A-47F26EDA74C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225.67</c:v>
                </c:pt>
                <c:pt idx="1">
                  <c:v>389.9</c:v>
                </c:pt>
                <c:pt idx="2">
                  <c:v>406.98</c:v>
                </c:pt>
                <c:pt idx="3">
                  <c:v>439.66</c:v>
                </c:pt>
                <c:pt idx="4">
                  <c:v>392.98</c:v>
                </c:pt>
              </c:numCache>
            </c:numRef>
          </c:val>
          <c:extLst>
            <c:ext xmlns:c16="http://schemas.microsoft.com/office/drawing/2014/chart" uri="{C3380CC4-5D6E-409C-BE32-E72D297353CC}">
              <c16:uniqueId val="{00000000-CAD5-4EE7-A9E3-7F756F6C817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CAD5-4EE7-A9E3-7F756F6C817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能代市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48334</v>
      </c>
      <c r="AM8" s="36"/>
      <c r="AN8" s="36"/>
      <c r="AO8" s="36"/>
      <c r="AP8" s="36"/>
      <c r="AQ8" s="36"/>
      <c r="AR8" s="36"/>
      <c r="AS8" s="36"/>
      <c r="AT8" s="37">
        <f>データ!T6</f>
        <v>426.95</v>
      </c>
      <c r="AU8" s="37"/>
      <c r="AV8" s="37"/>
      <c r="AW8" s="37"/>
      <c r="AX8" s="37"/>
      <c r="AY8" s="37"/>
      <c r="AZ8" s="37"/>
      <c r="BA8" s="37"/>
      <c r="BB8" s="37">
        <f>データ!U6</f>
        <v>113.21</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7.49</v>
      </c>
      <c r="Q10" s="37"/>
      <c r="R10" s="37"/>
      <c r="S10" s="37"/>
      <c r="T10" s="37"/>
      <c r="U10" s="37"/>
      <c r="V10" s="37"/>
      <c r="W10" s="37">
        <f>データ!Q6</f>
        <v>100</v>
      </c>
      <c r="X10" s="37"/>
      <c r="Y10" s="37"/>
      <c r="Z10" s="37"/>
      <c r="AA10" s="37"/>
      <c r="AB10" s="37"/>
      <c r="AC10" s="37"/>
      <c r="AD10" s="36">
        <f>データ!R6</f>
        <v>2860</v>
      </c>
      <c r="AE10" s="36"/>
      <c r="AF10" s="36"/>
      <c r="AG10" s="36"/>
      <c r="AH10" s="36"/>
      <c r="AI10" s="36"/>
      <c r="AJ10" s="36"/>
      <c r="AK10" s="2"/>
      <c r="AL10" s="36">
        <f>データ!V6</f>
        <v>3587</v>
      </c>
      <c r="AM10" s="36"/>
      <c r="AN10" s="36"/>
      <c r="AO10" s="36"/>
      <c r="AP10" s="36"/>
      <c r="AQ10" s="36"/>
      <c r="AR10" s="36"/>
      <c r="AS10" s="36"/>
      <c r="AT10" s="37">
        <f>データ!W6</f>
        <v>409.17</v>
      </c>
      <c r="AU10" s="37"/>
      <c r="AV10" s="37"/>
      <c r="AW10" s="37"/>
      <c r="AX10" s="37"/>
      <c r="AY10" s="37"/>
      <c r="AZ10" s="37"/>
      <c r="BA10" s="37"/>
      <c r="BB10" s="37">
        <f>データ!X6</f>
        <v>8.77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117</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118</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3"/>
      <c r="BM60" s="74"/>
      <c r="BN60" s="74"/>
      <c r="BO60" s="74"/>
      <c r="BP60" s="74"/>
      <c r="BQ60" s="74"/>
      <c r="BR60" s="74"/>
      <c r="BS60" s="74"/>
      <c r="BT60" s="74"/>
      <c r="BU60" s="74"/>
      <c r="BV60" s="74"/>
      <c r="BW60" s="74"/>
      <c r="BX60" s="74"/>
      <c r="BY60" s="74"/>
      <c r="BZ60" s="75"/>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119</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64" t="s">
        <v>30</v>
      </c>
      <c r="D83" s="64"/>
      <c r="E83" s="64"/>
      <c r="F83" s="64"/>
      <c r="G83" s="64"/>
      <c r="H83" s="64"/>
      <c r="I83" s="64"/>
      <c r="J83" s="64"/>
      <c r="K83" s="64"/>
      <c r="L83" s="64"/>
      <c r="M83" s="64"/>
      <c r="N83" s="64"/>
      <c r="O83" s="64"/>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44</v>
      </c>
      <c r="N86" s="12" t="s">
        <v>43</v>
      </c>
      <c r="O86" s="12" t="str">
        <f>データ!EO6</f>
        <v>【-】</v>
      </c>
    </row>
  </sheetData>
  <sheetProtection algorithmName="SHA-512" hashValue="zHjPb6bjnPbO1S8Afp75oHt3BE1FI+55Ah4htNHwbH+K3w1L0dNGerP06M00pKD+q7ap6LRoy3dKwX9fCkIl2w==" saltValue="8wIMH0ljvl4ReuEqDz9wS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66" t="s">
        <v>54</v>
      </c>
      <c r="I3" s="67"/>
      <c r="J3" s="67"/>
      <c r="K3" s="67"/>
      <c r="L3" s="67"/>
      <c r="M3" s="67"/>
      <c r="N3" s="67"/>
      <c r="O3" s="67"/>
      <c r="P3" s="67"/>
      <c r="Q3" s="67"/>
      <c r="R3" s="67"/>
      <c r="S3" s="67"/>
      <c r="T3" s="67"/>
      <c r="U3" s="67"/>
      <c r="V3" s="67"/>
      <c r="W3" s="67"/>
      <c r="X3" s="68"/>
      <c r="Y3" s="72" t="s">
        <v>55</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56</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5" x14ac:dyDescent="0.15">
      <c r="A4" s="14" t="s">
        <v>57</v>
      </c>
      <c r="B4" s="16"/>
      <c r="C4" s="16"/>
      <c r="D4" s="16"/>
      <c r="E4" s="16"/>
      <c r="F4" s="16"/>
      <c r="G4" s="16"/>
      <c r="H4" s="69"/>
      <c r="I4" s="70"/>
      <c r="J4" s="70"/>
      <c r="K4" s="70"/>
      <c r="L4" s="70"/>
      <c r="M4" s="70"/>
      <c r="N4" s="70"/>
      <c r="O4" s="70"/>
      <c r="P4" s="70"/>
      <c r="Q4" s="70"/>
      <c r="R4" s="70"/>
      <c r="S4" s="70"/>
      <c r="T4" s="70"/>
      <c r="U4" s="70"/>
      <c r="V4" s="70"/>
      <c r="W4" s="70"/>
      <c r="X4" s="71"/>
      <c r="Y4" s="65" t="s">
        <v>58</v>
      </c>
      <c r="Z4" s="65"/>
      <c r="AA4" s="65"/>
      <c r="AB4" s="65"/>
      <c r="AC4" s="65"/>
      <c r="AD4" s="65"/>
      <c r="AE4" s="65"/>
      <c r="AF4" s="65"/>
      <c r="AG4" s="65"/>
      <c r="AH4" s="65"/>
      <c r="AI4" s="65"/>
      <c r="AJ4" s="65" t="s">
        <v>59</v>
      </c>
      <c r="AK4" s="65"/>
      <c r="AL4" s="65"/>
      <c r="AM4" s="65"/>
      <c r="AN4" s="65"/>
      <c r="AO4" s="65"/>
      <c r="AP4" s="65"/>
      <c r="AQ4" s="65"/>
      <c r="AR4" s="65"/>
      <c r="AS4" s="65"/>
      <c r="AT4" s="65"/>
      <c r="AU4" s="65" t="s">
        <v>60</v>
      </c>
      <c r="AV4" s="65"/>
      <c r="AW4" s="65"/>
      <c r="AX4" s="65"/>
      <c r="AY4" s="65"/>
      <c r="AZ4" s="65"/>
      <c r="BA4" s="65"/>
      <c r="BB4" s="65"/>
      <c r="BC4" s="65"/>
      <c r="BD4" s="65"/>
      <c r="BE4" s="65"/>
      <c r="BF4" s="65" t="s">
        <v>61</v>
      </c>
      <c r="BG4" s="65"/>
      <c r="BH4" s="65"/>
      <c r="BI4" s="65"/>
      <c r="BJ4" s="65"/>
      <c r="BK4" s="65"/>
      <c r="BL4" s="65"/>
      <c r="BM4" s="65"/>
      <c r="BN4" s="65"/>
      <c r="BO4" s="65"/>
      <c r="BP4" s="65"/>
      <c r="BQ4" s="65" t="s">
        <v>62</v>
      </c>
      <c r="BR4" s="65"/>
      <c r="BS4" s="65"/>
      <c r="BT4" s="65"/>
      <c r="BU4" s="65"/>
      <c r="BV4" s="65"/>
      <c r="BW4" s="65"/>
      <c r="BX4" s="65"/>
      <c r="BY4" s="65"/>
      <c r="BZ4" s="65"/>
      <c r="CA4" s="65"/>
      <c r="CB4" s="65" t="s">
        <v>63</v>
      </c>
      <c r="CC4" s="65"/>
      <c r="CD4" s="65"/>
      <c r="CE4" s="65"/>
      <c r="CF4" s="65"/>
      <c r="CG4" s="65"/>
      <c r="CH4" s="65"/>
      <c r="CI4" s="65"/>
      <c r="CJ4" s="65"/>
      <c r="CK4" s="65"/>
      <c r="CL4" s="65"/>
      <c r="CM4" s="65" t="s">
        <v>64</v>
      </c>
      <c r="CN4" s="65"/>
      <c r="CO4" s="65"/>
      <c r="CP4" s="65"/>
      <c r="CQ4" s="65"/>
      <c r="CR4" s="65"/>
      <c r="CS4" s="65"/>
      <c r="CT4" s="65"/>
      <c r="CU4" s="65"/>
      <c r="CV4" s="65"/>
      <c r="CW4" s="65"/>
      <c r="CX4" s="65" t="s">
        <v>65</v>
      </c>
      <c r="CY4" s="65"/>
      <c r="CZ4" s="65"/>
      <c r="DA4" s="65"/>
      <c r="DB4" s="65"/>
      <c r="DC4" s="65"/>
      <c r="DD4" s="65"/>
      <c r="DE4" s="65"/>
      <c r="DF4" s="65"/>
      <c r="DG4" s="65"/>
      <c r="DH4" s="65"/>
      <c r="DI4" s="65" t="s">
        <v>66</v>
      </c>
      <c r="DJ4" s="65"/>
      <c r="DK4" s="65"/>
      <c r="DL4" s="65"/>
      <c r="DM4" s="65"/>
      <c r="DN4" s="65"/>
      <c r="DO4" s="65"/>
      <c r="DP4" s="65"/>
      <c r="DQ4" s="65"/>
      <c r="DR4" s="65"/>
      <c r="DS4" s="65"/>
      <c r="DT4" s="65" t="s">
        <v>67</v>
      </c>
      <c r="DU4" s="65"/>
      <c r="DV4" s="65"/>
      <c r="DW4" s="65"/>
      <c r="DX4" s="65"/>
      <c r="DY4" s="65"/>
      <c r="DZ4" s="65"/>
      <c r="EA4" s="65"/>
      <c r="EB4" s="65"/>
      <c r="EC4" s="65"/>
      <c r="ED4" s="65"/>
      <c r="EE4" s="65" t="s">
        <v>68</v>
      </c>
      <c r="EF4" s="65"/>
      <c r="EG4" s="65"/>
      <c r="EH4" s="65"/>
      <c r="EI4" s="65"/>
      <c r="EJ4" s="65"/>
      <c r="EK4" s="65"/>
      <c r="EL4" s="65"/>
      <c r="EM4" s="65"/>
      <c r="EN4" s="65"/>
      <c r="EO4" s="65"/>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52027</v>
      </c>
      <c r="D6" s="19">
        <f t="shared" si="3"/>
        <v>47</v>
      </c>
      <c r="E6" s="19">
        <f t="shared" si="3"/>
        <v>18</v>
      </c>
      <c r="F6" s="19">
        <f t="shared" si="3"/>
        <v>0</v>
      </c>
      <c r="G6" s="19">
        <f t="shared" si="3"/>
        <v>0</v>
      </c>
      <c r="H6" s="19" t="str">
        <f t="shared" si="3"/>
        <v>秋田県　能代市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7.49</v>
      </c>
      <c r="Q6" s="20">
        <f t="shared" si="3"/>
        <v>100</v>
      </c>
      <c r="R6" s="20">
        <f t="shared" si="3"/>
        <v>2860</v>
      </c>
      <c r="S6" s="20">
        <f t="shared" si="3"/>
        <v>48334</v>
      </c>
      <c r="T6" s="20">
        <f t="shared" si="3"/>
        <v>426.95</v>
      </c>
      <c r="U6" s="20">
        <f t="shared" si="3"/>
        <v>113.21</v>
      </c>
      <c r="V6" s="20">
        <f t="shared" si="3"/>
        <v>3587</v>
      </c>
      <c r="W6" s="20">
        <f t="shared" si="3"/>
        <v>409.17</v>
      </c>
      <c r="X6" s="20">
        <f t="shared" si="3"/>
        <v>8.77</v>
      </c>
      <c r="Y6" s="21">
        <f>IF(Y7="",NA(),Y7)</f>
        <v>100.74</v>
      </c>
      <c r="Z6" s="21">
        <f t="shared" ref="Z6:AH6" si="4">IF(Z7="",NA(),Z7)</f>
        <v>97.21</v>
      </c>
      <c r="AA6" s="21">
        <f t="shared" si="4"/>
        <v>94.06</v>
      </c>
      <c r="AB6" s="21">
        <f t="shared" si="4"/>
        <v>94.34</v>
      </c>
      <c r="AC6" s="21">
        <f t="shared" si="4"/>
        <v>107.78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1">
        <f t="shared" si="7"/>
        <v>206.11</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95.46</v>
      </c>
      <c r="BR6" s="21">
        <f t="shared" ref="BR6:BZ6" si="8">IF(BR7="",NA(),BR7)</f>
        <v>85.3</v>
      </c>
      <c r="BS6" s="21">
        <f t="shared" si="8"/>
        <v>84.19</v>
      </c>
      <c r="BT6" s="21">
        <f t="shared" si="8"/>
        <v>81.150000000000006</v>
      </c>
      <c r="BU6" s="21">
        <f t="shared" si="8"/>
        <v>82.74</v>
      </c>
      <c r="BV6" s="21">
        <f t="shared" si="8"/>
        <v>62.5</v>
      </c>
      <c r="BW6" s="21">
        <f t="shared" si="8"/>
        <v>60.59</v>
      </c>
      <c r="BX6" s="21">
        <f t="shared" si="8"/>
        <v>60</v>
      </c>
      <c r="BY6" s="21">
        <f t="shared" si="8"/>
        <v>59.01</v>
      </c>
      <c r="BZ6" s="21">
        <f t="shared" si="8"/>
        <v>56.06</v>
      </c>
      <c r="CA6" s="20" t="str">
        <f>IF(CA7="","",IF(CA7="-","【-】","【"&amp;SUBSTITUTE(TEXT(CA7,"#,##0.00"),"-","△")&amp;"】"))</f>
        <v>【53.65】</v>
      </c>
      <c r="CB6" s="21">
        <f>IF(CB7="",NA(),CB7)</f>
        <v>225.67</v>
      </c>
      <c r="CC6" s="21">
        <f t="shared" ref="CC6:CK6" si="9">IF(CC7="",NA(),CC7)</f>
        <v>389.9</v>
      </c>
      <c r="CD6" s="21">
        <f t="shared" si="9"/>
        <v>406.98</v>
      </c>
      <c r="CE6" s="21">
        <f t="shared" si="9"/>
        <v>439.66</v>
      </c>
      <c r="CF6" s="21">
        <f t="shared" si="9"/>
        <v>392.98</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44.39</v>
      </c>
      <c r="CN6" s="21">
        <f t="shared" ref="CN6:CV6" si="10">IF(CN7="",NA(),CN7)</f>
        <v>33.39</v>
      </c>
      <c r="CO6" s="21">
        <f t="shared" si="10"/>
        <v>32.26</v>
      </c>
      <c r="CP6" s="21">
        <f t="shared" si="10"/>
        <v>31</v>
      </c>
      <c r="CQ6" s="21">
        <f t="shared" si="10"/>
        <v>31.3</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52027</v>
      </c>
      <c r="D7" s="23">
        <v>47</v>
      </c>
      <c r="E7" s="23">
        <v>18</v>
      </c>
      <c r="F7" s="23">
        <v>0</v>
      </c>
      <c r="G7" s="23">
        <v>0</v>
      </c>
      <c r="H7" s="23" t="s">
        <v>98</v>
      </c>
      <c r="I7" s="23" t="s">
        <v>99</v>
      </c>
      <c r="J7" s="23" t="s">
        <v>100</v>
      </c>
      <c r="K7" s="23" t="s">
        <v>101</v>
      </c>
      <c r="L7" s="23" t="s">
        <v>102</v>
      </c>
      <c r="M7" s="23" t="s">
        <v>103</v>
      </c>
      <c r="N7" s="24" t="s">
        <v>104</v>
      </c>
      <c r="O7" s="24" t="s">
        <v>105</v>
      </c>
      <c r="P7" s="24">
        <v>7.49</v>
      </c>
      <c r="Q7" s="24">
        <v>100</v>
      </c>
      <c r="R7" s="24">
        <v>2860</v>
      </c>
      <c r="S7" s="24">
        <v>48334</v>
      </c>
      <c r="T7" s="24">
        <v>426.95</v>
      </c>
      <c r="U7" s="24">
        <v>113.21</v>
      </c>
      <c r="V7" s="24">
        <v>3587</v>
      </c>
      <c r="W7" s="24">
        <v>409.17</v>
      </c>
      <c r="X7" s="24">
        <v>8.77</v>
      </c>
      <c r="Y7" s="24">
        <v>100.74</v>
      </c>
      <c r="Z7" s="24">
        <v>97.21</v>
      </c>
      <c r="AA7" s="24">
        <v>94.06</v>
      </c>
      <c r="AB7" s="24">
        <v>94.34</v>
      </c>
      <c r="AC7" s="24">
        <v>107.78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206.11</v>
      </c>
      <c r="BK7" s="24">
        <v>270.57</v>
      </c>
      <c r="BL7" s="24">
        <v>294.27</v>
      </c>
      <c r="BM7" s="24">
        <v>294.08999999999997</v>
      </c>
      <c r="BN7" s="24">
        <v>294.08999999999997</v>
      </c>
      <c r="BO7" s="24">
        <v>338.47</v>
      </c>
      <c r="BP7" s="24">
        <v>349.83</v>
      </c>
      <c r="BQ7" s="24">
        <v>95.46</v>
      </c>
      <c r="BR7" s="24">
        <v>85.3</v>
      </c>
      <c r="BS7" s="24">
        <v>84.19</v>
      </c>
      <c r="BT7" s="24">
        <v>81.150000000000006</v>
      </c>
      <c r="BU7" s="24">
        <v>82.74</v>
      </c>
      <c r="BV7" s="24">
        <v>62.5</v>
      </c>
      <c r="BW7" s="24">
        <v>60.59</v>
      </c>
      <c r="BX7" s="24">
        <v>60</v>
      </c>
      <c r="BY7" s="24">
        <v>59.01</v>
      </c>
      <c r="BZ7" s="24">
        <v>56.06</v>
      </c>
      <c r="CA7" s="24">
        <v>53.65</v>
      </c>
      <c r="CB7" s="24">
        <v>225.67</v>
      </c>
      <c r="CC7" s="24">
        <v>389.9</v>
      </c>
      <c r="CD7" s="24">
        <v>406.98</v>
      </c>
      <c r="CE7" s="24">
        <v>439.66</v>
      </c>
      <c r="CF7" s="24">
        <v>392.98</v>
      </c>
      <c r="CG7" s="24">
        <v>269.33</v>
      </c>
      <c r="CH7" s="24">
        <v>280.23</v>
      </c>
      <c r="CI7" s="24">
        <v>282.70999999999998</v>
      </c>
      <c r="CJ7" s="24">
        <v>291.82</v>
      </c>
      <c r="CK7" s="24">
        <v>304.36</v>
      </c>
      <c r="CL7" s="24">
        <v>307.86</v>
      </c>
      <c r="CM7" s="24">
        <v>44.39</v>
      </c>
      <c r="CN7" s="24">
        <v>33.39</v>
      </c>
      <c r="CO7" s="24">
        <v>32.26</v>
      </c>
      <c r="CP7" s="24">
        <v>31</v>
      </c>
      <c r="CQ7" s="24">
        <v>31.3</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115</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永井 利佳</cp:lastModifiedBy>
  <cp:lastPrinted>2025-01-28T07:37:57Z</cp:lastPrinted>
  <dcterms:created xsi:type="dcterms:W3CDTF">2025-01-24T07:39:55Z</dcterms:created>
  <dcterms:modified xsi:type="dcterms:W3CDTF">2025-01-28T07:38:14Z</dcterms:modified>
  <cp:category/>
</cp:coreProperties>
</file>