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81\企業管理課\03_下水道事業\03_決算\R5決算\11_経営比較分析表の作成について\【経営比較分析表】2023_052027_46_1718\"/>
    </mc:Choice>
  </mc:AlternateContent>
  <workbookProtection workbookAlgorithmName="SHA-512" workbookHashValue="Ht07EjvQ/f7SdltYKfE1REW3xfnr5O5BzzXYsVZtyza34PNRw/71p44sANjiu2qKhiEG4nFimNXoI8J+U+vE7w==" workbookSaltValue="ibai3j9TKBYMBA6toElpww==" workbookSpinCount="100000" lockStructure="1"/>
  <bookViews>
    <workbookView xWindow="0" yWindow="0" windowWidth="13215" windowHeight="1068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I85" i="4"/>
  <c r="H85" i="4"/>
  <c r="G85" i="4"/>
  <c r="E85" i="4"/>
  <c r="BB10" i="4"/>
  <c r="AT10" i="4"/>
  <c r="P10" i="4"/>
  <c r="AT8" i="4"/>
  <c r="W8" i="4"/>
  <c r="P8" i="4"/>
  <c r="B6" i="4"/>
</calcChain>
</file>

<file path=xl/sharedStrings.xml><?xml version="1.0" encoding="utf-8"?>
<sst xmlns="http://schemas.openxmlformats.org/spreadsheetml/2006/main" count="231" uniqueCount="116">
  <si>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</si>
  <si>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</si>
  <si>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</si>
  <si>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</si>
  <si>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</si>
  <si>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</si>
  <si>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</si>
  <si>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</si>
  <si>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</si>
  <si>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</si>
  <si>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</si>
  <si>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</si>
  <si>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</si>
  <si>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</si>
  <si>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</si>
  <si>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</si>
  <si>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</si>
  <si>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</si>
  <si>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</si>
  <si>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</si>
  <si>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</si>
  <si>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</si>
  <si>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</si>
  <si>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</si>
  <si>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</si>
  <si>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</si>
  <si>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</si>
  <si>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</si>
  <si>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</si>
  <si>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</si>
  <si>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</si>
  <si>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</si>
  <si>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</si>
  <si>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</si>
  <si>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</si>
  <si>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</si>
  <si>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</si>
  <si>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</si>
  <si>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</si>
  <si>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</si>
  <si>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</si>
  <si>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</si>
  <si>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</si>
  <si>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</si>
  <si>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</si>
  <si>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</si>
  <si>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</si>
  <si>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</si>
  <si>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</si>
  <si>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</si>
  <si>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</si>
  <si>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</si>
  <si>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</si>
  <si>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</si>
  <si>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</si>
  <si>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</si>
  <si>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</si>
  <si>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</si>
  <si>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</si>
  <si>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</si>
  <si>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</si>
  <si>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</si>
  <si>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</si>
  <si>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</si>
  <si>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</si>
  <si>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</si>
  <si>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</si>
  <si>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</si>
  <si>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</si>
  <si>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</si>
  <si>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</si>
  <si>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</si>
  <si>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</si>
  <si>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</si>
  <si>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</si>
  <si>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</si>
  <si>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</si>
  <si>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</si>
  <si>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</si>
  <si>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</si>
  <si>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</si>
  <si>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</si>
  <si>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</si>
  <si>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</si>
  <si>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</si>
  <si>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</si>
  <si>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</si>
  <si>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</si>
  <si>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</si>
  <si>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</si>
  <si>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</si>
  <si>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</si>
  <si>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</si>
  <si>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</si>
  <si>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</si>
  <si>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</si>
  <si>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</si>
  <si>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</si>
  <si>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</si>
  <si>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</si>
  <si>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</si>
  <si>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</si>
  <si>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</si>
  <si>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</si>
  <si>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</si>
  <si>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</si>
  <si>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</si>
  <si>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</si>
  <si>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</si>
  <si>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</si>
  <si>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</si>
  <si>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</si>
  <si>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</si>
  <si>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t xml:space="preserve"> 公共下水道については、平成24年度より地方公営企業法を適用している。
　使用料収入については、営業用で大口使用者の汚水量の増加等により増となったが、家庭用で件数は増加したものの１件当たりの汚水量が減少しており、昨年度に続き減少している。また、経費については終末処理場やポンプ場の包括的民間委託を実施するなどある程度の規模でコスト縮減につながる施策は実施済であり、これと同規模以上のコスト縮減を見込める施策については検討に至っていない。
　汚水量及び汚水処理費については、一部合流区域があることから正確な数値を算出することが不可能で、汚水処理費は年間の降雨状況等により大きく変動せざるを得ない。</t>
    </r>
    <r>
      <rPr>
        <sz val="11"/>
        <rFont val="ＭＳ ゴシック"/>
        <family val="3"/>
        <charset val="128"/>
      </rPr>
      <t>当年度経費回収率が減少し、汚水処理原価が増加した要因と考えている。</t>
    </r>
    <r>
      <rPr>
        <sz val="11"/>
        <color theme="1"/>
        <rFont val="ＭＳ ゴシック"/>
        <family val="3"/>
        <charset val="128"/>
      </rPr>
      <t xml:space="preserve">
　今後は、増収につながる水洗化率の向上にむけた取り組みを検討するとともに管渠の維持管理に係る先駆的な取り組みを参考にするなど収支改善に取り組んでいきたい。
　施設整備においては、終末処理場の再構築工事に着手した。下水道普及率が前年度から若干伸びたため、施設利用率の数値が５割を超えた状況となっているほか、企業債残高対事業規模比率が増加した。
　今後も経営を圧迫することのないよう、限られた財源の中で事業計画や経営戦略と整合性を図りながら、適切な投資を実施していく。</t>
    </r>
    <rPh sb="54" eb="56">
      <t>シヨウ</t>
    </rPh>
    <rPh sb="90" eb="91">
      <t>ケン</t>
    </rPh>
    <rPh sb="91" eb="92">
      <t>ア</t>
    </rPh>
    <rPh sb="95" eb="98">
      <t>オスイリョウ</t>
    </rPh>
    <rPh sb="106" eb="109">
      <t>サクネンド</t>
    </rPh>
    <rPh sb="110" eb="111">
      <t>ツヅ</t>
    </rPh>
    <rPh sb="306" eb="308">
      <t>ゲンショウ</t>
    </rPh>
    <rPh sb="317" eb="319">
      <t>ゾウカ</t>
    </rPh>
    <rPh sb="426" eb="431">
      <t>サイコウチクコウジ</t>
    </rPh>
    <rPh sb="432" eb="434">
      <t>チャクシュ</t>
    </rPh>
    <rPh sb="469" eb="470">
      <t>コ</t>
    </rPh>
    <rPh sb="472" eb="474">
      <t>ジョウキョウ</t>
    </rPh>
    <phoneticPr fontId="4"/>
  </si>
  <si>
    <t xml:space="preserve">  平成24年度から老朽管が多く布設されている市内中心部の合流式下水道区域内にある下水道管を、目視あるいはテレビカメラで詳細に調査を行い、この調査結果に基づき、平成27年度に長寿命化計画を策定し、改良事業費の平準化を図りながら平成29年度から老朽下水道管の改修工事に着手している。今後も対策を継続していく。</t>
  </si>
  <si>
    <t xml:space="preserve"> 平成28年度から料金改定を行い使用料の引き上げを行ったものの、収益面ではこれまでに実施してきた建設改良事業に伴う減価償却費や企業債利息、施設等の維持管理費の増加が予想され、将来的な財源不足が懸念される。
　施設整備においても、区域拡大や老朽施設の更新、増え続ける企業債償還金により、将来的に補てん財源不足が懸念される。
　策定した経営戦略を基に、引き続き収益構造の改善、経営の効率化に取り組んでいく。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</si>
</sst>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0.25</c:v>
                </c:pt>
                <c:pt idx="1">
                  <c:v>0.48</c:v>
                </c:pt>
                <c:pt idx="2">
                  <c:v>0.32</c:v>
                </c:pt>
                <c:pt idx="3">
                  <c:v>0.57999999999999996</c:v>
                </c:pt>
                <c:pt idx="4" formatCode="#,##0.00;&quot;△&quot;#,##0.00">
                  <c:v>0</c:v>
                </c:pt>
              </c:numCache>
            </c:numRef>
          </c:val>
          <c:extLst>
            <c:ext xmlns:c16="http://schemas.microsoft.com/office/drawing/2014/chart" uri="{C3380CC4-5D6E-409C-BE32-E72D297353CC}">
              <c16:uniqueId val="{00000000-FFB6-4119-815D-73521D80DF7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0.15</c:v>
                </c:pt>
                <c:pt idx="2">
                  <c:v>0.15</c:v>
                </c:pt>
                <c:pt idx="3">
                  <c:v>0.12</c:v>
                </c:pt>
                <c:pt idx="4">
                  <c:v>0.09</c:v>
                </c:pt>
              </c:numCache>
            </c:numRef>
          </c:val>
          <c:smooth val="0"/>
          <c:extLst>
            <c:ext xmlns:c16="http://schemas.microsoft.com/office/drawing/2014/chart" uri="{C3380CC4-5D6E-409C-BE32-E72D297353CC}">
              <c16:uniqueId val="{00000001-FFB6-4119-815D-73521D80DF7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46.81</c:v>
                </c:pt>
                <c:pt idx="1">
                  <c:v>54.06</c:v>
                </c:pt>
                <c:pt idx="2">
                  <c:v>48.58</c:v>
                </c:pt>
                <c:pt idx="3">
                  <c:v>48.26</c:v>
                </c:pt>
                <c:pt idx="4">
                  <c:v>51.27</c:v>
                </c:pt>
              </c:numCache>
            </c:numRef>
          </c:val>
          <c:extLst>
            <c:ext xmlns:c16="http://schemas.microsoft.com/office/drawing/2014/chart" uri="{C3380CC4-5D6E-409C-BE32-E72D297353CC}">
              <c16:uniqueId val="{00000000-34CA-4603-9CED-DFD89A965AA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56.72</c:v>
                </c:pt>
                <c:pt idx="2">
                  <c:v>56.43</c:v>
                </c:pt>
                <c:pt idx="3">
                  <c:v>55.82</c:v>
                </c:pt>
                <c:pt idx="4">
                  <c:v>56.51</c:v>
                </c:pt>
              </c:numCache>
            </c:numRef>
          </c:val>
          <c:smooth val="0"/>
          <c:extLst>
            <c:ext xmlns:c16="http://schemas.microsoft.com/office/drawing/2014/chart" uri="{C3380CC4-5D6E-409C-BE32-E72D297353CC}">
              <c16:uniqueId val="{00000001-34CA-4603-9CED-DFD89A965AA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76.36</c:v>
                </c:pt>
                <c:pt idx="1">
                  <c:v>76.569999999999993</c:v>
                </c:pt>
                <c:pt idx="2">
                  <c:v>76.78</c:v>
                </c:pt>
                <c:pt idx="3">
                  <c:v>77.41</c:v>
                </c:pt>
                <c:pt idx="4">
                  <c:v>78.72</c:v>
                </c:pt>
              </c:numCache>
            </c:numRef>
          </c:val>
          <c:extLst>
            <c:ext xmlns:c16="http://schemas.microsoft.com/office/drawing/2014/chart" uri="{C3380CC4-5D6E-409C-BE32-E72D297353CC}">
              <c16:uniqueId val="{00000000-D20F-456E-8447-763CC5FDA7A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90.72</c:v>
                </c:pt>
                <c:pt idx="2">
                  <c:v>91.07</c:v>
                </c:pt>
                <c:pt idx="3">
                  <c:v>90.67</c:v>
                </c:pt>
                <c:pt idx="4">
                  <c:v>90.62</c:v>
                </c:pt>
              </c:numCache>
            </c:numRef>
          </c:val>
          <c:smooth val="0"/>
          <c:extLst>
            <c:ext xmlns:c16="http://schemas.microsoft.com/office/drawing/2014/chart" uri="{C3380CC4-5D6E-409C-BE32-E72D297353CC}">
              <c16:uniqueId val="{00000001-D20F-456E-8447-763CC5FDA7A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108.39</c:v>
                </c:pt>
                <c:pt idx="1">
                  <c:v>115.9</c:v>
                </c:pt>
                <c:pt idx="2">
                  <c:v>116.79</c:v>
                </c:pt>
                <c:pt idx="3">
                  <c:v>117.28</c:v>
                </c:pt>
                <c:pt idx="4">
                  <c:v>114.87</c:v>
                </c:pt>
              </c:numCache>
            </c:numRef>
          </c:val>
          <c:extLst>
            <c:ext xmlns:c16="http://schemas.microsoft.com/office/drawing/2014/chart" uri="{C3380CC4-5D6E-409C-BE32-E72D297353CC}">
              <c16:uniqueId val="{00000000-EB49-4EA5-82A3-D4F354EFA65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106.81</c:v>
                </c:pt>
                <c:pt idx="1">
                  <c:v>106.5</c:v>
                </c:pt>
                <c:pt idx="2">
                  <c:v>106.22</c:v>
                </c:pt>
                <c:pt idx="3">
                  <c:v>107.01</c:v>
                </c:pt>
                <c:pt idx="4">
                  <c:v>106.53</c:v>
                </c:pt>
              </c:numCache>
            </c:numRef>
          </c:val>
          <c:smooth val="0"/>
          <c:extLst>
            <c:ext xmlns:c16="http://schemas.microsoft.com/office/drawing/2014/chart" uri="{C3380CC4-5D6E-409C-BE32-E72D297353CC}">
              <c16:uniqueId val="{00000001-EB49-4EA5-82A3-D4F354EFA65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19.55</c:v>
                </c:pt>
                <c:pt idx="1">
                  <c:v>20.91</c:v>
                </c:pt>
                <c:pt idx="2">
                  <c:v>23.34</c:v>
                </c:pt>
                <c:pt idx="3">
                  <c:v>25.27</c:v>
                </c:pt>
                <c:pt idx="4">
                  <c:v>27.58</c:v>
                </c:pt>
              </c:numCache>
            </c:numRef>
          </c:val>
          <c:extLst>
            <c:ext xmlns:c16="http://schemas.microsoft.com/office/drawing/2014/chart" uri="{C3380CC4-5D6E-409C-BE32-E72D297353CC}">
              <c16:uniqueId val="{00000000-7501-4397-9B4C-01B8A1E3C1D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29.23</c:v>
                </c:pt>
                <c:pt idx="1">
                  <c:v>20.78</c:v>
                </c:pt>
                <c:pt idx="2">
                  <c:v>23.54</c:v>
                </c:pt>
                <c:pt idx="3">
                  <c:v>25.86</c:v>
                </c:pt>
                <c:pt idx="4">
                  <c:v>26.9</c:v>
                </c:pt>
              </c:numCache>
            </c:numRef>
          </c:val>
          <c:smooth val="0"/>
          <c:extLst>
            <c:ext xmlns:c16="http://schemas.microsoft.com/office/drawing/2014/chart" uri="{C3380CC4-5D6E-409C-BE32-E72D297353CC}">
              <c16:uniqueId val="{00000001-7501-4397-9B4C-01B8A1E3C1D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22.26</c:v>
                </c:pt>
                <c:pt idx="1">
                  <c:v>21.46</c:v>
                </c:pt>
                <c:pt idx="2">
                  <c:v>20.82</c:v>
                </c:pt>
                <c:pt idx="3">
                  <c:v>19.84</c:v>
                </c:pt>
                <c:pt idx="4">
                  <c:v>25.52</c:v>
                </c:pt>
              </c:numCache>
            </c:numRef>
          </c:val>
          <c:extLst>
            <c:ext xmlns:c16="http://schemas.microsoft.com/office/drawing/2014/chart" uri="{C3380CC4-5D6E-409C-BE32-E72D297353CC}">
              <c16:uniqueId val="{00000000-4682-4C4A-8B5B-832769EC19A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1.37</c:v>
                </c:pt>
                <c:pt idx="1">
                  <c:v>1.34</c:v>
                </c:pt>
                <c:pt idx="2">
                  <c:v>1.5</c:v>
                </c:pt>
                <c:pt idx="3">
                  <c:v>1.4</c:v>
                </c:pt>
                <c:pt idx="4">
                  <c:v>2.08</c:v>
                </c:pt>
              </c:numCache>
            </c:numRef>
          </c:val>
          <c:smooth val="0"/>
          <c:extLst>
            <c:ext xmlns:c16="http://schemas.microsoft.com/office/drawing/2014/chart" uri="{C3380CC4-5D6E-409C-BE32-E72D297353CC}">
              <c16:uniqueId val="{00000001-4682-4C4A-8B5B-832769EC19A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CEB-4BFF-88AB-365630B0E0D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34.4</c:v>
                </c:pt>
                <c:pt idx="1">
                  <c:v>18.36</c:v>
                </c:pt>
                <c:pt idx="2">
                  <c:v>18.010000000000002</c:v>
                </c:pt>
                <c:pt idx="3">
                  <c:v>23.86</c:v>
                </c:pt>
                <c:pt idx="4">
                  <c:v>18.41</c:v>
                </c:pt>
              </c:numCache>
            </c:numRef>
          </c:val>
          <c:smooth val="0"/>
          <c:extLst>
            <c:ext xmlns:c16="http://schemas.microsoft.com/office/drawing/2014/chart" uri="{C3380CC4-5D6E-409C-BE32-E72D297353CC}">
              <c16:uniqueId val="{00000001-2CEB-4BFF-88AB-365630B0E0D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90.08</c:v>
                </c:pt>
                <c:pt idx="1">
                  <c:v>100.01</c:v>
                </c:pt>
                <c:pt idx="2">
                  <c:v>111.68</c:v>
                </c:pt>
                <c:pt idx="3">
                  <c:v>126.68</c:v>
                </c:pt>
                <c:pt idx="4">
                  <c:v>147.69</c:v>
                </c:pt>
              </c:numCache>
            </c:numRef>
          </c:val>
          <c:extLst>
            <c:ext xmlns:c16="http://schemas.microsoft.com/office/drawing/2014/chart" uri="{C3380CC4-5D6E-409C-BE32-E72D297353CC}">
              <c16:uniqueId val="{00000000-F500-473E-BAAF-F2B3C5C4D80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68.17</c:v>
                </c:pt>
                <c:pt idx="1">
                  <c:v>55.6</c:v>
                </c:pt>
                <c:pt idx="2">
                  <c:v>59.4</c:v>
                </c:pt>
                <c:pt idx="3">
                  <c:v>68.27</c:v>
                </c:pt>
                <c:pt idx="4">
                  <c:v>74.790000000000006</c:v>
                </c:pt>
              </c:numCache>
            </c:numRef>
          </c:val>
          <c:smooth val="0"/>
          <c:extLst>
            <c:ext xmlns:c16="http://schemas.microsoft.com/office/drawing/2014/chart" uri="{C3380CC4-5D6E-409C-BE32-E72D297353CC}">
              <c16:uniqueId val="{00000001-F500-473E-BAAF-F2B3C5C4D80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1078.53</c:v>
                </c:pt>
                <c:pt idx="1">
                  <c:v>1039.3800000000001</c:v>
                </c:pt>
                <c:pt idx="2">
                  <c:v>1084.53</c:v>
                </c:pt>
                <c:pt idx="3">
                  <c:v>1168.6099999999999</c:v>
                </c:pt>
                <c:pt idx="4">
                  <c:v>1208.6300000000001</c:v>
                </c:pt>
              </c:numCache>
            </c:numRef>
          </c:val>
          <c:extLst>
            <c:ext xmlns:c16="http://schemas.microsoft.com/office/drawing/2014/chart" uri="{C3380CC4-5D6E-409C-BE32-E72D297353CC}">
              <c16:uniqueId val="{00000000-FCA8-4675-A093-3D1174E37A1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789.08</c:v>
                </c:pt>
                <c:pt idx="2">
                  <c:v>747.84</c:v>
                </c:pt>
                <c:pt idx="3">
                  <c:v>804.98</c:v>
                </c:pt>
                <c:pt idx="4">
                  <c:v>767.56</c:v>
                </c:pt>
              </c:numCache>
            </c:numRef>
          </c:val>
          <c:smooth val="0"/>
          <c:extLst>
            <c:ext xmlns:c16="http://schemas.microsoft.com/office/drawing/2014/chart" uri="{C3380CC4-5D6E-409C-BE32-E72D297353CC}">
              <c16:uniqueId val="{00000001-FCA8-4675-A093-3D1174E37A1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97.23</c:v>
                </c:pt>
                <c:pt idx="1">
                  <c:v>98.17</c:v>
                </c:pt>
                <c:pt idx="2">
                  <c:v>82.81</c:v>
                </c:pt>
                <c:pt idx="3">
                  <c:v>92.59</c:v>
                </c:pt>
                <c:pt idx="4">
                  <c:v>87.59</c:v>
                </c:pt>
              </c:numCache>
            </c:numRef>
          </c:val>
          <c:extLst>
            <c:ext xmlns:c16="http://schemas.microsoft.com/office/drawing/2014/chart" uri="{C3380CC4-5D6E-409C-BE32-E72D297353CC}">
              <c16:uniqueId val="{00000000-3CAF-4F54-8156-CEC0AA593A9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88.25</c:v>
                </c:pt>
                <c:pt idx="2">
                  <c:v>90.17</c:v>
                </c:pt>
                <c:pt idx="3">
                  <c:v>88.71</c:v>
                </c:pt>
                <c:pt idx="4">
                  <c:v>90.23</c:v>
                </c:pt>
              </c:numCache>
            </c:numRef>
          </c:val>
          <c:smooth val="0"/>
          <c:extLst>
            <c:ext xmlns:c16="http://schemas.microsoft.com/office/drawing/2014/chart" uri="{C3380CC4-5D6E-409C-BE32-E72D297353CC}">
              <c16:uniqueId val="{00000001-3CAF-4F54-8156-CEC0AA593A9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174.24</c:v>
                </c:pt>
                <c:pt idx="1">
                  <c:v>172.91</c:v>
                </c:pt>
                <c:pt idx="2">
                  <c:v>204.92</c:v>
                </c:pt>
                <c:pt idx="3">
                  <c:v>182.93</c:v>
                </c:pt>
                <c:pt idx="4">
                  <c:v>193.62</c:v>
                </c:pt>
              </c:numCache>
            </c:numRef>
          </c:val>
          <c:extLst>
            <c:ext xmlns:c16="http://schemas.microsoft.com/office/drawing/2014/chart" uri="{C3380CC4-5D6E-409C-BE32-E72D297353CC}">
              <c16:uniqueId val="{00000000-61CC-4732-8E8E-E1F65F337B4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176.37</c:v>
                </c:pt>
                <c:pt idx="2">
                  <c:v>173.17</c:v>
                </c:pt>
                <c:pt idx="3">
                  <c:v>174.8</c:v>
                </c:pt>
                <c:pt idx="4">
                  <c:v>170.2</c:v>
                </c:pt>
              </c:numCache>
            </c:numRef>
          </c:val>
          <c:smooth val="0"/>
          <c:extLst>
            <c:ext xmlns:c16="http://schemas.microsoft.com/office/drawing/2014/chart" uri="{C3380CC4-5D6E-409C-BE32-E72D297353CC}">
              <c16:uniqueId val="{00000001-61CC-4732-8E8E-E1F65F337B4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P89" sqref="BP89"/>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能代市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54">
        <f>データ!S6</f>
        <v>48334</v>
      </c>
      <c r="AM8" s="54"/>
      <c r="AN8" s="54"/>
      <c r="AO8" s="54"/>
      <c r="AP8" s="54"/>
      <c r="AQ8" s="54"/>
      <c r="AR8" s="54"/>
      <c r="AS8" s="54"/>
      <c r="AT8" s="53">
        <f>データ!T6</f>
        <v>426.95</v>
      </c>
      <c r="AU8" s="53"/>
      <c r="AV8" s="53"/>
      <c r="AW8" s="53"/>
      <c r="AX8" s="53"/>
      <c r="AY8" s="53"/>
      <c r="AZ8" s="53"/>
      <c r="BA8" s="53"/>
      <c r="BB8" s="53">
        <f>データ!U6</f>
        <v>113.21</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48.82</v>
      </c>
      <c r="J10" s="53"/>
      <c r="K10" s="53"/>
      <c r="L10" s="53"/>
      <c r="M10" s="53"/>
      <c r="N10" s="53"/>
      <c r="O10" s="53"/>
      <c r="P10" s="53">
        <f>データ!P6</f>
        <v>54.46</v>
      </c>
      <c r="Q10" s="53"/>
      <c r="R10" s="53"/>
      <c r="S10" s="53"/>
      <c r="T10" s="53"/>
      <c r="U10" s="53"/>
      <c r="V10" s="53"/>
      <c r="W10" s="53">
        <f>データ!Q6</f>
        <v>71.34</v>
      </c>
      <c r="X10" s="53"/>
      <c r="Y10" s="53"/>
      <c r="Z10" s="53"/>
      <c r="AA10" s="53"/>
      <c r="AB10" s="53"/>
      <c r="AC10" s="53"/>
      <c r="AD10" s="54">
        <f>データ!R6</f>
        <v>3401</v>
      </c>
      <c r="AE10" s="54"/>
      <c r="AF10" s="54"/>
      <c r="AG10" s="54"/>
      <c r="AH10" s="54"/>
      <c r="AI10" s="54"/>
      <c r="AJ10" s="54"/>
      <c r="AK10" s="2"/>
      <c r="AL10" s="54">
        <f>データ!V6</f>
        <v>26081</v>
      </c>
      <c r="AM10" s="54"/>
      <c r="AN10" s="54"/>
      <c r="AO10" s="54"/>
      <c r="AP10" s="54"/>
      <c r="AQ10" s="54"/>
      <c r="AR10" s="54"/>
      <c r="AS10" s="54"/>
      <c r="AT10" s="53">
        <f>データ!W6</f>
        <v>9.5500000000000007</v>
      </c>
      <c r="AU10" s="53"/>
      <c r="AV10" s="53"/>
      <c r="AW10" s="53"/>
      <c r="AX10" s="53"/>
      <c r="AY10" s="53"/>
      <c r="AZ10" s="53"/>
      <c r="BA10" s="53"/>
      <c r="BB10" s="53">
        <f>データ!X6</f>
        <v>2730.99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DvlvA7ngpz1Oce9t9Mgmp27kRDoxbWlMkXhYijV4VMsQzDVcoLtq16YHpHhsTlqfseTOQecMR5kN3ryJMq0PMA==" saltValue="9dQ6shT4CVci9EZSAhnxj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52027</v>
      </c>
      <c r="D6" s="19">
        <f t="shared" si="3"/>
        <v>46</v>
      </c>
      <c r="E6" s="19">
        <f t="shared" si="3"/>
        <v>17</v>
      </c>
      <c r="F6" s="19">
        <f t="shared" si="3"/>
        <v>1</v>
      </c>
      <c r="G6" s="19">
        <f t="shared" si="3"/>
        <v>0</v>
      </c>
      <c r="H6" s="19" t="str">
        <f t="shared" si="3"/>
        <v>秋田県　能代市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48.82</v>
      </c>
      <c r="P6" s="20">
        <f t="shared" si="3"/>
        <v>54.46</v>
      </c>
      <c r="Q6" s="20">
        <f t="shared" si="3"/>
        <v>71.34</v>
      </c>
      <c r="R6" s="20">
        <f t="shared" si="3"/>
        <v>3401</v>
      </c>
      <c r="S6" s="20">
        <f t="shared" si="3"/>
        <v>48334</v>
      </c>
      <c r="T6" s="20">
        <f t="shared" si="3"/>
        <v>426.95</v>
      </c>
      <c r="U6" s="20">
        <f t="shared" si="3"/>
        <v>113.21</v>
      </c>
      <c r="V6" s="20">
        <f t="shared" si="3"/>
        <v>26081</v>
      </c>
      <c r="W6" s="20">
        <f t="shared" si="3"/>
        <v>9.5500000000000007</v>
      </c>
      <c r="X6" s="20">
        <f t="shared" si="3"/>
        <v>2730.99</v>
      </c>
      <c r="Y6" s="21">
        <f>IF(Y7="",NA(),Y7)</f>
        <v>108.39</v>
      </c>
      <c r="Z6" s="21">
        <f t="shared" ref="Z6:AH6" si="4">IF(Z7="",NA(),Z7)</f>
        <v>115.9</v>
      </c>
      <c r="AA6" s="21">
        <f t="shared" si="4"/>
        <v>116.79</v>
      </c>
      <c r="AB6" s="21">
        <f t="shared" si="4"/>
        <v>117.28</v>
      </c>
      <c r="AC6" s="21">
        <f t="shared" si="4"/>
        <v>114.87</v>
      </c>
      <c r="AD6" s="21">
        <f t="shared" si="4"/>
        <v>106.81</v>
      </c>
      <c r="AE6" s="21">
        <f t="shared" si="4"/>
        <v>106.5</v>
      </c>
      <c r="AF6" s="21">
        <f t="shared" si="4"/>
        <v>106.22</v>
      </c>
      <c r="AG6" s="21">
        <f t="shared" si="4"/>
        <v>107.01</v>
      </c>
      <c r="AH6" s="21">
        <f t="shared" si="4"/>
        <v>106.53</v>
      </c>
      <c r="AI6" s="20" t="str">
        <f>IF(AI7="","",IF(AI7="-","【-】","【"&amp;SUBSTITUTE(TEXT(AI7,"#,##0.00"),"-","△")&amp;"】"))</f>
        <v>【105.91】</v>
      </c>
      <c r="AJ6" s="20">
        <f>IF(AJ7="",NA(),AJ7)</f>
        <v>0</v>
      </c>
      <c r="AK6" s="20">
        <f t="shared" ref="AK6:AS6" si="5">IF(AK7="",NA(),AK7)</f>
        <v>0</v>
      </c>
      <c r="AL6" s="20">
        <f t="shared" si="5"/>
        <v>0</v>
      </c>
      <c r="AM6" s="20">
        <f t="shared" si="5"/>
        <v>0</v>
      </c>
      <c r="AN6" s="20">
        <f t="shared" si="5"/>
        <v>0</v>
      </c>
      <c r="AO6" s="21">
        <f t="shared" si="5"/>
        <v>34.4</v>
      </c>
      <c r="AP6" s="21">
        <f t="shared" si="5"/>
        <v>18.36</v>
      </c>
      <c r="AQ6" s="21">
        <f t="shared" si="5"/>
        <v>18.010000000000002</v>
      </c>
      <c r="AR6" s="21">
        <f t="shared" si="5"/>
        <v>23.86</v>
      </c>
      <c r="AS6" s="21">
        <f t="shared" si="5"/>
        <v>18.41</v>
      </c>
      <c r="AT6" s="20" t="str">
        <f>IF(AT7="","",IF(AT7="-","【-】","【"&amp;SUBSTITUTE(TEXT(AT7,"#,##0.00"),"-","△")&amp;"】"))</f>
        <v>【3.03】</v>
      </c>
      <c r="AU6" s="21">
        <f>IF(AU7="",NA(),AU7)</f>
        <v>90.08</v>
      </c>
      <c r="AV6" s="21">
        <f t="shared" ref="AV6:BD6" si="6">IF(AV7="",NA(),AV7)</f>
        <v>100.01</v>
      </c>
      <c r="AW6" s="21">
        <f t="shared" si="6"/>
        <v>111.68</v>
      </c>
      <c r="AX6" s="21">
        <f t="shared" si="6"/>
        <v>126.68</v>
      </c>
      <c r="AY6" s="21">
        <f t="shared" si="6"/>
        <v>147.69</v>
      </c>
      <c r="AZ6" s="21">
        <f t="shared" si="6"/>
        <v>68.17</v>
      </c>
      <c r="BA6" s="21">
        <f t="shared" si="6"/>
        <v>55.6</v>
      </c>
      <c r="BB6" s="21">
        <f t="shared" si="6"/>
        <v>59.4</v>
      </c>
      <c r="BC6" s="21">
        <f t="shared" si="6"/>
        <v>68.27</v>
      </c>
      <c r="BD6" s="21">
        <f t="shared" si="6"/>
        <v>74.790000000000006</v>
      </c>
      <c r="BE6" s="20" t="str">
        <f>IF(BE7="","",IF(BE7="-","【-】","【"&amp;SUBSTITUTE(TEXT(BE7,"#,##0.00"),"-","△")&amp;"】"))</f>
        <v>【78.43】</v>
      </c>
      <c r="BF6" s="21">
        <f>IF(BF7="",NA(),BF7)</f>
        <v>1078.53</v>
      </c>
      <c r="BG6" s="21">
        <f t="shared" ref="BG6:BO6" si="7">IF(BG7="",NA(),BG7)</f>
        <v>1039.3800000000001</v>
      </c>
      <c r="BH6" s="21">
        <f t="shared" si="7"/>
        <v>1084.53</v>
      </c>
      <c r="BI6" s="21">
        <f t="shared" si="7"/>
        <v>1168.6099999999999</v>
      </c>
      <c r="BJ6" s="21">
        <f t="shared" si="7"/>
        <v>1208.6300000000001</v>
      </c>
      <c r="BK6" s="21">
        <f t="shared" si="7"/>
        <v>789.44</v>
      </c>
      <c r="BL6" s="21">
        <f t="shared" si="7"/>
        <v>789.08</v>
      </c>
      <c r="BM6" s="21">
        <f t="shared" si="7"/>
        <v>747.84</v>
      </c>
      <c r="BN6" s="21">
        <f t="shared" si="7"/>
        <v>804.98</v>
      </c>
      <c r="BO6" s="21">
        <f t="shared" si="7"/>
        <v>767.56</v>
      </c>
      <c r="BP6" s="20" t="str">
        <f>IF(BP7="","",IF(BP7="-","【-】","【"&amp;SUBSTITUTE(TEXT(BP7,"#,##0.00"),"-","△")&amp;"】"))</f>
        <v>【630.82】</v>
      </c>
      <c r="BQ6" s="21">
        <f>IF(BQ7="",NA(),BQ7)</f>
        <v>97.23</v>
      </c>
      <c r="BR6" s="21">
        <f t="shared" ref="BR6:BZ6" si="8">IF(BR7="",NA(),BR7)</f>
        <v>98.17</v>
      </c>
      <c r="BS6" s="21">
        <f t="shared" si="8"/>
        <v>82.81</v>
      </c>
      <c r="BT6" s="21">
        <f t="shared" si="8"/>
        <v>92.59</v>
      </c>
      <c r="BU6" s="21">
        <f t="shared" si="8"/>
        <v>87.59</v>
      </c>
      <c r="BV6" s="21">
        <f t="shared" si="8"/>
        <v>87.29</v>
      </c>
      <c r="BW6" s="21">
        <f t="shared" si="8"/>
        <v>88.25</v>
      </c>
      <c r="BX6" s="21">
        <f t="shared" si="8"/>
        <v>90.17</v>
      </c>
      <c r="BY6" s="21">
        <f t="shared" si="8"/>
        <v>88.71</v>
      </c>
      <c r="BZ6" s="21">
        <f t="shared" si="8"/>
        <v>90.23</v>
      </c>
      <c r="CA6" s="20" t="str">
        <f>IF(CA7="","",IF(CA7="-","【-】","【"&amp;SUBSTITUTE(TEXT(CA7,"#,##0.00"),"-","△")&amp;"】"))</f>
        <v>【97.81】</v>
      </c>
      <c r="CB6" s="21">
        <f>IF(CB7="",NA(),CB7)</f>
        <v>174.24</v>
      </c>
      <c r="CC6" s="21">
        <f t="shared" ref="CC6:CK6" si="9">IF(CC7="",NA(),CC7)</f>
        <v>172.91</v>
      </c>
      <c r="CD6" s="21">
        <f t="shared" si="9"/>
        <v>204.92</v>
      </c>
      <c r="CE6" s="21">
        <f t="shared" si="9"/>
        <v>182.93</v>
      </c>
      <c r="CF6" s="21">
        <f t="shared" si="9"/>
        <v>193.62</v>
      </c>
      <c r="CG6" s="21">
        <f t="shared" si="9"/>
        <v>176.67</v>
      </c>
      <c r="CH6" s="21">
        <f t="shared" si="9"/>
        <v>176.37</v>
      </c>
      <c r="CI6" s="21">
        <f t="shared" si="9"/>
        <v>173.17</v>
      </c>
      <c r="CJ6" s="21">
        <f t="shared" si="9"/>
        <v>174.8</v>
      </c>
      <c r="CK6" s="21">
        <f t="shared" si="9"/>
        <v>170.2</v>
      </c>
      <c r="CL6" s="20" t="str">
        <f>IF(CL7="","",IF(CL7="-","【-】","【"&amp;SUBSTITUTE(TEXT(CL7,"#,##0.00"),"-","△")&amp;"】"))</f>
        <v>【138.75】</v>
      </c>
      <c r="CM6" s="21">
        <f>IF(CM7="",NA(),CM7)</f>
        <v>46.81</v>
      </c>
      <c r="CN6" s="21">
        <f t="shared" ref="CN6:CV6" si="10">IF(CN7="",NA(),CN7)</f>
        <v>54.06</v>
      </c>
      <c r="CO6" s="21">
        <f t="shared" si="10"/>
        <v>48.58</v>
      </c>
      <c r="CP6" s="21">
        <f t="shared" si="10"/>
        <v>48.26</v>
      </c>
      <c r="CQ6" s="21">
        <f t="shared" si="10"/>
        <v>51.27</v>
      </c>
      <c r="CR6" s="21">
        <f t="shared" si="10"/>
        <v>57.42</v>
      </c>
      <c r="CS6" s="21">
        <f t="shared" si="10"/>
        <v>56.72</v>
      </c>
      <c r="CT6" s="21">
        <f t="shared" si="10"/>
        <v>56.43</v>
      </c>
      <c r="CU6" s="21">
        <f t="shared" si="10"/>
        <v>55.82</v>
      </c>
      <c r="CV6" s="21">
        <f t="shared" si="10"/>
        <v>56.51</v>
      </c>
      <c r="CW6" s="20" t="str">
        <f>IF(CW7="","",IF(CW7="-","【-】","【"&amp;SUBSTITUTE(TEXT(CW7,"#,##0.00"),"-","△")&amp;"】"))</f>
        <v>【58.94】</v>
      </c>
      <c r="CX6" s="21">
        <f>IF(CX7="",NA(),CX7)</f>
        <v>76.36</v>
      </c>
      <c r="CY6" s="21">
        <f t="shared" ref="CY6:DG6" si="11">IF(CY7="",NA(),CY7)</f>
        <v>76.569999999999993</v>
      </c>
      <c r="CZ6" s="21">
        <f t="shared" si="11"/>
        <v>76.78</v>
      </c>
      <c r="DA6" s="21">
        <f t="shared" si="11"/>
        <v>77.41</v>
      </c>
      <c r="DB6" s="21">
        <f t="shared" si="11"/>
        <v>78.72</v>
      </c>
      <c r="DC6" s="21">
        <f t="shared" si="11"/>
        <v>90.42</v>
      </c>
      <c r="DD6" s="21">
        <f t="shared" si="11"/>
        <v>90.72</v>
      </c>
      <c r="DE6" s="21">
        <f t="shared" si="11"/>
        <v>91.07</v>
      </c>
      <c r="DF6" s="21">
        <f t="shared" si="11"/>
        <v>90.67</v>
      </c>
      <c r="DG6" s="21">
        <f t="shared" si="11"/>
        <v>90.62</v>
      </c>
      <c r="DH6" s="20" t="str">
        <f>IF(DH7="","",IF(DH7="-","【-】","【"&amp;SUBSTITUTE(TEXT(DH7,"#,##0.00"),"-","△")&amp;"】"))</f>
        <v>【95.91】</v>
      </c>
      <c r="DI6" s="21">
        <f>IF(DI7="",NA(),DI7)</f>
        <v>19.55</v>
      </c>
      <c r="DJ6" s="21">
        <f t="shared" ref="DJ6:DR6" si="12">IF(DJ7="",NA(),DJ7)</f>
        <v>20.91</v>
      </c>
      <c r="DK6" s="21">
        <f t="shared" si="12"/>
        <v>23.34</v>
      </c>
      <c r="DL6" s="21">
        <f t="shared" si="12"/>
        <v>25.27</v>
      </c>
      <c r="DM6" s="21">
        <f t="shared" si="12"/>
        <v>27.58</v>
      </c>
      <c r="DN6" s="21">
        <f t="shared" si="12"/>
        <v>29.23</v>
      </c>
      <c r="DO6" s="21">
        <f t="shared" si="12"/>
        <v>20.78</v>
      </c>
      <c r="DP6" s="21">
        <f t="shared" si="12"/>
        <v>23.54</v>
      </c>
      <c r="DQ6" s="21">
        <f t="shared" si="12"/>
        <v>25.86</v>
      </c>
      <c r="DR6" s="21">
        <f t="shared" si="12"/>
        <v>26.9</v>
      </c>
      <c r="DS6" s="20" t="str">
        <f>IF(DS7="","",IF(DS7="-","【-】","【"&amp;SUBSTITUTE(TEXT(DS7,"#,##0.00"),"-","△")&amp;"】"))</f>
        <v>【41.09】</v>
      </c>
      <c r="DT6" s="21">
        <f>IF(DT7="",NA(),DT7)</f>
        <v>22.26</v>
      </c>
      <c r="DU6" s="21">
        <f t="shared" ref="DU6:EC6" si="13">IF(DU7="",NA(),DU7)</f>
        <v>21.46</v>
      </c>
      <c r="DV6" s="21">
        <f t="shared" si="13"/>
        <v>20.82</v>
      </c>
      <c r="DW6" s="21">
        <f t="shared" si="13"/>
        <v>19.84</v>
      </c>
      <c r="DX6" s="21">
        <f t="shared" si="13"/>
        <v>25.52</v>
      </c>
      <c r="DY6" s="21">
        <f t="shared" si="13"/>
        <v>1.37</v>
      </c>
      <c r="DZ6" s="21">
        <f t="shared" si="13"/>
        <v>1.34</v>
      </c>
      <c r="EA6" s="21">
        <f t="shared" si="13"/>
        <v>1.5</v>
      </c>
      <c r="EB6" s="21">
        <f t="shared" si="13"/>
        <v>1.4</v>
      </c>
      <c r="EC6" s="21">
        <f t="shared" si="13"/>
        <v>2.08</v>
      </c>
      <c r="ED6" s="20" t="str">
        <f>IF(ED7="","",IF(ED7="-","【-】","【"&amp;SUBSTITUTE(TEXT(ED7,"#,##0.00"),"-","△")&amp;"】"))</f>
        <v>【8.68】</v>
      </c>
      <c r="EE6" s="21">
        <f>IF(EE7="",NA(),EE7)</f>
        <v>0.25</v>
      </c>
      <c r="EF6" s="21">
        <f t="shared" ref="EF6:EN6" si="14">IF(EF7="",NA(),EF7)</f>
        <v>0.48</v>
      </c>
      <c r="EG6" s="21">
        <f t="shared" si="14"/>
        <v>0.32</v>
      </c>
      <c r="EH6" s="21">
        <f t="shared" si="14"/>
        <v>0.57999999999999996</v>
      </c>
      <c r="EI6" s="20">
        <f t="shared" si="14"/>
        <v>0</v>
      </c>
      <c r="EJ6" s="21">
        <f t="shared" si="14"/>
        <v>0.17</v>
      </c>
      <c r="EK6" s="21">
        <f t="shared" si="14"/>
        <v>0.15</v>
      </c>
      <c r="EL6" s="21">
        <f t="shared" si="14"/>
        <v>0.15</v>
      </c>
      <c r="EM6" s="21">
        <f t="shared" si="14"/>
        <v>0.12</v>
      </c>
      <c r="EN6" s="21">
        <f t="shared" si="14"/>
        <v>0.09</v>
      </c>
      <c r="EO6" s="20" t="str">
        <f>IF(EO7="","",IF(EO7="-","【-】","【"&amp;SUBSTITUTE(TEXT(EO7,"#,##0.00"),"-","△")&amp;"】"))</f>
        <v>【0.22】</v>
      </c>
    </row>
    <row r="7" spans="1:148" s="22" customFormat="1" x14ac:dyDescent="0.15">
      <c r="A7" s="14"/>
      <c r="B7" s="23">
        <v>2023</v>
      </c>
      <c r="C7" s="23">
        <v>52027</v>
      </c>
      <c r="D7" s="23">
        <v>46</v>
      </c>
      <c r="E7" s="23">
        <v>17</v>
      </c>
      <c r="F7" s="23">
        <v>1</v>
      </c>
      <c r="G7" s="23">
        <v>0</v>
      </c>
      <c r="H7" s="23" t="s">
        <v>96</v>
      </c>
      <c r="I7" s="23" t="s">
        <v>97</v>
      </c>
      <c r="J7" s="23" t="s">
        <v>98</v>
      </c>
      <c r="K7" s="23" t="s">
        <v>99</v>
      </c>
      <c r="L7" s="23" t="s">
        <v>100</v>
      </c>
      <c r="M7" s="23" t="s">
        <v>101</v>
      </c>
      <c r="N7" s="24" t="s">
        <v>102</v>
      </c>
      <c r="O7" s="24">
        <v>48.82</v>
      </c>
      <c r="P7" s="24">
        <v>54.46</v>
      </c>
      <c r="Q7" s="24">
        <v>71.34</v>
      </c>
      <c r="R7" s="24">
        <v>3401</v>
      </c>
      <c r="S7" s="24">
        <v>48334</v>
      </c>
      <c r="T7" s="24">
        <v>426.95</v>
      </c>
      <c r="U7" s="24">
        <v>113.21</v>
      </c>
      <c r="V7" s="24">
        <v>26081</v>
      </c>
      <c r="W7" s="24">
        <v>9.5500000000000007</v>
      </c>
      <c r="X7" s="24">
        <v>2730.99</v>
      </c>
      <c r="Y7" s="24">
        <v>108.39</v>
      </c>
      <c r="Z7" s="24">
        <v>115.9</v>
      </c>
      <c r="AA7" s="24">
        <v>116.79</v>
      </c>
      <c r="AB7" s="24">
        <v>117.28</v>
      </c>
      <c r="AC7" s="24">
        <v>114.87</v>
      </c>
      <c r="AD7" s="24">
        <v>106.81</v>
      </c>
      <c r="AE7" s="24">
        <v>106.5</v>
      </c>
      <c r="AF7" s="24">
        <v>106.22</v>
      </c>
      <c r="AG7" s="24">
        <v>107.01</v>
      </c>
      <c r="AH7" s="24">
        <v>106.53</v>
      </c>
      <c r="AI7" s="24">
        <v>105.91</v>
      </c>
      <c r="AJ7" s="24">
        <v>0</v>
      </c>
      <c r="AK7" s="24">
        <v>0</v>
      </c>
      <c r="AL7" s="24">
        <v>0</v>
      </c>
      <c r="AM7" s="24">
        <v>0</v>
      </c>
      <c r="AN7" s="24">
        <v>0</v>
      </c>
      <c r="AO7" s="24">
        <v>34.4</v>
      </c>
      <c r="AP7" s="24">
        <v>18.36</v>
      </c>
      <c r="AQ7" s="24">
        <v>18.010000000000002</v>
      </c>
      <c r="AR7" s="24">
        <v>23.86</v>
      </c>
      <c r="AS7" s="24">
        <v>18.41</v>
      </c>
      <c r="AT7" s="24">
        <v>3.03</v>
      </c>
      <c r="AU7" s="24">
        <v>90.08</v>
      </c>
      <c r="AV7" s="24">
        <v>100.01</v>
      </c>
      <c r="AW7" s="24">
        <v>111.68</v>
      </c>
      <c r="AX7" s="24">
        <v>126.68</v>
      </c>
      <c r="AY7" s="24">
        <v>147.69</v>
      </c>
      <c r="AZ7" s="24">
        <v>68.17</v>
      </c>
      <c r="BA7" s="24">
        <v>55.6</v>
      </c>
      <c r="BB7" s="24">
        <v>59.4</v>
      </c>
      <c r="BC7" s="24">
        <v>68.27</v>
      </c>
      <c r="BD7" s="24">
        <v>74.790000000000006</v>
      </c>
      <c r="BE7" s="24">
        <v>78.430000000000007</v>
      </c>
      <c r="BF7" s="24">
        <v>1078.53</v>
      </c>
      <c r="BG7" s="24">
        <v>1039.3800000000001</v>
      </c>
      <c r="BH7" s="24">
        <v>1084.53</v>
      </c>
      <c r="BI7" s="24">
        <v>1168.6099999999999</v>
      </c>
      <c r="BJ7" s="24">
        <v>1208.6300000000001</v>
      </c>
      <c r="BK7" s="24">
        <v>789.44</v>
      </c>
      <c r="BL7" s="24">
        <v>789.08</v>
      </c>
      <c r="BM7" s="24">
        <v>747.84</v>
      </c>
      <c r="BN7" s="24">
        <v>804.98</v>
      </c>
      <c r="BO7" s="24">
        <v>767.56</v>
      </c>
      <c r="BP7" s="24">
        <v>630.82000000000005</v>
      </c>
      <c r="BQ7" s="24">
        <v>97.23</v>
      </c>
      <c r="BR7" s="24">
        <v>98.17</v>
      </c>
      <c r="BS7" s="24">
        <v>82.81</v>
      </c>
      <c r="BT7" s="24">
        <v>92.59</v>
      </c>
      <c r="BU7" s="24">
        <v>87.59</v>
      </c>
      <c r="BV7" s="24">
        <v>87.29</v>
      </c>
      <c r="BW7" s="24">
        <v>88.25</v>
      </c>
      <c r="BX7" s="24">
        <v>90.17</v>
      </c>
      <c r="BY7" s="24">
        <v>88.71</v>
      </c>
      <c r="BZ7" s="24">
        <v>90.23</v>
      </c>
      <c r="CA7" s="24">
        <v>97.81</v>
      </c>
      <c r="CB7" s="24">
        <v>174.24</v>
      </c>
      <c r="CC7" s="24">
        <v>172.91</v>
      </c>
      <c r="CD7" s="24">
        <v>204.92</v>
      </c>
      <c r="CE7" s="24">
        <v>182.93</v>
      </c>
      <c r="CF7" s="24">
        <v>193.62</v>
      </c>
      <c r="CG7" s="24">
        <v>176.67</v>
      </c>
      <c r="CH7" s="24">
        <v>176.37</v>
      </c>
      <c r="CI7" s="24">
        <v>173.17</v>
      </c>
      <c r="CJ7" s="24">
        <v>174.8</v>
      </c>
      <c r="CK7" s="24">
        <v>170.2</v>
      </c>
      <c r="CL7" s="24">
        <v>138.75</v>
      </c>
      <c r="CM7" s="24">
        <v>46.81</v>
      </c>
      <c r="CN7" s="24">
        <v>54.06</v>
      </c>
      <c r="CO7" s="24">
        <v>48.58</v>
      </c>
      <c r="CP7" s="24">
        <v>48.26</v>
      </c>
      <c r="CQ7" s="24">
        <v>51.27</v>
      </c>
      <c r="CR7" s="24">
        <v>57.42</v>
      </c>
      <c r="CS7" s="24">
        <v>56.72</v>
      </c>
      <c r="CT7" s="24">
        <v>56.43</v>
      </c>
      <c r="CU7" s="24">
        <v>55.82</v>
      </c>
      <c r="CV7" s="24">
        <v>56.51</v>
      </c>
      <c r="CW7" s="24">
        <v>58.94</v>
      </c>
      <c r="CX7" s="24">
        <v>76.36</v>
      </c>
      <c r="CY7" s="24">
        <v>76.569999999999993</v>
      </c>
      <c r="CZ7" s="24">
        <v>76.78</v>
      </c>
      <c r="DA7" s="24">
        <v>77.41</v>
      </c>
      <c r="DB7" s="24">
        <v>78.72</v>
      </c>
      <c r="DC7" s="24">
        <v>90.42</v>
      </c>
      <c r="DD7" s="24">
        <v>90.72</v>
      </c>
      <c r="DE7" s="24">
        <v>91.07</v>
      </c>
      <c r="DF7" s="24">
        <v>90.67</v>
      </c>
      <c r="DG7" s="24">
        <v>90.62</v>
      </c>
      <c r="DH7" s="24">
        <v>95.91</v>
      </c>
      <c r="DI7" s="24">
        <v>19.55</v>
      </c>
      <c r="DJ7" s="24">
        <v>20.91</v>
      </c>
      <c r="DK7" s="24">
        <v>23.34</v>
      </c>
      <c r="DL7" s="24">
        <v>25.27</v>
      </c>
      <c r="DM7" s="24">
        <v>27.58</v>
      </c>
      <c r="DN7" s="24">
        <v>29.23</v>
      </c>
      <c r="DO7" s="24">
        <v>20.78</v>
      </c>
      <c r="DP7" s="24">
        <v>23.54</v>
      </c>
      <c r="DQ7" s="24">
        <v>25.86</v>
      </c>
      <c r="DR7" s="24">
        <v>26.9</v>
      </c>
      <c r="DS7" s="24">
        <v>41.09</v>
      </c>
      <c r="DT7" s="24">
        <v>22.26</v>
      </c>
      <c r="DU7" s="24">
        <v>21.46</v>
      </c>
      <c r="DV7" s="24">
        <v>20.82</v>
      </c>
      <c r="DW7" s="24">
        <v>19.84</v>
      </c>
      <c r="DX7" s="24">
        <v>25.52</v>
      </c>
      <c r="DY7" s="24">
        <v>1.37</v>
      </c>
      <c r="DZ7" s="24">
        <v>1.34</v>
      </c>
      <c r="EA7" s="24">
        <v>1.5</v>
      </c>
      <c r="EB7" s="24">
        <v>1.4</v>
      </c>
      <c r="EC7" s="24">
        <v>2.08</v>
      </c>
      <c r="ED7" s="24">
        <v>8.68</v>
      </c>
      <c r="EE7" s="24">
        <v>0.25</v>
      </c>
      <c r="EF7" s="24">
        <v>0.48</v>
      </c>
      <c r="EG7" s="24">
        <v>0.32</v>
      </c>
      <c r="EH7" s="24">
        <v>0.57999999999999996</v>
      </c>
      <c r="EI7" s="24">
        <v>0</v>
      </c>
      <c r="EJ7" s="24">
        <v>0.17</v>
      </c>
      <c r="EK7" s="24">
        <v>0.15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2025-01-28T07:52:14Z</cp:lastPrinted>
  <dcterms:created xsi:type="dcterms:W3CDTF">2025-01-24T06:58:15Z</dcterms:created>
  <dcterms:modified xsi:type="dcterms:W3CDTF">2025-01-28T07:52:20Z</dcterms:modified>
  <cp:category/>
</cp:coreProperties>
</file>