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公営企業\R6\★照会・回答\250122_【総務省23〆】公営企業に係る経営比較分析表（令和５年度決算）の分析等について（依頼）\04_県回答\"/>
    </mc:Choice>
  </mc:AlternateContent>
  <workbookProtection workbookAlgorithmName="SHA-512" workbookHashValue="6i7NINg7f7SuSvS2D+eDnHiB4sjIzimtCLU6BzkLR/XnMTvauL12TyLrTSxsjal5rX9n1lbTNqLrlLVJCbijzw==" workbookSaltValue="zNZdU7ugNj1fMiYOwUaF0Q==" workbookSpinCount="100000" lockStructure="1"/>
  <bookViews>
    <workbookView xWindow="0" yWindow="0" windowWidth="23040" windowHeight="9210"/>
  </bookViews>
  <sheets>
    <sheet name="法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N85" i="4" s="1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5" i="4" s="1"/>
  <c r="CV6" i="5"/>
  <c r="CU6" i="5"/>
  <c r="CT6" i="5"/>
  <c r="CS6" i="5"/>
  <c r="CR6" i="5"/>
  <c r="CQ6" i="5"/>
  <c r="CP6" i="5"/>
  <c r="CO6" i="5"/>
  <c r="CN6" i="5"/>
  <c r="CM6" i="5"/>
  <c r="CL6" i="5"/>
  <c r="J85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F85" i="4" s="1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L10" i="4" s="1"/>
  <c r="U6" i="5"/>
  <c r="BB8" i="4" s="1"/>
  <c r="T6" i="5"/>
  <c r="S6" i="5"/>
  <c r="AL8" i="4" s="1"/>
  <c r="R6" i="5"/>
  <c r="AD10" i="4" s="1"/>
  <c r="Q6" i="5"/>
  <c r="W10" i="4" s="1"/>
  <c r="P6" i="5"/>
  <c r="O6" i="5"/>
  <c r="I10" i="4" s="1"/>
  <c r="N6" i="5"/>
  <c r="B10" i="4" s="1"/>
  <c r="M6" i="5"/>
  <c r="AD8" i="4" s="1"/>
  <c r="L6" i="5"/>
  <c r="K6" i="5"/>
  <c r="J6" i="5"/>
  <c r="I8" i="4" s="1"/>
  <c r="I6" i="5"/>
  <c r="B8" i="4" s="1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M85" i="4"/>
  <c r="L85" i="4"/>
  <c r="I85" i="4"/>
  <c r="H85" i="4"/>
  <c r="G85" i="4"/>
  <c r="E85" i="4"/>
  <c r="BB10" i="4"/>
  <c r="AT10" i="4"/>
  <c r="P10" i="4"/>
  <c r="AT8" i="4"/>
  <c r="W8" i="4"/>
  <c r="P8" i="4"/>
  <c r="B6" i="4"/>
</calcChain>
</file>

<file path=xl/sharedStrings.xml><?xml version="1.0" encoding="utf-8"?>
<sst xmlns="http://schemas.openxmlformats.org/spreadsheetml/2006/main" count="253" uniqueCount="115">
  <si>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</si>
  <si>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</si>
  <si>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</si>
  <si>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</si>
  <si>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</si>
  <si>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</si>
  <si>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</si>
  <si>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</si>
  <si>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</si>
  <si>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</si>
  <si>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</si>
  <si>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</si>
  <si>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</si>
  <si>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</si>
  <si>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</si>
  <si>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</si>
  <si>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</si>
  <si>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</si>
  <si>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</si>
  <si>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</si>
  <si>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</si>
  <si>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</si>
  <si>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</si>
  <si>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</si>
  <si>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</si>
  <si>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</si>
  <si>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</si>
  <si>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</si>
  <si>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</si>
  <si>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</si>
  <si>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</si>
  <si>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</si>
  <si>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</si>
  <si>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</si>
  <si>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</si>
  <si>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</si>
  <si>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</si>
  <si>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</si>
  <si>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</si>
  <si>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</si>
  <si>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</si>
  <si>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</si>
  <si>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</si>
  <si>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</si>
  <si>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</si>
  <si>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</si>
  <si>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</si>
  <si>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</si>
  <si>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</si>
  <si>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</si>
  <si>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</si>
  <si>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</si>
  <si>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</si>
  <si>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</si>
  <si>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</si>
  <si>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</si>
  <si>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</si>
  <si>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</si>
  <si>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</si>
  <si>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</si>
  <si>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</si>
  <si>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</si>
  <si>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</si>
  <si>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</si>
  <si>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</si>
  <si>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</si>
  <si>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</si>
  <si>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</si>
  <si>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</si>
  <si>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</si>
  <si>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</si>
  <si>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</si>
  <si>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</si>
  <si>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</si>
  <si>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</si>
  <si>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</si>
  <si>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</si>
  <si>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</si>
  <si>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</si>
  <si>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</si>
  <si>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</si>
  <si>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</si>
  <si>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</si>
  <si>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</si>
  <si>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</si>
  <si>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</si>
  <si>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</si>
  <si>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</si>
  <si>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</si>
  <si>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</si>
  <si>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</si>
  <si>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</si>
  <si>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</si>
  <si>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</si>
  <si>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</si>
  <si>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</si>
  <si>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</si>
  <si>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</si>
  <si>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</si>
  <si>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特定地域生活排水処理</t>
  </si>
  <si>
    <t>K2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</si>
  <si>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</si>
  <si>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</si>
  <si>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</si>
  <si>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</si>
  <si>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</si>
  <si>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</si>
  <si>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</si>
  <si>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</si>
  <si>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</si>
  <si>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</si>
  <si>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</si>
  <si>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t>　施設全体の減価償却の状況は上昇傾向にあり、資産の老朽化が進んでいる。</t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</si>
  <si>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phoneticPr fontId="4"/>
  </si>
  <si>
    <t>　「①経常収支比率」は100％以上を維持しており、使用料収入と一般会計からの繰入金等により、事業運営が成り立っているが、「⑤経費回収率」は100％未満となっており、公費負担分を除く汚水処理費を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「④企業債残高対事業規模比率」は、全国平均や類似団体平均と比較して高い値となっている。
　「⑥汚水処理原価」は、全国平均や類似団体平均と比較して高い値となっている。
　「⑦施設利用率」は、全国平均や類似団体平均と比較して低い値で推移している。
　「⑧水洗化率」は、全国平均や類似団体平均と比較して高い値となっている。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</si>
</sst>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BC-4213-AC3E-D67FF4BAD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707720"/>
        <c:axId val="472108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DBC-4213-AC3E-D67FF4BAD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707720"/>
        <c:axId val="472108120"/>
      </c:lineChart>
      <c:dateAx>
        <c:axId val="3167077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72108120"/>
        <c:crosses val="autoZero"/>
        <c:auto val="1"/>
        <c:lblOffset val="100"/>
        <c:baseTimeUnit val="years"/>
      </c:dateAx>
      <c:valAx>
        <c:axId val="472108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16707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40.78</c:v>
                </c:pt>
                <c:pt idx="1">
                  <c:v>39.69</c:v>
                </c:pt>
                <c:pt idx="2">
                  <c:v>38.909999999999997</c:v>
                </c:pt>
                <c:pt idx="3">
                  <c:v>38.61</c:v>
                </c:pt>
                <c:pt idx="4">
                  <c:v>38.17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03-4C06-9882-F081417BC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891240"/>
        <c:axId val="472892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55.96</c:v>
                </c:pt>
                <c:pt idx="1">
                  <c:v>56.45</c:v>
                </c:pt>
                <c:pt idx="2">
                  <c:v>58.26</c:v>
                </c:pt>
                <c:pt idx="3">
                  <c:v>88.45</c:v>
                </c:pt>
                <c:pt idx="4">
                  <c:v>54.08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303-4C06-9882-F081417BC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891240"/>
        <c:axId val="472892808"/>
      </c:lineChart>
      <c:dateAx>
        <c:axId val="47289124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72892808"/>
        <c:crosses val="autoZero"/>
        <c:auto val="1"/>
        <c:lblOffset val="100"/>
        <c:baseTimeUnit val="years"/>
      </c:dateAx>
      <c:valAx>
        <c:axId val="472892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2891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94.13</c:v>
                </c:pt>
                <c:pt idx="1">
                  <c:v>93.93</c:v>
                </c:pt>
                <c:pt idx="2">
                  <c:v>93.46</c:v>
                </c:pt>
                <c:pt idx="3">
                  <c:v>94.62</c:v>
                </c:pt>
                <c:pt idx="4">
                  <c:v>94.05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6C-4742-A38C-4880D5545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889672"/>
        <c:axId val="4728932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60.12</c:v>
                </c:pt>
                <c:pt idx="1">
                  <c:v>54.99</c:v>
                </c:pt>
                <c:pt idx="2">
                  <c:v>66.430000000000007</c:v>
                </c:pt>
                <c:pt idx="3">
                  <c:v>90.34</c:v>
                </c:pt>
                <c:pt idx="4">
                  <c:v>90.57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46C-4742-A38C-4880D5545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889672"/>
        <c:axId val="472893200"/>
      </c:lineChart>
      <c:dateAx>
        <c:axId val="47288967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72893200"/>
        <c:crosses val="autoZero"/>
        <c:auto val="1"/>
        <c:lblOffset val="100"/>
        <c:baseTimeUnit val="years"/>
      </c:dateAx>
      <c:valAx>
        <c:axId val="4728932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2889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102.47</c:v>
                </c:pt>
                <c:pt idx="1">
                  <c:v>104.4</c:v>
                </c:pt>
                <c:pt idx="2">
                  <c:v>105.31</c:v>
                </c:pt>
                <c:pt idx="3">
                  <c:v>107.18</c:v>
                </c:pt>
                <c:pt idx="4">
                  <c:v>101.54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4C-4F2F-B5B4-CAF78EF90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206848"/>
        <c:axId val="4722072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93.76</c:v>
                </c:pt>
                <c:pt idx="1">
                  <c:v>95.33</c:v>
                </c:pt>
                <c:pt idx="2">
                  <c:v>92.17</c:v>
                </c:pt>
                <c:pt idx="3">
                  <c:v>100.17</c:v>
                </c:pt>
                <c:pt idx="4">
                  <c:v>96.95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74C-4F2F-B5B4-CAF78EF90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206848"/>
        <c:axId val="472207232"/>
      </c:lineChart>
      <c:dateAx>
        <c:axId val="47220684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72207232"/>
        <c:crosses val="autoZero"/>
        <c:auto val="1"/>
        <c:lblOffset val="100"/>
        <c:baseTimeUnit val="years"/>
      </c:dateAx>
      <c:valAx>
        <c:axId val="4722072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2206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31.11</c:v>
                </c:pt>
                <c:pt idx="1">
                  <c:v>33.96</c:v>
                </c:pt>
                <c:pt idx="2">
                  <c:v>37.85</c:v>
                </c:pt>
                <c:pt idx="3">
                  <c:v>39.229999999999997</c:v>
                </c:pt>
                <c:pt idx="4">
                  <c:v>41.63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70-4191-BF0F-24165B1AE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138088"/>
        <c:axId val="472173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16.63</c:v>
                </c:pt>
                <c:pt idx="1">
                  <c:v>15.4</c:v>
                </c:pt>
                <c:pt idx="2">
                  <c:v>16.28</c:v>
                </c:pt>
                <c:pt idx="3">
                  <c:v>24.31</c:v>
                </c:pt>
                <c:pt idx="4">
                  <c:v>26.92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070-4191-BF0F-24165B1AE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138088"/>
        <c:axId val="472173080"/>
      </c:lineChart>
      <c:dateAx>
        <c:axId val="4721380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72173080"/>
        <c:crosses val="autoZero"/>
        <c:auto val="1"/>
        <c:lblOffset val="100"/>
        <c:baseTimeUnit val="years"/>
      </c:dateAx>
      <c:valAx>
        <c:axId val="472173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2138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1A-473D-B491-28EB669D8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055232"/>
        <c:axId val="123056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1A-473D-B491-28EB669D8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055232"/>
        <c:axId val="123056800"/>
      </c:lineChart>
      <c:dateAx>
        <c:axId val="1230552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23056800"/>
        <c:crosses val="autoZero"/>
        <c:auto val="1"/>
        <c:lblOffset val="100"/>
        <c:baseTimeUnit val="years"/>
      </c:dateAx>
      <c:valAx>
        <c:axId val="123056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23055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F0-4B61-919D-41B521BF0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485856"/>
        <c:axId val="47248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173.09</c:v>
                </c:pt>
                <c:pt idx="1">
                  <c:v>162.82</c:v>
                </c:pt>
                <c:pt idx="2">
                  <c:v>193.62</c:v>
                </c:pt>
                <c:pt idx="3">
                  <c:v>89.31</c:v>
                </c:pt>
                <c:pt idx="4">
                  <c:v>91.33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DF0-4B61-919D-41B521BF0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485856"/>
        <c:axId val="472489776"/>
      </c:lineChart>
      <c:dateAx>
        <c:axId val="472485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72489776"/>
        <c:crosses val="autoZero"/>
        <c:auto val="1"/>
        <c:lblOffset val="100"/>
        <c:baseTimeUnit val="years"/>
      </c:dateAx>
      <c:valAx>
        <c:axId val="47248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2485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610.24</c:v>
                </c:pt>
                <c:pt idx="1">
                  <c:v>618.9</c:v>
                </c:pt>
                <c:pt idx="2">
                  <c:v>652.21</c:v>
                </c:pt>
                <c:pt idx="3">
                  <c:v>498.63</c:v>
                </c:pt>
                <c:pt idx="4">
                  <c:v>415.12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44-4D33-B061-69E570844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490560"/>
        <c:axId val="472488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117.39</c:v>
                </c:pt>
                <c:pt idx="1">
                  <c:v>125.61</c:v>
                </c:pt>
                <c:pt idx="2">
                  <c:v>67.75</c:v>
                </c:pt>
                <c:pt idx="3">
                  <c:v>138.19999999999999</c:v>
                </c:pt>
                <c:pt idx="4">
                  <c:v>126.97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D44-4D33-B061-69E570844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490560"/>
        <c:axId val="472488600"/>
      </c:lineChart>
      <c:dateAx>
        <c:axId val="47249056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72488600"/>
        <c:crosses val="autoZero"/>
        <c:auto val="1"/>
        <c:lblOffset val="100"/>
        <c:baseTimeUnit val="years"/>
      </c:dateAx>
      <c:valAx>
        <c:axId val="472488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24905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825.18</c:v>
                </c:pt>
                <c:pt idx="1">
                  <c:v>811.37</c:v>
                </c:pt>
                <c:pt idx="2">
                  <c:v>836.13</c:v>
                </c:pt>
                <c:pt idx="3">
                  <c:v>849.94</c:v>
                </c:pt>
                <c:pt idx="4">
                  <c:v>832.41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49-4B24-8107-9774C1D5C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486248"/>
        <c:axId val="472487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421.25</c:v>
                </c:pt>
                <c:pt idx="1">
                  <c:v>398.42</c:v>
                </c:pt>
                <c:pt idx="2">
                  <c:v>393.35</c:v>
                </c:pt>
                <c:pt idx="3">
                  <c:v>294.08999999999997</c:v>
                </c:pt>
                <c:pt idx="4">
                  <c:v>338.47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F49-4B24-8107-9774C1D5C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486248"/>
        <c:axId val="472487424"/>
      </c:lineChart>
      <c:dateAx>
        <c:axId val="47248624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72487424"/>
        <c:crosses val="autoZero"/>
        <c:auto val="1"/>
        <c:lblOffset val="100"/>
        <c:baseTimeUnit val="years"/>
      </c:dateAx>
      <c:valAx>
        <c:axId val="472487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2486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53.58</c:v>
                </c:pt>
                <c:pt idx="1">
                  <c:v>51.68</c:v>
                </c:pt>
                <c:pt idx="2">
                  <c:v>49.61</c:v>
                </c:pt>
                <c:pt idx="3">
                  <c:v>52.56</c:v>
                </c:pt>
                <c:pt idx="4">
                  <c:v>41.88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79-4F64-B3B7-BFDE278B5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490952"/>
        <c:axId val="472492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53.23</c:v>
                </c:pt>
                <c:pt idx="1">
                  <c:v>50.7</c:v>
                </c:pt>
                <c:pt idx="2">
                  <c:v>48.13</c:v>
                </c:pt>
                <c:pt idx="3">
                  <c:v>59.01</c:v>
                </c:pt>
                <c:pt idx="4">
                  <c:v>56.06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F79-4F64-B3B7-BFDE278B5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490952"/>
        <c:axId val="472492128"/>
      </c:lineChart>
      <c:dateAx>
        <c:axId val="47249095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72492128"/>
        <c:crosses val="autoZero"/>
        <c:auto val="1"/>
        <c:lblOffset val="100"/>
        <c:baseTimeUnit val="years"/>
      </c:dateAx>
      <c:valAx>
        <c:axId val="472492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2490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279.29000000000002</c:v>
                </c:pt>
                <c:pt idx="1">
                  <c:v>291.10000000000002</c:v>
                </c:pt>
                <c:pt idx="2">
                  <c:v>301.73</c:v>
                </c:pt>
                <c:pt idx="3">
                  <c:v>286.52</c:v>
                </c:pt>
                <c:pt idx="4">
                  <c:v>360.47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A0-4237-A221-B39B34F3B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493304"/>
        <c:axId val="47248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283.3</c:v>
                </c:pt>
                <c:pt idx="1">
                  <c:v>289.81</c:v>
                </c:pt>
                <c:pt idx="2">
                  <c:v>301.54000000000002</c:v>
                </c:pt>
                <c:pt idx="3">
                  <c:v>291.82</c:v>
                </c:pt>
                <c:pt idx="4">
                  <c:v>304.36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8A0-4237-A221-B39B34F3B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493304"/>
        <c:axId val="472486640"/>
      </c:lineChart>
      <c:dateAx>
        <c:axId val="47249330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72486640"/>
        <c:crosses val="autoZero"/>
        <c:auto val="1"/>
        <c:lblOffset val="100"/>
        <c:baseTimeUnit val="years"/>
      </c:dateAx>
      <c:valAx>
        <c:axId val="47248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24933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【96.62】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【111.69】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【111.29】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【349.83】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【54.61】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【307.86】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【53.65】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【25.25】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70" zoomScaleNormal="70" workbookViewId="0">
      <selection activeCell="H5" sqref="H5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</row>
    <row r="3" spans="1:78" ht="9.75" customHeight="1" x14ac:dyDescent="0.15">
      <c r="A3" s="2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</row>
    <row r="4" spans="1:78" ht="9.75" customHeight="1" x14ac:dyDescent="0.15">
      <c r="A4" s="2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29" t="str">
        <f>データ!H6</f>
        <v>秋田県　秋田市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0" t="s">
        <v>1</v>
      </c>
      <c r="C7" s="30"/>
      <c r="D7" s="30"/>
      <c r="E7" s="30"/>
      <c r="F7" s="30"/>
      <c r="G7" s="30"/>
      <c r="H7" s="30"/>
      <c r="I7" s="30" t="s">
        <v>2</v>
      </c>
      <c r="J7" s="30"/>
      <c r="K7" s="30"/>
      <c r="L7" s="30"/>
      <c r="M7" s="30"/>
      <c r="N7" s="30"/>
      <c r="O7" s="30"/>
      <c r="P7" s="30" t="s">
        <v>3</v>
      </c>
      <c r="Q7" s="30"/>
      <c r="R7" s="30"/>
      <c r="S7" s="30"/>
      <c r="T7" s="30"/>
      <c r="U7" s="30"/>
      <c r="V7" s="30"/>
      <c r="W7" s="30" t="s">
        <v>4</v>
      </c>
      <c r="X7" s="30"/>
      <c r="Y7" s="30"/>
      <c r="Z7" s="30"/>
      <c r="AA7" s="30"/>
      <c r="AB7" s="30"/>
      <c r="AC7" s="30"/>
      <c r="AD7" s="30" t="s">
        <v>5</v>
      </c>
      <c r="AE7" s="30"/>
      <c r="AF7" s="30"/>
      <c r="AG7" s="30"/>
      <c r="AH7" s="30"/>
      <c r="AI7" s="30"/>
      <c r="AJ7" s="30"/>
      <c r="AK7" s="3"/>
      <c r="AL7" s="30" t="s">
        <v>6</v>
      </c>
      <c r="AM7" s="30"/>
      <c r="AN7" s="30"/>
      <c r="AO7" s="30"/>
      <c r="AP7" s="30"/>
      <c r="AQ7" s="30"/>
      <c r="AR7" s="30"/>
      <c r="AS7" s="30"/>
      <c r="AT7" s="30" t="s">
        <v>7</v>
      </c>
      <c r="AU7" s="30"/>
      <c r="AV7" s="30"/>
      <c r="AW7" s="30"/>
      <c r="AX7" s="30"/>
      <c r="AY7" s="30"/>
      <c r="AZ7" s="30"/>
      <c r="BA7" s="30"/>
      <c r="BB7" s="30" t="s">
        <v>8</v>
      </c>
      <c r="BC7" s="30"/>
      <c r="BD7" s="30"/>
      <c r="BE7" s="30"/>
      <c r="BF7" s="30"/>
      <c r="BG7" s="30"/>
      <c r="BH7" s="30"/>
      <c r="BI7" s="30"/>
      <c r="BJ7" s="3"/>
      <c r="BK7" s="3"/>
      <c r="BL7" s="31" t="s">
        <v>9</v>
      </c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3"/>
    </row>
    <row r="8" spans="1:78" ht="18.75" customHeight="1" x14ac:dyDescent="0.15">
      <c r="A8" s="2"/>
      <c r="B8" s="39" t="str">
        <f>データ!I6</f>
        <v>法適用</v>
      </c>
      <c r="C8" s="39"/>
      <c r="D8" s="39"/>
      <c r="E8" s="39"/>
      <c r="F8" s="39"/>
      <c r="G8" s="39"/>
      <c r="H8" s="39"/>
      <c r="I8" s="39" t="str">
        <f>データ!J6</f>
        <v>下水道事業</v>
      </c>
      <c r="J8" s="39"/>
      <c r="K8" s="39"/>
      <c r="L8" s="39"/>
      <c r="M8" s="39"/>
      <c r="N8" s="39"/>
      <c r="O8" s="39"/>
      <c r="P8" s="39" t="str">
        <f>データ!K6</f>
        <v>特定地域生活排水処理</v>
      </c>
      <c r="Q8" s="39"/>
      <c r="R8" s="39"/>
      <c r="S8" s="39"/>
      <c r="T8" s="39"/>
      <c r="U8" s="39"/>
      <c r="V8" s="39"/>
      <c r="W8" s="39" t="str">
        <f>データ!L6</f>
        <v>K2</v>
      </c>
      <c r="X8" s="39"/>
      <c r="Y8" s="39"/>
      <c r="Z8" s="39"/>
      <c r="AA8" s="39"/>
      <c r="AB8" s="39"/>
      <c r="AC8" s="39"/>
      <c r="AD8" s="40" t="str">
        <f>データ!$M$6</f>
        <v>自治体職員</v>
      </c>
      <c r="AE8" s="40"/>
      <c r="AF8" s="40"/>
      <c r="AG8" s="40"/>
      <c r="AH8" s="40"/>
      <c r="AI8" s="40"/>
      <c r="AJ8" s="40"/>
      <c r="AK8" s="3"/>
      <c r="AL8" s="41">
        <f>データ!S6</f>
        <v>297316</v>
      </c>
      <c r="AM8" s="41"/>
      <c r="AN8" s="41"/>
      <c r="AO8" s="41"/>
      <c r="AP8" s="41"/>
      <c r="AQ8" s="41"/>
      <c r="AR8" s="41"/>
      <c r="AS8" s="41"/>
      <c r="AT8" s="34">
        <f>データ!T6</f>
        <v>906.07</v>
      </c>
      <c r="AU8" s="34"/>
      <c r="AV8" s="34"/>
      <c r="AW8" s="34"/>
      <c r="AX8" s="34"/>
      <c r="AY8" s="34"/>
      <c r="AZ8" s="34"/>
      <c r="BA8" s="34"/>
      <c r="BB8" s="34">
        <f>データ!U6</f>
        <v>328.14</v>
      </c>
      <c r="BC8" s="34"/>
      <c r="BD8" s="34"/>
      <c r="BE8" s="34"/>
      <c r="BF8" s="34"/>
      <c r="BG8" s="34"/>
      <c r="BH8" s="34"/>
      <c r="BI8" s="34"/>
      <c r="BJ8" s="3"/>
      <c r="BK8" s="3"/>
      <c r="BL8" s="35" t="s">
        <v>10</v>
      </c>
      <c r="BM8" s="36"/>
      <c r="BN8" s="37" t="s">
        <v>11</v>
      </c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8"/>
    </row>
    <row r="9" spans="1:78" ht="18.75" customHeight="1" x14ac:dyDescent="0.15">
      <c r="A9" s="2"/>
      <c r="B9" s="30" t="s">
        <v>12</v>
      </c>
      <c r="C9" s="30"/>
      <c r="D9" s="30"/>
      <c r="E9" s="30"/>
      <c r="F9" s="30"/>
      <c r="G9" s="30"/>
      <c r="H9" s="30"/>
      <c r="I9" s="30" t="s">
        <v>13</v>
      </c>
      <c r="J9" s="30"/>
      <c r="K9" s="30"/>
      <c r="L9" s="30"/>
      <c r="M9" s="30"/>
      <c r="N9" s="30"/>
      <c r="O9" s="30"/>
      <c r="P9" s="30" t="s">
        <v>14</v>
      </c>
      <c r="Q9" s="30"/>
      <c r="R9" s="30"/>
      <c r="S9" s="30"/>
      <c r="T9" s="30"/>
      <c r="U9" s="30"/>
      <c r="V9" s="30"/>
      <c r="W9" s="30" t="s">
        <v>15</v>
      </c>
      <c r="X9" s="30"/>
      <c r="Y9" s="30"/>
      <c r="Z9" s="30"/>
      <c r="AA9" s="30"/>
      <c r="AB9" s="30"/>
      <c r="AC9" s="30"/>
      <c r="AD9" s="30" t="s">
        <v>16</v>
      </c>
      <c r="AE9" s="30"/>
      <c r="AF9" s="30"/>
      <c r="AG9" s="30"/>
      <c r="AH9" s="30"/>
      <c r="AI9" s="30"/>
      <c r="AJ9" s="30"/>
      <c r="AK9" s="3"/>
      <c r="AL9" s="30" t="s">
        <v>17</v>
      </c>
      <c r="AM9" s="30"/>
      <c r="AN9" s="30"/>
      <c r="AO9" s="30"/>
      <c r="AP9" s="30"/>
      <c r="AQ9" s="30"/>
      <c r="AR9" s="30"/>
      <c r="AS9" s="30"/>
      <c r="AT9" s="30" t="s">
        <v>18</v>
      </c>
      <c r="AU9" s="30"/>
      <c r="AV9" s="30"/>
      <c r="AW9" s="30"/>
      <c r="AX9" s="30"/>
      <c r="AY9" s="30"/>
      <c r="AZ9" s="30"/>
      <c r="BA9" s="30"/>
      <c r="BB9" s="30" t="s">
        <v>19</v>
      </c>
      <c r="BC9" s="30"/>
      <c r="BD9" s="30"/>
      <c r="BE9" s="30"/>
      <c r="BF9" s="30"/>
      <c r="BG9" s="30"/>
      <c r="BH9" s="30"/>
      <c r="BI9" s="30"/>
      <c r="BJ9" s="3"/>
      <c r="BK9" s="3"/>
      <c r="BL9" s="42" t="s">
        <v>20</v>
      </c>
      <c r="BM9" s="43"/>
      <c r="BN9" s="50" t="s">
        <v>21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15">
      <c r="A10" s="2"/>
      <c r="B10" s="34" t="str">
        <f>データ!N6</f>
        <v>-</v>
      </c>
      <c r="C10" s="34"/>
      <c r="D10" s="34"/>
      <c r="E10" s="34"/>
      <c r="F10" s="34"/>
      <c r="G10" s="34"/>
      <c r="H10" s="34"/>
      <c r="I10" s="34">
        <f>データ!O6</f>
        <v>63.19</v>
      </c>
      <c r="J10" s="34"/>
      <c r="K10" s="34"/>
      <c r="L10" s="34"/>
      <c r="M10" s="34"/>
      <c r="N10" s="34"/>
      <c r="O10" s="34"/>
      <c r="P10" s="34">
        <f>データ!P6</f>
        <v>0.15</v>
      </c>
      <c r="Q10" s="34"/>
      <c r="R10" s="34"/>
      <c r="S10" s="34"/>
      <c r="T10" s="34"/>
      <c r="U10" s="34"/>
      <c r="V10" s="34"/>
      <c r="W10" s="34">
        <f>データ!Q6</f>
        <v>100</v>
      </c>
      <c r="X10" s="34"/>
      <c r="Y10" s="34"/>
      <c r="Z10" s="34"/>
      <c r="AA10" s="34"/>
      <c r="AB10" s="34"/>
      <c r="AC10" s="34"/>
      <c r="AD10" s="41">
        <f>データ!R6</f>
        <v>3113</v>
      </c>
      <c r="AE10" s="41"/>
      <c r="AF10" s="41"/>
      <c r="AG10" s="41"/>
      <c r="AH10" s="41"/>
      <c r="AI10" s="41"/>
      <c r="AJ10" s="41"/>
      <c r="AK10" s="2"/>
      <c r="AL10" s="41">
        <f>データ!V6</f>
        <v>454</v>
      </c>
      <c r="AM10" s="41"/>
      <c r="AN10" s="41"/>
      <c r="AO10" s="41"/>
      <c r="AP10" s="41"/>
      <c r="AQ10" s="41"/>
      <c r="AR10" s="41"/>
      <c r="AS10" s="41"/>
      <c r="AT10" s="34">
        <f>データ!W6</f>
        <v>7.0000000000000007E-2</v>
      </c>
      <c r="AU10" s="34"/>
      <c r="AV10" s="34"/>
      <c r="AW10" s="34"/>
      <c r="AX10" s="34"/>
      <c r="AY10" s="34"/>
      <c r="AZ10" s="34"/>
      <c r="BA10" s="34"/>
      <c r="BB10" s="34">
        <f>データ!X6</f>
        <v>6485.71</v>
      </c>
      <c r="BC10" s="34"/>
      <c r="BD10" s="34"/>
      <c r="BE10" s="34"/>
      <c r="BF10" s="34"/>
      <c r="BG10" s="34"/>
      <c r="BH10" s="34"/>
      <c r="BI10" s="34"/>
      <c r="BJ10" s="2"/>
      <c r="BK10" s="2"/>
      <c r="BL10" s="67" t="s">
        <v>22</v>
      </c>
      <c r="BM10" s="68"/>
      <c r="BN10" s="69" t="s">
        <v>23</v>
      </c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70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2" t="s">
        <v>24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78" ht="13.5" customHeight="1" x14ac:dyDescent="0.15">
      <c r="A14" s="2"/>
      <c r="B14" s="54" t="s">
        <v>25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6"/>
      <c r="BK14" s="2"/>
      <c r="BL14" s="44" t="s">
        <v>26</v>
      </c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6"/>
    </row>
    <row r="15" spans="1:78" ht="13.5" customHeight="1" x14ac:dyDescent="0.15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47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9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0" t="s">
        <v>114</v>
      </c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2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3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2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3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2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3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2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3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2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3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2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3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2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3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2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3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2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3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2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3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2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3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2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3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2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3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2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3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2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3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2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3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2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3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2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3"/>
      <c r="BM34" s="61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2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3"/>
      <c r="BM35" s="61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2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3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2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3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2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3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2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3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2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3"/>
      <c r="BM40" s="61"/>
      <c r="BN40" s="61"/>
      <c r="BO40" s="61"/>
      <c r="BP40" s="61"/>
      <c r="BQ40" s="61"/>
      <c r="BR40" s="61"/>
      <c r="BS40" s="61"/>
      <c r="BT40" s="61"/>
      <c r="BU40" s="61"/>
      <c r="BV40" s="61"/>
      <c r="BW40" s="61"/>
      <c r="BX40" s="61"/>
      <c r="BY40" s="61"/>
      <c r="BZ40" s="62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3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2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3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2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3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2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4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6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4" t="s">
        <v>27</v>
      </c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6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7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9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0" t="s">
        <v>112</v>
      </c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2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3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2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3"/>
      <c r="BM49" s="61"/>
      <c r="BN49" s="61"/>
      <c r="BO49" s="61"/>
      <c r="BP49" s="61"/>
      <c r="BQ49" s="61"/>
      <c r="BR49" s="61"/>
      <c r="BS49" s="61"/>
      <c r="BT49" s="61"/>
      <c r="BU49" s="61"/>
      <c r="BV49" s="61"/>
      <c r="BW49" s="61"/>
      <c r="BX49" s="61"/>
      <c r="BY49" s="61"/>
      <c r="BZ49" s="62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3"/>
      <c r="BM50" s="61"/>
      <c r="BN50" s="61"/>
      <c r="BO50" s="61"/>
      <c r="BP50" s="61"/>
      <c r="BQ50" s="61"/>
      <c r="BR50" s="61"/>
      <c r="BS50" s="61"/>
      <c r="BT50" s="61"/>
      <c r="BU50" s="61"/>
      <c r="BV50" s="61"/>
      <c r="BW50" s="61"/>
      <c r="BX50" s="61"/>
      <c r="BY50" s="61"/>
      <c r="BZ50" s="62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3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2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3"/>
      <c r="BM52" s="61"/>
      <c r="BN52" s="61"/>
      <c r="BO52" s="61"/>
      <c r="BP52" s="61"/>
      <c r="BQ52" s="61"/>
      <c r="BR52" s="61"/>
      <c r="BS52" s="61"/>
      <c r="BT52" s="61"/>
      <c r="BU52" s="61"/>
      <c r="BV52" s="61"/>
      <c r="BW52" s="61"/>
      <c r="BX52" s="61"/>
      <c r="BY52" s="61"/>
      <c r="BZ52" s="62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3"/>
      <c r="BM53" s="61"/>
      <c r="BN53" s="61"/>
      <c r="BO53" s="61"/>
      <c r="BP53" s="61"/>
      <c r="BQ53" s="61"/>
      <c r="BR53" s="61"/>
      <c r="BS53" s="61"/>
      <c r="BT53" s="61"/>
      <c r="BU53" s="61"/>
      <c r="BV53" s="61"/>
      <c r="BW53" s="61"/>
      <c r="BX53" s="61"/>
      <c r="BY53" s="61"/>
      <c r="BZ53" s="62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3"/>
      <c r="BM54" s="61"/>
      <c r="BN54" s="61"/>
      <c r="BO54" s="61"/>
      <c r="BP54" s="61"/>
      <c r="BQ54" s="61"/>
      <c r="BR54" s="61"/>
      <c r="BS54" s="61"/>
      <c r="BT54" s="61"/>
      <c r="BU54" s="61"/>
      <c r="BV54" s="61"/>
      <c r="BW54" s="61"/>
      <c r="BX54" s="61"/>
      <c r="BY54" s="61"/>
      <c r="BZ54" s="62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3"/>
      <c r="BM55" s="61"/>
      <c r="BN55" s="61"/>
      <c r="BO55" s="61"/>
      <c r="BP55" s="61"/>
      <c r="BQ55" s="61"/>
      <c r="BR55" s="61"/>
      <c r="BS55" s="61"/>
      <c r="BT55" s="61"/>
      <c r="BU55" s="61"/>
      <c r="BV55" s="61"/>
      <c r="BW55" s="61"/>
      <c r="BX55" s="61"/>
      <c r="BY55" s="61"/>
      <c r="BZ55" s="62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3"/>
      <c r="BM56" s="61"/>
      <c r="BN56" s="61"/>
      <c r="BO56" s="61"/>
      <c r="BP56" s="61"/>
      <c r="BQ56" s="61"/>
      <c r="BR56" s="61"/>
      <c r="BS56" s="61"/>
      <c r="BT56" s="61"/>
      <c r="BU56" s="61"/>
      <c r="BV56" s="61"/>
      <c r="BW56" s="61"/>
      <c r="BX56" s="61"/>
      <c r="BY56" s="61"/>
      <c r="BZ56" s="62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3"/>
      <c r="BM57" s="61"/>
      <c r="BN57" s="61"/>
      <c r="BO57" s="61"/>
      <c r="BP57" s="61"/>
      <c r="BQ57" s="61"/>
      <c r="BR57" s="61"/>
      <c r="BS57" s="61"/>
      <c r="BT57" s="61"/>
      <c r="BU57" s="61"/>
      <c r="BV57" s="61"/>
      <c r="BW57" s="61"/>
      <c r="BX57" s="61"/>
      <c r="BY57" s="61"/>
      <c r="BZ57" s="62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3"/>
      <c r="BM58" s="61"/>
      <c r="BN58" s="61"/>
      <c r="BO58" s="61"/>
      <c r="BP58" s="61"/>
      <c r="BQ58" s="61"/>
      <c r="BR58" s="61"/>
      <c r="BS58" s="61"/>
      <c r="BT58" s="61"/>
      <c r="BU58" s="61"/>
      <c r="BV58" s="61"/>
      <c r="BW58" s="61"/>
      <c r="BX58" s="61"/>
      <c r="BY58" s="61"/>
      <c r="BZ58" s="62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3"/>
      <c r="BM59" s="61"/>
      <c r="BN59" s="61"/>
      <c r="BO59" s="61"/>
      <c r="BP59" s="61"/>
      <c r="BQ59" s="61"/>
      <c r="BR59" s="61"/>
      <c r="BS59" s="61"/>
      <c r="BT59" s="61"/>
      <c r="BU59" s="61"/>
      <c r="BV59" s="61"/>
      <c r="BW59" s="61"/>
      <c r="BX59" s="61"/>
      <c r="BY59" s="61"/>
      <c r="BZ59" s="62"/>
    </row>
    <row r="60" spans="1:78" ht="13.5" customHeight="1" x14ac:dyDescent="0.15">
      <c r="A60" s="2"/>
      <c r="B60" s="57" t="s">
        <v>28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63"/>
      <c r="BM60" s="61"/>
      <c r="BN60" s="61"/>
      <c r="BO60" s="61"/>
      <c r="BP60" s="61"/>
      <c r="BQ60" s="61"/>
      <c r="BR60" s="61"/>
      <c r="BS60" s="61"/>
      <c r="BT60" s="61"/>
      <c r="BU60" s="61"/>
      <c r="BV60" s="61"/>
      <c r="BW60" s="61"/>
      <c r="BX60" s="61"/>
      <c r="BY60" s="61"/>
      <c r="BZ60" s="62"/>
    </row>
    <row r="61" spans="1:78" ht="13.5" customHeight="1" x14ac:dyDescent="0.15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63"/>
      <c r="BM61" s="61"/>
      <c r="BN61" s="61"/>
      <c r="BO61" s="61"/>
      <c r="BP61" s="61"/>
      <c r="BQ61" s="61"/>
      <c r="BR61" s="61"/>
      <c r="BS61" s="61"/>
      <c r="BT61" s="61"/>
      <c r="BU61" s="61"/>
      <c r="BV61" s="61"/>
      <c r="BW61" s="61"/>
      <c r="BX61" s="61"/>
      <c r="BY61" s="61"/>
      <c r="BZ61" s="62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3"/>
      <c r="BM62" s="61"/>
      <c r="BN62" s="61"/>
      <c r="BO62" s="61"/>
      <c r="BP62" s="61"/>
      <c r="BQ62" s="61"/>
      <c r="BR62" s="61"/>
      <c r="BS62" s="61"/>
      <c r="BT62" s="61"/>
      <c r="BU62" s="61"/>
      <c r="BV62" s="61"/>
      <c r="BW62" s="61"/>
      <c r="BX62" s="61"/>
      <c r="BY62" s="61"/>
      <c r="BZ62" s="62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4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6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4" t="s">
        <v>29</v>
      </c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6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7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9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0" t="s">
        <v>113</v>
      </c>
      <c r="BM66" s="61"/>
      <c r="BN66" s="61"/>
      <c r="BO66" s="61"/>
      <c r="BP66" s="61"/>
      <c r="BQ66" s="61"/>
      <c r="BR66" s="61"/>
      <c r="BS66" s="61"/>
      <c r="BT66" s="61"/>
      <c r="BU66" s="61"/>
      <c r="BV66" s="61"/>
      <c r="BW66" s="61"/>
      <c r="BX66" s="61"/>
      <c r="BY66" s="61"/>
      <c r="BZ66" s="62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3"/>
      <c r="BM67" s="61"/>
      <c r="BN67" s="61"/>
      <c r="BO67" s="61"/>
      <c r="BP67" s="61"/>
      <c r="BQ67" s="61"/>
      <c r="BR67" s="61"/>
      <c r="BS67" s="61"/>
      <c r="BT67" s="61"/>
      <c r="BU67" s="61"/>
      <c r="BV67" s="61"/>
      <c r="BW67" s="61"/>
      <c r="BX67" s="61"/>
      <c r="BY67" s="61"/>
      <c r="BZ67" s="62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3"/>
      <c r="BM68" s="61"/>
      <c r="BN68" s="61"/>
      <c r="BO68" s="61"/>
      <c r="BP68" s="61"/>
      <c r="BQ68" s="61"/>
      <c r="BR68" s="61"/>
      <c r="BS68" s="61"/>
      <c r="BT68" s="61"/>
      <c r="BU68" s="61"/>
      <c r="BV68" s="61"/>
      <c r="BW68" s="61"/>
      <c r="BX68" s="61"/>
      <c r="BY68" s="61"/>
      <c r="BZ68" s="62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3"/>
      <c r="BM69" s="61"/>
      <c r="BN69" s="61"/>
      <c r="BO69" s="61"/>
      <c r="BP69" s="61"/>
      <c r="BQ69" s="61"/>
      <c r="BR69" s="61"/>
      <c r="BS69" s="61"/>
      <c r="BT69" s="61"/>
      <c r="BU69" s="61"/>
      <c r="BV69" s="61"/>
      <c r="BW69" s="61"/>
      <c r="BX69" s="61"/>
      <c r="BY69" s="61"/>
      <c r="BZ69" s="62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3"/>
      <c r="BM70" s="61"/>
      <c r="BN70" s="61"/>
      <c r="BO70" s="61"/>
      <c r="BP70" s="61"/>
      <c r="BQ70" s="61"/>
      <c r="BR70" s="61"/>
      <c r="BS70" s="61"/>
      <c r="BT70" s="61"/>
      <c r="BU70" s="61"/>
      <c r="BV70" s="61"/>
      <c r="BW70" s="61"/>
      <c r="BX70" s="61"/>
      <c r="BY70" s="61"/>
      <c r="BZ70" s="62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3"/>
      <c r="BM71" s="61"/>
      <c r="BN71" s="61"/>
      <c r="BO71" s="61"/>
      <c r="BP71" s="61"/>
      <c r="BQ71" s="61"/>
      <c r="BR71" s="61"/>
      <c r="BS71" s="61"/>
      <c r="BT71" s="61"/>
      <c r="BU71" s="61"/>
      <c r="BV71" s="61"/>
      <c r="BW71" s="61"/>
      <c r="BX71" s="61"/>
      <c r="BY71" s="61"/>
      <c r="BZ71" s="62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3"/>
      <c r="BM72" s="61"/>
      <c r="BN72" s="61"/>
      <c r="BO72" s="61"/>
      <c r="BP72" s="61"/>
      <c r="BQ72" s="61"/>
      <c r="BR72" s="61"/>
      <c r="BS72" s="61"/>
      <c r="BT72" s="61"/>
      <c r="BU72" s="61"/>
      <c r="BV72" s="61"/>
      <c r="BW72" s="61"/>
      <c r="BX72" s="61"/>
      <c r="BY72" s="61"/>
      <c r="BZ72" s="62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3"/>
      <c r="BM73" s="61"/>
      <c r="BN73" s="61"/>
      <c r="BO73" s="61"/>
      <c r="BP73" s="61"/>
      <c r="BQ73" s="61"/>
      <c r="BR73" s="61"/>
      <c r="BS73" s="61"/>
      <c r="BT73" s="61"/>
      <c r="BU73" s="61"/>
      <c r="BV73" s="61"/>
      <c r="BW73" s="61"/>
      <c r="BX73" s="61"/>
      <c r="BY73" s="61"/>
      <c r="BZ73" s="62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3"/>
      <c r="BM74" s="61"/>
      <c r="BN74" s="61"/>
      <c r="BO74" s="61"/>
      <c r="BP74" s="61"/>
      <c r="BQ74" s="61"/>
      <c r="BR74" s="61"/>
      <c r="BS74" s="61"/>
      <c r="BT74" s="61"/>
      <c r="BU74" s="61"/>
      <c r="BV74" s="61"/>
      <c r="BW74" s="61"/>
      <c r="BX74" s="61"/>
      <c r="BY74" s="61"/>
      <c r="BZ74" s="62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3"/>
      <c r="BM75" s="61"/>
      <c r="BN75" s="61"/>
      <c r="BO75" s="61"/>
      <c r="BP75" s="61"/>
      <c r="BQ75" s="61"/>
      <c r="BR75" s="61"/>
      <c r="BS75" s="61"/>
      <c r="BT75" s="61"/>
      <c r="BU75" s="61"/>
      <c r="BV75" s="61"/>
      <c r="BW75" s="61"/>
      <c r="BX75" s="61"/>
      <c r="BY75" s="61"/>
      <c r="BZ75" s="62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3"/>
      <c r="BM76" s="61"/>
      <c r="BN76" s="61"/>
      <c r="BO76" s="61"/>
      <c r="BP76" s="61"/>
      <c r="BQ76" s="61"/>
      <c r="BR76" s="61"/>
      <c r="BS76" s="61"/>
      <c r="BT76" s="61"/>
      <c r="BU76" s="61"/>
      <c r="BV76" s="61"/>
      <c r="BW76" s="61"/>
      <c r="BX76" s="61"/>
      <c r="BY76" s="61"/>
      <c r="BZ76" s="62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3"/>
      <c r="BM77" s="61"/>
      <c r="BN77" s="61"/>
      <c r="BO77" s="61"/>
      <c r="BP77" s="61"/>
      <c r="BQ77" s="61"/>
      <c r="BR77" s="61"/>
      <c r="BS77" s="61"/>
      <c r="BT77" s="61"/>
      <c r="BU77" s="61"/>
      <c r="BV77" s="61"/>
      <c r="BW77" s="61"/>
      <c r="BX77" s="61"/>
      <c r="BY77" s="61"/>
      <c r="BZ77" s="62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3"/>
      <c r="BM78" s="61"/>
      <c r="BN78" s="61"/>
      <c r="BO78" s="61"/>
      <c r="BP78" s="61"/>
      <c r="BQ78" s="61"/>
      <c r="BR78" s="61"/>
      <c r="BS78" s="61"/>
      <c r="BT78" s="61"/>
      <c r="BU78" s="61"/>
      <c r="BV78" s="61"/>
      <c r="BW78" s="61"/>
      <c r="BX78" s="61"/>
      <c r="BY78" s="61"/>
      <c r="BZ78" s="62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3"/>
      <c r="BM79" s="61"/>
      <c r="BN79" s="61"/>
      <c r="BO79" s="61"/>
      <c r="BP79" s="61"/>
      <c r="BQ79" s="61"/>
      <c r="BR79" s="61"/>
      <c r="BS79" s="61"/>
      <c r="BT79" s="61"/>
      <c r="BU79" s="61"/>
      <c r="BV79" s="61"/>
      <c r="BW79" s="61"/>
      <c r="BX79" s="61"/>
      <c r="BY79" s="61"/>
      <c r="BZ79" s="62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3"/>
      <c r="BM80" s="61"/>
      <c r="BN80" s="61"/>
      <c r="BO80" s="61"/>
      <c r="BP80" s="61"/>
      <c r="BQ80" s="61"/>
      <c r="BR80" s="61"/>
      <c r="BS80" s="61"/>
      <c r="BT80" s="61"/>
      <c r="BU80" s="61"/>
      <c r="BV80" s="61"/>
      <c r="BW80" s="61"/>
      <c r="BX80" s="61"/>
      <c r="BY80" s="61"/>
      <c r="BZ80" s="62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3"/>
      <c r="BM81" s="61"/>
      <c r="BN81" s="61"/>
      <c r="BO81" s="61"/>
      <c r="BP81" s="61"/>
      <c r="BQ81" s="61"/>
      <c r="BR81" s="61"/>
      <c r="BS81" s="61"/>
      <c r="BT81" s="61"/>
      <c r="BU81" s="61"/>
      <c r="BV81" s="61"/>
      <c r="BW81" s="61"/>
      <c r="BX81" s="61"/>
      <c r="BY81" s="61"/>
      <c r="BZ81" s="62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4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6"/>
    </row>
    <row r="83" spans="1:78" x14ac:dyDescent="0.15">
      <c r="C83" s="71" t="s">
        <v>30</v>
      </c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【96.62】</v>
      </c>
      <c r="F85" s="12" t="str">
        <f>データ!AT6</f>
        <v>【111.69】</v>
      </c>
      <c r="G85" s="12" t="str">
        <f>データ!BE6</f>
        <v>【111.29】</v>
      </c>
      <c r="H85" s="12" t="str">
        <f>データ!BP6</f>
        <v>【349.83】</v>
      </c>
      <c r="I85" s="12" t="str">
        <f>データ!CA6</f>
        <v>【53.65】</v>
      </c>
      <c r="J85" s="12" t="str">
        <f>データ!CL6</f>
        <v>【307.86】</v>
      </c>
      <c r="K85" s="12" t="str">
        <f>データ!CW6</f>
        <v>【54.61】</v>
      </c>
      <c r="L85" s="12" t="str">
        <f>データ!DH6</f>
        <v>【85.31】</v>
      </c>
      <c r="M85" s="12" t="str">
        <f>データ!DS6</f>
        <v>【25.25】</v>
      </c>
      <c r="N85" s="12" t="str">
        <f>データ!ED6</f>
        <v>【-】</v>
      </c>
      <c r="O85" s="12" t="str">
        <f>データ!EO6</f>
        <v>【-】</v>
      </c>
    </row>
  </sheetData>
  <sheetProtection algorithmName="SHA-512" hashValue="YyWrPQzPyhBSrCDkL/td5ALfCbtIb1kNR4R//qU/v/a+bBtjcHxYPIxNQsikrkUSdRA7qgmeqFAOihi6ALidWQ==" saltValue="SYrMj1SkkTEyxu9N6J2qhA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AL10:AS10"/>
    <mergeCell ref="AT10:BA10"/>
    <mergeCell ref="BB10:BI10"/>
    <mergeCell ref="BL10:BM10"/>
    <mergeCell ref="BN10:BY10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P9:V9"/>
    <mergeCell ref="W9:AC9"/>
    <mergeCell ref="AD9:AJ9"/>
    <mergeCell ref="AL8:AS8"/>
    <mergeCell ref="AL9:AS9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3" t="s">
        <v>52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53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54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56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57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58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59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60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61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62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63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64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65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66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2023</v>
      </c>
      <c r="C6" s="19">
        <f t="shared" ref="C6:X6" si="3">C7</f>
        <v>52019</v>
      </c>
      <c r="D6" s="19">
        <f t="shared" si="3"/>
        <v>46</v>
      </c>
      <c r="E6" s="19">
        <f t="shared" si="3"/>
        <v>18</v>
      </c>
      <c r="F6" s="19">
        <f t="shared" si="3"/>
        <v>0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特定地域生活排水処理</v>
      </c>
      <c r="L6" s="19" t="str">
        <f t="shared" si="3"/>
        <v>K2</v>
      </c>
      <c r="M6" s="19" t="str">
        <f t="shared" si="3"/>
        <v>自治体職員</v>
      </c>
      <c r="N6" s="20" t="str">
        <f t="shared" si="3"/>
        <v>-</v>
      </c>
      <c r="O6" s="20">
        <f t="shared" si="3"/>
        <v>63.19</v>
      </c>
      <c r="P6" s="20">
        <f t="shared" si="3"/>
        <v>0.15</v>
      </c>
      <c r="Q6" s="20">
        <f t="shared" si="3"/>
        <v>100</v>
      </c>
      <c r="R6" s="20">
        <f t="shared" si="3"/>
        <v>3113</v>
      </c>
      <c r="S6" s="20">
        <f t="shared" si="3"/>
        <v>297316</v>
      </c>
      <c r="T6" s="20">
        <f t="shared" si="3"/>
        <v>906.07</v>
      </c>
      <c r="U6" s="20">
        <f t="shared" si="3"/>
        <v>328.14</v>
      </c>
      <c r="V6" s="20">
        <f t="shared" si="3"/>
        <v>454</v>
      </c>
      <c r="W6" s="20">
        <f t="shared" si="3"/>
        <v>7.0000000000000007E-2</v>
      </c>
      <c r="X6" s="20">
        <f t="shared" si="3"/>
        <v>6485.71</v>
      </c>
      <c r="Y6" s="21">
        <f>IF(Y7="",NA(),Y7)</f>
        <v>102.47</v>
      </c>
      <c r="Z6" s="21">
        <f t="shared" ref="Z6:AH6" si="4">IF(Z7="",NA(),Z7)</f>
        <v>104.4</v>
      </c>
      <c r="AA6" s="21">
        <f t="shared" si="4"/>
        <v>105.31</v>
      </c>
      <c r="AB6" s="21">
        <f t="shared" si="4"/>
        <v>107.18</v>
      </c>
      <c r="AC6" s="21">
        <f t="shared" si="4"/>
        <v>101.54</v>
      </c>
      <c r="AD6" s="21">
        <f t="shared" si="4"/>
        <v>93.76</v>
      </c>
      <c r="AE6" s="21">
        <f t="shared" si="4"/>
        <v>95.33</v>
      </c>
      <c r="AF6" s="21">
        <f t="shared" si="4"/>
        <v>92.17</v>
      </c>
      <c r="AG6" s="21">
        <f t="shared" si="4"/>
        <v>100.17</v>
      </c>
      <c r="AH6" s="21">
        <f t="shared" si="4"/>
        <v>96.95</v>
      </c>
      <c r="AI6" s="20" t="str">
        <f>IF(AI7="","",IF(AI7="-","【-】","【"&amp;SUBSTITUTE(TEXT(AI7,"#,##0.00"),"-","△")&amp;"】"))</f>
        <v>【96.62】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173.09</v>
      </c>
      <c r="AP6" s="21">
        <f t="shared" si="5"/>
        <v>162.82</v>
      </c>
      <c r="AQ6" s="21">
        <f t="shared" si="5"/>
        <v>193.62</v>
      </c>
      <c r="AR6" s="21">
        <f t="shared" si="5"/>
        <v>89.31</v>
      </c>
      <c r="AS6" s="21">
        <f t="shared" si="5"/>
        <v>91.33</v>
      </c>
      <c r="AT6" s="20" t="str">
        <f>IF(AT7="","",IF(AT7="-","【-】","【"&amp;SUBSTITUTE(TEXT(AT7,"#,##0.00"),"-","△")&amp;"】"))</f>
        <v>【111.69】</v>
      </c>
      <c r="AU6" s="21">
        <f>IF(AU7="",NA(),AU7)</f>
        <v>610.24</v>
      </c>
      <c r="AV6" s="21">
        <f t="shared" ref="AV6:BD6" si="6">IF(AV7="",NA(),AV7)</f>
        <v>618.9</v>
      </c>
      <c r="AW6" s="21">
        <f t="shared" si="6"/>
        <v>652.21</v>
      </c>
      <c r="AX6" s="21">
        <f t="shared" si="6"/>
        <v>498.63</v>
      </c>
      <c r="AY6" s="21">
        <f t="shared" si="6"/>
        <v>415.12</v>
      </c>
      <c r="AZ6" s="21">
        <f t="shared" si="6"/>
        <v>117.39</v>
      </c>
      <c r="BA6" s="21">
        <f t="shared" si="6"/>
        <v>125.61</v>
      </c>
      <c r="BB6" s="21">
        <f t="shared" si="6"/>
        <v>67.75</v>
      </c>
      <c r="BC6" s="21">
        <f t="shared" si="6"/>
        <v>138.19999999999999</v>
      </c>
      <c r="BD6" s="21">
        <f t="shared" si="6"/>
        <v>126.97</v>
      </c>
      <c r="BE6" s="20" t="str">
        <f>IF(BE7="","",IF(BE7="-","【-】","【"&amp;SUBSTITUTE(TEXT(BE7,"#,##0.00"),"-","△")&amp;"】"))</f>
        <v>【111.29】</v>
      </c>
      <c r="BF6" s="21">
        <f>IF(BF7="",NA(),BF7)</f>
        <v>825.18</v>
      </c>
      <c r="BG6" s="21">
        <f t="shared" ref="BG6:BO6" si="7">IF(BG7="",NA(),BG7)</f>
        <v>811.37</v>
      </c>
      <c r="BH6" s="21">
        <f t="shared" si="7"/>
        <v>836.13</v>
      </c>
      <c r="BI6" s="21">
        <f t="shared" si="7"/>
        <v>849.94</v>
      </c>
      <c r="BJ6" s="21">
        <f t="shared" si="7"/>
        <v>832.41</v>
      </c>
      <c r="BK6" s="21">
        <f t="shared" si="7"/>
        <v>421.25</v>
      </c>
      <c r="BL6" s="21">
        <f t="shared" si="7"/>
        <v>398.42</v>
      </c>
      <c r="BM6" s="21">
        <f t="shared" si="7"/>
        <v>393.35</v>
      </c>
      <c r="BN6" s="21">
        <f t="shared" si="7"/>
        <v>294.08999999999997</v>
      </c>
      <c r="BO6" s="21">
        <f t="shared" si="7"/>
        <v>338.47</v>
      </c>
      <c r="BP6" s="20" t="str">
        <f>IF(BP7="","",IF(BP7="-","【-】","【"&amp;SUBSTITUTE(TEXT(BP7,"#,##0.00"),"-","△")&amp;"】"))</f>
        <v>【349.83】</v>
      </c>
      <c r="BQ6" s="21">
        <f>IF(BQ7="",NA(),BQ7)</f>
        <v>53.58</v>
      </c>
      <c r="BR6" s="21">
        <f t="shared" ref="BR6:BZ6" si="8">IF(BR7="",NA(),BR7)</f>
        <v>51.68</v>
      </c>
      <c r="BS6" s="21">
        <f t="shared" si="8"/>
        <v>49.61</v>
      </c>
      <c r="BT6" s="21">
        <f t="shared" si="8"/>
        <v>52.56</v>
      </c>
      <c r="BU6" s="21">
        <f t="shared" si="8"/>
        <v>41.88</v>
      </c>
      <c r="BV6" s="21">
        <f t="shared" si="8"/>
        <v>53.23</v>
      </c>
      <c r="BW6" s="21">
        <f t="shared" si="8"/>
        <v>50.7</v>
      </c>
      <c r="BX6" s="21">
        <f t="shared" si="8"/>
        <v>48.13</v>
      </c>
      <c r="BY6" s="21">
        <f t="shared" si="8"/>
        <v>59.01</v>
      </c>
      <c r="BZ6" s="21">
        <f t="shared" si="8"/>
        <v>56.06</v>
      </c>
      <c r="CA6" s="20" t="str">
        <f>IF(CA7="","",IF(CA7="-","【-】","【"&amp;SUBSTITUTE(TEXT(CA7,"#,##0.00"),"-","△")&amp;"】"))</f>
        <v>【53.65】</v>
      </c>
      <c r="CB6" s="21">
        <f>IF(CB7="",NA(),CB7)</f>
        <v>279.29000000000002</v>
      </c>
      <c r="CC6" s="21">
        <f t="shared" ref="CC6:CK6" si="9">IF(CC7="",NA(),CC7)</f>
        <v>291.10000000000002</v>
      </c>
      <c r="CD6" s="21">
        <f t="shared" si="9"/>
        <v>301.73</v>
      </c>
      <c r="CE6" s="21">
        <f t="shared" si="9"/>
        <v>286.52</v>
      </c>
      <c r="CF6" s="21">
        <f t="shared" si="9"/>
        <v>360.47</v>
      </c>
      <c r="CG6" s="21">
        <f t="shared" si="9"/>
        <v>283.3</v>
      </c>
      <c r="CH6" s="21">
        <f t="shared" si="9"/>
        <v>289.81</v>
      </c>
      <c r="CI6" s="21">
        <f t="shared" si="9"/>
        <v>301.54000000000002</v>
      </c>
      <c r="CJ6" s="21">
        <f t="shared" si="9"/>
        <v>291.82</v>
      </c>
      <c r="CK6" s="21">
        <f t="shared" si="9"/>
        <v>304.36</v>
      </c>
      <c r="CL6" s="20" t="str">
        <f>IF(CL7="","",IF(CL7="-","【-】","【"&amp;SUBSTITUTE(TEXT(CL7,"#,##0.00"),"-","△")&amp;"】"))</f>
        <v>【307.86】</v>
      </c>
      <c r="CM6" s="21">
        <f>IF(CM7="",NA(),CM7)</f>
        <v>40.78</v>
      </c>
      <c r="CN6" s="21">
        <f t="shared" ref="CN6:CV6" si="10">IF(CN7="",NA(),CN7)</f>
        <v>39.69</v>
      </c>
      <c r="CO6" s="21">
        <f t="shared" si="10"/>
        <v>38.909999999999997</v>
      </c>
      <c r="CP6" s="21">
        <f t="shared" si="10"/>
        <v>38.61</v>
      </c>
      <c r="CQ6" s="21">
        <f t="shared" si="10"/>
        <v>38.17</v>
      </c>
      <c r="CR6" s="21">
        <f t="shared" si="10"/>
        <v>55.96</v>
      </c>
      <c r="CS6" s="21">
        <f t="shared" si="10"/>
        <v>56.45</v>
      </c>
      <c r="CT6" s="21">
        <f t="shared" si="10"/>
        <v>58.26</v>
      </c>
      <c r="CU6" s="21">
        <f t="shared" si="10"/>
        <v>88.45</v>
      </c>
      <c r="CV6" s="21">
        <f t="shared" si="10"/>
        <v>54.08</v>
      </c>
      <c r="CW6" s="20" t="str">
        <f>IF(CW7="","",IF(CW7="-","【-】","【"&amp;SUBSTITUTE(TEXT(CW7,"#,##0.00"),"-","△")&amp;"】"))</f>
        <v>【54.61】</v>
      </c>
      <c r="CX6" s="21">
        <f>IF(CX7="",NA(),CX7)</f>
        <v>94.13</v>
      </c>
      <c r="CY6" s="21">
        <f t="shared" ref="CY6:DG6" si="11">IF(CY7="",NA(),CY7)</f>
        <v>93.93</v>
      </c>
      <c r="CZ6" s="21">
        <f t="shared" si="11"/>
        <v>93.46</v>
      </c>
      <c r="DA6" s="21">
        <f t="shared" si="11"/>
        <v>94.62</v>
      </c>
      <c r="DB6" s="21">
        <f t="shared" si="11"/>
        <v>94.05</v>
      </c>
      <c r="DC6" s="21">
        <f t="shared" si="11"/>
        <v>60.12</v>
      </c>
      <c r="DD6" s="21">
        <f t="shared" si="11"/>
        <v>54.99</v>
      </c>
      <c r="DE6" s="21">
        <f t="shared" si="11"/>
        <v>66.430000000000007</v>
      </c>
      <c r="DF6" s="21">
        <f t="shared" si="11"/>
        <v>90.34</v>
      </c>
      <c r="DG6" s="21">
        <f t="shared" si="11"/>
        <v>90.57</v>
      </c>
      <c r="DH6" s="20" t="str">
        <f>IF(DH7="","",IF(DH7="-","【-】","【"&amp;SUBSTITUTE(TEXT(DH7,"#,##0.00"),"-","△")&amp;"】"))</f>
        <v>【85.31】</v>
      </c>
      <c r="DI6" s="21">
        <f>IF(DI7="",NA(),DI7)</f>
        <v>31.11</v>
      </c>
      <c r="DJ6" s="21">
        <f t="shared" ref="DJ6:DR6" si="12">IF(DJ7="",NA(),DJ7)</f>
        <v>33.96</v>
      </c>
      <c r="DK6" s="21">
        <f t="shared" si="12"/>
        <v>37.85</v>
      </c>
      <c r="DL6" s="21">
        <f t="shared" si="12"/>
        <v>39.229999999999997</v>
      </c>
      <c r="DM6" s="21">
        <f t="shared" si="12"/>
        <v>41.63</v>
      </c>
      <c r="DN6" s="21">
        <f t="shared" si="12"/>
        <v>16.63</v>
      </c>
      <c r="DO6" s="21">
        <f t="shared" si="12"/>
        <v>15.4</v>
      </c>
      <c r="DP6" s="21">
        <f t="shared" si="12"/>
        <v>16.28</v>
      </c>
      <c r="DQ6" s="21">
        <f t="shared" si="12"/>
        <v>24.31</v>
      </c>
      <c r="DR6" s="21">
        <f t="shared" si="12"/>
        <v>26.92</v>
      </c>
      <c r="DS6" s="20" t="str">
        <f>IF(DS7="","",IF(DS7="-","【-】","【"&amp;SUBSTITUTE(TEXT(DS7,"#,##0.00"),"-","△")&amp;"】"))</f>
        <v>【25.25】</v>
      </c>
      <c r="DT6" s="21" t="str">
        <f>IF(DT7="",NA(),DT7)</f>
        <v>-</v>
      </c>
      <c r="DU6" s="21" t="str">
        <f t="shared" ref="DU6:EC6" si="13">IF(DU7="",NA(),DU7)</f>
        <v>-</v>
      </c>
      <c r="DV6" s="21" t="str">
        <f t="shared" si="13"/>
        <v>-</v>
      </c>
      <c r="DW6" s="21" t="str">
        <f t="shared" si="13"/>
        <v>-</v>
      </c>
      <c r="DX6" s="21" t="str">
        <f t="shared" si="13"/>
        <v>-</v>
      </c>
      <c r="DY6" s="21" t="str">
        <f t="shared" si="13"/>
        <v>-</v>
      </c>
      <c r="DZ6" s="21" t="str">
        <f t="shared" si="13"/>
        <v>-</v>
      </c>
      <c r="EA6" s="21" t="str">
        <f t="shared" si="13"/>
        <v>-</v>
      </c>
      <c r="EB6" s="21" t="str">
        <f t="shared" si="13"/>
        <v>-</v>
      </c>
      <c r="EC6" s="21" t="str">
        <f t="shared" si="13"/>
        <v>-</v>
      </c>
      <c r="ED6" s="20" t="str">
        <f>IF(ED7="","",IF(ED7="-","【-】","【"&amp;SUBSTITUTE(TEXT(ED7,"#,##0.00"),"-","△")&amp;"】"))</f>
        <v>【-】</v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8" s="22" customFormat="1" x14ac:dyDescent="0.15">
      <c r="A7" s="14"/>
      <c r="B7" s="23">
        <v>2023</v>
      </c>
      <c r="C7" s="23">
        <v>52019</v>
      </c>
      <c r="D7" s="23">
        <v>46</v>
      </c>
      <c r="E7" s="23">
        <v>18</v>
      </c>
      <c r="F7" s="23">
        <v>0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63.19</v>
      </c>
      <c r="P7" s="24">
        <v>0.15</v>
      </c>
      <c r="Q7" s="24">
        <v>100</v>
      </c>
      <c r="R7" s="24">
        <v>3113</v>
      </c>
      <c r="S7" s="24">
        <v>297316</v>
      </c>
      <c r="T7" s="24">
        <v>906.07</v>
      </c>
      <c r="U7" s="24">
        <v>328.14</v>
      </c>
      <c r="V7" s="24">
        <v>454</v>
      </c>
      <c r="W7" s="24">
        <v>7.0000000000000007E-2</v>
      </c>
      <c r="X7" s="24">
        <v>6485.71</v>
      </c>
      <c r="Y7" s="24">
        <v>102.47</v>
      </c>
      <c r="Z7" s="24">
        <v>104.4</v>
      </c>
      <c r="AA7" s="24">
        <v>105.31</v>
      </c>
      <c r="AB7" s="24">
        <v>107.18</v>
      </c>
      <c r="AC7" s="24">
        <v>101.54</v>
      </c>
      <c r="AD7" s="24">
        <v>93.76</v>
      </c>
      <c r="AE7" s="24">
        <v>95.33</v>
      </c>
      <c r="AF7" s="24">
        <v>92.17</v>
      </c>
      <c r="AG7" s="24">
        <v>100.17</v>
      </c>
      <c r="AH7" s="24">
        <v>96.95</v>
      </c>
      <c r="AI7" s="24">
        <v>96.62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173.09</v>
      </c>
      <c r="AP7" s="24">
        <v>162.82</v>
      </c>
      <c r="AQ7" s="24">
        <v>193.62</v>
      </c>
      <c r="AR7" s="24">
        <v>89.31</v>
      </c>
      <c r="AS7" s="24">
        <v>91.33</v>
      </c>
      <c r="AT7" s="24">
        <v>111.69</v>
      </c>
      <c r="AU7" s="24">
        <v>610.24</v>
      </c>
      <c r="AV7" s="24">
        <v>618.9</v>
      </c>
      <c r="AW7" s="24">
        <v>652.21</v>
      </c>
      <c r="AX7" s="24">
        <v>498.63</v>
      </c>
      <c r="AY7" s="24">
        <v>415.12</v>
      </c>
      <c r="AZ7" s="24">
        <v>117.39</v>
      </c>
      <c r="BA7" s="24">
        <v>125.61</v>
      </c>
      <c r="BB7" s="24">
        <v>67.75</v>
      </c>
      <c r="BC7" s="24">
        <v>138.19999999999999</v>
      </c>
      <c r="BD7" s="24">
        <v>126.97</v>
      </c>
      <c r="BE7" s="24">
        <v>111.29</v>
      </c>
      <c r="BF7" s="24">
        <v>825.18</v>
      </c>
      <c r="BG7" s="24">
        <v>811.37</v>
      </c>
      <c r="BH7" s="24">
        <v>836.13</v>
      </c>
      <c r="BI7" s="24">
        <v>849.94</v>
      </c>
      <c r="BJ7" s="24">
        <v>832.41</v>
      </c>
      <c r="BK7" s="24">
        <v>421.25</v>
      </c>
      <c r="BL7" s="24">
        <v>398.42</v>
      </c>
      <c r="BM7" s="24">
        <v>393.35</v>
      </c>
      <c r="BN7" s="24">
        <v>294.08999999999997</v>
      </c>
      <c r="BO7" s="24">
        <v>338.47</v>
      </c>
      <c r="BP7" s="24">
        <v>349.83</v>
      </c>
      <c r="BQ7" s="24">
        <v>53.58</v>
      </c>
      <c r="BR7" s="24">
        <v>51.68</v>
      </c>
      <c r="BS7" s="24">
        <v>49.61</v>
      </c>
      <c r="BT7" s="24">
        <v>52.56</v>
      </c>
      <c r="BU7" s="24">
        <v>41.88</v>
      </c>
      <c r="BV7" s="24">
        <v>53.23</v>
      </c>
      <c r="BW7" s="24">
        <v>50.7</v>
      </c>
      <c r="BX7" s="24">
        <v>48.13</v>
      </c>
      <c r="BY7" s="24">
        <v>59.01</v>
      </c>
      <c r="BZ7" s="24">
        <v>56.06</v>
      </c>
      <c r="CA7" s="24">
        <v>53.65</v>
      </c>
      <c r="CB7" s="24">
        <v>279.29000000000002</v>
      </c>
      <c r="CC7" s="24">
        <v>291.10000000000002</v>
      </c>
      <c r="CD7" s="24">
        <v>301.73</v>
      </c>
      <c r="CE7" s="24">
        <v>286.52</v>
      </c>
      <c r="CF7" s="24">
        <v>360.47</v>
      </c>
      <c r="CG7" s="24">
        <v>283.3</v>
      </c>
      <c r="CH7" s="24">
        <v>289.81</v>
      </c>
      <c r="CI7" s="24">
        <v>301.54000000000002</v>
      </c>
      <c r="CJ7" s="24">
        <v>291.82</v>
      </c>
      <c r="CK7" s="24">
        <v>304.36</v>
      </c>
      <c r="CL7" s="24">
        <v>307.86</v>
      </c>
      <c r="CM7" s="24">
        <v>40.78</v>
      </c>
      <c r="CN7" s="24">
        <v>39.69</v>
      </c>
      <c r="CO7" s="24">
        <v>38.909999999999997</v>
      </c>
      <c r="CP7" s="24">
        <v>38.61</v>
      </c>
      <c r="CQ7" s="24">
        <v>38.17</v>
      </c>
      <c r="CR7" s="24">
        <v>55.96</v>
      </c>
      <c r="CS7" s="24">
        <v>56.45</v>
      </c>
      <c r="CT7" s="24">
        <v>58.26</v>
      </c>
      <c r="CU7" s="24">
        <v>88.45</v>
      </c>
      <c r="CV7" s="24">
        <v>54.08</v>
      </c>
      <c r="CW7" s="24">
        <v>54.61</v>
      </c>
      <c r="CX7" s="24">
        <v>94.13</v>
      </c>
      <c r="CY7" s="24">
        <v>93.93</v>
      </c>
      <c r="CZ7" s="24">
        <v>93.46</v>
      </c>
      <c r="DA7" s="24">
        <v>94.62</v>
      </c>
      <c r="DB7" s="24">
        <v>94.05</v>
      </c>
      <c r="DC7" s="24">
        <v>60.12</v>
      </c>
      <c r="DD7" s="24">
        <v>54.99</v>
      </c>
      <c r="DE7" s="24">
        <v>66.430000000000007</v>
      </c>
      <c r="DF7" s="24">
        <v>90.34</v>
      </c>
      <c r="DG7" s="24">
        <v>90.57</v>
      </c>
      <c r="DH7" s="24">
        <v>85.31</v>
      </c>
      <c r="DI7" s="24">
        <v>31.11</v>
      </c>
      <c r="DJ7" s="24">
        <v>33.96</v>
      </c>
      <c r="DK7" s="24">
        <v>37.85</v>
      </c>
      <c r="DL7" s="24">
        <v>39.229999999999997</v>
      </c>
      <c r="DM7" s="24">
        <v>41.63</v>
      </c>
      <c r="DN7" s="24">
        <v>16.63</v>
      </c>
      <c r="DO7" s="24">
        <v>15.4</v>
      </c>
      <c r="DP7" s="24">
        <v>16.28</v>
      </c>
      <c r="DQ7" s="24">
        <v>24.31</v>
      </c>
      <c r="DR7" s="24">
        <v>26.92</v>
      </c>
      <c r="DS7" s="24">
        <v>25.25</v>
      </c>
      <c r="DT7" s="24" t="s">
        <v>102</v>
      </c>
      <c r="DU7" s="24" t="s">
        <v>102</v>
      </c>
      <c r="DV7" s="24" t="s">
        <v>102</v>
      </c>
      <c r="DW7" s="24" t="s">
        <v>102</v>
      </c>
      <c r="DX7" s="24" t="s">
        <v>102</v>
      </c>
      <c r="DY7" s="24" t="s">
        <v>102</v>
      </c>
      <c r="DZ7" s="24" t="s">
        <v>102</v>
      </c>
      <c r="EA7" s="24" t="s">
        <v>102</v>
      </c>
      <c r="EB7" s="24" t="s">
        <v>102</v>
      </c>
      <c r="EC7" s="24" t="s">
        <v>102</v>
      </c>
      <c r="ED7" s="24" t="s">
        <v>102</v>
      </c>
      <c r="EE7" s="24" t="s">
        <v>102</v>
      </c>
      <c r="EF7" s="24" t="s">
        <v>102</v>
      </c>
      <c r="EG7" s="24" t="s">
        <v>102</v>
      </c>
      <c r="EH7" s="24" t="s">
        <v>102</v>
      </c>
      <c r="EI7" s="24" t="s">
        <v>102</v>
      </c>
      <c r="EJ7" s="24" t="s">
        <v>102</v>
      </c>
      <c r="EK7" s="24" t="s">
        <v>102</v>
      </c>
      <c r="EL7" s="24" t="s">
        <v>102</v>
      </c>
      <c r="EM7" s="24" t="s">
        <v>102</v>
      </c>
      <c r="EN7" s="24" t="s">
        <v>102</v>
      </c>
      <c r="EO7" s="24" t="s">
        <v>102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8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110</v>
      </c>
      <c r="E13" t="s">
        <v>110</v>
      </c>
      <c r="F13" t="s">
        <v>110</v>
      </c>
      <c r="G13" t="s">
        <v>111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2025-01-24T07:23:42Z</dcterms:created>
  <dcterms:modified xsi:type="dcterms:W3CDTF">2025-01-29T23:36:27Z</dcterms:modified>
  <cp:category/>
</cp:coreProperties>
</file>