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公営企業\R6\★照会・回答\250122_【総務省23〆】公営企業に係る経営比較分析表（令和５年度決算）の分析等について（依頼）\04_県回答\"/>
    </mc:Choice>
  </mc:AlternateContent>
  <workbookProtection workbookAlgorithmName="SHA-512" workbookHashValue="GhGoJroiPm8cxP1UUjqpsWr1bcoODiRkM9RGoN5FSRMJNjaqH+tw61eTgQ+VTAAXnt4SMTxomkU3zf1p4qs0XQ==" workbookSaltValue="tBsgtlUmgJNMaxqp0177ag==" workbookSpinCount="100000" lockStructure="1"/>
  <bookViews>
    <workbookView xWindow="0" yWindow="0" windowWidth="23040" windowHeight="9210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O85" i="4" s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G85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5" i="4"/>
  <c r="M85" i="4"/>
  <c r="K85" i="4"/>
  <c r="J85" i="4"/>
  <c r="I85" i="4"/>
  <c r="F85" i="4"/>
  <c r="E85" i="4"/>
  <c r="AT10" i="4"/>
  <c r="AL10" i="4"/>
  <c r="I10" i="4"/>
  <c r="AL8" i="4"/>
  <c r="P8" i="4"/>
  <c r="I8" i="4"/>
</calcChain>
</file>

<file path=xl/sharedStrings.xml><?xml version="1.0" encoding="utf-8"?>
<sst xmlns="http://schemas.openxmlformats.org/spreadsheetml/2006/main" count="231" uniqueCount="117">
  <si>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</si>
  <si>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</si>
  <si>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</si>
  <si>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</si>
  <si>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</si>
  <si>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</si>
  <si>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</si>
  <si>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</si>
  <si>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</si>
  <si>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</si>
  <si>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</si>
  <si>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</si>
  <si>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</si>
  <si>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</si>
  <si>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</si>
  <si>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</si>
  <si>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</si>
  <si>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</si>
  <si>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</si>
  <si>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</si>
  <si>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</si>
  <si>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</si>
  <si>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</si>
  <si>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</si>
  <si>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</si>
  <si>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</si>
  <si>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</si>
  <si>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</si>
  <si>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</si>
  <si>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</si>
  <si>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</si>
  <si>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</si>
  <si>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</si>
  <si>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</si>
  <si>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</si>
  <si>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</si>
  <si>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</si>
  <si>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</si>
  <si>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</si>
  <si>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</si>
  <si>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</si>
  <si>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</si>
  <si>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</si>
  <si>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</si>
  <si>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</si>
  <si>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</si>
  <si>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</si>
  <si>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</si>
  <si>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</si>
  <si>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</si>
  <si>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</si>
  <si>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</si>
  <si>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</si>
  <si>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</si>
  <si>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</si>
  <si>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</si>
  <si>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</si>
  <si>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</si>
  <si>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</si>
  <si>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</si>
  <si>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</si>
  <si>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</si>
  <si>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</si>
  <si>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</si>
  <si>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</si>
  <si>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</si>
  <si>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</si>
  <si>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</si>
  <si>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</si>
  <si>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</si>
  <si>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</si>
  <si>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</si>
  <si>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</si>
  <si>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</si>
  <si>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</si>
  <si>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</si>
  <si>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</si>
  <si>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</si>
  <si>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</si>
  <si>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</si>
  <si>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</si>
  <si>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</si>
  <si>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</si>
  <si>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</si>
  <si>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</si>
  <si>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</si>
  <si>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</si>
  <si>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</si>
  <si>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</si>
  <si>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</si>
  <si>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</si>
  <si>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</si>
  <si>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</si>
  <si>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</si>
  <si>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</si>
  <si>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</si>
  <si>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</si>
  <si>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</si>
  <si>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</si>
  <si>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農業集落排水</t>
  </si>
  <si>
    <t>F1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</si>
  <si>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</si>
  <si>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</si>
  <si>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</si>
  <si>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</si>
  <si>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</si>
  <si>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</si>
  <si>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</si>
  <si>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</si>
  <si>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</si>
  <si>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</si>
  <si>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</si>
  <si>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</si>
  <si>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</si>
  <si>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施設全体の減価償却の状況は上昇傾向にあり、資産の老朽化が進んでいるが、現時点で、法定耐用年数を超過した管渠はない。</t>
    <phoneticPr fontId="4"/>
  </si>
  <si>
    <t>　経営に関する指標から、一般会計に大きく依存した経営体制になっていることが分かる。
　今後も、人口減による使用料収入の減少が見込まれることから、計画的な施設の統廃合や公共下水道への接続を計画的に進め、事業運営の効率化を図る必要がある。</t>
    <phoneticPr fontId="4"/>
  </si>
  <si>
    <t>　「①経常収支比率」は100％以上を維持しているが、「⑤経費回収率」は全国平均や類似団体と同様に100％未満となっており、公費負担分を除く汚水処理費を使用料で回収できていない。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「④企業債残高対事業規模比率」は、全国平均や類似団体と比較して高い値となっている。
　「⑥汚水処理原価」は、全国平均や類似団体平均を上回る値になっている。
　「⑦施設利用率」は、全国平均や類似団体平均を上回っており、農業集落排水施設の統廃合による効果が現れている。
　「⑧水洗化率」は、全国平均や類似団体平均と比較して高い値となっている。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</si>
</sst>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B0-4C4C-A218-1DEC35CAA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22928"/>
        <c:axId val="323423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0.02</c:v>
                </c:pt>
                <c:pt idx="2">
                  <c:v>0.01</c:v>
                </c:pt>
                <c:pt idx="3">
                  <c:v>0.01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5B0-4C4C-A218-1DEC35CAA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22928"/>
        <c:axId val="323423312"/>
      </c:lineChart>
      <c:dateAx>
        <c:axId val="32342292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323423312"/>
        <c:crosses val="autoZero"/>
        <c:auto val="1"/>
        <c:lblOffset val="100"/>
        <c:baseTimeUnit val="years"/>
      </c:dateAx>
      <c:valAx>
        <c:axId val="323423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3422928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62.97</c:v>
                </c:pt>
                <c:pt idx="1">
                  <c:v>59.71</c:v>
                </c:pt>
                <c:pt idx="2">
                  <c:v>70.5</c:v>
                </c:pt>
                <c:pt idx="3">
                  <c:v>61.96</c:v>
                </c:pt>
                <c:pt idx="4">
                  <c:v>64.72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57-4D31-B15C-1F9354DE0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510464"/>
        <c:axId val="498510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54.06</c:v>
                </c:pt>
                <c:pt idx="1">
                  <c:v>55.26</c:v>
                </c:pt>
                <c:pt idx="2">
                  <c:v>54.54</c:v>
                </c:pt>
                <c:pt idx="3">
                  <c:v>52.9</c:v>
                </c:pt>
                <c:pt idx="4">
                  <c:v>52.63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057-4D31-B15C-1F9354DE0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10464"/>
        <c:axId val="498510856"/>
      </c:lineChart>
      <c:dateAx>
        <c:axId val="49851046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510856"/>
        <c:crosses val="autoZero"/>
        <c:auto val="1"/>
        <c:lblOffset val="100"/>
        <c:baseTimeUnit val="years"/>
      </c:dateAx>
      <c:valAx>
        <c:axId val="498510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510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96.03</c:v>
                </c:pt>
                <c:pt idx="1">
                  <c:v>96.29</c:v>
                </c:pt>
                <c:pt idx="2">
                  <c:v>96.12</c:v>
                </c:pt>
                <c:pt idx="3">
                  <c:v>96.1</c:v>
                </c:pt>
                <c:pt idx="4">
                  <c:v>95.25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2E4-48B2-B9DB-C803B6147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512032"/>
        <c:axId val="498512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90.11</c:v>
                </c:pt>
                <c:pt idx="1">
                  <c:v>90.52</c:v>
                </c:pt>
                <c:pt idx="2">
                  <c:v>90.3</c:v>
                </c:pt>
                <c:pt idx="3">
                  <c:v>90.3</c:v>
                </c:pt>
                <c:pt idx="4">
                  <c:v>90.32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E4-48B2-B9DB-C803B6147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12032"/>
        <c:axId val="498512424"/>
      </c:lineChart>
      <c:dateAx>
        <c:axId val="4985120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512424"/>
        <c:crosses val="autoZero"/>
        <c:auto val="1"/>
        <c:lblOffset val="100"/>
        <c:baseTimeUnit val="years"/>
      </c:dateAx>
      <c:valAx>
        <c:axId val="498512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512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100.6</c:v>
                </c:pt>
                <c:pt idx="1">
                  <c:v>102.45</c:v>
                </c:pt>
                <c:pt idx="2">
                  <c:v>101.34</c:v>
                </c:pt>
                <c:pt idx="3">
                  <c:v>103.97</c:v>
                </c:pt>
                <c:pt idx="4">
                  <c:v>103.41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7B-417B-B73E-E82F408EE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200736"/>
        <c:axId val="498236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101.91</c:v>
                </c:pt>
                <c:pt idx="1">
                  <c:v>103.09</c:v>
                </c:pt>
                <c:pt idx="2">
                  <c:v>102.11</c:v>
                </c:pt>
                <c:pt idx="3">
                  <c:v>101.91</c:v>
                </c:pt>
                <c:pt idx="4">
                  <c:v>103.07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7B-417B-B73E-E82F408EE9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200736"/>
        <c:axId val="498236128"/>
      </c:lineChart>
      <c:dateAx>
        <c:axId val="4982007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236128"/>
        <c:crosses val="autoZero"/>
        <c:auto val="1"/>
        <c:lblOffset val="100"/>
        <c:baseTimeUnit val="years"/>
      </c:dateAx>
      <c:valAx>
        <c:axId val="498236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200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33.76</c:v>
                </c:pt>
                <c:pt idx="1">
                  <c:v>36.28</c:v>
                </c:pt>
                <c:pt idx="2">
                  <c:v>37.700000000000003</c:v>
                </c:pt>
                <c:pt idx="3">
                  <c:v>39.409999999999997</c:v>
                </c:pt>
                <c:pt idx="4">
                  <c:v>41.32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F4-4687-AB8D-6C8193FC5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284744"/>
        <c:axId val="498285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28.19</c:v>
                </c:pt>
                <c:pt idx="1">
                  <c:v>24.8</c:v>
                </c:pt>
                <c:pt idx="2">
                  <c:v>28.12</c:v>
                </c:pt>
                <c:pt idx="3">
                  <c:v>28.79</c:v>
                </c:pt>
                <c:pt idx="4">
                  <c:v>30.5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F4-4687-AB8D-6C8193FC5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284744"/>
        <c:axId val="498285128"/>
      </c:lineChart>
      <c:dateAx>
        <c:axId val="4982847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285128"/>
        <c:crosses val="autoZero"/>
        <c:auto val="1"/>
        <c:lblOffset val="100"/>
        <c:baseTimeUnit val="years"/>
      </c:dateAx>
      <c:valAx>
        <c:axId val="498285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2847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46-42F3-8F0F-E084BD80A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322240"/>
        <c:axId val="498322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46-42F3-8F0F-E084BD80A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322240"/>
        <c:axId val="498322624"/>
      </c:lineChart>
      <c:dateAx>
        <c:axId val="49832224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322624"/>
        <c:crosses val="autoZero"/>
        <c:auto val="1"/>
        <c:lblOffset val="100"/>
        <c:baseTimeUnit val="years"/>
      </c:dateAx>
      <c:valAx>
        <c:axId val="498322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322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95-41C6-983F-167553BDA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409168"/>
        <c:axId val="498412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127.98</c:v>
                </c:pt>
                <c:pt idx="1">
                  <c:v>101.24</c:v>
                </c:pt>
                <c:pt idx="2">
                  <c:v>124.9</c:v>
                </c:pt>
                <c:pt idx="3">
                  <c:v>124.8</c:v>
                </c:pt>
                <c:pt idx="4">
                  <c:v>120.64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B95-41C6-983F-167553BDA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409168"/>
        <c:axId val="498412336"/>
      </c:lineChart>
      <c:dateAx>
        <c:axId val="49840916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412336"/>
        <c:crosses val="autoZero"/>
        <c:auto val="1"/>
        <c:lblOffset val="100"/>
        <c:baseTimeUnit val="years"/>
      </c:dateAx>
      <c:valAx>
        <c:axId val="498412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409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175.15</c:v>
                </c:pt>
                <c:pt idx="1">
                  <c:v>178.99</c:v>
                </c:pt>
                <c:pt idx="2">
                  <c:v>173.66</c:v>
                </c:pt>
                <c:pt idx="3">
                  <c:v>190.91</c:v>
                </c:pt>
                <c:pt idx="4">
                  <c:v>225.16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2-471F-B8BA-B83819920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411944"/>
        <c:axId val="498410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44.14</c:v>
                </c:pt>
                <c:pt idx="1">
                  <c:v>37.24</c:v>
                </c:pt>
                <c:pt idx="2">
                  <c:v>33.58</c:v>
                </c:pt>
                <c:pt idx="3">
                  <c:v>35.42</c:v>
                </c:pt>
                <c:pt idx="4">
                  <c:v>39.82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42-471F-B8BA-B83819920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411944"/>
        <c:axId val="498410768"/>
      </c:lineChart>
      <c:dateAx>
        <c:axId val="4984119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410768"/>
        <c:crosses val="autoZero"/>
        <c:auto val="1"/>
        <c:lblOffset val="100"/>
        <c:baseTimeUnit val="years"/>
      </c:dateAx>
      <c:valAx>
        <c:axId val="498410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411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935.2</c:v>
                </c:pt>
                <c:pt idx="1">
                  <c:v>861.44</c:v>
                </c:pt>
                <c:pt idx="2">
                  <c:v>912.1</c:v>
                </c:pt>
                <c:pt idx="3">
                  <c:v>1039.75</c:v>
                </c:pt>
                <c:pt idx="4">
                  <c:v>1069.93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4E-42C9-B7C2-1A1236EE5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512816"/>
        <c:axId val="498515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654.71</c:v>
                </c:pt>
                <c:pt idx="1">
                  <c:v>783.8</c:v>
                </c:pt>
                <c:pt idx="2">
                  <c:v>778.81</c:v>
                </c:pt>
                <c:pt idx="3">
                  <c:v>718.49</c:v>
                </c:pt>
                <c:pt idx="4">
                  <c:v>743.31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4E-42C9-B7C2-1A1236EE5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12816"/>
        <c:axId val="498515560"/>
      </c:lineChart>
      <c:dateAx>
        <c:axId val="49851281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515560"/>
        <c:crosses val="autoZero"/>
        <c:auto val="1"/>
        <c:lblOffset val="100"/>
        <c:baseTimeUnit val="years"/>
      </c:dateAx>
      <c:valAx>
        <c:axId val="498515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512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60.6</c:v>
                </c:pt>
                <c:pt idx="1">
                  <c:v>61.38</c:v>
                </c:pt>
                <c:pt idx="2">
                  <c:v>53.73</c:v>
                </c:pt>
                <c:pt idx="3">
                  <c:v>48.48</c:v>
                </c:pt>
                <c:pt idx="4">
                  <c:v>41.56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5A-4EE9-94F3-32AFB5257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513600"/>
        <c:axId val="498513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65.37</c:v>
                </c:pt>
                <c:pt idx="1">
                  <c:v>68.11</c:v>
                </c:pt>
                <c:pt idx="2">
                  <c:v>67.23</c:v>
                </c:pt>
                <c:pt idx="3">
                  <c:v>61.82</c:v>
                </c:pt>
                <c:pt idx="4">
                  <c:v>61.15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5A-4EE9-94F3-32AFB5257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13600"/>
        <c:axId val="498513992"/>
      </c:lineChart>
      <c:dateAx>
        <c:axId val="49851360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513992"/>
        <c:crosses val="autoZero"/>
        <c:auto val="1"/>
        <c:lblOffset val="100"/>
        <c:baseTimeUnit val="years"/>
      </c:dateAx>
      <c:valAx>
        <c:axId val="498513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5136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271.87</c:v>
                </c:pt>
                <c:pt idx="1">
                  <c:v>269.17</c:v>
                </c:pt>
                <c:pt idx="2">
                  <c:v>308.75</c:v>
                </c:pt>
                <c:pt idx="3">
                  <c:v>341.1</c:v>
                </c:pt>
                <c:pt idx="4">
                  <c:v>391.81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25-43FC-B6F2-6565CE59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8515168"/>
        <c:axId val="49851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228.99</c:v>
                </c:pt>
                <c:pt idx="1">
                  <c:v>222.41</c:v>
                </c:pt>
                <c:pt idx="2">
                  <c:v>228.21</c:v>
                </c:pt>
                <c:pt idx="3">
                  <c:v>246.9</c:v>
                </c:pt>
                <c:pt idx="4">
                  <c:v>250.43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25-43FC-B6F2-6565CE59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515168"/>
        <c:axId val="498515952"/>
      </c:lineChart>
      <c:dateAx>
        <c:axId val="49851516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98515952"/>
        <c:crosses val="autoZero"/>
        <c:auto val="1"/>
        <c:lblOffset val="100"/>
        <c:baseTimeUnit val="years"/>
      </c:dateAx>
      <c:valAx>
        <c:axId val="49851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8515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【124.06】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="70" zoomScaleNormal="70" workbookViewId="0">
      <selection activeCell="B2" sqref="B2:BZ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</row>
    <row r="3" spans="1:78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</row>
    <row r="4" spans="1:78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7" t="str">
        <f>データ!H6</f>
        <v>秋田県　秋田市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50" t="s">
        <v>1</v>
      </c>
      <c r="C7" s="50"/>
      <c r="D7" s="50"/>
      <c r="E7" s="50"/>
      <c r="F7" s="50"/>
      <c r="G7" s="50"/>
      <c r="H7" s="50"/>
      <c r="I7" s="50" t="s">
        <v>2</v>
      </c>
      <c r="J7" s="50"/>
      <c r="K7" s="50"/>
      <c r="L7" s="50"/>
      <c r="M7" s="50"/>
      <c r="N7" s="50"/>
      <c r="O7" s="50"/>
      <c r="P7" s="50" t="s">
        <v>3</v>
      </c>
      <c r="Q7" s="50"/>
      <c r="R7" s="50"/>
      <c r="S7" s="50"/>
      <c r="T7" s="50"/>
      <c r="U7" s="50"/>
      <c r="V7" s="50"/>
      <c r="W7" s="50" t="s">
        <v>4</v>
      </c>
      <c r="X7" s="50"/>
      <c r="Y7" s="50"/>
      <c r="Z7" s="50"/>
      <c r="AA7" s="50"/>
      <c r="AB7" s="50"/>
      <c r="AC7" s="50"/>
      <c r="AD7" s="50" t="s">
        <v>5</v>
      </c>
      <c r="AE7" s="50"/>
      <c r="AF7" s="50"/>
      <c r="AG7" s="50"/>
      <c r="AH7" s="50"/>
      <c r="AI7" s="50"/>
      <c r="AJ7" s="50"/>
      <c r="AK7" s="3"/>
      <c r="AL7" s="50" t="s">
        <v>6</v>
      </c>
      <c r="AM7" s="50"/>
      <c r="AN7" s="50"/>
      <c r="AO7" s="50"/>
      <c r="AP7" s="50"/>
      <c r="AQ7" s="50"/>
      <c r="AR7" s="50"/>
      <c r="AS7" s="50"/>
      <c r="AT7" s="50" t="s">
        <v>7</v>
      </c>
      <c r="AU7" s="50"/>
      <c r="AV7" s="50"/>
      <c r="AW7" s="50"/>
      <c r="AX7" s="50"/>
      <c r="AY7" s="50"/>
      <c r="AZ7" s="50"/>
      <c r="BA7" s="50"/>
      <c r="BB7" s="50" t="s">
        <v>8</v>
      </c>
      <c r="BC7" s="50"/>
      <c r="BD7" s="50"/>
      <c r="BE7" s="50"/>
      <c r="BF7" s="50"/>
      <c r="BG7" s="50"/>
      <c r="BH7" s="50"/>
      <c r="BI7" s="50"/>
      <c r="BJ7" s="3"/>
      <c r="BK7" s="3"/>
      <c r="BL7" s="68" t="s">
        <v>9</v>
      </c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70"/>
    </row>
    <row r="8" spans="1:78" ht="18.75" customHeight="1" x14ac:dyDescent="0.15">
      <c r="A8" s="2"/>
      <c r="B8" s="64" t="str">
        <f>データ!I6</f>
        <v>法適用</v>
      </c>
      <c r="C8" s="64"/>
      <c r="D8" s="64"/>
      <c r="E8" s="64"/>
      <c r="F8" s="64"/>
      <c r="G8" s="64"/>
      <c r="H8" s="64"/>
      <c r="I8" s="64" t="str">
        <f>データ!J6</f>
        <v>下水道事業</v>
      </c>
      <c r="J8" s="64"/>
      <c r="K8" s="64"/>
      <c r="L8" s="64"/>
      <c r="M8" s="64"/>
      <c r="N8" s="64"/>
      <c r="O8" s="64"/>
      <c r="P8" s="64" t="str">
        <f>データ!K6</f>
        <v>農業集落排水</v>
      </c>
      <c r="Q8" s="64"/>
      <c r="R8" s="64"/>
      <c r="S8" s="64"/>
      <c r="T8" s="64"/>
      <c r="U8" s="64"/>
      <c r="V8" s="64"/>
      <c r="W8" s="64" t="str">
        <f>データ!L6</f>
        <v>F1</v>
      </c>
      <c r="X8" s="64"/>
      <c r="Y8" s="64"/>
      <c r="Z8" s="64"/>
      <c r="AA8" s="64"/>
      <c r="AB8" s="64"/>
      <c r="AC8" s="64"/>
      <c r="AD8" s="65" t="str">
        <f>データ!$M$6</f>
        <v>自治体職員</v>
      </c>
      <c r="AE8" s="65"/>
      <c r="AF8" s="65"/>
      <c r="AG8" s="65"/>
      <c r="AH8" s="65"/>
      <c r="AI8" s="65"/>
      <c r="AJ8" s="65"/>
      <c r="AK8" s="3"/>
      <c r="AL8" s="44">
        <f>データ!S6</f>
        <v>297316</v>
      </c>
      <c r="AM8" s="44"/>
      <c r="AN8" s="44"/>
      <c r="AO8" s="44"/>
      <c r="AP8" s="44"/>
      <c r="AQ8" s="44"/>
      <c r="AR8" s="44"/>
      <c r="AS8" s="44"/>
      <c r="AT8" s="45">
        <f>データ!T6</f>
        <v>906.07</v>
      </c>
      <c r="AU8" s="45"/>
      <c r="AV8" s="45"/>
      <c r="AW8" s="45"/>
      <c r="AX8" s="45"/>
      <c r="AY8" s="45"/>
      <c r="AZ8" s="45"/>
      <c r="BA8" s="45"/>
      <c r="BB8" s="45">
        <f>データ!U6</f>
        <v>328.14</v>
      </c>
      <c r="BC8" s="45"/>
      <c r="BD8" s="45"/>
      <c r="BE8" s="45"/>
      <c r="BF8" s="45"/>
      <c r="BG8" s="45"/>
      <c r="BH8" s="45"/>
      <c r="BI8" s="45"/>
      <c r="BJ8" s="3"/>
      <c r="BK8" s="3"/>
      <c r="BL8" s="60" t="s">
        <v>10</v>
      </c>
      <c r="BM8" s="61"/>
      <c r="BN8" s="62" t="s">
        <v>11</v>
      </c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3"/>
    </row>
    <row r="9" spans="1:78" ht="18.75" customHeight="1" x14ac:dyDescent="0.15">
      <c r="A9" s="2"/>
      <c r="B9" s="50" t="s">
        <v>12</v>
      </c>
      <c r="C9" s="50"/>
      <c r="D9" s="50"/>
      <c r="E9" s="50"/>
      <c r="F9" s="50"/>
      <c r="G9" s="50"/>
      <c r="H9" s="50"/>
      <c r="I9" s="50" t="s">
        <v>13</v>
      </c>
      <c r="J9" s="50"/>
      <c r="K9" s="50"/>
      <c r="L9" s="50"/>
      <c r="M9" s="50"/>
      <c r="N9" s="50"/>
      <c r="O9" s="50"/>
      <c r="P9" s="50" t="s">
        <v>14</v>
      </c>
      <c r="Q9" s="50"/>
      <c r="R9" s="50"/>
      <c r="S9" s="50"/>
      <c r="T9" s="50"/>
      <c r="U9" s="50"/>
      <c r="V9" s="50"/>
      <c r="W9" s="50" t="s">
        <v>15</v>
      </c>
      <c r="X9" s="50"/>
      <c r="Y9" s="50"/>
      <c r="Z9" s="50"/>
      <c r="AA9" s="50"/>
      <c r="AB9" s="50"/>
      <c r="AC9" s="50"/>
      <c r="AD9" s="50" t="s">
        <v>16</v>
      </c>
      <c r="AE9" s="50"/>
      <c r="AF9" s="50"/>
      <c r="AG9" s="50"/>
      <c r="AH9" s="50"/>
      <c r="AI9" s="50"/>
      <c r="AJ9" s="50"/>
      <c r="AK9" s="3"/>
      <c r="AL9" s="50" t="s">
        <v>17</v>
      </c>
      <c r="AM9" s="50"/>
      <c r="AN9" s="50"/>
      <c r="AO9" s="50"/>
      <c r="AP9" s="50"/>
      <c r="AQ9" s="50"/>
      <c r="AR9" s="50"/>
      <c r="AS9" s="50"/>
      <c r="AT9" s="50" t="s">
        <v>18</v>
      </c>
      <c r="AU9" s="50"/>
      <c r="AV9" s="50"/>
      <c r="AW9" s="50"/>
      <c r="AX9" s="50"/>
      <c r="AY9" s="50"/>
      <c r="AZ9" s="50"/>
      <c r="BA9" s="50"/>
      <c r="BB9" s="50" t="s">
        <v>19</v>
      </c>
      <c r="BC9" s="50"/>
      <c r="BD9" s="50"/>
      <c r="BE9" s="50"/>
      <c r="BF9" s="50"/>
      <c r="BG9" s="50"/>
      <c r="BH9" s="50"/>
      <c r="BI9" s="50"/>
      <c r="BJ9" s="3"/>
      <c r="BK9" s="3"/>
      <c r="BL9" s="51" t="s">
        <v>20</v>
      </c>
      <c r="BM9" s="52"/>
      <c r="BN9" s="53" t="s">
        <v>21</v>
      </c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4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>
        <f>データ!O6</f>
        <v>75.069999999999993</v>
      </c>
      <c r="J10" s="45"/>
      <c r="K10" s="45"/>
      <c r="L10" s="45"/>
      <c r="M10" s="45"/>
      <c r="N10" s="45"/>
      <c r="O10" s="45"/>
      <c r="P10" s="45">
        <f>データ!P6</f>
        <v>1.72</v>
      </c>
      <c r="Q10" s="45"/>
      <c r="R10" s="45"/>
      <c r="S10" s="45"/>
      <c r="T10" s="45"/>
      <c r="U10" s="45"/>
      <c r="V10" s="45"/>
      <c r="W10" s="45">
        <f>データ!Q6</f>
        <v>70.73</v>
      </c>
      <c r="X10" s="45"/>
      <c r="Y10" s="45"/>
      <c r="Z10" s="45"/>
      <c r="AA10" s="45"/>
      <c r="AB10" s="45"/>
      <c r="AC10" s="45"/>
      <c r="AD10" s="44">
        <f>データ!R6</f>
        <v>3113</v>
      </c>
      <c r="AE10" s="44"/>
      <c r="AF10" s="44"/>
      <c r="AG10" s="44"/>
      <c r="AH10" s="44"/>
      <c r="AI10" s="44"/>
      <c r="AJ10" s="44"/>
      <c r="AK10" s="2"/>
      <c r="AL10" s="44">
        <f>データ!V6</f>
        <v>5079</v>
      </c>
      <c r="AM10" s="44"/>
      <c r="AN10" s="44"/>
      <c r="AO10" s="44"/>
      <c r="AP10" s="44"/>
      <c r="AQ10" s="44"/>
      <c r="AR10" s="44"/>
      <c r="AS10" s="44"/>
      <c r="AT10" s="45">
        <f>データ!W6</f>
        <v>4.26</v>
      </c>
      <c r="AU10" s="45"/>
      <c r="AV10" s="45"/>
      <c r="AW10" s="45"/>
      <c r="AX10" s="45"/>
      <c r="AY10" s="45"/>
      <c r="AZ10" s="45"/>
      <c r="BA10" s="45"/>
      <c r="BB10" s="45">
        <f>データ!X6</f>
        <v>1192.25</v>
      </c>
      <c r="BC10" s="45"/>
      <c r="BD10" s="45"/>
      <c r="BE10" s="45"/>
      <c r="BF10" s="45"/>
      <c r="BG10" s="45"/>
      <c r="BH10" s="45"/>
      <c r="BI10" s="45"/>
      <c r="BJ10" s="2"/>
      <c r="BK10" s="2"/>
      <c r="BL10" s="46" t="s">
        <v>22</v>
      </c>
      <c r="BM10" s="47"/>
      <c r="BN10" s="48" t="s">
        <v>23</v>
      </c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9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37" t="s">
        <v>26</v>
      </c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9"/>
    </row>
    <row r="15" spans="1:78" ht="13.5" customHeight="1" x14ac:dyDescent="0.15">
      <c r="A15" s="2"/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6"/>
      <c r="BK15" s="2"/>
      <c r="BL15" s="40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2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8" t="s">
        <v>116</v>
      </c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3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8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3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8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3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8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3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8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3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8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3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8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3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8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3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8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3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8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3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8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3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8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3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8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3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8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3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8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3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8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3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8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3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8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3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8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3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8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3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8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3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8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3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8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3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8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3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8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3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8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3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8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3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8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3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1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3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7" t="s">
        <v>27</v>
      </c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9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0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2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8" t="s">
        <v>114</v>
      </c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3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8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3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8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3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8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3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8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3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8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3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8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3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8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3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8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3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8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3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8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3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8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3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8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30"/>
    </row>
    <row r="60" spans="1:78" ht="13.5" customHeight="1" x14ac:dyDescent="0.15">
      <c r="A60" s="2"/>
      <c r="B60" s="34" t="s">
        <v>28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6"/>
      <c r="BK60" s="2"/>
      <c r="BL60" s="28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30"/>
    </row>
    <row r="61" spans="1:78" ht="13.5" customHeight="1" x14ac:dyDescent="0.15">
      <c r="A61" s="2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6"/>
      <c r="BK61" s="2"/>
      <c r="BL61" s="28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3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8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3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1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7" t="s">
        <v>29</v>
      </c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9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0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2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8" t="s">
        <v>115</v>
      </c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30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8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30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8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30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8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30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8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30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8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30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8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30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8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30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8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30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8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30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8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30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8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30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8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30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8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30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8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30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8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30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1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3"/>
    </row>
    <row r="83" spans="1:78" x14ac:dyDescent="0.15">
      <c r="C83" s="43" t="s">
        <v>30</v>
      </c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【104.44】</v>
      </c>
      <c r="F85" s="12" t="str">
        <f>データ!AT6</f>
        <v>【124.06】</v>
      </c>
      <c r="G85" s="12" t="str">
        <f>データ!BE6</f>
        <v>【42.02】</v>
      </c>
      <c r="H85" s="12" t="str">
        <f>データ!BP6</f>
        <v>【785.10】</v>
      </c>
      <c r="I85" s="12" t="str">
        <f>データ!CA6</f>
        <v>【56.93】</v>
      </c>
      <c r="J85" s="12" t="str">
        <f>データ!CL6</f>
        <v>【271.15】</v>
      </c>
      <c r="K85" s="12" t="str">
        <f>データ!CW6</f>
        <v>【49.87】</v>
      </c>
      <c r="L85" s="12" t="str">
        <f>データ!DH6</f>
        <v>【87.54】</v>
      </c>
      <c r="M85" s="12" t="str">
        <f>データ!DS6</f>
        <v>【28.42】</v>
      </c>
      <c r="N85" s="12" t="str">
        <f>データ!ED6</f>
        <v>【0.08】</v>
      </c>
      <c r="O85" s="12" t="str">
        <f>データ!EO6</f>
        <v>【0.02】</v>
      </c>
    </row>
  </sheetData>
  <sheetProtection algorithmName="SHA-512" hashValue="NlpXZqcUMxYw+GGldazLs38uHO2uc+wzlvb16mcyX06ZPDhHQrmHaiBJmsqbSHdtrc9VjlhE52aJBf5mX3XXLg==" saltValue="c+b/4VzRVk0uarvra7ETeA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2" t="s">
        <v>52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53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54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56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57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58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59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60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61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62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63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64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65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66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52019</v>
      </c>
      <c r="D6" s="19">
        <f t="shared" si="3"/>
        <v>46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秋田県　秋田市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F1</v>
      </c>
      <c r="M6" s="19" t="str">
        <f t="shared" si="3"/>
        <v>自治体職員</v>
      </c>
      <c r="N6" s="20" t="str">
        <f t="shared" si="3"/>
        <v>-</v>
      </c>
      <c r="O6" s="20">
        <f t="shared" si="3"/>
        <v>75.069999999999993</v>
      </c>
      <c r="P6" s="20">
        <f t="shared" si="3"/>
        <v>1.72</v>
      </c>
      <c r="Q6" s="20">
        <f t="shared" si="3"/>
        <v>70.73</v>
      </c>
      <c r="R6" s="20">
        <f t="shared" si="3"/>
        <v>3113</v>
      </c>
      <c r="S6" s="20">
        <f t="shared" si="3"/>
        <v>297316</v>
      </c>
      <c r="T6" s="20">
        <f t="shared" si="3"/>
        <v>906.07</v>
      </c>
      <c r="U6" s="20">
        <f t="shared" si="3"/>
        <v>328.14</v>
      </c>
      <c r="V6" s="20">
        <f t="shared" si="3"/>
        <v>5079</v>
      </c>
      <c r="W6" s="20">
        <f t="shared" si="3"/>
        <v>4.26</v>
      </c>
      <c r="X6" s="20">
        <f t="shared" si="3"/>
        <v>1192.25</v>
      </c>
      <c r="Y6" s="21">
        <f>IF(Y7="",NA(),Y7)</f>
        <v>100.6</v>
      </c>
      <c r="Z6" s="21">
        <f t="shared" ref="Z6:AH6" si="4">IF(Z7="",NA(),Z7)</f>
        <v>102.45</v>
      </c>
      <c r="AA6" s="21">
        <f t="shared" si="4"/>
        <v>101.34</v>
      </c>
      <c r="AB6" s="21">
        <f t="shared" si="4"/>
        <v>103.97</v>
      </c>
      <c r="AC6" s="21">
        <f t="shared" si="4"/>
        <v>103.41</v>
      </c>
      <c r="AD6" s="21">
        <f t="shared" si="4"/>
        <v>101.91</v>
      </c>
      <c r="AE6" s="21">
        <f t="shared" si="4"/>
        <v>103.09</v>
      </c>
      <c r="AF6" s="21">
        <f t="shared" si="4"/>
        <v>102.11</v>
      </c>
      <c r="AG6" s="21">
        <f t="shared" si="4"/>
        <v>101.91</v>
      </c>
      <c r="AH6" s="21">
        <f t="shared" si="4"/>
        <v>103.07</v>
      </c>
      <c r="AI6" s="20" t="str">
        <f>IF(AI7="","",IF(AI7="-","【-】","【"&amp;SUBSTITUTE(TEXT(AI7,"#,##0.00"),"-","△")&amp;"】"))</f>
        <v>【104.44】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127.98</v>
      </c>
      <c r="AP6" s="21">
        <f t="shared" si="5"/>
        <v>101.24</v>
      </c>
      <c r="AQ6" s="21">
        <f t="shared" si="5"/>
        <v>124.9</v>
      </c>
      <c r="AR6" s="21">
        <f t="shared" si="5"/>
        <v>124.8</v>
      </c>
      <c r="AS6" s="21">
        <f t="shared" si="5"/>
        <v>120.64</v>
      </c>
      <c r="AT6" s="20" t="str">
        <f>IF(AT7="","",IF(AT7="-","【-】","【"&amp;SUBSTITUTE(TEXT(AT7,"#,##0.00"),"-","△")&amp;"】"))</f>
        <v>【124.06】</v>
      </c>
      <c r="AU6" s="21">
        <f>IF(AU7="",NA(),AU7)</f>
        <v>175.15</v>
      </c>
      <c r="AV6" s="21">
        <f t="shared" ref="AV6:BD6" si="6">IF(AV7="",NA(),AV7)</f>
        <v>178.99</v>
      </c>
      <c r="AW6" s="21">
        <f t="shared" si="6"/>
        <v>173.66</v>
      </c>
      <c r="AX6" s="21">
        <f t="shared" si="6"/>
        <v>190.91</v>
      </c>
      <c r="AY6" s="21">
        <f t="shared" si="6"/>
        <v>225.16</v>
      </c>
      <c r="AZ6" s="21">
        <f t="shared" si="6"/>
        <v>44.14</v>
      </c>
      <c r="BA6" s="21">
        <f t="shared" si="6"/>
        <v>37.24</v>
      </c>
      <c r="BB6" s="21">
        <f t="shared" si="6"/>
        <v>33.58</v>
      </c>
      <c r="BC6" s="21">
        <f t="shared" si="6"/>
        <v>35.42</v>
      </c>
      <c r="BD6" s="21">
        <f t="shared" si="6"/>
        <v>39.82</v>
      </c>
      <c r="BE6" s="20" t="str">
        <f>IF(BE7="","",IF(BE7="-","【-】","【"&amp;SUBSTITUTE(TEXT(BE7,"#,##0.00"),"-","△")&amp;"】"))</f>
        <v>【42.02】</v>
      </c>
      <c r="BF6" s="21">
        <f>IF(BF7="",NA(),BF7)</f>
        <v>935.2</v>
      </c>
      <c r="BG6" s="21">
        <f t="shared" ref="BG6:BO6" si="7">IF(BG7="",NA(),BG7)</f>
        <v>861.44</v>
      </c>
      <c r="BH6" s="21">
        <f t="shared" si="7"/>
        <v>912.1</v>
      </c>
      <c r="BI6" s="21">
        <f t="shared" si="7"/>
        <v>1039.75</v>
      </c>
      <c r="BJ6" s="21">
        <f t="shared" si="7"/>
        <v>1069.93</v>
      </c>
      <c r="BK6" s="21">
        <f t="shared" si="7"/>
        <v>654.71</v>
      </c>
      <c r="BL6" s="21">
        <f t="shared" si="7"/>
        <v>783.8</v>
      </c>
      <c r="BM6" s="21">
        <f t="shared" si="7"/>
        <v>778.81</v>
      </c>
      <c r="BN6" s="21">
        <f t="shared" si="7"/>
        <v>718.49</v>
      </c>
      <c r="BO6" s="21">
        <f t="shared" si="7"/>
        <v>743.31</v>
      </c>
      <c r="BP6" s="20" t="str">
        <f>IF(BP7="","",IF(BP7="-","【-】","【"&amp;SUBSTITUTE(TEXT(BP7,"#,##0.00"),"-","△")&amp;"】"))</f>
        <v>【785.10】</v>
      </c>
      <c r="BQ6" s="21">
        <f>IF(BQ7="",NA(),BQ7)</f>
        <v>60.6</v>
      </c>
      <c r="BR6" s="21">
        <f t="shared" ref="BR6:BZ6" si="8">IF(BR7="",NA(),BR7)</f>
        <v>61.38</v>
      </c>
      <c r="BS6" s="21">
        <f t="shared" si="8"/>
        <v>53.73</v>
      </c>
      <c r="BT6" s="21">
        <f t="shared" si="8"/>
        <v>48.48</v>
      </c>
      <c r="BU6" s="21">
        <f t="shared" si="8"/>
        <v>41.56</v>
      </c>
      <c r="BV6" s="21">
        <f t="shared" si="8"/>
        <v>65.37</v>
      </c>
      <c r="BW6" s="21">
        <f t="shared" si="8"/>
        <v>68.11</v>
      </c>
      <c r="BX6" s="21">
        <f t="shared" si="8"/>
        <v>67.23</v>
      </c>
      <c r="BY6" s="21">
        <f t="shared" si="8"/>
        <v>61.82</v>
      </c>
      <c r="BZ6" s="21">
        <f t="shared" si="8"/>
        <v>61.15</v>
      </c>
      <c r="CA6" s="20" t="str">
        <f>IF(CA7="","",IF(CA7="-","【-】","【"&amp;SUBSTITUTE(TEXT(CA7,"#,##0.00"),"-","△")&amp;"】"))</f>
        <v>【56.93】</v>
      </c>
      <c r="CB6" s="21">
        <f>IF(CB7="",NA(),CB7)</f>
        <v>271.87</v>
      </c>
      <c r="CC6" s="21">
        <f t="shared" ref="CC6:CK6" si="9">IF(CC7="",NA(),CC7)</f>
        <v>269.17</v>
      </c>
      <c r="CD6" s="21">
        <f t="shared" si="9"/>
        <v>308.75</v>
      </c>
      <c r="CE6" s="21">
        <f t="shared" si="9"/>
        <v>341.1</v>
      </c>
      <c r="CF6" s="21">
        <f t="shared" si="9"/>
        <v>391.81</v>
      </c>
      <c r="CG6" s="21">
        <f t="shared" si="9"/>
        <v>228.99</v>
      </c>
      <c r="CH6" s="21">
        <f t="shared" si="9"/>
        <v>222.41</v>
      </c>
      <c r="CI6" s="21">
        <f t="shared" si="9"/>
        <v>228.21</v>
      </c>
      <c r="CJ6" s="21">
        <f t="shared" si="9"/>
        <v>246.9</v>
      </c>
      <c r="CK6" s="21">
        <f t="shared" si="9"/>
        <v>250.43</v>
      </c>
      <c r="CL6" s="20" t="str">
        <f>IF(CL7="","",IF(CL7="-","【-】","【"&amp;SUBSTITUTE(TEXT(CL7,"#,##0.00"),"-","△")&amp;"】"))</f>
        <v>【271.15】</v>
      </c>
      <c r="CM6" s="21">
        <f>IF(CM7="",NA(),CM7)</f>
        <v>62.97</v>
      </c>
      <c r="CN6" s="21">
        <f t="shared" ref="CN6:CV6" si="10">IF(CN7="",NA(),CN7)</f>
        <v>59.71</v>
      </c>
      <c r="CO6" s="21">
        <f t="shared" si="10"/>
        <v>70.5</v>
      </c>
      <c r="CP6" s="21">
        <f t="shared" si="10"/>
        <v>61.96</v>
      </c>
      <c r="CQ6" s="21">
        <f t="shared" si="10"/>
        <v>64.72</v>
      </c>
      <c r="CR6" s="21">
        <f t="shared" si="10"/>
        <v>54.06</v>
      </c>
      <c r="CS6" s="21">
        <f t="shared" si="10"/>
        <v>55.26</v>
      </c>
      <c r="CT6" s="21">
        <f t="shared" si="10"/>
        <v>54.54</v>
      </c>
      <c r="CU6" s="21">
        <f t="shared" si="10"/>
        <v>52.9</v>
      </c>
      <c r="CV6" s="21">
        <f t="shared" si="10"/>
        <v>52.63</v>
      </c>
      <c r="CW6" s="20" t="str">
        <f>IF(CW7="","",IF(CW7="-","【-】","【"&amp;SUBSTITUTE(TEXT(CW7,"#,##0.00"),"-","△")&amp;"】"))</f>
        <v>【49.87】</v>
      </c>
      <c r="CX6" s="21">
        <f>IF(CX7="",NA(),CX7)</f>
        <v>96.03</v>
      </c>
      <c r="CY6" s="21">
        <f t="shared" ref="CY6:DG6" si="11">IF(CY7="",NA(),CY7)</f>
        <v>96.29</v>
      </c>
      <c r="CZ6" s="21">
        <f t="shared" si="11"/>
        <v>96.12</v>
      </c>
      <c r="DA6" s="21">
        <f t="shared" si="11"/>
        <v>96.1</v>
      </c>
      <c r="DB6" s="21">
        <f t="shared" si="11"/>
        <v>95.25</v>
      </c>
      <c r="DC6" s="21">
        <f t="shared" si="11"/>
        <v>90.11</v>
      </c>
      <c r="DD6" s="21">
        <f t="shared" si="11"/>
        <v>90.52</v>
      </c>
      <c r="DE6" s="21">
        <f t="shared" si="11"/>
        <v>90.3</v>
      </c>
      <c r="DF6" s="21">
        <f t="shared" si="11"/>
        <v>90.3</v>
      </c>
      <c r="DG6" s="21">
        <f t="shared" si="11"/>
        <v>90.32</v>
      </c>
      <c r="DH6" s="20" t="str">
        <f>IF(DH7="","",IF(DH7="-","【-】","【"&amp;SUBSTITUTE(TEXT(DH7,"#,##0.00"),"-","△")&amp;"】"))</f>
        <v>【87.54】</v>
      </c>
      <c r="DI6" s="21">
        <f>IF(DI7="",NA(),DI7)</f>
        <v>33.76</v>
      </c>
      <c r="DJ6" s="21">
        <f t="shared" ref="DJ6:DR6" si="12">IF(DJ7="",NA(),DJ7)</f>
        <v>36.28</v>
      </c>
      <c r="DK6" s="21">
        <f t="shared" si="12"/>
        <v>37.700000000000003</v>
      </c>
      <c r="DL6" s="21">
        <f t="shared" si="12"/>
        <v>39.409999999999997</v>
      </c>
      <c r="DM6" s="21">
        <f t="shared" si="12"/>
        <v>41.32</v>
      </c>
      <c r="DN6" s="21">
        <f t="shared" si="12"/>
        <v>28.19</v>
      </c>
      <c r="DO6" s="21">
        <f t="shared" si="12"/>
        <v>24.8</v>
      </c>
      <c r="DP6" s="21">
        <f t="shared" si="12"/>
        <v>28.12</v>
      </c>
      <c r="DQ6" s="21">
        <f t="shared" si="12"/>
        <v>28.79</v>
      </c>
      <c r="DR6" s="21">
        <f t="shared" si="12"/>
        <v>30.5</v>
      </c>
      <c r="DS6" s="20" t="str">
        <f>IF(DS7="","",IF(DS7="-","【-】","【"&amp;SUBSTITUTE(TEXT(DS7,"#,##0.00"),"-","△")&amp;"】"))</f>
        <v>【28.42】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0">
        <f t="shared" si="13"/>
        <v>0</v>
      </c>
      <c r="DZ6" s="20">
        <f t="shared" si="13"/>
        <v>0</v>
      </c>
      <c r="EA6" s="20">
        <f t="shared" si="13"/>
        <v>0</v>
      </c>
      <c r="EB6" s="20">
        <f t="shared" si="13"/>
        <v>0</v>
      </c>
      <c r="EC6" s="20">
        <f t="shared" si="13"/>
        <v>0</v>
      </c>
      <c r="ED6" s="20" t="str">
        <f>IF(ED7="","",IF(ED7="-","【-】","【"&amp;SUBSTITUTE(TEXT(ED7,"#,##0.00"),"-","△")&amp;"】"))</f>
        <v>【0.08】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0.02</v>
      </c>
      <c r="EK6" s="21">
        <f t="shared" si="14"/>
        <v>0.02</v>
      </c>
      <c r="EL6" s="21">
        <f t="shared" si="14"/>
        <v>0.01</v>
      </c>
      <c r="EM6" s="21">
        <f t="shared" si="14"/>
        <v>0.01</v>
      </c>
      <c r="EN6" s="21">
        <f t="shared" si="14"/>
        <v>0.02</v>
      </c>
      <c r="EO6" s="20" t="str">
        <f>IF(EO7="","",IF(EO7="-","【-】","【"&amp;SUBSTITUTE(TEXT(EO7,"#,##0.00"),"-","△")&amp;"】"))</f>
        <v>【0.02】</v>
      </c>
    </row>
    <row r="7" spans="1:148" s="22" customFormat="1" x14ac:dyDescent="0.15">
      <c r="A7" s="14"/>
      <c r="B7" s="23">
        <v>2023</v>
      </c>
      <c r="C7" s="23">
        <v>52019</v>
      </c>
      <c r="D7" s="23">
        <v>46</v>
      </c>
      <c r="E7" s="23">
        <v>17</v>
      </c>
      <c r="F7" s="23">
        <v>5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75.069999999999993</v>
      </c>
      <c r="P7" s="24">
        <v>1.72</v>
      </c>
      <c r="Q7" s="24">
        <v>70.73</v>
      </c>
      <c r="R7" s="24">
        <v>3113</v>
      </c>
      <c r="S7" s="24">
        <v>297316</v>
      </c>
      <c r="T7" s="24">
        <v>906.07</v>
      </c>
      <c r="U7" s="24">
        <v>328.14</v>
      </c>
      <c r="V7" s="24">
        <v>5079</v>
      </c>
      <c r="W7" s="24">
        <v>4.26</v>
      </c>
      <c r="X7" s="24">
        <v>1192.25</v>
      </c>
      <c r="Y7" s="24">
        <v>100.6</v>
      </c>
      <c r="Z7" s="24">
        <v>102.45</v>
      </c>
      <c r="AA7" s="24">
        <v>101.34</v>
      </c>
      <c r="AB7" s="24">
        <v>103.97</v>
      </c>
      <c r="AC7" s="24">
        <v>103.41</v>
      </c>
      <c r="AD7" s="24">
        <v>101.91</v>
      </c>
      <c r="AE7" s="24">
        <v>103.09</v>
      </c>
      <c r="AF7" s="24">
        <v>102.11</v>
      </c>
      <c r="AG7" s="24">
        <v>101.91</v>
      </c>
      <c r="AH7" s="24">
        <v>103.07</v>
      </c>
      <c r="AI7" s="24">
        <v>104.44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127.98</v>
      </c>
      <c r="AP7" s="24">
        <v>101.24</v>
      </c>
      <c r="AQ7" s="24">
        <v>124.9</v>
      </c>
      <c r="AR7" s="24">
        <v>124.8</v>
      </c>
      <c r="AS7" s="24">
        <v>120.64</v>
      </c>
      <c r="AT7" s="24">
        <v>124.06</v>
      </c>
      <c r="AU7" s="24">
        <v>175.15</v>
      </c>
      <c r="AV7" s="24">
        <v>178.99</v>
      </c>
      <c r="AW7" s="24">
        <v>173.66</v>
      </c>
      <c r="AX7" s="24">
        <v>190.91</v>
      </c>
      <c r="AY7" s="24">
        <v>225.16</v>
      </c>
      <c r="AZ7" s="24">
        <v>44.14</v>
      </c>
      <c r="BA7" s="24">
        <v>37.24</v>
      </c>
      <c r="BB7" s="24">
        <v>33.58</v>
      </c>
      <c r="BC7" s="24">
        <v>35.42</v>
      </c>
      <c r="BD7" s="24">
        <v>39.82</v>
      </c>
      <c r="BE7" s="24">
        <v>42.02</v>
      </c>
      <c r="BF7" s="24">
        <v>935.2</v>
      </c>
      <c r="BG7" s="24">
        <v>861.44</v>
      </c>
      <c r="BH7" s="24">
        <v>912.1</v>
      </c>
      <c r="BI7" s="24">
        <v>1039.75</v>
      </c>
      <c r="BJ7" s="24">
        <v>1069.93</v>
      </c>
      <c r="BK7" s="24">
        <v>654.71</v>
      </c>
      <c r="BL7" s="24">
        <v>783.8</v>
      </c>
      <c r="BM7" s="24">
        <v>778.81</v>
      </c>
      <c r="BN7" s="24">
        <v>718.49</v>
      </c>
      <c r="BO7" s="24">
        <v>743.31</v>
      </c>
      <c r="BP7" s="24">
        <v>785.1</v>
      </c>
      <c r="BQ7" s="24">
        <v>60.6</v>
      </c>
      <c r="BR7" s="24">
        <v>61.38</v>
      </c>
      <c r="BS7" s="24">
        <v>53.73</v>
      </c>
      <c r="BT7" s="24">
        <v>48.48</v>
      </c>
      <c r="BU7" s="24">
        <v>41.56</v>
      </c>
      <c r="BV7" s="24">
        <v>65.37</v>
      </c>
      <c r="BW7" s="24">
        <v>68.11</v>
      </c>
      <c r="BX7" s="24">
        <v>67.23</v>
      </c>
      <c r="BY7" s="24">
        <v>61.82</v>
      </c>
      <c r="BZ7" s="24">
        <v>61.15</v>
      </c>
      <c r="CA7" s="24">
        <v>56.93</v>
      </c>
      <c r="CB7" s="24">
        <v>271.87</v>
      </c>
      <c r="CC7" s="24">
        <v>269.17</v>
      </c>
      <c r="CD7" s="24">
        <v>308.75</v>
      </c>
      <c r="CE7" s="24">
        <v>341.1</v>
      </c>
      <c r="CF7" s="24">
        <v>391.81</v>
      </c>
      <c r="CG7" s="24">
        <v>228.99</v>
      </c>
      <c r="CH7" s="24">
        <v>222.41</v>
      </c>
      <c r="CI7" s="24">
        <v>228.21</v>
      </c>
      <c r="CJ7" s="24">
        <v>246.9</v>
      </c>
      <c r="CK7" s="24">
        <v>250.43</v>
      </c>
      <c r="CL7" s="24">
        <v>271.14999999999998</v>
      </c>
      <c r="CM7" s="24">
        <v>62.97</v>
      </c>
      <c r="CN7" s="24">
        <v>59.71</v>
      </c>
      <c r="CO7" s="24">
        <v>70.5</v>
      </c>
      <c r="CP7" s="24">
        <v>61.96</v>
      </c>
      <c r="CQ7" s="24">
        <v>64.72</v>
      </c>
      <c r="CR7" s="24">
        <v>54.06</v>
      </c>
      <c r="CS7" s="24">
        <v>55.26</v>
      </c>
      <c r="CT7" s="24">
        <v>54.54</v>
      </c>
      <c r="CU7" s="24">
        <v>52.9</v>
      </c>
      <c r="CV7" s="24">
        <v>52.63</v>
      </c>
      <c r="CW7" s="24">
        <v>49.87</v>
      </c>
      <c r="CX7" s="24">
        <v>96.03</v>
      </c>
      <c r="CY7" s="24">
        <v>96.29</v>
      </c>
      <c r="CZ7" s="24">
        <v>96.12</v>
      </c>
      <c r="DA7" s="24">
        <v>96.1</v>
      </c>
      <c r="DB7" s="24">
        <v>95.25</v>
      </c>
      <c r="DC7" s="24">
        <v>90.11</v>
      </c>
      <c r="DD7" s="24">
        <v>90.52</v>
      </c>
      <c r="DE7" s="24">
        <v>90.3</v>
      </c>
      <c r="DF7" s="24">
        <v>90.3</v>
      </c>
      <c r="DG7" s="24">
        <v>90.32</v>
      </c>
      <c r="DH7" s="24">
        <v>87.54</v>
      </c>
      <c r="DI7" s="24">
        <v>33.76</v>
      </c>
      <c r="DJ7" s="24">
        <v>36.28</v>
      </c>
      <c r="DK7" s="24">
        <v>37.700000000000003</v>
      </c>
      <c r="DL7" s="24">
        <v>39.409999999999997</v>
      </c>
      <c r="DM7" s="24">
        <v>41.32</v>
      </c>
      <c r="DN7" s="24">
        <v>28.19</v>
      </c>
      <c r="DO7" s="24">
        <v>24.8</v>
      </c>
      <c r="DP7" s="24">
        <v>28.12</v>
      </c>
      <c r="DQ7" s="24">
        <v>28.79</v>
      </c>
      <c r="DR7" s="24">
        <v>30.5</v>
      </c>
      <c r="DS7" s="24">
        <v>28.42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</v>
      </c>
      <c r="ED7" s="24">
        <v>0.08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0.02</v>
      </c>
      <c r="EK7" s="24">
        <v>0.02</v>
      </c>
      <c r="EL7" s="24">
        <v>0.01</v>
      </c>
      <c r="EM7" s="24">
        <v>0.01</v>
      </c>
      <c r="EN7" s="24">
        <v>0.02</v>
      </c>
      <c r="EO7" s="24">
        <v>0.02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110</v>
      </c>
      <c r="E13" t="s">
        <v>110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2025-01-24T07:15:34Z</dcterms:created>
  <dcterms:modified xsi:type="dcterms:W3CDTF">2025-01-29T23:36:11Z</dcterms:modified>
  <cp:category/>
</cp:coreProperties>
</file>