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公営企業\R6\★照会・回答\250122_【総務省23〆】公営企業に係る経営比較分析表（令和５年度決算）の分析等について（依頼）\04_県回答\"/>
    </mc:Choice>
  </mc:AlternateContent>
  <workbookProtection workbookAlgorithmName="SHA-512" workbookHashValue="jzziZtc7CUF4kPkzY+I77eIGihJkuL/jBNOkuSu+8uHRURivUQqi3JPVyZwadnz/5fOIu0PCefqwlI/sCVaARw==" workbookSaltValue="wAs03zP7aJSm6I87DOkvmQ==" workbookSpinCount="100000" lockStructure="1"/>
  <bookViews>
    <workbookView xWindow="0" yWindow="0" windowWidth="23040" windowHeight="9210"/>
  </bookViews>
  <sheets>
    <sheet name="法適用_下水道事業" sheetId="4" r:id="rId1"/>
    <sheet name="データ" sheetId="5" state="hidden" r:id="rId2"/>
  </sheets>
  <calcPr calcId="162913"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I85" i="4"/>
  <c r="H85" i="4"/>
  <c r="G85" i="4"/>
  <c r="E85" i="4"/>
  <c r="BB10" i="4"/>
  <c r="AT10" i="4"/>
  <c r="W10" i="4"/>
  <c r="P10" i="4"/>
  <c r="BB8" i="4"/>
  <c r="AT8" i="4"/>
  <c r="W8" i="4"/>
  <c r="P8" i="4"/>
  <c r="B6" i="4"/>
</calcChain>
</file>

<file path=xl/sharedStrings.xml><?xml version="1.0" encoding="utf-8"?>
<sst xmlns="http://schemas.openxmlformats.org/spreadsheetml/2006/main" count="235" uniqueCount="117">
  <si>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</si>
  <si>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</si>
  <si>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</si>
  <si>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</si>
  <si>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</si>
  <si>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</si>
  <si>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</si>
  <si>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</si>
  <si>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</si>
  <si>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</si>
  <si>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</si>
  <si>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</si>
  <si>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</si>
  <si>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</si>
  <si>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</si>
  <si>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</si>
  <si>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</si>
  <si>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</si>
  <si>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</si>
  <si>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</si>
  <si>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</si>
  <si>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</si>
  <si>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</si>
  <si>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</si>
  <si>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</si>
  <si>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</si>
  <si>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</si>
  <si>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</si>
  <si>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</si>
  <si>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</si>
  <si>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</si>
  <si>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</si>
  <si>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</si>
  <si>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</si>
  <si>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</si>
  <si>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</si>
  <si>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</si>
  <si>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</si>
  <si>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</si>
  <si>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</si>
  <si>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</si>
  <si>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</si>
  <si>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</si>
  <si>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</si>
  <si>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</si>
  <si>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</si>
  <si>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</si>
  <si>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</si>
  <si>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</si>
  <si>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</si>
  <si>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</si>
  <si>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</si>
  <si>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</si>
  <si>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</si>
  <si>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</si>
  <si>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</si>
  <si>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</si>
  <si>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</si>
  <si>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</si>
  <si>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</si>
  <si>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</si>
  <si>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</si>
  <si>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</si>
  <si>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</si>
  <si>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</si>
  <si>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</si>
  <si>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</si>
  <si>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</si>
  <si>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</si>
  <si>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</si>
  <si>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</si>
  <si>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</si>
  <si>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</si>
  <si>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</si>
  <si>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</si>
  <si>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</si>
  <si>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</si>
  <si>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</si>
  <si>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</si>
  <si>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</si>
  <si>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</si>
  <si>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</si>
  <si>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</si>
  <si>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</si>
  <si>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</si>
  <si>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</si>
  <si>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</si>
  <si>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</si>
  <si>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</si>
  <si>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</si>
  <si>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</si>
  <si>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</si>
  <si>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</si>
  <si>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</si>
  <si>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</si>
  <si>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</si>
  <si>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</si>
  <si>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</si>
  <si>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</si>
  <si>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</si>
  <si>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</si>
  <si>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</si>
  <si>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</si>
  <si>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</si>
  <si>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</si>
  <si>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</si>
  <si>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</si>
  <si>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</si>
  <si>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</si>
  <si>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</si>
  <si>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</si>
  <si>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</si>
  <si>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</si>
  <si>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</si>
  <si>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経営に関する指標から、現時点での経営状況は健全であると判断している。
　しかしながら、これまでの建設投資により多額の企業債残高を有しているほか、今後も、人口減による使用料収入の減少が見込まれるなか、老朽化施設の更新を進める必要があることから、これまで以上に事業運営の効率化を図る必要がある。</t>
    <phoneticPr fontId="4"/>
  </si>
  <si>
    <t>　施設全体の減価償却の状況は上昇傾向にあり、資産の老朽化が進んでいる。
　管渠については、改善率が全国平均や類似団体平均と比較して高い値であるものの、管渠老朽化率は全国平均や類似団体平均と比較して高い値となっている。引き続き、長期の視点に立った更新計画に基づき、更新を進める必要がある。</t>
    <rPh sb="45" eb="48">
      <t>カイゼンリツ</t>
    </rPh>
    <rPh sb="108" eb="109">
      <t>ヒ</t>
    </rPh>
    <rPh sb="110" eb="111">
      <t>ツヅ</t>
    </rPh>
    <phoneticPr fontId="4"/>
  </si>
  <si>
    <t>　「①経常収支比率」および「⑤経費回収率」は100％以上を維持しており、公費負担分を除く汚水処理費を下水道使用料で回収できている。
　「②累積欠損金比率」は、0%を維持している。
　「③流動比率」は100%を下回っているが、単年度で資金が減とならないように、資本費平準化債の発行などにより、適切な資金の確保に努めており、短期的な債務に対する支払能力に問題はない。
　「④企業債残高対事業規模比率」は、全国平均や類似団体平均と比較して低い値となっている。
　「⑥汚水処理原価」は、全国平均および類似団体平均と比較して高い値となっている。
　「⑦施設利用率」は、該当処理施設が廃止されたことに伴い0となっている。
　「⑧水洗化率」は、全国平均や類似団体平均と比較して低い値となっていることから、水洗化を促進するための取り組みが必要である。</t>
    <rPh sb="216" eb="217">
      <t>ヒク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</si>
</sst>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0.28999999999999998</c:v>
                </c:pt>
                <c:pt idx="1">
                  <c:v>0.26</c:v>
                </c:pt>
                <c:pt idx="2">
                  <c:v>0.26</c:v>
                </c:pt>
                <c:pt idx="3">
                  <c:v>0.26</c:v>
                </c:pt>
                <c:pt idx="4">
                  <c:v>0.38</c:v>
                </c:pt>
              </c:numCache>
            </c:numRef>
          </c:val>
          <c:extLst xmlns:c16r2="http://schemas.microsoft.com/office/drawing/2015/06/chart">
            <c:ext xmlns:c16="http://schemas.microsoft.com/office/drawing/2014/chart" uri="{C3380CC4-5D6E-409C-BE32-E72D297353CC}">
              <c16:uniqueId val="{00000000-EB25-4B2A-AF85-A07144A48DBC}"/>
            </c:ext>
          </c:extLst>
        </c:ser>
        <c:dLbls>
          <c:showLegendKey val="0"/>
          <c:showVal val="0"/>
          <c:showCatName val="0"/>
          <c:showSerName val="0"/>
          <c:showPercent val="0"/>
          <c:showBubbleSize val="0"/>
        </c:dLbls>
        <c:gapWidth val="150"/>
        <c:axId val="320745120"/>
        <c:axId val="32074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0.33</c:v>
                </c:pt>
                <c:pt idx="2">
                  <c:v>0.22</c:v>
                </c:pt>
                <c:pt idx="3">
                  <c:v>0.23</c:v>
                </c:pt>
                <c:pt idx="4">
                  <c:v>0.18</c:v>
                </c:pt>
              </c:numCache>
            </c:numRef>
          </c:val>
          <c:smooth val="0"/>
          <c:extLst xmlns:c16r2="http://schemas.microsoft.com/office/drawing/2015/06/chart">
            <c:ext xmlns:c16="http://schemas.microsoft.com/office/drawing/2014/chart" uri="{C3380CC4-5D6E-409C-BE32-E72D297353CC}">
              <c16:uniqueId val="{00000001-EB25-4B2A-AF85-A07144A48DBC}"/>
            </c:ext>
          </c:extLst>
        </c:ser>
        <c:dLbls>
          <c:showLegendKey val="0"/>
          <c:showVal val="0"/>
          <c:showCatName val="0"/>
          <c:showSerName val="0"/>
          <c:showPercent val="0"/>
          <c:showBubbleSize val="0"/>
        </c:dLbls>
        <c:marker val="1"/>
        <c:smooth val="0"/>
        <c:axId val="320745120"/>
        <c:axId val="320745504"/>
      </c:lineChart>
      <c:dateAx>
        <c:axId val="320745120"/>
        <c:scaling>
          <c:orientation val="minMax"/>
        </c:scaling>
        <c:delete val="1"/>
        <c:axPos val="b"/>
        <c:numFmt formatCode="&quot;R&quot;yy" sourceLinked="1"/>
        <c:majorTickMark val="none"/>
        <c:minorTickMark val="none"/>
        <c:tickLblPos val="none"/>
        <c:crossAx val="320745504"/>
        <c:crosses val="autoZero"/>
        <c:auto val="1"/>
        <c:lblOffset val="100"/>
        <c:baseTimeUnit val="years"/>
      </c:dateAx>
      <c:valAx>
        <c:axId val="32074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074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28.3</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891-447B-98C6-3DAA4384ED7B}"/>
            </c:ext>
          </c:extLst>
        </c:ser>
        <c:dLbls>
          <c:showLegendKey val="0"/>
          <c:showVal val="0"/>
          <c:showCatName val="0"/>
          <c:showSerName val="0"/>
          <c:showPercent val="0"/>
          <c:showBubbleSize val="0"/>
        </c:dLbls>
        <c:gapWidth val="150"/>
        <c:axId val="475321128"/>
        <c:axId val="47531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66.78</c:v>
                </c:pt>
                <c:pt idx="1">
                  <c:v>67</c:v>
                </c:pt>
                <c:pt idx="2">
                  <c:v>66.650000000000006</c:v>
                </c:pt>
                <c:pt idx="3">
                  <c:v>64.45</c:v>
                </c:pt>
                <c:pt idx="4">
                  <c:v>65.11</c:v>
                </c:pt>
              </c:numCache>
            </c:numRef>
          </c:val>
          <c:smooth val="0"/>
          <c:extLst xmlns:c16r2="http://schemas.microsoft.com/office/drawing/2015/06/chart">
            <c:ext xmlns:c16="http://schemas.microsoft.com/office/drawing/2014/chart" uri="{C3380CC4-5D6E-409C-BE32-E72D297353CC}">
              <c16:uniqueId val="{00000001-8891-447B-98C6-3DAA4384ED7B}"/>
            </c:ext>
          </c:extLst>
        </c:ser>
        <c:dLbls>
          <c:showLegendKey val="0"/>
          <c:showVal val="0"/>
          <c:showCatName val="0"/>
          <c:showSerName val="0"/>
          <c:showPercent val="0"/>
          <c:showBubbleSize val="0"/>
        </c:dLbls>
        <c:marker val="1"/>
        <c:smooth val="0"/>
        <c:axId val="475321128"/>
        <c:axId val="475319952"/>
      </c:lineChart>
      <c:dateAx>
        <c:axId val="475321128"/>
        <c:scaling>
          <c:orientation val="minMax"/>
        </c:scaling>
        <c:delete val="1"/>
        <c:axPos val="b"/>
        <c:numFmt formatCode="&quot;R&quot;yy" sourceLinked="1"/>
        <c:majorTickMark val="none"/>
        <c:minorTickMark val="none"/>
        <c:tickLblPos val="none"/>
        <c:crossAx val="475319952"/>
        <c:crosses val="autoZero"/>
        <c:auto val="1"/>
        <c:lblOffset val="100"/>
        <c:baseTimeUnit val="years"/>
      </c:dateAx>
      <c:valAx>
        <c:axId val="47531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321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90.25</c:v>
                </c:pt>
                <c:pt idx="1">
                  <c:v>90.43</c:v>
                </c:pt>
                <c:pt idx="2">
                  <c:v>90.61</c:v>
                </c:pt>
                <c:pt idx="3">
                  <c:v>90.91</c:v>
                </c:pt>
                <c:pt idx="4">
                  <c:v>91.2</c:v>
                </c:pt>
              </c:numCache>
            </c:numRef>
          </c:val>
          <c:extLst xmlns:c16r2="http://schemas.microsoft.com/office/drawing/2015/06/chart">
            <c:ext xmlns:c16="http://schemas.microsoft.com/office/drawing/2014/chart" uri="{C3380CC4-5D6E-409C-BE32-E72D297353CC}">
              <c16:uniqueId val="{00000000-2941-453A-9EE6-BA5EAF0A5D25}"/>
            </c:ext>
          </c:extLst>
        </c:ser>
        <c:dLbls>
          <c:showLegendKey val="0"/>
          <c:showVal val="0"/>
          <c:showCatName val="0"/>
          <c:showSerName val="0"/>
          <c:showPercent val="0"/>
          <c:showBubbleSize val="0"/>
        </c:dLbls>
        <c:gapWidth val="150"/>
        <c:axId val="475323480"/>
        <c:axId val="47532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94.06</c:v>
                </c:pt>
                <c:pt idx="1">
                  <c:v>94.41</c:v>
                </c:pt>
                <c:pt idx="2">
                  <c:v>94.43</c:v>
                </c:pt>
                <c:pt idx="3">
                  <c:v>94.58</c:v>
                </c:pt>
                <c:pt idx="4">
                  <c:v>94.69</c:v>
                </c:pt>
              </c:numCache>
            </c:numRef>
          </c:val>
          <c:smooth val="0"/>
          <c:extLst xmlns:c16r2="http://schemas.microsoft.com/office/drawing/2015/06/chart">
            <c:ext xmlns:c16="http://schemas.microsoft.com/office/drawing/2014/chart" uri="{C3380CC4-5D6E-409C-BE32-E72D297353CC}">
              <c16:uniqueId val="{00000001-2941-453A-9EE6-BA5EAF0A5D25}"/>
            </c:ext>
          </c:extLst>
        </c:ser>
        <c:dLbls>
          <c:showLegendKey val="0"/>
          <c:showVal val="0"/>
          <c:showCatName val="0"/>
          <c:showSerName val="0"/>
          <c:showPercent val="0"/>
          <c:showBubbleSize val="0"/>
        </c:dLbls>
        <c:marker val="1"/>
        <c:smooth val="0"/>
        <c:axId val="475323480"/>
        <c:axId val="475320736"/>
      </c:lineChart>
      <c:dateAx>
        <c:axId val="475323480"/>
        <c:scaling>
          <c:orientation val="minMax"/>
        </c:scaling>
        <c:delete val="1"/>
        <c:axPos val="b"/>
        <c:numFmt formatCode="&quot;R&quot;yy" sourceLinked="1"/>
        <c:majorTickMark val="none"/>
        <c:minorTickMark val="none"/>
        <c:tickLblPos val="none"/>
        <c:crossAx val="475320736"/>
        <c:crosses val="autoZero"/>
        <c:auto val="1"/>
        <c:lblOffset val="100"/>
        <c:baseTimeUnit val="years"/>
      </c:dateAx>
      <c:valAx>
        <c:axId val="47532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323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113.34</c:v>
                </c:pt>
                <c:pt idx="1">
                  <c:v>104</c:v>
                </c:pt>
                <c:pt idx="2">
                  <c:v>104.08</c:v>
                </c:pt>
                <c:pt idx="3">
                  <c:v>105.75</c:v>
                </c:pt>
                <c:pt idx="4">
                  <c:v>102.94</c:v>
                </c:pt>
              </c:numCache>
            </c:numRef>
          </c:val>
          <c:extLst xmlns:c16r2="http://schemas.microsoft.com/office/drawing/2015/06/chart">
            <c:ext xmlns:c16="http://schemas.microsoft.com/office/drawing/2014/chart" uri="{C3380CC4-5D6E-409C-BE32-E72D297353CC}">
              <c16:uniqueId val="{00000000-82B6-4933-A076-7FA14CA65874}"/>
            </c:ext>
          </c:extLst>
        </c:ser>
        <c:dLbls>
          <c:showLegendKey val="0"/>
          <c:showVal val="0"/>
          <c:showCatName val="0"/>
          <c:showSerName val="0"/>
          <c:showPercent val="0"/>
          <c:showBubbleSize val="0"/>
        </c:dLbls>
        <c:gapWidth val="150"/>
        <c:axId val="474996208"/>
        <c:axId val="474996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111.12</c:v>
                </c:pt>
                <c:pt idx="1">
                  <c:v>109.58</c:v>
                </c:pt>
                <c:pt idx="2">
                  <c:v>109.32</c:v>
                </c:pt>
                <c:pt idx="3">
                  <c:v>108.33</c:v>
                </c:pt>
                <c:pt idx="4">
                  <c:v>107.76</c:v>
                </c:pt>
              </c:numCache>
            </c:numRef>
          </c:val>
          <c:smooth val="0"/>
          <c:extLst xmlns:c16r2="http://schemas.microsoft.com/office/drawing/2015/06/chart">
            <c:ext xmlns:c16="http://schemas.microsoft.com/office/drawing/2014/chart" uri="{C3380CC4-5D6E-409C-BE32-E72D297353CC}">
              <c16:uniqueId val="{00000001-82B6-4933-A076-7FA14CA65874}"/>
            </c:ext>
          </c:extLst>
        </c:ser>
        <c:dLbls>
          <c:showLegendKey val="0"/>
          <c:showVal val="0"/>
          <c:showCatName val="0"/>
          <c:showSerName val="0"/>
          <c:showPercent val="0"/>
          <c:showBubbleSize val="0"/>
        </c:dLbls>
        <c:marker val="1"/>
        <c:smooth val="0"/>
        <c:axId val="474996208"/>
        <c:axId val="474996592"/>
      </c:lineChart>
      <c:dateAx>
        <c:axId val="474996208"/>
        <c:scaling>
          <c:orientation val="minMax"/>
        </c:scaling>
        <c:delete val="1"/>
        <c:axPos val="b"/>
        <c:numFmt formatCode="&quot;R&quot;yy" sourceLinked="1"/>
        <c:majorTickMark val="none"/>
        <c:minorTickMark val="none"/>
        <c:tickLblPos val="none"/>
        <c:crossAx val="474996592"/>
        <c:crosses val="autoZero"/>
        <c:auto val="1"/>
        <c:lblOffset val="100"/>
        <c:baseTimeUnit val="years"/>
      </c:dateAx>
      <c:valAx>
        <c:axId val="47499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499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35.65</c:v>
                </c:pt>
                <c:pt idx="1">
                  <c:v>36.590000000000003</c:v>
                </c:pt>
                <c:pt idx="2">
                  <c:v>38.17</c:v>
                </c:pt>
                <c:pt idx="3">
                  <c:v>39.74</c:v>
                </c:pt>
                <c:pt idx="4">
                  <c:v>41.09</c:v>
                </c:pt>
              </c:numCache>
            </c:numRef>
          </c:val>
          <c:extLst xmlns:c16r2="http://schemas.microsoft.com/office/drawing/2015/06/chart">
            <c:ext xmlns:c16="http://schemas.microsoft.com/office/drawing/2014/chart" uri="{C3380CC4-5D6E-409C-BE32-E72D297353CC}">
              <c16:uniqueId val="{00000000-3551-4DFC-93A0-AF7FBB0882F6}"/>
            </c:ext>
          </c:extLst>
        </c:ser>
        <c:dLbls>
          <c:showLegendKey val="0"/>
          <c:showVal val="0"/>
          <c:showCatName val="0"/>
          <c:showSerName val="0"/>
          <c:showPercent val="0"/>
          <c:showBubbleSize val="0"/>
        </c:dLbls>
        <c:gapWidth val="150"/>
        <c:axId val="475048848"/>
        <c:axId val="47504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34.33</c:v>
                </c:pt>
                <c:pt idx="1">
                  <c:v>34.15</c:v>
                </c:pt>
                <c:pt idx="2">
                  <c:v>35.53</c:v>
                </c:pt>
                <c:pt idx="3">
                  <c:v>37.51</c:v>
                </c:pt>
                <c:pt idx="4">
                  <c:v>38.869999999999997</c:v>
                </c:pt>
              </c:numCache>
            </c:numRef>
          </c:val>
          <c:smooth val="0"/>
          <c:extLst xmlns:c16r2="http://schemas.microsoft.com/office/drawing/2015/06/chart">
            <c:ext xmlns:c16="http://schemas.microsoft.com/office/drawing/2014/chart" uri="{C3380CC4-5D6E-409C-BE32-E72D297353CC}">
              <c16:uniqueId val="{00000001-3551-4DFC-93A0-AF7FBB0882F6}"/>
            </c:ext>
          </c:extLst>
        </c:ser>
        <c:dLbls>
          <c:showLegendKey val="0"/>
          <c:showVal val="0"/>
          <c:showCatName val="0"/>
          <c:showSerName val="0"/>
          <c:showPercent val="0"/>
          <c:showBubbleSize val="0"/>
        </c:dLbls>
        <c:marker val="1"/>
        <c:smooth val="0"/>
        <c:axId val="475048848"/>
        <c:axId val="475049232"/>
      </c:lineChart>
      <c:dateAx>
        <c:axId val="475048848"/>
        <c:scaling>
          <c:orientation val="minMax"/>
        </c:scaling>
        <c:delete val="1"/>
        <c:axPos val="b"/>
        <c:numFmt formatCode="&quot;R&quot;yy" sourceLinked="1"/>
        <c:majorTickMark val="none"/>
        <c:minorTickMark val="none"/>
        <c:tickLblPos val="none"/>
        <c:crossAx val="475049232"/>
        <c:crosses val="autoZero"/>
        <c:auto val="1"/>
        <c:lblOffset val="100"/>
        <c:baseTimeUnit val="years"/>
      </c:dateAx>
      <c:valAx>
        <c:axId val="47504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04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9.19</c:v>
                </c:pt>
                <c:pt idx="1">
                  <c:v>9.5299999999999994</c:v>
                </c:pt>
                <c:pt idx="2">
                  <c:v>9.9499999999999993</c:v>
                </c:pt>
                <c:pt idx="3">
                  <c:v>10.68</c:v>
                </c:pt>
                <c:pt idx="4">
                  <c:v>11.37</c:v>
                </c:pt>
              </c:numCache>
            </c:numRef>
          </c:val>
          <c:extLst xmlns:c16r2="http://schemas.microsoft.com/office/drawing/2015/06/chart">
            <c:ext xmlns:c16="http://schemas.microsoft.com/office/drawing/2014/chart" uri="{C3380CC4-5D6E-409C-BE32-E72D297353CC}">
              <c16:uniqueId val="{00000000-208F-4B11-B083-17E6F2EF464B}"/>
            </c:ext>
          </c:extLst>
        </c:ser>
        <c:dLbls>
          <c:showLegendKey val="0"/>
          <c:showVal val="0"/>
          <c:showCatName val="0"/>
          <c:showSerName val="0"/>
          <c:showPercent val="0"/>
          <c:showBubbleSize val="0"/>
        </c:dLbls>
        <c:gapWidth val="150"/>
        <c:axId val="475182520"/>
        <c:axId val="475184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5.1100000000000003</c:v>
                </c:pt>
                <c:pt idx="1">
                  <c:v>5.18</c:v>
                </c:pt>
                <c:pt idx="2">
                  <c:v>6.01</c:v>
                </c:pt>
                <c:pt idx="3">
                  <c:v>6.84</c:v>
                </c:pt>
                <c:pt idx="4">
                  <c:v>7.69</c:v>
                </c:pt>
              </c:numCache>
            </c:numRef>
          </c:val>
          <c:smooth val="0"/>
          <c:extLst xmlns:c16r2="http://schemas.microsoft.com/office/drawing/2015/06/chart">
            <c:ext xmlns:c16="http://schemas.microsoft.com/office/drawing/2014/chart" uri="{C3380CC4-5D6E-409C-BE32-E72D297353CC}">
              <c16:uniqueId val="{00000001-208F-4B11-B083-17E6F2EF464B}"/>
            </c:ext>
          </c:extLst>
        </c:ser>
        <c:dLbls>
          <c:showLegendKey val="0"/>
          <c:showVal val="0"/>
          <c:showCatName val="0"/>
          <c:showSerName val="0"/>
          <c:showPercent val="0"/>
          <c:showBubbleSize val="0"/>
        </c:dLbls>
        <c:marker val="1"/>
        <c:smooth val="0"/>
        <c:axId val="475182520"/>
        <c:axId val="475184120"/>
      </c:lineChart>
      <c:dateAx>
        <c:axId val="475182520"/>
        <c:scaling>
          <c:orientation val="minMax"/>
        </c:scaling>
        <c:delete val="1"/>
        <c:axPos val="b"/>
        <c:numFmt formatCode="&quot;R&quot;yy" sourceLinked="1"/>
        <c:majorTickMark val="none"/>
        <c:minorTickMark val="none"/>
        <c:tickLblPos val="none"/>
        <c:crossAx val="475184120"/>
        <c:crosses val="autoZero"/>
        <c:auto val="1"/>
        <c:lblOffset val="100"/>
        <c:baseTimeUnit val="years"/>
      </c:dateAx>
      <c:valAx>
        <c:axId val="475184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182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BC1-4ED7-A9D9-764E4721BE09}"/>
            </c:ext>
          </c:extLst>
        </c:ser>
        <c:dLbls>
          <c:showLegendKey val="0"/>
          <c:showVal val="0"/>
          <c:showCatName val="0"/>
          <c:showSerName val="0"/>
          <c:showPercent val="0"/>
          <c:showBubbleSize val="0"/>
        </c:dLbls>
        <c:gapWidth val="150"/>
        <c:axId val="475184904"/>
        <c:axId val="47518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2.0699999999999998</c:v>
                </c:pt>
                <c:pt idx="1">
                  <c:v>5.97</c:v>
                </c:pt>
                <c:pt idx="2">
                  <c:v>1.54</c:v>
                </c:pt>
                <c:pt idx="3">
                  <c:v>1.28</c:v>
                </c:pt>
                <c:pt idx="4">
                  <c:v>1.02</c:v>
                </c:pt>
              </c:numCache>
            </c:numRef>
          </c:val>
          <c:smooth val="0"/>
          <c:extLst xmlns:c16r2="http://schemas.microsoft.com/office/drawing/2015/06/chart">
            <c:ext xmlns:c16="http://schemas.microsoft.com/office/drawing/2014/chart" uri="{C3380CC4-5D6E-409C-BE32-E72D297353CC}">
              <c16:uniqueId val="{00000001-BBC1-4ED7-A9D9-764E4721BE09}"/>
            </c:ext>
          </c:extLst>
        </c:ser>
        <c:dLbls>
          <c:showLegendKey val="0"/>
          <c:showVal val="0"/>
          <c:showCatName val="0"/>
          <c:showSerName val="0"/>
          <c:showPercent val="0"/>
          <c:showBubbleSize val="0"/>
        </c:dLbls>
        <c:marker val="1"/>
        <c:smooth val="0"/>
        <c:axId val="475184904"/>
        <c:axId val="475183728"/>
      </c:lineChart>
      <c:dateAx>
        <c:axId val="475184904"/>
        <c:scaling>
          <c:orientation val="minMax"/>
        </c:scaling>
        <c:delete val="1"/>
        <c:axPos val="b"/>
        <c:numFmt formatCode="&quot;R&quot;yy" sourceLinked="1"/>
        <c:majorTickMark val="none"/>
        <c:minorTickMark val="none"/>
        <c:tickLblPos val="none"/>
        <c:crossAx val="475183728"/>
        <c:crosses val="autoZero"/>
        <c:auto val="1"/>
        <c:lblOffset val="100"/>
        <c:baseTimeUnit val="years"/>
      </c:dateAx>
      <c:valAx>
        <c:axId val="47518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184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86</c:v>
                </c:pt>
                <c:pt idx="1">
                  <c:v>81.03</c:v>
                </c:pt>
                <c:pt idx="2">
                  <c:v>81.91</c:v>
                </c:pt>
                <c:pt idx="3">
                  <c:v>87.81</c:v>
                </c:pt>
                <c:pt idx="4">
                  <c:v>85.55</c:v>
                </c:pt>
              </c:numCache>
            </c:numRef>
          </c:val>
          <c:extLst xmlns:c16r2="http://schemas.microsoft.com/office/drawing/2015/06/chart">
            <c:ext xmlns:c16="http://schemas.microsoft.com/office/drawing/2014/chart" uri="{C3380CC4-5D6E-409C-BE32-E72D297353CC}">
              <c16:uniqueId val="{00000000-5AEF-4D50-AF81-ED7A0ACA703A}"/>
            </c:ext>
          </c:extLst>
        </c:ser>
        <c:dLbls>
          <c:showLegendKey val="0"/>
          <c:showVal val="0"/>
          <c:showCatName val="0"/>
          <c:showSerName val="0"/>
          <c:showPercent val="0"/>
          <c:showBubbleSize val="0"/>
        </c:dLbls>
        <c:gapWidth val="150"/>
        <c:axId val="475185296"/>
        <c:axId val="475185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61.57</c:v>
                </c:pt>
                <c:pt idx="1">
                  <c:v>60.82</c:v>
                </c:pt>
                <c:pt idx="2">
                  <c:v>63.48</c:v>
                </c:pt>
                <c:pt idx="3">
                  <c:v>65.510000000000005</c:v>
                </c:pt>
                <c:pt idx="4">
                  <c:v>72.78</c:v>
                </c:pt>
              </c:numCache>
            </c:numRef>
          </c:val>
          <c:smooth val="0"/>
          <c:extLst xmlns:c16r2="http://schemas.microsoft.com/office/drawing/2015/06/chart">
            <c:ext xmlns:c16="http://schemas.microsoft.com/office/drawing/2014/chart" uri="{C3380CC4-5D6E-409C-BE32-E72D297353CC}">
              <c16:uniqueId val="{00000001-5AEF-4D50-AF81-ED7A0ACA703A}"/>
            </c:ext>
          </c:extLst>
        </c:ser>
        <c:dLbls>
          <c:showLegendKey val="0"/>
          <c:showVal val="0"/>
          <c:showCatName val="0"/>
          <c:showSerName val="0"/>
          <c:showPercent val="0"/>
          <c:showBubbleSize val="0"/>
        </c:dLbls>
        <c:marker val="1"/>
        <c:smooth val="0"/>
        <c:axId val="475185296"/>
        <c:axId val="475185688"/>
      </c:lineChart>
      <c:dateAx>
        <c:axId val="475185296"/>
        <c:scaling>
          <c:orientation val="minMax"/>
        </c:scaling>
        <c:delete val="1"/>
        <c:axPos val="b"/>
        <c:numFmt formatCode="&quot;R&quot;yy" sourceLinked="1"/>
        <c:majorTickMark val="none"/>
        <c:minorTickMark val="none"/>
        <c:tickLblPos val="none"/>
        <c:crossAx val="475185688"/>
        <c:crosses val="autoZero"/>
        <c:auto val="1"/>
        <c:lblOffset val="100"/>
        <c:baseTimeUnit val="years"/>
      </c:dateAx>
      <c:valAx>
        <c:axId val="475185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18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542.82000000000005</c:v>
                </c:pt>
                <c:pt idx="1">
                  <c:v>506.56</c:v>
                </c:pt>
                <c:pt idx="2">
                  <c:v>477.83</c:v>
                </c:pt>
                <c:pt idx="3">
                  <c:v>454.28</c:v>
                </c:pt>
                <c:pt idx="4">
                  <c:v>476.5</c:v>
                </c:pt>
              </c:numCache>
            </c:numRef>
          </c:val>
          <c:extLst xmlns:c16r2="http://schemas.microsoft.com/office/drawing/2015/06/chart">
            <c:ext xmlns:c16="http://schemas.microsoft.com/office/drawing/2014/chart" uri="{C3380CC4-5D6E-409C-BE32-E72D297353CC}">
              <c16:uniqueId val="{00000000-C132-4046-88A1-C5A1D7C73010}"/>
            </c:ext>
          </c:extLst>
        </c:ser>
        <c:dLbls>
          <c:showLegendKey val="0"/>
          <c:showVal val="0"/>
          <c:showCatName val="0"/>
          <c:showSerName val="0"/>
          <c:showPercent val="0"/>
          <c:showBubbleSize val="0"/>
        </c:dLbls>
        <c:gapWidth val="150"/>
        <c:axId val="475317992"/>
        <c:axId val="47531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867.39</c:v>
                </c:pt>
                <c:pt idx="1">
                  <c:v>920.83</c:v>
                </c:pt>
                <c:pt idx="2">
                  <c:v>874.02</c:v>
                </c:pt>
                <c:pt idx="3">
                  <c:v>827.43</c:v>
                </c:pt>
                <c:pt idx="4">
                  <c:v>790.32</c:v>
                </c:pt>
              </c:numCache>
            </c:numRef>
          </c:val>
          <c:smooth val="0"/>
          <c:extLst xmlns:c16r2="http://schemas.microsoft.com/office/drawing/2015/06/chart">
            <c:ext xmlns:c16="http://schemas.microsoft.com/office/drawing/2014/chart" uri="{C3380CC4-5D6E-409C-BE32-E72D297353CC}">
              <c16:uniqueId val="{00000001-C132-4046-88A1-C5A1D7C73010}"/>
            </c:ext>
          </c:extLst>
        </c:ser>
        <c:dLbls>
          <c:showLegendKey val="0"/>
          <c:showVal val="0"/>
          <c:showCatName val="0"/>
          <c:showSerName val="0"/>
          <c:showPercent val="0"/>
          <c:showBubbleSize val="0"/>
        </c:dLbls>
        <c:marker val="1"/>
        <c:smooth val="0"/>
        <c:axId val="475317992"/>
        <c:axId val="475318384"/>
      </c:lineChart>
      <c:dateAx>
        <c:axId val="475317992"/>
        <c:scaling>
          <c:orientation val="minMax"/>
        </c:scaling>
        <c:delete val="1"/>
        <c:axPos val="b"/>
        <c:numFmt formatCode="&quot;R&quot;yy" sourceLinked="1"/>
        <c:majorTickMark val="none"/>
        <c:minorTickMark val="none"/>
        <c:tickLblPos val="none"/>
        <c:crossAx val="475318384"/>
        <c:crosses val="autoZero"/>
        <c:auto val="1"/>
        <c:lblOffset val="100"/>
        <c:baseTimeUnit val="years"/>
      </c:dateAx>
      <c:valAx>
        <c:axId val="47531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317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126.14</c:v>
                </c:pt>
                <c:pt idx="1">
                  <c:v>101.88</c:v>
                </c:pt>
                <c:pt idx="2">
                  <c:v>100.11</c:v>
                </c:pt>
                <c:pt idx="3">
                  <c:v>100</c:v>
                </c:pt>
                <c:pt idx="4">
                  <c:v>100</c:v>
                </c:pt>
              </c:numCache>
            </c:numRef>
          </c:val>
          <c:extLst xmlns:c16r2="http://schemas.microsoft.com/office/drawing/2015/06/chart">
            <c:ext xmlns:c16="http://schemas.microsoft.com/office/drawing/2014/chart" uri="{C3380CC4-5D6E-409C-BE32-E72D297353CC}">
              <c16:uniqueId val="{00000000-D109-475F-86BE-0FD99869A1DA}"/>
            </c:ext>
          </c:extLst>
        </c:ser>
        <c:dLbls>
          <c:showLegendKey val="0"/>
          <c:showVal val="0"/>
          <c:showCatName val="0"/>
          <c:showSerName val="0"/>
          <c:showPercent val="0"/>
          <c:showBubbleSize val="0"/>
        </c:dLbls>
        <c:gapWidth val="150"/>
        <c:axId val="475319168"/>
        <c:axId val="475316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100.91</c:v>
                </c:pt>
                <c:pt idx="1">
                  <c:v>99.82</c:v>
                </c:pt>
                <c:pt idx="2">
                  <c:v>100.32</c:v>
                </c:pt>
                <c:pt idx="3">
                  <c:v>99.71</c:v>
                </c:pt>
                <c:pt idx="4">
                  <c:v>98.7</c:v>
                </c:pt>
              </c:numCache>
            </c:numRef>
          </c:val>
          <c:smooth val="0"/>
          <c:extLst xmlns:c16r2="http://schemas.microsoft.com/office/drawing/2015/06/chart">
            <c:ext xmlns:c16="http://schemas.microsoft.com/office/drawing/2014/chart" uri="{C3380CC4-5D6E-409C-BE32-E72D297353CC}">
              <c16:uniqueId val="{00000001-D109-475F-86BE-0FD99869A1DA}"/>
            </c:ext>
          </c:extLst>
        </c:ser>
        <c:dLbls>
          <c:showLegendKey val="0"/>
          <c:showVal val="0"/>
          <c:showCatName val="0"/>
          <c:showSerName val="0"/>
          <c:showPercent val="0"/>
          <c:showBubbleSize val="0"/>
        </c:dLbls>
        <c:marker val="1"/>
        <c:smooth val="0"/>
        <c:axId val="475319168"/>
        <c:axId val="475316032"/>
      </c:lineChart>
      <c:dateAx>
        <c:axId val="475319168"/>
        <c:scaling>
          <c:orientation val="minMax"/>
        </c:scaling>
        <c:delete val="1"/>
        <c:axPos val="b"/>
        <c:numFmt formatCode="&quot;R&quot;yy" sourceLinked="1"/>
        <c:majorTickMark val="none"/>
        <c:minorTickMark val="none"/>
        <c:tickLblPos val="none"/>
        <c:crossAx val="475316032"/>
        <c:crosses val="autoZero"/>
        <c:auto val="1"/>
        <c:lblOffset val="100"/>
        <c:baseTimeUnit val="years"/>
      </c:dateAx>
      <c:valAx>
        <c:axId val="475316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31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140.41999999999999</c:v>
                </c:pt>
                <c:pt idx="1">
                  <c:v>170.32</c:v>
                </c:pt>
                <c:pt idx="2">
                  <c:v>173.63</c:v>
                </c:pt>
                <c:pt idx="3">
                  <c:v>173.65</c:v>
                </c:pt>
                <c:pt idx="4">
                  <c:v>174.84</c:v>
                </c:pt>
              </c:numCache>
            </c:numRef>
          </c:val>
          <c:extLst xmlns:c16r2="http://schemas.microsoft.com/office/drawing/2015/06/chart">
            <c:ext xmlns:c16="http://schemas.microsoft.com/office/drawing/2014/chart" uri="{C3380CC4-5D6E-409C-BE32-E72D297353CC}">
              <c16:uniqueId val="{00000000-C802-4971-AC76-A5DB88735D2B}"/>
            </c:ext>
          </c:extLst>
        </c:ser>
        <c:dLbls>
          <c:showLegendKey val="0"/>
          <c:showVal val="0"/>
          <c:showCatName val="0"/>
          <c:showSerName val="0"/>
          <c:showPercent val="0"/>
          <c:showBubbleSize val="0"/>
        </c:dLbls>
        <c:gapWidth val="150"/>
        <c:axId val="475321520"/>
        <c:axId val="475321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158.04</c:v>
                </c:pt>
                <c:pt idx="1">
                  <c:v>156.77000000000001</c:v>
                </c:pt>
                <c:pt idx="2">
                  <c:v>157.63999999999999</c:v>
                </c:pt>
                <c:pt idx="3">
                  <c:v>159.59</c:v>
                </c:pt>
                <c:pt idx="4">
                  <c:v>160.65</c:v>
                </c:pt>
              </c:numCache>
            </c:numRef>
          </c:val>
          <c:smooth val="0"/>
          <c:extLst xmlns:c16r2="http://schemas.microsoft.com/office/drawing/2015/06/chart">
            <c:ext xmlns:c16="http://schemas.microsoft.com/office/drawing/2014/chart" uri="{C3380CC4-5D6E-409C-BE32-E72D297353CC}">
              <c16:uniqueId val="{00000001-C802-4971-AC76-A5DB88735D2B}"/>
            </c:ext>
          </c:extLst>
        </c:ser>
        <c:dLbls>
          <c:showLegendKey val="0"/>
          <c:showVal val="0"/>
          <c:showCatName val="0"/>
          <c:showSerName val="0"/>
          <c:showPercent val="0"/>
          <c:showBubbleSize val="0"/>
        </c:dLbls>
        <c:marker val="1"/>
        <c:smooth val="0"/>
        <c:axId val="475321520"/>
        <c:axId val="475321912"/>
      </c:lineChart>
      <c:dateAx>
        <c:axId val="475321520"/>
        <c:scaling>
          <c:orientation val="minMax"/>
        </c:scaling>
        <c:delete val="1"/>
        <c:axPos val="b"/>
        <c:numFmt formatCode="&quot;R&quot;yy" sourceLinked="1"/>
        <c:majorTickMark val="none"/>
        <c:minorTickMark val="none"/>
        <c:tickLblPos val="none"/>
        <c:crossAx val="475321912"/>
        <c:crosses val="autoZero"/>
        <c:auto val="1"/>
        <c:lblOffset val="100"/>
        <c:baseTimeUnit val="years"/>
      </c:dateAx>
      <c:valAx>
        <c:axId val="475321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32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秋田市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Ad</v>
      </c>
      <c r="X8" s="70"/>
      <c r="Y8" s="70"/>
      <c r="Z8" s="70"/>
      <c r="AA8" s="70"/>
      <c r="AB8" s="70"/>
      <c r="AC8" s="70"/>
      <c r="AD8" s="71" t="str">
        <f>データ!$M$6</f>
        <v>自治体職員</v>
      </c>
      <c r="AE8" s="71"/>
      <c r="AF8" s="71"/>
      <c r="AG8" s="71"/>
      <c r="AH8" s="71"/>
      <c r="AI8" s="71"/>
      <c r="AJ8" s="71"/>
      <c r="AK8" s="3"/>
      <c r="AL8" s="45">
        <f>データ!S6</f>
        <v>297316</v>
      </c>
      <c r="AM8" s="45"/>
      <c r="AN8" s="45"/>
      <c r="AO8" s="45"/>
      <c r="AP8" s="45"/>
      <c r="AQ8" s="45"/>
      <c r="AR8" s="45"/>
      <c r="AS8" s="45"/>
      <c r="AT8" s="46">
        <f>データ!T6</f>
        <v>906.07</v>
      </c>
      <c r="AU8" s="46"/>
      <c r="AV8" s="46"/>
      <c r="AW8" s="46"/>
      <c r="AX8" s="46"/>
      <c r="AY8" s="46"/>
      <c r="AZ8" s="46"/>
      <c r="BA8" s="46"/>
      <c r="BB8" s="46">
        <f>データ!U6</f>
        <v>328.14</v>
      </c>
      <c r="BC8" s="46"/>
      <c r="BD8" s="46"/>
      <c r="BE8" s="46"/>
      <c r="BF8" s="46"/>
      <c r="BG8" s="46"/>
      <c r="BH8" s="46"/>
      <c r="BI8" s="46"/>
      <c r="BJ8" s="3"/>
      <c r="BK8" s="3"/>
      <c r="BL8" s="66" t="s">
        <v>10</v>
      </c>
      <c r="BM8" s="67"/>
      <c r="BN8" s="68" t="s">
        <v>11</v>
      </c>
      <c r="BO8" s="68"/>
      <c r="BP8" s="68"/>
      <c r="BQ8" s="68"/>
      <c r="BR8" s="68"/>
      <c r="BS8" s="68"/>
      <c r="BT8" s="68"/>
      <c r="BU8" s="68"/>
      <c r="BV8" s="68"/>
      <c r="BW8" s="68"/>
      <c r="BX8" s="68"/>
      <c r="BY8" s="69"/>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63.2</v>
      </c>
      <c r="J10" s="46"/>
      <c r="K10" s="46"/>
      <c r="L10" s="46"/>
      <c r="M10" s="46"/>
      <c r="N10" s="46"/>
      <c r="O10" s="46"/>
      <c r="P10" s="46">
        <f>データ!P6</f>
        <v>93.51</v>
      </c>
      <c r="Q10" s="46"/>
      <c r="R10" s="46"/>
      <c r="S10" s="46"/>
      <c r="T10" s="46"/>
      <c r="U10" s="46"/>
      <c r="V10" s="46"/>
      <c r="W10" s="46">
        <f>データ!Q6</f>
        <v>75.38</v>
      </c>
      <c r="X10" s="46"/>
      <c r="Y10" s="46"/>
      <c r="Z10" s="46"/>
      <c r="AA10" s="46"/>
      <c r="AB10" s="46"/>
      <c r="AC10" s="46"/>
      <c r="AD10" s="45">
        <f>データ!R6</f>
        <v>3113</v>
      </c>
      <c r="AE10" s="45"/>
      <c r="AF10" s="45"/>
      <c r="AG10" s="45"/>
      <c r="AH10" s="45"/>
      <c r="AI10" s="45"/>
      <c r="AJ10" s="45"/>
      <c r="AK10" s="2"/>
      <c r="AL10" s="45">
        <f>データ!V6</f>
        <v>275909</v>
      </c>
      <c r="AM10" s="45"/>
      <c r="AN10" s="45"/>
      <c r="AO10" s="45"/>
      <c r="AP10" s="45"/>
      <c r="AQ10" s="45"/>
      <c r="AR10" s="45"/>
      <c r="AS10" s="45"/>
      <c r="AT10" s="46">
        <f>データ!W6</f>
        <v>58.05</v>
      </c>
      <c r="AU10" s="46"/>
      <c r="AV10" s="46"/>
      <c r="AW10" s="46"/>
      <c r="AX10" s="46"/>
      <c r="AY10" s="46"/>
      <c r="AZ10" s="46"/>
      <c r="BA10" s="46"/>
      <c r="BB10" s="46">
        <f>データ!X6</f>
        <v>4752.95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29"/>
      <c r="BN59" s="29"/>
      <c r="BO59" s="29"/>
      <c r="BP59" s="29"/>
      <c r="BQ59" s="29"/>
      <c r="BR59" s="29"/>
      <c r="BS59" s="29"/>
      <c r="BT59" s="29"/>
      <c r="BU59" s="29"/>
      <c r="BV59" s="29"/>
      <c r="BW59" s="29"/>
      <c r="BX59" s="29"/>
      <c r="BY59" s="29"/>
      <c r="BZ59" s="30"/>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31"/>
      <c r="BM60" s="29"/>
      <c r="BN60" s="29"/>
      <c r="BO60" s="29"/>
      <c r="BP60" s="29"/>
      <c r="BQ60" s="29"/>
      <c r="BR60" s="29"/>
      <c r="BS60" s="29"/>
      <c r="BT60" s="29"/>
      <c r="BU60" s="29"/>
      <c r="BV60" s="29"/>
      <c r="BW60" s="29"/>
      <c r="BX60" s="29"/>
      <c r="BY60" s="29"/>
      <c r="BZ60" s="30"/>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31"/>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lkq7LmFdndMSNxuw78a5UyrbqMZIP2tp5wwpSiQd8KS891fhVOPK4P8e30YKIW+Is6UAD3QehSJT6un8fJVMQ==" saltValue="pd1s3F8PlVRJLZrifY8/x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52019</v>
      </c>
      <c r="D6" s="19">
        <f t="shared" si="3"/>
        <v>46</v>
      </c>
      <c r="E6" s="19">
        <f t="shared" si="3"/>
        <v>17</v>
      </c>
      <c r="F6" s="19">
        <f t="shared" si="3"/>
        <v>1</v>
      </c>
      <c r="G6" s="19">
        <f t="shared" si="3"/>
        <v>0</v>
      </c>
      <c r="H6" s="19" t="str">
        <f t="shared" si="3"/>
        <v>秋田県　秋田市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63.2</v>
      </c>
      <c r="P6" s="20">
        <f t="shared" si="3"/>
        <v>93.51</v>
      </c>
      <c r="Q6" s="20">
        <f t="shared" si="3"/>
        <v>75.38</v>
      </c>
      <c r="R6" s="20">
        <f t="shared" si="3"/>
        <v>3113</v>
      </c>
      <c r="S6" s="20">
        <f t="shared" si="3"/>
        <v>297316</v>
      </c>
      <c r="T6" s="20">
        <f t="shared" si="3"/>
        <v>906.07</v>
      </c>
      <c r="U6" s="20">
        <f t="shared" si="3"/>
        <v>328.14</v>
      </c>
      <c r="V6" s="20">
        <f t="shared" si="3"/>
        <v>275909</v>
      </c>
      <c r="W6" s="20">
        <f t="shared" si="3"/>
        <v>58.05</v>
      </c>
      <c r="X6" s="20">
        <f t="shared" si="3"/>
        <v>4752.95</v>
      </c>
      <c r="Y6" s="21">
        <f>IF(Y7="",NA(),Y7)</f>
        <v>113.34</v>
      </c>
      <c r="Z6" s="21">
        <f t="shared" ref="Z6:AH6" si="4">IF(Z7="",NA(),Z7)</f>
        <v>104</v>
      </c>
      <c r="AA6" s="21">
        <f t="shared" si="4"/>
        <v>104.08</v>
      </c>
      <c r="AB6" s="21">
        <f t="shared" si="4"/>
        <v>105.75</v>
      </c>
      <c r="AC6" s="21">
        <f t="shared" si="4"/>
        <v>102.94</v>
      </c>
      <c r="AD6" s="21">
        <f t="shared" si="4"/>
        <v>111.12</v>
      </c>
      <c r="AE6" s="21">
        <f t="shared" si="4"/>
        <v>109.58</v>
      </c>
      <c r="AF6" s="21">
        <f t="shared" si="4"/>
        <v>109.32</v>
      </c>
      <c r="AG6" s="21">
        <f t="shared" si="4"/>
        <v>108.33</v>
      </c>
      <c r="AH6" s="21">
        <f t="shared" si="4"/>
        <v>107.76</v>
      </c>
      <c r="AI6" s="20" t="str">
        <f>IF(AI7="","",IF(AI7="-","【-】","【"&amp;SUBSTITUTE(TEXT(AI7,"#,##0.00"),"-","△")&amp;"】"))</f>
        <v>【105.91】</v>
      </c>
      <c r="AJ6" s="20">
        <f>IF(AJ7="",NA(),AJ7)</f>
        <v>0</v>
      </c>
      <c r="AK6" s="20">
        <f t="shared" ref="AK6:AS6" si="5">IF(AK7="",NA(),AK7)</f>
        <v>0</v>
      </c>
      <c r="AL6" s="20">
        <f t="shared" si="5"/>
        <v>0</v>
      </c>
      <c r="AM6" s="20">
        <f t="shared" si="5"/>
        <v>0</v>
      </c>
      <c r="AN6" s="20">
        <f t="shared" si="5"/>
        <v>0</v>
      </c>
      <c r="AO6" s="21">
        <f t="shared" si="5"/>
        <v>2.0699999999999998</v>
      </c>
      <c r="AP6" s="21">
        <f t="shared" si="5"/>
        <v>5.97</v>
      </c>
      <c r="AQ6" s="21">
        <f t="shared" si="5"/>
        <v>1.54</v>
      </c>
      <c r="AR6" s="21">
        <f t="shared" si="5"/>
        <v>1.28</v>
      </c>
      <c r="AS6" s="21">
        <f t="shared" si="5"/>
        <v>1.02</v>
      </c>
      <c r="AT6" s="20" t="str">
        <f>IF(AT7="","",IF(AT7="-","【-】","【"&amp;SUBSTITUTE(TEXT(AT7,"#,##0.00"),"-","△")&amp;"】"))</f>
        <v>【3.03】</v>
      </c>
      <c r="AU6" s="21">
        <f>IF(AU7="",NA(),AU7)</f>
        <v>86</v>
      </c>
      <c r="AV6" s="21">
        <f t="shared" ref="AV6:BD6" si="6">IF(AV7="",NA(),AV7)</f>
        <v>81.03</v>
      </c>
      <c r="AW6" s="21">
        <f t="shared" si="6"/>
        <v>81.91</v>
      </c>
      <c r="AX6" s="21">
        <f t="shared" si="6"/>
        <v>87.81</v>
      </c>
      <c r="AY6" s="21">
        <f t="shared" si="6"/>
        <v>85.55</v>
      </c>
      <c r="AZ6" s="21">
        <f t="shared" si="6"/>
        <v>61.57</v>
      </c>
      <c r="BA6" s="21">
        <f t="shared" si="6"/>
        <v>60.82</v>
      </c>
      <c r="BB6" s="21">
        <f t="shared" si="6"/>
        <v>63.48</v>
      </c>
      <c r="BC6" s="21">
        <f t="shared" si="6"/>
        <v>65.510000000000005</v>
      </c>
      <c r="BD6" s="21">
        <f t="shared" si="6"/>
        <v>72.78</v>
      </c>
      <c r="BE6" s="20" t="str">
        <f>IF(BE7="","",IF(BE7="-","【-】","【"&amp;SUBSTITUTE(TEXT(BE7,"#,##0.00"),"-","△")&amp;"】"))</f>
        <v>【78.43】</v>
      </c>
      <c r="BF6" s="21">
        <f>IF(BF7="",NA(),BF7)</f>
        <v>542.82000000000005</v>
      </c>
      <c r="BG6" s="21">
        <f t="shared" ref="BG6:BO6" si="7">IF(BG7="",NA(),BG7)</f>
        <v>506.56</v>
      </c>
      <c r="BH6" s="21">
        <f t="shared" si="7"/>
        <v>477.83</v>
      </c>
      <c r="BI6" s="21">
        <f t="shared" si="7"/>
        <v>454.28</v>
      </c>
      <c r="BJ6" s="21">
        <f t="shared" si="7"/>
        <v>476.5</v>
      </c>
      <c r="BK6" s="21">
        <f t="shared" si="7"/>
        <v>867.39</v>
      </c>
      <c r="BL6" s="21">
        <f t="shared" si="7"/>
        <v>920.83</v>
      </c>
      <c r="BM6" s="21">
        <f t="shared" si="7"/>
        <v>874.02</v>
      </c>
      <c r="BN6" s="21">
        <f t="shared" si="7"/>
        <v>827.43</v>
      </c>
      <c r="BO6" s="21">
        <f t="shared" si="7"/>
        <v>790.32</v>
      </c>
      <c r="BP6" s="20" t="str">
        <f>IF(BP7="","",IF(BP7="-","【-】","【"&amp;SUBSTITUTE(TEXT(BP7,"#,##0.00"),"-","△")&amp;"】"))</f>
        <v>【630.82】</v>
      </c>
      <c r="BQ6" s="21">
        <f>IF(BQ7="",NA(),BQ7)</f>
        <v>126.14</v>
      </c>
      <c r="BR6" s="21">
        <f t="shared" ref="BR6:BZ6" si="8">IF(BR7="",NA(),BR7)</f>
        <v>101.88</v>
      </c>
      <c r="BS6" s="21">
        <f t="shared" si="8"/>
        <v>100.11</v>
      </c>
      <c r="BT6" s="21">
        <f t="shared" si="8"/>
        <v>100</v>
      </c>
      <c r="BU6" s="21">
        <f t="shared" si="8"/>
        <v>100</v>
      </c>
      <c r="BV6" s="21">
        <f t="shared" si="8"/>
        <v>100.91</v>
      </c>
      <c r="BW6" s="21">
        <f t="shared" si="8"/>
        <v>99.82</v>
      </c>
      <c r="BX6" s="21">
        <f t="shared" si="8"/>
        <v>100.32</v>
      </c>
      <c r="BY6" s="21">
        <f t="shared" si="8"/>
        <v>99.71</v>
      </c>
      <c r="BZ6" s="21">
        <f t="shared" si="8"/>
        <v>98.7</v>
      </c>
      <c r="CA6" s="20" t="str">
        <f>IF(CA7="","",IF(CA7="-","【-】","【"&amp;SUBSTITUTE(TEXT(CA7,"#,##0.00"),"-","△")&amp;"】"))</f>
        <v>【97.81】</v>
      </c>
      <c r="CB6" s="21">
        <f>IF(CB7="",NA(),CB7)</f>
        <v>140.41999999999999</v>
      </c>
      <c r="CC6" s="21">
        <f t="shared" ref="CC6:CK6" si="9">IF(CC7="",NA(),CC7)</f>
        <v>170.32</v>
      </c>
      <c r="CD6" s="21">
        <f t="shared" si="9"/>
        <v>173.63</v>
      </c>
      <c r="CE6" s="21">
        <f t="shared" si="9"/>
        <v>173.65</v>
      </c>
      <c r="CF6" s="21">
        <f t="shared" si="9"/>
        <v>174.84</v>
      </c>
      <c r="CG6" s="21">
        <f t="shared" si="9"/>
        <v>158.04</v>
      </c>
      <c r="CH6" s="21">
        <f t="shared" si="9"/>
        <v>156.77000000000001</v>
      </c>
      <c r="CI6" s="21">
        <f t="shared" si="9"/>
        <v>157.63999999999999</v>
      </c>
      <c r="CJ6" s="21">
        <f t="shared" si="9"/>
        <v>159.59</v>
      </c>
      <c r="CK6" s="21">
        <f t="shared" si="9"/>
        <v>160.65</v>
      </c>
      <c r="CL6" s="20" t="str">
        <f>IF(CL7="","",IF(CL7="-","【-】","【"&amp;SUBSTITUTE(TEXT(CL7,"#,##0.00"),"-","△")&amp;"】"))</f>
        <v>【138.75】</v>
      </c>
      <c r="CM6" s="21">
        <f>IF(CM7="",NA(),CM7)</f>
        <v>28.3</v>
      </c>
      <c r="CN6" s="21" t="str">
        <f t="shared" ref="CN6:CV6" si="10">IF(CN7="",NA(),CN7)</f>
        <v>-</v>
      </c>
      <c r="CO6" s="21" t="str">
        <f t="shared" si="10"/>
        <v>-</v>
      </c>
      <c r="CP6" s="21" t="str">
        <f t="shared" si="10"/>
        <v>-</v>
      </c>
      <c r="CQ6" s="21" t="str">
        <f t="shared" si="10"/>
        <v>-</v>
      </c>
      <c r="CR6" s="21">
        <f t="shared" si="10"/>
        <v>66.78</v>
      </c>
      <c r="CS6" s="21">
        <f t="shared" si="10"/>
        <v>67</v>
      </c>
      <c r="CT6" s="21">
        <f t="shared" si="10"/>
        <v>66.650000000000006</v>
      </c>
      <c r="CU6" s="21">
        <f t="shared" si="10"/>
        <v>64.45</v>
      </c>
      <c r="CV6" s="21">
        <f t="shared" si="10"/>
        <v>65.11</v>
      </c>
      <c r="CW6" s="20" t="str">
        <f>IF(CW7="","",IF(CW7="-","【-】","【"&amp;SUBSTITUTE(TEXT(CW7,"#,##0.00"),"-","△")&amp;"】"))</f>
        <v>【58.94】</v>
      </c>
      <c r="CX6" s="21">
        <f>IF(CX7="",NA(),CX7)</f>
        <v>90.25</v>
      </c>
      <c r="CY6" s="21">
        <f t="shared" ref="CY6:DG6" si="11">IF(CY7="",NA(),CY7)</f>
        <v>90.43</v>
      </c>
      <c r="CZ6" s="21">
        <f t="shared" si="11"/>
        <v>90.61</v>
      </c>
      <c r="DA6" s="21">
        <f t="shared" si="11"/>
        <v>90.91</v>
      </c>
      <c r="DB6" s="21">
        <f t="shared" si="11"/>
        <v>91.2</v>
      </c>
      <c r="DC6" s="21">
        <f t="shared" si="11"/>
        <v>94.06</v>
      </c>
      <c r="DD6" s="21">
        <f t="shared" si="11"/>
        <v>94.41</v>
      </c>
      <c r="DE6" s="21">
        <f t="shared" si="11"/>
        <v>94.43</v>
      </c>
      <c r="DF6" s="21">
        <f t="shared" si="11"/>
        <v>94.58</v>
      </c>
      <c r="DG6" s="21">
        <f t="shared" si="11"/>
        <v>94.69</v>
      </c>
      <c r="DH6" s="20" t="str">
        <f>IF(DH7="","",IF(DH7="-","【-】","【"&amp;SUBSTITUTE(TEXT(DH7,"#,##0.00"),"-","△")&amp;"】"))</f>
        <v>【95.91】</v>
      </c>
      <c r="DI6" s="21">
        <f>IF(DI7="",NA(),DI7)</f>
        <v>35.65</v>
      </c>
      <c r="DJ6" s="21">
        <f t="shared" ref="DJ6:DR6" si="12">IF(DJ7="",NA(),DJ7)</f>
        <v>36.590000000000003</v>
      </c>
      <c r="DK6" s="21">
        <f t="shared" si="12"/>
        <v>38.17</v>
      </c>
      <c r="DL6" s="21">
        <f t="shared" si="12"/>
        <v>39.74</v>
      </c>
      <c r="DM6" s="21">
        <f t="shared" si="12"/>
        <v>41.09</v>
      </c>
      <c r="DN6" s="21">
        <f t="shared" si="12"/>
        <v>34.33</v>
      </c>
      <c r="DO6" s="21">
        <f t="shared" si="12"/>
        <v>34.15</v>
      </c>
      <c r="DP6" s="21">
        <f t="shared" si="12"/>
        <v>35.53</v>
      </c>
      <c r="DQ6" s="21">
        <f t="shared" si="12"/>
        <v>37.51</v>
      </c>
      <c r="DR6" s="21">
        <f t="shared" si="12"/>
        <v>38.869999999999997</v>
      </c>
      <c r="DS6" s="20" t="str">
        <f>IF(DS7="","",IF(DS7="-","【-】","【"&amp;SUBSTITUTE(TEXT(DS7,"#,##0.00"),"-","△")&amp;"】"))</f>
        <v>【41.09】</v>
      </c>
      <c r="DT6" s="21">
        <f>IF(DT7="",NA(),DT7)</f>
        <v>9.19</v>
      </c>
      <c r="DU6" s="21">
        <f t="shared" ref="DU6:EC6" si="13">IF(DU7="",NA(),DU7)</f>
        <v>9.5299999999999994</v>
      </c>
      <c r="DV6" s="21">
        <f t="shared" si="13"/>
        <v>9.9499999999999993</v>
      </c>
      <c r="DW6" s="21">
        <f t="shared" si="13"/>
        <v>10.68</v>
      </c>
      <c r="DX6" s="21">
        <f t="shared" si="13"/>
        <v>11.37</v>
      </c>
      <c r="DY6" s="21">
        <f t="shared" si="13"/>
        <v>5.1100000000000003</v>
      </c>
      <c r="DZ6" s="21">
        <f t="shared" si="13"/>
        <v>5.18</v>
      </c>
      <c r="EA6" s="21">
        <f t="shared" si="13"/>
        <v>6.01</v>
      </c>
      <c r="EB6" s="21">
        <f t="shared" si="13"/>
        <v>6.84</v>
      </c>
      <c r="EC6" s="21">
        <f t="shared" si="13"/>
        <v>7.69</v>
      </c>
      <c r="ED6" s="20" t="str">
        <f>IF(ED7="","",IF(ED7="-","【-】","【"&amp;SUBSTITUTE(TEXT(ED7,"#,##0.00"),"-","△")&amp;"】"))</f>
        <v>【8.68】</v>
      </c>
      <c r="EE6" s="21">
        <f>IF(EE7="",NA(),EE7)</f>
        <v>0.28999999999999998</v>
      </c>
      <c r="EF6" s="21">
        <f t="shared" ref="EF6:EN6" si="14">IF(EF7="",NA(),EF7)</f>
        <v>0.26</v>
      </c>
      <c r="EG6" s="21">
        <f t="shared" si="14"/>
        <v>0.26</v>
      </c>
      <c r="EH6" s="21">
        <f t="shared" si="14"/>
        <v>0.26</v>
      </c>
      <c r="EI6" s="21">
        <f t="shared" si="14"/>
        <v>0.38</v>
      </c>
      <c r="EJ6" s="21">
        <f t="shared" si="14"/>
        <v>0.21</v>
      </c>
      <c r="EK6" s="21">
        <f t="shared" si="14"/>
        <v>0.33</v>
      </c>
      <c r="EL6" s="21">
        <f t="shared" si="14"/>
        <v>0.22</v>
      </c>
      <c r="EM6" s="21">
        <f t="shared" si="14"/>
        <v>0.23</v>
      </c>
      <c r="EN6" s="21">
        <f t="shared" si="14"/>
        <v>0.18</v>
      </c>
      <c r="EO6" s="20" t="str">
        <f>IF(EO7="","",IF(EO7="-","【-】","【"&amp;SUBSTITUTE(TEXT(EO7,"#,##0.00"),"-","△")&amp;"】"))</f>
        <v>【0.22】</v>
      </c>
    </row>
    <row r="7" spans="1:148" s="22" customFormat="1" x14ac:dyDescent="0.15">
      <c r="A7" s="14"/>
      <c r="B7" s="23">
        <v>2023</v>
      </c>
      <c r="C7" s="23">
        <v>52019</v>
      </c>
      <c r="D7" s="23">
        <v>46</v>
      </c>
      <c r="E7" s="23">
        <v>17</v>
      </c>
      <c r="F7" s="23">
        <v>1</v>
      </c>
      <c r="G7" s="23">
        <v>0</v>
      </c>
      <c r="H7" s="23" t="s">
        <v>96</v>
      </c>
      <c r="I7" s="23" t="s">
        <v>97</v>
      </c>
      <c r="J7" s="23" t="s">
        <v>98</v>
      </c>
      <c r="K7" s="23" t="s">
        <v>99</v>
      </c>
      <c r="L7" s="23" t="s">
        <v>100</v>
      </c>
      <c r="M7" s="23" t="s">
        <v>101</v>
      </c>
      <c r="N7" s="24" t="s">
        <v>102</v>
      </c>
      <c r="O7" s="24">
        <v>63.2</v>
      </c>
      <c r="P7" s="24">
        <v>93.51</v>
      </c>
      <c r="Q7" s="24">
        <v>75.38</v>
      </c>
      <c r="R7" s="24">
        <v>3113</v>
      </c>
      <c r="S7" s="24">
        <v>297316</v>
      </c>
      <c r="T7" s="24">
        <v>906.07</v>
      </c>
      <c r="U7" s="24">
        <v>328.14</v>
      </c>
      <c r="V7" s="24">
        <v>275909</v>
      </c>
      <c r="W7" s="24">
        <v>58.05</v>
      </c>
      <c r="X7" s="24">
        <v>4752.95</v>
      </c>
      <c r="Y7" s="24">
        <v>113.34</v>
      </c>
      <c r="Z7" s="24">
        <v>104</v>
      </c>
      <c r="AA7" s="24">
        <v>104.08</v>
      </c>
      <c r="AB7" s="24">
        <v>105.75</v>
      </c>
      <c r="AC7" s="24">
        <v>102.94</v>
      </c>
      <c r="AD7" s="24">
        <v>111.12</v>
      </c>
      <c r="AE7" s="24">
        <v>109.58</v>
      </c>
      <c r="AF7" s="24">
        <v>109.32</v>
      </c>
      <c r="AG7" s="24">
        <v>108.33</v>
      </c>
      <c r="AH7" s="24">
        <v>107.76</v>
      </c>
      <c r="AI7" s="24">
        <v>105.91</v>
      </c>
      <c r="AJ7" s="24">
        <v>0</v>
      </c>
      <c r="AK7" s="24">
        <v>0</v>
      </c>
      <c r="AL7" s="24">
        <v>0</v>
      </c>
      <c r="AM7" s="24">
        <v>0</v>
      </c>
      <c r="AN7" s="24">
        <v>0</v>
      </c>
      <c r="AO7" s="24">
        <v>2.0699999999999998</v>
      </c>
      <c r="AP7" s="24">
        <v>5.97</v>
      </c>
      <c r="AQ7" s="24">
        <v>1.54</v>
      </c>
      <c r="AR7" s="24">
        <v>1.28</v>
      </c>
      <c r="AS7" s="24">
        <v>1.02</v>
      </c>
      <c r="AT7" s="24">
        <v>3.03</v>
      </c>
      <c r="AU7" s="24">
        <v>86</v>
      </c>
      <c r="AV7" s="24">
        <v>81.03</v>
      </c>
      <c r="AW7" s="24">
        <v>81.91</v>
      </c>
      <c r="AX7" s="24">
        <v>87.81</v>
      </c>
      <c r="AY7" s="24">
        <v>85.55</v>
      </c>
      <c r="AZ7" s="24">
        <v>61.57</v>
      </c>
      <c r="BA7" s="24">
        <v>60.82</v>
      </c>
      <c r="BB7" s="24">
        <v>63.48</v>
      </c>
      <c r="BC7" s="24">
        <v>65.510000000000005</v>
      </c>
      <c r="BD7" s="24">
        <v>72.78</v>
      </c>
      <c r="BE7" s="24">
        <v>78.430000000000007</v>
      </c>
      <c r="BF7" s="24">
        <v>542.82000000000005</v>
      </c>
      <c r="BG7" s="24">
        <v>506.56</v>
      </c>
      <c r="BH7" s="24">
        <v>477.83</v>
      </c>
      <c r="BI7" s="24">
        <v>454.28</v>
      </c>
      <c r="BJ7" s="24">
        <v>476.5</v>
      </c>
      <c r="BK7" s="24">
        <v>867.39</v>
      </c>
      <c r="BL7" s="24">
        <v>920.83</v>
      </c>
      <c r="BM7" s="24">
        <v>874.02</v>
      </c>
      <c r="BN7" s="24">
        <v>827.43</v>
      </c>
      <c r="BO7" s="24">
        <v>790.32</v>
      </c>
      <c r="BP7" s="24">
        <v>630.82000000000005</v>
      </c>
      <c r="BQ7" s="24">
        <v>126.14</v>
      </c>
      <c r="BR7" s="24">
        <v>101.88</v>
      </c>
      <c r="BS7" s="24">
        <v>100.11</v>
      </c>
      <c r="BT7" s="24">
        <v>100</v>
      </c>
      <c r="BU7" s="24">
        <v>100</v>
      </c>
      <c r="BV7" s="24">
        <v>100.91</v>
      </c>
      <c r="BW7" s="24">
        <v>99.82</v>
      </c>
      <c r="BX7" s="24">
        <v>100.32</v>
      </c>
      <c r="BY7" s="24">
        <v>99.71</v>
      </c>
      <c r="BZ7" s="24">
        <v>98.7</v>
      </c>
      <c r="CA7" s="24">
        <v>97.81</v>
      </c>
      <c r="CB7" s="24">
        <v>140.41999999999999</v>
      </c>
      <c r="CC7" s="24">
        <v>170.32</v>
      </c>
      <c r="CD7" s="24">
        <v>173.63</v>
      </c>
      <c r="CE7" s="24">
        <v>173.65</v>
      </c>
      <c r="CF7" s="24">
        <v>174.84</v>
      </c>
      <c r="CG7" s="24">
        <v>158.04</v>
      </c>
      <c r="CH7" s="24">
        <v>156.77000000000001</v>
      </c>
      <c r="CI7" s="24">
        <v>157.63999999999999</v>
      </c>
      <c r="CJ7" s="24">
        <v>159.59</v>
      </c>
      <c r="CK7" s="24">
        <v>160.65</v>
      </c>
      <c r="CL7" s="24">
        <v>138.75</v>
      </c>
      <c r="CM7" s="24">
        <v>28.3</v>
      </c>
      <c r="CN7" s="24" t="s">
        <v>102</v>
      </c>
      <c r="CO7" s="24" t="s">
        <v>102</v>
      </c>
      <c r="CP7" s="24" t="s">
        <v>102</v>
      </c>
      <c r="CQ7" s="24" t="s">
        <v>102</v>
      </c>
      <c r="CR7" s="24">
        <v>66.78</v>
      </c>
      <c r="CS7" s="24">
        <v>67</v>
      </c>
      <c r="CT7" s="24">
        <v>66.650000000000006</v>
      </c>
      <c r="CU7" s="24">
        <v>64.45</v>
      </c>
      <c r="CV7" s="24">
        <v>65.11</v>
      </c>
      <c r="CW7" s="24">
        <v>58.94</v>
      </c>
      <c r="CX7" s="24">
        <v>90.25</v>
      </c>
      <c r="CY7" s="24">
        <v>90.43</v>
      </c>
      <c r="CZ7" s="24">
        <v>90.61</v>
      </c>
      <c r="DA7" s="24">
        <v>90.91</v>
      </c>
      <c r="DB7" s="24">
        <v>91.2</v>
      </c>
      <c r="DC7" s="24">
        <v>94.06</v>
      </c>
      <c r="DD7" s="24">
        <v>94.41</v>
      </c>
      <c r="DE7" s="24">
        <v>94.43</v>
      </c>
      <c r="DF7" s="24">
        <v>94.58</v>
      </c>
      <c r="DG7" s="24">
        <v>94.69</v>
      </c>
      <c r="DH7" s="24">
        <v>95.91</v>
      </c>
      <c r="DI7" s="24">
        <v>35.65</v>
      </c>
      <c r="DJ7" s="24">
        <v>36.590000000000003</v>
      </c>
      <c r="DK7" s="24">
        <v>38.17</v>
      </c>
      <c r="DL7" s="24">
        <v>39.74</v>
      </c>
      <c r="DM7" s="24">
        <v>41.09</v>
      </c>
      <c r="DN7" s="24">
        <v>34.33</v>
      </c>
      <c r="DO7" s="24">
        <v>34.15</v>
      </c>
      <c r="DP7" s="24">
        <v>35.53</v>
      </c>
      <c r="DQ7" s="24">
        <v>37.51</v>
      </c>
      <c r="DR7" s="24">
        <v>38.869999999999997</v>
      </c>
      <c r="DS7" s="24">
        <v>41.09</v>
      </c>
      <c r="DT7" s="24">
        <v>9.19</v>
      </c>
      <c r="DU7" s="24">
        <v>9.5299999999999994</v>
      </c>
      <c r="DV7" s="24">
        <v>9.9499999999999993</v>
      </c>
      <c r="DW7" s="24">
        <v>10.68</v>
      </c>
      <c r="DX7" s="24">
        <v>11.37</v>
      </c>
      <c r="DY7" s="24">
        <v>5.1100000000000003</v>
      </c>
      <c r="DZ7" s="24">
        <v>5.18</v>
      </c>
      <c r="EA7" s="24">
        <v>6.01</v>
      </c>
      <c r="EB7" s="24">
        <v>6.84</v>
      </c>
      <c r="EC7" s="24">
        <v>7.69</v>
      </c>
      <c r="ED7" s="24">
        <v>8.68</v>
      </c>
      <c r="EE7" s="24">
        <v>0.28999999999999998</v>
      </c>
      <c r="EF7" s="24">
        <v>0.26</v>
      </c>
      <c r="EG7" s="24">
        <v>0.26</v>
      </c>
      <c r="EH7" s="24">
        <v>0.26</v>
      </c>
      <c r="EI7" s="24">
        <v>0.38</v>
      </c>
      <c r="EJ7" s="24">
        <v>0.21</v>
      </c>
      <c r="EK7" s="24">
        <v>0.33</v>
      </c>
      <c r="EL7" s="24">
        <v>0.22</v>
      </c>
      <c r="EM7" s="24">
        <v>0.23</v>
      </c>
      <c r="EN7" s="24">
        <v>0.18</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2025-01-24T06:58:15Z</dcterms:created>
  <dcterms:modified xsi:type="dcterms:W3CDTF">2025-01-29T23:35:45Z</dcterms:modified>
  <cp:category/>
</cp:coreProperties>
</file>