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13586\Desktop\（R8卓越）美の国掲載用\"/>
    </mc:Choice>
  </mc:AlternateContent>
  <xr:revisionPtr revIDLastSave="0" documentId="8_{62512944-6960-4D5F-BFB4-AC14994366E7}" xr6:coauthVersionLast="47" xr6:coauthVersionMax="47" xr10:uidLastSave="{00000000-0000-0000-0000-000000000000}"/>
  <bookViews>
    <workbookView xWindow="3960" yWindow="3120" windowWidth="21600" windowHeight="11295" xr2:uid="{00000000-000D-0000-FFFF-FFFF00000000}"/>
  </bookViews>
  <sheets>
    <sheet name="調書１" sheetId="1" r:id="rId1"/>
    <sheet name="調書２" sheetId="2" r:id="rId2"/>
    <sheet name="調書３" sheetId="7" r:id="rId3"/>
    <sheet name="調書３ (2葉目)" sheetId="10" r:id="rId4"/>
    <sheet name="任意（表彰・資格・免許他）" sheetId="13" r:id="rId5"/>
    <sheet name="リスト " sheetId="11" state="hidden" r:id="rId6"/>
    <sheet name="集計用" sheetId="12" state="hidden" r:id="rId7"/>
  </sheets>
  <definedNames>
    <definedName name="_1級">'リスト '!$K$2:$K$9</definedName>
    <definedName name="_xlnm.Print_Area" localSheetId="0">調書１!$A$1:$N$45</definedName>
    <definedName name="_xlnm.Print_Area" localSheetId="1">調書２!$A$1:$L$35</definedName>
    <definedName name="_xlnm.Print_Area" localSheetId="2">調書３!$A$1:$L$41</definedName>
    <definedName name="_xlnm.Print_Area" localSheetId="3">'調書３ (2葉目)'!$A$1:$L$41</definedName>
    <definedName name="_xlnm.Print_Area" localSheetId="4">'任意（表彰・資格・免許他）'!$A$1:$B$35</definedName>
    <definedName name="ものマイ">'リスト '!$V$2:$V$123</definedName>
    <definedName name="一級">'リスト '!$R$2:$R$157</definedName>
    <definedName name="技能グランプリ">'リスト '!$Z$2:$Z$31</definedName>
    <definedName name="技能検定">'リスト '!$Q$1:$U$1</definedName>
    <definedName name="技能五輪国際大会">'リスト '!$W$2:$W$64</definedName>
    <definedName name="技能五輪全国大会">'リスト '!$X$2:$X$42</definedName>
    <definedName name="国際アビリンピック">'リスト '!$M$2:$M$46</definedName>
    <definedName name="三級">'リスト '!$U$2:$U$50</definedName>
    <definedName name="障害の等級">'リスト '!$K$2:$K$9</definedName>
    <definedName name="障害の名前">'リスト '!$J$2:$J$9</definedName>
    <definedName name="職業訓練指導員免許">'リスト '!$I$2:$I$123</definedName>
    <definedName name="職業部門番号">'リスト '!$D$2:$D$23</definedName>
    <definedName name="身体障害__視覚障害">'リスト '!$J$2:$J$9</definedName>
    <definedName name="推薦区分">'リスト '!$C$2:$C$4</definedName>
    <definedName name="性別">'リスト '!$E$2:$E$3</definedName>
    <definedName name="全技連マイスター">'リスト '!$Y$2:$Y$79</definedName>
    <definedName name="全国アビリンピック">'リスト '!$N$2:$N$27</definedName>
    <definedName name="大会結果">'リスト '!#REF!</definedName>
    <definedName name="単一等級">'リスト '!$T$2:$T$8</definedName>
    <definedName name="都道府県">'リスト '!$A$2:$A$48</definedName>
    <definedName name="都道府県番号">'リスト '!$B$2:$B$49</definedName>
    <definedName name="特級">'リスト '!$Q$2:$Q$26</definedName>
    <definedName name="二級">'リスト '!$S$2:$S$157</definedName>
    <definedName name="表彰の種類">'リスト '!$F$2:$F$5</definedName>
    <definedName name="部門番号">'リスト '!$D$2:$D$23</definedName>
    <definedName name="療育手帳の判定">'リスト '!$L$2:$L$4</definedName>
    <definedName name="和暦">'リスト '!$H$2:$H$4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 l="1"/>
  <c r="K4" i="7"/>
  <c r="A5" i="7"/>
  <c r="B5" i="7"/>
  <c r="C5" i="7"/>
  <c r="D5" i="7"/>
  <c r="G5" i="7"/>
  <c r="K5" i="7"/>
  <c r="C42" i="7"/>
  <c r="F42" i="7"/>
  <c r="I42" i="7"/>
  <c r="L42" i="7"/>
  <c r="A3" i="2"/>
  <c r="K4" i="2"/>
  <c r="A5" i="2"/>
  <c r="B5" i="2"/>
  <c r="C5" i="2"/>
  <c r="D5" i="2"/>
  <c r="G5" i="2"/>
  <c r="K5" i="2"/>
  <c r="B12" i="2"/>
  <c r="C36" i="2"/>
  <c r="F36" i="2"/>
  <c r="I36" i="2"/>
  <c r="L36" i="2"/>
  <c r="F26" i="1"/>
  <c r="M13" i="1"/>
  <c r="N13" i="1"/>
  <c r="M14" i="1"/>
  <c r="N14" i="1" s="1"/>
  <c r="M15" i="1"/>
  <c r="N15" i="1" s="1"/>
  <c r="M16" i="1"/>
  <c r="N16" i="1" s="1"/>
  <c r="M17" i="1"/>
  <c r="N17" i="1"/>
  <c r="M18" i="1"/>
  <c r="N18" i="1" s="1"/>
  <c r="M19" i="1"/>
  <c r="N19" i="1"/>
  <c r="M20" i="1"/>
  <c r="N20" i="1" s="1"/>
  <c r="M21" i="1"/>
  <c r="N21" i="1"/>
  <c r="M22" i="1"/>
  <c r="N22" i="1" s="1"/>
  <c r="M23" i="1"/>
  <c r="N23" i="1"/>
  <c r="M12" i="1"/>
  <c r="AQ4" i="12"/>
  <c r="AC4" i="12"/>
  <c r="AB4" i="12"/>
  <c r="AP4" i="12"/>
  <c r="AO4" i="12"/>
  <c r="AJ4" i="12"/>
  <c r="AI4" i="12"/>
  <c r="AH4" i="12"/>
  <c r="AG4" i="12"/>
  <c r="AF4" i="12"/>
  <c r="AE4" i="12"/>
  <c r="AD4" i="12"/>
  <c r="AA4" i="12"/>
  <c r="Z4" i="12"/>
  <c r="Y4" i="12"/>
  <c r="X4" i="12"/>
  <c r="W4" i="12"/>
  <c r="F4" i="12"/>
  <c r="L42" i="10" l="1"/>
  <c r="I42" i="10"/>
  <c r="F42" i="10"/>
  <c r="C42" i="10"/>
  <c r="R4" i="12"/>
  <c r="Q4" i="12"/>
  <c r="P4" i="12"/>
  <c r="O4" i="12"/>
  <c r="N4" i="12"/>
  <c r="M4" i="12"/>
  <c r="K4" i="12"/>
  <c r="J4" i="12"/>
  <c r="I4" i="12"/>
  <c r="E4" i="12"/>
  <c r="D4" i="12"/>
  <c r="C4" i="12"/>
  <c r="B4" i="12"/>
  <c r="AN4" i="12"/>
  <c r="AL4" i="12"/>
  <c r="AM4" i="12"/>
  <c r="V4" i="12"/>
  <c r="U4" i="12"/>
  <c r="T4" i="12"/>
  <c r="L4" i="12"/>
  <c r="A4" i="12"/>
  <c r="A3" i="10"/>
  <c r="E6" i="1"/>
  <c r="G4" i="12" s="1"/>
  <c r="K5" i="10"/>
  <c r="G5" i="10"/>
  <c r="D5" i="10"/>
  <c r="C5" i="10"/>
  <c r="B5" i="10"/>
  <c r="K4" i="10"/>
  <c r="B3" i="1" l="1"/>
  <c r="H4" i="12" s="1"/>
  <c r="A5" i="10" l="1"/>
  <c r="N12" i="1" l="1"/>
</calcChain>
</file>

<file path=xl/sharedStrings.xml><?xml version="1.0" encoding="utf-8"?>
<sst xmlns="http://schemas.openxmlformats.org/spreadsheetml/2006/main" count="1229" uniqueCount="881">
  <si>
    <t>調書（１）都道府県　（21部門）</t>
    <rPh sb="5" eb="9">
      <t>トドウフケン</t>
    </rPh>
    <rPh sb="13" eb="15">
      <t>ブモン</t>
    </rPh>
    <phoneticPr fontId="1"/>
  </si>
  <si>
    <t>(様式３の４)</t>
    <phoneticPr fontId="1"/>
  </si>
  <si>
    <t>現在</t>
    <rPh sb="0" eb="2">
      <t>ゲンザイ</t>
    </rPh>
    <phoneticPr fontId="1"/>
  </si>
  <si>
    <t>都道府県番号</t>
    <rPh sb="0" eb="6">
      <t>トドウフケンバンゴウ</t>
    </rPh>
    <phoneticPr fontId="1"/>
  </si>
  <si>
    <t>推薦都道府県名</t>
    <rPh sb="0" eb="2">
      <t>スイセン</t>
    </rPh>
    <rPh sb="2" eb="6">
      <t>トドウフケン</t>
    </rPh>
    <rPh sb="6" eb="7">
      <t>メイ</t>
    </rPh>
    <phoneticPr fontId="1"/>
  </si>
  <si>
    <t>職業部門</t>
    <phoneticPr fontId="1"/>
  </si>
  <si>
    <t>第21部門</t>
    <rPh sb="0" eb="1">
      <t>ダイ</t>
    </rPh>
    <rPh sb="3" eb="5">
      <t>ブモン</t>
    </rPh>
    <phoneticPr fontId="1"/>
  </si>
  <si>
    <t>職種名（１）</t>
    <phoneticPr fontId="1"/>
  </si>
  <si>
    <t>職種名（２）</t>
    <phoneticPr fontId="1"/>
  </si>
  <si>
    <t>ふりがな</t>
  </si>
  <si>
    <t>性別</t>
    <rPh sb="0" eb="2">
      <t>セイベツ</t>
    </rPh>
    <phoneticPr fontId="1"/>
  </si>
  <si>
    <t>生年月日</t>
  </si>
  <si>
    <t>氏名・現就業先事業所名の外字</t>
    <phoneticPr fontId="1"/>
  </si>
  <si>
    <t>年齢</t>
    <rPh sb="0" eb="2">
      <t>ネンレイ</t>
    </rPh>
    <phoneticPr fontId="1"/>
  </si>
  <si>
    <t>障害名</t>
    <rPh sb="0" eb="3">
      <t>ショウガイメイ</t>
    </rPh>
    <phoneticPr fontId="1"/>
  </si>
  <si>
    <t>【障害程度について】
○療育手帳による程度の区分
療育手帳等で次の記載が確認される場合は「A」を選択（Ⓐ、A、A1、A2、A3、1度、2度、A重、A中、A2a、A2b、A最重度、A重度）。それ以外は「B」を選択。
○重度知的障害者判定による重度判定
療育手帳による程度の区分「B」のうち、地域障害者職業センターが行う重度知的障害者判定を受け、判定書が交付された者について、当てはまる判定を選択。</t>
    <phoneticPr fontId="1"/>
  </si>
  <si>
    <t>障害の概要</t>
    <rPh sb="0" eb="2">
      <t>ショウガイ</t>
    </rPh>
    <rPh sb="3" eb="5">
      <t>ガイヨウ</t>
    </rPh>
    <phoneticPr fontId="1"/>
  </si>
  <si>
    <t>現住所</t>
    <phoneticPr fontId="1"/>
  </si>
  <si>
    <t>職歴</t>
    <phoneticPr fontId="1"/>
  </si>
  <si>
    <t>在職期間（年月日）</t>
    <phoneticPr fontId="1"/>
  </si>
  <si>
    <t>～</t>
  </si>
  <si>
    <t>都道府県</t>
    <rPh sb="0" eb="4">
      <t>トドウフケン</t>
    </rPh>
    <phoneticPr fontId="1"/>
  </si>
  <si>
    <t>市区町村</t>
    <rPh sb="0" eb="4">
      <t>シクチョウソン</t>
    </rPh>
    <phoneticPr fontId="1"/>
  </si>
  <si>
    <t>所属名</t>
    <rPh sb="0" eb="2">
      <t>ショゾク</t>
    </rPh>
    <rPh sb="2" eb="3">
      <t>メイ</t>
    </rPh>
    <phoneticPr fontId="1"/>
  </si>
  <si>
    <t>所在地</t>
    <rPh sb="0" eb="3">
      <t>ショザイチ</t>
    </rPh>
    <phoneticPr fontId="1"/>
  </si>
  <si>
    <t>在職期間　計</t>
    <rPh sb="0" eb="2">
      <t>ザイショク</t>
    </rPh>
    <rPh sb="2" eb="4">
      <t>キカン</t>
    </rPh>
    <rPh sb="5" eb="6">
      <t>ケイ</t>
    </rPh>
    <phoneticPr fontId="1"/>
  </si>
  <si>
    <t>重複期間を除く在職期間　計</t>
    <rPh sb="0" eb="2">
      <t>ジュウフク</t>
    </rPh>
    <rPh sb="2" eb="4">
      <t>キカン</t>
    </rPh>
    <rPh sb="5" eb="6">
      <t>ノゾ</t>
    </rPh>
    <rPh sb="7" eb="9">
      <t>ザイショク</t>
    </rPh>
    <rPh sb="9" eb="11">
      <t>キカン</t>
    </rPh>
    <rPh sb="12" eb="13">
      <t>ケイ</t>
    </rPh>
    <phoneticPr fontId="1"/>
  </si>
  <si>
    <t>表彰歴</t>
    <rPh sb="2" eb="3">
      <t>レキ</t>
    </rPh>
    <phoneticPr fontId="1"/>
  </si>
  <si>
    <t>表彰の種類</t>
    <rPh sb="0" eb="2">
      <t>ヒョウショウ</t>
    </rPh>
    <rPh sb="3" eb="5">
      <t>シュルイ</t>
    </rPh>
    <phoneticPr fontId="1"/>
  </si>
  <si>
    <t>表彰の概要</t>
    <rPh sb="0" eb="2">
      <t>ヒョウショウ</t>
    </rPh>
    <rPh sb="3" eb="5">
      <t>ガイヨウ</t>
    </rPh>
    <phoneticPr fontId="1"/>
  </si>
  <si>
    <t>大臣
表彰</t>
  </si>
  <si>
    <t>知事・行政機関の局長表彰</t>
    <phoneticPr fontId="1"/>
  </si>
  <si>
    <t>全国レベルの業界団体表彰</t>
    <phoneticPr fontId="1"/>
  </si>
  <si>
    <t>その他</t>
  </si>
  <si>
    <t>免許の種類</t>
    <rPh sb="0" eb="2">
      <t>メンキョ</t>
    </rPh>
    <rPh sb="3" eb="5">
      <t>シュルイ</t>
    </rPh>
    <phoneticPr fontId="1"/>
  </si>
  <si>
    <t>免許・資格等の概要</t>
    <rPh sb="0" eb="2">
      <t>メンキョ</t>
    </rPh>
    <rPh sb="3" eb="5">
      <t>シカク</t>
    </rPh>
    <rPh sb="5" eb="6">
      <t>トウ</t>
    </rPh>
    <rPh sb="7" eb="9">
      <t>ガイヨウ</t>
    </rPh>
    <phoneticPr fontId="1"/>
  </si>
  <si>
    <t>取得年月</t>
    <phoneticPr fontId="1"/>
  </si>
  <si>
    <t>職業訓練指導員免許</t>
    <phoneticPr fontId="1"/>
  </si>
  <si>
    <t>技能検定委員</t>
    <phoneticPr fontId="1"/>
  </si>
  <si>
    <t>特許・実用新案等</t>
    <rPh sb="0" eb="2">
      <t>とっきょ</t>
    </rPh>
    <rPh sb="3" eb="5">
      <t>じつよう</t>
    </rPh>
    <rPh sb="5" eb="7">
      <t>しんあん</t>
    </rPh>
    <rPh sb="7" eb="8">
      <t>とう</t>
    </rPh>
    <phoneticPr fontId="0" type="Hiragana"/>
  </si>
  <si>
    <t>大会名など</t>
    <rPh sb="0" eb="2">
      <t>タイカイ</t>
    </rPh>
    <rPh sb="2" eb="3">
      <t>メイ</t>
    </rPh>
    <phoneticPr fontId="1"/>
  </si>
  <si>
    <t>競技種目名</t>
    <rPh sb="0" eb="2">
      <t>キョウギ</t>
    </rPh>
    <rPh sb="2" eb="4">
      <t>シュモク</t>
    </rPh>
    <rPh sb="4" eb="5">
      <t>メイ</t>
    </rPh>
    <phoneticPr fontId="1"/>
  </si>
  <si>
    <t>順位</t>
    <rPh sb="0" eb="2">
      <t>ジュンイ</t>
    </rPh>
    <phoneticPr fontId="1"/>
  </si>
  <si>
    <t>技能検定</t>
    <rPh sb="0" eb="4">
      <t>ギノウケンテイ</t>
    </rPh>
    <phoneticPr fontId="1"/>
  </si>
  <si>
    <t>等級</t>
    <rPh sb="0" eb="2">
      <t>トウキュウ</t>
    </rPh>
    <phoneticPr fontId="1"/>
  </si>
  <si>
    <t>技能士の名称</t>
    <rPh sb="0" eb="3">
      <t>ギノウシ</t>
    </rPh>
    <rPh sb="4" eb="6">
      <t>メイショウ</t>
    </rPh>
    <phoneticPr fontId="1"/>
  </si>
  <si>
    <t>国際アビリンピック</t>
    <rPh sb="0" eb="2">
      <t>コクサイ</t>
    </rPh>
    <phoneticPr fontId="1"/>
  </si>
  <si>
    <t>地方アビリンピック</t>
    <phoneticPr fontId="1"/>
  </si>
  <si>
    <t>ものづくりマイスター</t>
  </si>
  <si>
    <t>全技連マイスター</t>
    <rPh sb="0" eb="3">
      <t>ゼンギレン</t>
    </rPh>
    <phoneticPr fontId="4"/>
  </si>
  <si>
    <t>調書（２）都道府県（21部門）</t>
    <rPh sb="5" eb="9">
      <t>トドウフケン</t>
    </rPh>
    <rPh sb="12" eb="14">
      <t>ブモン</t>
    </rPh>
    <phoneticPr fontId="1"/>
  </si>
  <si>
    <t>都道府県番号</t>
  </si>
  <si>
    <t>過去５年の推薦回数</t>
    <rPh sb="0" eb="2">
      <t>カコ</t>
    </rPh>
    <rPh sb="3" eb="4">
      <t>ネン</t>
    </rPh>
    <rPh sb="5" eb="7">
      <t>スイセン</t>
    </rPh>
    <rPh sb="7" eb="9">
      <t>カイスウ</t>
    </rPh>
    <phoneticPr fontId="1"/>
  </si>
  <si>
    <t>推薦者及び推薦理由</t>
    <rPh sb="0" eb="3">
      <t>スイセンシャ</t>
    </rPh>
    <rPh sb="3" eb="4">
      <t>オヨ</t>
    </rPh>
    <rPh sb="5" eb="7">
      <t>スイセン</t>
    </rPh>
    <rPh sb="7" eb="9">
      <t>リユウ</t>
    </rPh>
    <phoneticPr fontId="1"/>
  </si>
  <si>
    <t>（所在地又は住所）</t>
    <rPh sb="1" eb="4">
      <t>ショザイチ</t>
    </rPh>
    <rPh sb="4" eb="5">
      <t>マタ</t>
    </rPh>
    <rPh sb="6" eb="8">
      <t>ジュウショ</t>
    </rPh>
    <phoneticPr fontId="1"/>
  </si>
  <si>
    <t>年度</t>
    <rPh sb="0" eb="2">
      <t>ネンド</t>
    </rPh>
    <phoneticPr fontId="1"/>
  </si>
  <si>
    <t>〒</t>
    <phoneticPr fontId="1"/>
  </si>
  <si>
    <t>（推薦都道府県知事名）</t>
    <rPh sb="1" eb="3">
      <t>スイセン</t>
    </rPh>
    <rPh sb="3" eb="7">
      <t>トドウフケン</t>
    </rPh>
    <rPh sb="7" eb="9">
      <t>チジ</t>
    </rPh>
    <rPh sb="9" eb="10">
      <t>メイ</t>
    </rPh>
    <phoneticPr fontId="1"/>
  </si>
  <si>
    <t>TEL</t>
    <phoneticPr fontId="1"/>
  </si>
  <si>
    <t>計</t>
    <rPh sb="0" eb="1">
      <t>ケイ</t>
    </rPh>
    <phoneticPr fontId="1"/>
  </si>
  <si>
    <t>回</t>
    <rPh sb="0" eb="1">
      <t>カイ</t>
    </rPh>
    <phoneticPr fontId="1"/>
  </si>
  <si>
    <t>（推薦理由）</t>
    <phoneticPr fontId="1"/>
  </si>
  <si>
    <t>選考対象者総数</t>
    <rPh sb="0" eb="2">
      <t>センコウ</t>
    </rPh>
    <rPh sb="2" eb="4">
      <t>タイショウ</t>
    </rPh>
    <rPh sb="4" eb="5">
      <t>シャ</t>
    </rPh>
    <rPh sb="5" eb="7">
      <t>ソウスウ</t>
    </rPh>
    <phoneticPr fontId="1"/>
  </si>
  <si>
    <t>推薦総数</t>
    <rPh sb="0" eb="2">
      <t>スイセン</t>
    </rPh>
    <rPh sb="2" eb="4">
      <t>ソウスウ</t>
    </rPh>
    <phoneticPr fontId="1"/>
  </si>
  <si>
    <t>卓越した技能の概要</t>
    <rPh sb="0" eb="2">
      <t>タクエツ</t>
    </rPh>
    <rPh sb="4" eb="6">
      <t>ギノウ</t>
    </rPh>
    <rPh sb="7" eb="9">
      <t>ガイヨウ</t>
    </rPh>
    <phoneticPr fontId="1"/>
  </si>
  <si>
    <t>技能の指導及び育成の概要</t>
    <rPh sb="0" eb="2">
      <t>ギノウ</t>
    </rPh>
    <rPh sb="3" eb="5">
      <t>シドウ</t>
    </rPh>
    <rPh sb="5" eb="6">
      <t>オヨ</t>
    </rPh>
    <rPh sb="7" eb="9">
      <t>イクセイ</t>
    </rPh>
    <rPh sb="10" eb="12">
      <t>ガイヨウ</t>
    </rPh>
    <phoneticPr fontId="1"/>
  </si>
  <si>
    <t>調書（３）都道府県（21部門）</t>
    <rPh sb="5" eb="9">
      <t>トドウフケン</t>
    </rPh>
    <rPh sb="12" eb="14">
      <t>ブモン</t>
    </rPh>
    <phoneticPr fontId="1"/>
  </si>
  <si>
    <t>卓越した技能の概要（続き）</t>
    <rPh sb="0" eb="2">
      <t>タクエツ</t>
    </rPh>
    <rPh sb="4" eb="6">
      <t>ギノウ</t>
    </rPh>
    <rPh sb="7" eb="9">
      <t>ガイヨウ</t>
    </rPh>
    <rPh sb="10" eb="11">
      <t>ツヅ</t>
    </rPh>
    <phoneticPr fontId="1"/>
  </si>
  <si>
    <t>別紙</t>
    <rPh sb="0" eb="2">
      <t>ベッシ</t>
    </rPh>
    <phoneticPr fontId="1"/>
  </si>
  <si>
    <t>表彰歴</t>
    <rPh sb="0" eb="2">
      <t>ヒョウショウ</t>
    </rPh>
    <rPh sb="2" eb="3">
      <t>レキ</t>
    </rPh>
    <phoneticPr fontId="1"/>
  </si>
  <si>
    <t>取得年月</t>
    <rPh sb="0" eb="2">
      <t>シュトク</t>
    </rPh>
    <rPh sb="2" eb="4">
      <t>ネンゲツ</t>
    </rPh>
    <phoneticPr fontId="1"/>
  </si>
  <si>
    <t>免許・資格等</t>
    <rPh sb="0" eb="2">
      <t>メンキョ</t>
    </rPh>
    <rPh sb="3" eb="5">
      <t>シカク</t>
    </rPh>
    <rPh sb="5" eb="6">
      <t>トウ</t>
    </rPh>
    <phoneticPr fontId="1"/>
  </si>
  <si>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1"/>
  </si>
  <si>
    <t>都道府県</t>
    <phoneticPr fontId="7"/>
  </si>
  <si>
    <t>推薦区分</t>
    <phoneticPr fontId="7"/>
  </si>
  <si>
    <t>部門番号</t>
    <rPh sb="2" eb="4">
      <t>ばんごう</t>
    </rPh>
    <phoneticPr fontId="11" type="Hiragana"/>
  </si>
  <si>
    <t>性別</t>
    <rPh sb="0" eb="2">
      <t>セイベツ</t>
    </rPh>
    <phoneticPr fontId="7"/>
  </si>
  <si>
    <t>和暦</t>
    <rPh sb="0" eb="2">
      <t>ワレキ</t>
    </rPh>
    <phoneticPr fontId="1"/>
  </si>
  <si>
    <t>職業訓練指導員免許</t>
    <rPh sb="0" eb="2">
      <t>ショクギョウ</t>
    </rPh>
    <rPh sb="2" eb="4">
      <t>クンレン</t>
    </rPh>
    <rPh sb="4" eb="7">
      <t>シドウイン</t>
    </rPh>
    <rPh sb="7" eb="9">
      <t>メンキョ</t>
    </rPh>
    <phoneticPr fontId="1"/>
  </si>
  <si>
    <t>障害の名前</t>
    <rPh sb="0" eb="2">
      <t>ショウガイ</t>
    </rPh>
    <rPh sb="3" eb="5">
      <t>ナマエ</t>
    </rPh>
    <phoneticPr fontId="1"/>
  </si>
  <si>
    <t>障害の等級</t>
    <rPh sb="0" eb="2">
      <t>ショウガイ</t>
    </rPh>
    <rPh sb="3" eb="5">
      <t>トウキュウ</t>
    </rPh>
    <phoneticPr fontId="1"/>
  </si>
  <si>
    <t>療育手帳の判定</t>
    <rPh sb="0" eb="2">
      <t>リョウイク</t>
    </rPh>
    <rPh sb="2" eb="4">
      <t>テチョウ</t>
    </rPh>
    <rPh sb="5" eb="7">
      <t>ハンテイ</t>
    </rPh>
    <phoneticPr fontId="1"/>
  </si>
  <si>
    <t>全国アビリンピック</t>
    <rPh sb="0" eb="2">
      <t>ゼンコク</t>
    </rPh>
    <phoneticPr fontId="1"/>
  </si>
  <si>
    <t>地方アビリンピック</t>
    <rPh sb="0" eb="2">
      <t>チホウ</t>
    </rPh>
    <phoneticPr fontId="1"/>
  </si>
  <si>
    <t>大会結果</t>
    <rPh sb="0" eb="2">
      <t>タイカイ</t>
    </rPh>
    <rPh sb="2" eb="4">
      <t>ケッカ</t>
    </rPh>
    <phoneticPr fontId="1"/>
  </si>
  <si>
    <t>特級</t>
    <rPh sb="0" eb="2">
      <t>トッキュウ</t>
    </rPh>
    <phoneticPr fontId="1"/>
  </si>
  <si>
    <t>一級</t>
    <rPh sb="0" eb="1">
      <t>1</t>
    </rPh>
    <rPh sb="1" eb="2">
      <t>キュウ</t>
    </rPh>
    <phoneticPr fontId="5"/>
  </si>
  <si>
    <t>二級</t>
    <rPh sb="0" eb="1">
      <t>2</t>
    </rPh>
    <rPh sb="1" eb="2">
      <t>キュウ</t>
    </rPh>
    <phoneticPr fontId="5"/>
  </si>
  <si>
    <t>単一等級</t>
    <rPh sb="0" eb="4">
      <t>タンイツトウキュウ</t>
    </rPh>
    <phoneticPr fontId="5"/>
  </si>
  <si>
    <t>三級</t>
    <rPh sb="0" eb="1">
      <t>3</t>
    </rPh>
    <rPh sb="1" eb="2">
      <t>キュウ</t>
    </rPh>
    <phoneticPr fontId="5"/>
  </si>
  <si>
    <t>技能五輪国際大会の競技職種</t>
    <rPh sb="4" eb="6">
      <t>コクサイ</t>
    </rPh>
    <phoneticPr fontId="1"/>
  </si>
  <si>
    <t>技能五輪全国大会の競技職種</t>
  </si>
  <si>
    <t>全技連マイスター</t>
    <rPh sb="0" eb="3">
      <t>ゼンギレン</t>
    </rPh>
    <phoneticPr fontId="1"/>
  </si>
  <si>
    <t>技能グランプリ
(一級技能士競技大会）</t>
    <rPh sb="0" eb="2">
      <t>ギノウ</t>
    </rPh>
    <rPh sb="9" eb="11">
      <t>イッキュウ</t>
    </rPh>
    <rPh sb="11" eb="14">
      <t>ギノウシ</t>
    </rPh>
    <rPh sb="14" eb="18">
      <t>キョウギタイカイ</t>
    </rPh>
    <phoneticPr fontId="1"/>
  </si>
  <si>
    <t>北海道</t>
  </si>
  <si>
    <t>都道府県</t>
    <rPh sb="0" eb="4">
      <t>トドウフケン</t>
    </rPh>
    <phoneticPr fontId="7"/>
  </si>
  <si>
    <t>男</t>
    <rPh sb="0" eb="1">
      <t>オトコ</t>
    </rPh>
    <phoneticPr fontId="7"/>
  </si>
  <si>
    <t>大臣表彰</t>
    <rPh sb="0" eb="2">
      <t>ダイジン</t>
    </rPh>
    <rPh sb="2" eb="4">
      <t>ヒョウショウ</t>
    </rPh>
    <phoneticPr fontId="1"/>
  </si>
  <si>
    <t>昭和</t>
    <rPh sb="0" eb="2">
      <t>ショウワ</t>
    </rPh>
    <phoneticPr fontId="1"/>
  </si>
  <si>
    <t>園芸科</t>
    <rPh sb="0" eb="2">
      <t>エンゲイ</t>
    </rPh>
    <rPh sb="2" eb="3">
      <t>カ</t>
    </rPh>
    <phoneticPr fontId="1"/>
  </si>
  <si>
    <t>身体障害
（視覚障害）</t>
    <rPh sb="0" eb="2">
      <t>シンタイ</t>
    </rPh>
    <rPh sb="2" eb="4">
      <t>ショウガイ</t>
    </rPh>
    <phoneticPr fontId="12"/>
  </si>
  <si>
    <t>1級</t>
    <rPh sb="1" eb="2">
      <t>キュウ</t>
    </rPh>
    <phoneticPr fontId="1"/>
  </si>
  <si>
    <t>A</t>
    <phoneticPr fontId="1"/>
  </si>
  <si>
    <t>家具（応用）</t>
    <rPh sb="0" eb="2">
      <t>カグ</t>
    </rPh>
    <rPh sb="3" eb="5">
      <t>オウヨウ</t>
    </rPh>
    <phoneticPr fontId="1"/>
  </si>
  <si>
    <t>洋裁</t>
    <rPh sb="0" eb="2">
      <t>ヨウサイ</t>
    </rPh>
    <phoneticPr fontId="1"/>
  </si>
  <si>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</si>
  <si>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</si>
  <si>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</si>
  <si>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</si>
  <si>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</si>
  <si>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</si>
  <si>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1"/>
  </si>
  <si>
    <t>カーペット系床仕上げ</t>
  </si>
  <si>
    <t>青森県</t>
  </si>
  <si>
    <t>団体</t>
    <rPh sb="0" eb="2">
      <t>ダンタイ</t>
    </rPh>
    <phoneticPr fontId="7"/>
  </si>
  <si>
    <t>女</t>
    <rPh sb="0" eb="1">
      <t>オンナ</t>
    </rPh>
    <phoneticPr fontId="7"/>
  </si>
  <si>
    <t>知事・行政機関の局長表彰</t>
    <rPh sb="0" eb="2">
      <t>チジ</t>
    </rPh>
    <rPh sb="3" eb="5">
      <t>ギョウセイ</t>
    </rPh>
    <rPh sb="5" eb="7">
      <t>キカン</t>
    </rPh>
    <rPh sb="8" eb="10">
      <t>キョクチョウ</t>
    </rPh>
    <rPh sb="10" eb="12">
      <t>ヒョウショウ</t>
    </rPh>
    <phoneticPr fontId="1"/>
  </si>
  <si>
    <t>平成</t>
    <rPh sb="0" eb="2">
      <t>ヘイセイ</t>
    </rPh>
    <phoneticPr fontId="1"/>
  </si>
  <si>
    <t>造園科</t>
    <rPh sb="0" eb="2">
      <t>ゾウエン</t>
    </rPh>
    <rPh sb="2" eb="3">
      <t>カ</t>
    </rPh>
    <phoneticPr fontId="1"/>
  </si>
  <si>
    <t>身体障害
（聴覚障害）</t>
    <rPh sb="0" eb="2">
      <t>シンタイ</t>
    </rPh>
    <rPh sb="2" eb="4">
      <t>ショウガイ</t>
    </rPh>
    <phoneticPr fontId="12"/>
  </si>
  <si>
    <t>2級</t>
    <rPh sb="1" eb="2">
      <t>キュウ</t>
    </rPh>
    <phoneticPr fontId="1"/>
  </si>
  <si>
    <t>B</t>
    <phoneticPr fontId="1"/>
  </si>
  <si>
    <t>家具（基礎）</t>
    <rPh sb="0" eb="2">
      <t>カグ</t>
    </rPh>
    <rPh sb="3" eb="5">
      <t>キソ</t>
    </rPh>
    <phoneticPr fontId="1"/>
  </si>
  <si>
    <t>家具</t>
    <rPh sb="0" eb="2">
      <t>カグ</t>
    </rPh>
    <phoneticPr fontId="1"/>
  </si>
  <si>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</si>
  <si>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</si>
  <si>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</si>
  <si>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1"/>
  </si>
  <si>
    <t>さく井</t>
  </si>
  <si>
    <t>情報ネットワーク施工</t>
  </si>
  <si>
    <t>精密機器組立て</t>
  </si>
  <si>
    <t>印章彫刻</t>
    <rPh sb="0" eb="4">
      <t>インショウチョウコク</t>
    </rPh>
    <phoneticPr fontId="1"/>
  </si>
  <si>
    <t>ガラス施工</t>
  </si>
  <si>
    <t>岩手県</t>
  </si>
  <si>
    <t>一般</t>
    <rPh sb="0" eb="2">
      <t>イッパン</t>
    </rPh>
    <phoneticPr fontId="7"/>
  </si>
  <si>
    <t>全国レベルの業界団体表彰</t>
    <rPh sb="0" eb="2">
      <t>ゼンコク</t>
    </rPh>
    <rPh sb="6" eb="8">
      <t>ギョウカイ</t>
    </rPh>
    <rPh sb="8" eb="10">
      <t>ダンタイ</t>
    </rPh>
    <rPh sb="10" eb="12">
      <t>ヒョウショウ</t>
    </rPh>
    <phoneticPr fontId="1"/>
  </si>
  <si>
    <t>令和</t>
    <rPh sb="0" eb="2">
      <t>レイワ</t>
    </rPh>
    <phoneticPr fontId="1"/>
  </si>
  <si>
    <t>森林環境保全科</t>
    <rPh sb="0" eb="2">
      <t>シンリン</t>
    </rPh>
    <rPh sb="2" eb="4">
      <t>カンキョウ</t>
    </rPh>
    <rPh sb="4" eb="6">
      <t>ホゼン</t>
    </rPh>
    <rPh sb="6" eb="7">
      <t>カ</t>
    </rPh>
    <phoneticPr fontId="1"/>
  </si>
  <si>
    <t>身体障害
（音声・言語）</t>
    <rPh sb="0" eb="2">
      <t>シンタイ</t>
    </rPh>
    <rPh sb="2" eb="4">
      <t>ショウガイ</t>
    </rPh>
    <phoneticPr fontId="12"/>
  </si>
  <si>
    <t>3級</t>
    <rPh sb="1" eb="2">
      <t>キュウ</t>
    </rPh>
    <phoneticPr fontId="1"/>
  </si>
  <si>
    <t>B（重度判定）</t>
    <rPh sb="2" eb="4">
      <t>ジュウド</t>
    </rPh>
    <rPh sb="4" eb="6">
      <t>ハンテイ</t>
    </rPh>
    <phoneticPr fontId="1"/>
  </si>
  <si>
    <t>電工</t>
    <rPh sb="0" eb="2">
      <t>デンコウ</t>
    </rPh>
    <phoneticPr fontId="1"/>
  </si>
  <si>
    <t>DTP</t>
    <phoneticPr fontId="1"/>
  </si>
  <si>
    <t>機械加工：機械加工作業</t>
    <phoneticPr fontId="1"/>
  </si>
  <si>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</si>
  <si>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</si>
  <si>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</si>
  <si>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</si>
  <si>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</si>
  <si>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</si>
  <si>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1"/>
  </si>
  <si>
    <t>かわらぶき</t>
  </si>
  <si>
    <t>宮城県</t>
  </si>
  <si>
    <t>その他</t>
    <rPh sb="2" eb="3">
      <t>タ</t>
    </rPh>
    <phoneticPr fontId="1"/>
  </si>
  <si>
    <t>鉄鋼科</t>
    <rPh sb="0" eb="2">
      <t>テッコウ</t>
    </rPh>
    <rPh sb="2" eb="3">
      <t>カ</t>
    </rPh>
    <phoneticPr fontId="1"/>
  </si>
  <si>
    <t>身体障害
（肢体不自由）</t>
    <rPh sb="0" eb="2">
      <t>シンタイ</t>
    </rPh>
    <rPh sb="2" eb="4">
      <t>ショウガイ</t>
    </rPh>
    <phoneticPr fontId="12"/>
  </si>
  <si>
    <t>4級</t>
    <rPh sb="1" eb="2">
      <t>キュウ</t>
    </rPh>
    <phoneticPr fontId="1"/>
  </si>
  <si>
    <t>造園</t>
    <rPh sb="0" eb="2">
      <t>ゾウエン</t>
    </rPh>
    <phoneticPr fontId="1"/>
  </si>
  <si>
    <t>機械CAD</t>
    <rPh sb="0" eb="2">
      <t>キカイ</t>
    </rPh>
    <phoneticPr fontId="1"/>
  </si>
  <si>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</si>
  <si>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</si>
  <si>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</si>
  <si>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</si>
  <si>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</si>
  <si>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</si>
  <si>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1"/>
  </si>
  <si>
    <t>タイル張り</t>
  </si>
  <si>
    <t>秋田県</t>
  </si>
  <si>
    <t>鋳造科</t>
    <rPh sb="0" eb="2">
      <t>チュウゾウ</t>
    </rPh>
    <rPh sb="2" eb="3">
      <t>カ</t>
    </rPh>
    <phoneticPr fontId="1"/>
  </si>
  <si>
    <t>身体障害（内部障害）</t>
    <rPh sb="0" eb="2">
      <t>シンタイ</t>
    </rPh>
    <rPh sb="2" eb="4">
      <t>ショウガイ</t>
    </rPh>
    <rPh sb="5" eb="7">
      <t>ナイブ</t>
    </rPh>
    <rPh sb="7" eb="9">
      <t>ショウガイ</t>
    </rPh>
    <phoneticPr fontId="12"/>
  </si>
  <si>
    <t>5級</t>
    <rPh sb="1" eb="2">
      <t>キュウ</t>
    </rPh>
    <phoneticPr fontId="1"/>
  </si>
  <si>
    <t>塗装（塗装と装飾）</t>
    <rPh sb="0" eb="2">
      <t>トソウ</t>
    </rPh>
    <rPh sb="3" eb="5">
      <t>トソウ</t>
    </rPh>
    <rPh sb="6" eb="8">
      <t>ソウショク</t>
    </rPh>
    <phoneticPr fontId="1"/>
  </si>
  <si>
    <t>建築CAD</t>
    <rPh sb="0" eb="2">
      <t>ケンチク</t>
    </rPh>
    <phoneticPr fontId="1"/>
  </si>
  <si>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</si>
  <si>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</si>
  <si>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</si>
  <si>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</si>
  <si>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</si>
  <si>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</si>
  <si>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</si>
  <si>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1"/>
  </si>
  <si>
    <t>山形県</t>
  </si>
  <si>
    <t>鍛造科</t>
    <rPh sb="0" eb="2">
      <t>タンゾウ</t>
    </rPh>
    <rPh sb="2" eb="3">
      <t>カ</t>
    </rPh>
    <phoneticPr fontId="1"/>
  </si>
  <si>
    <t>知的障害</t>
    <rPh sb="0" eb="2">
      <t>チテキ</t>
    </rPh>
    <rPh sb="2" eb="4">
      <t>ショウガイ</t>
    </rPh>
    <phoneticPr fontId="1"/>
  </si>
  <si>
    <t>6級</t>
    <rPh sb="1" eb="2">
      <t>キュウ</t>
    </rPh>
    <phoneticPr fontId="1"/>
  </si>
  <si>
    <t>タイル貼り</t>
    <rPh sb="3" eb="4">
      <t>ハ</t>
    </rPh>
    <phoneticPr fontId="1"/>
  </si>
  <si>
    <t>電子機器組立</t>
    <rPh sb="0" eb="2">
      <t>デンシ</t>
    </rPh>
    <rPh sb="2" eb="4">
      <t>キキ</t>
    </rPh>
    <rPh sb="4" eb="6">
      <t>クミタテ</t>
    </rPh>
    <phoneticPr fontId="1"/>
  </si>
  <si>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</si>
  <si>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</si>
  <si>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</si>
  <si>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</si>
  <si>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</si>
  <si>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</si>
  <si>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</si>
  <si>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1"/>
  </si>
  <si>
    <t>プラスチック系床仕上げ</t>
  </si>
  <si>
    <t>福島県</t>
  </si>
  <si>
    <t>熱処理科</t>
    <phoneticPr fontId="1"/>
  </si>
  <si>
    <t>精神障害</t>
    <rPh sb="0" eb="2">
      <t>セイシン</t>
    </rPh>
    <rPh sb="2" eb="4">
      <t>ショウガイ</t>
    </rPh>
    <phoneticPr fontId="1"/>
  </si>
  <si>
    <t>7級</t>
    <rPh sb="1" eb="2">
      <t>キュウ</t>
    </rPh>
    <phoneticPr fontId="1"/>
  </si>
  <si>
    <t>籠製作</t>
    <rPh sb="0" eb="1">
      <t>カゴ</t>
    </rPh>
    <rPh sb="1" eb="3">
      <t>セイサク</t>
    </rPh>
    <phoneticPr fontId="1"/>
  </si>
  <si>
    <t>義肢</t>
    <rPh sb="0" eb="2">
      <t>ギシ</t>
    </rPh>
    <phoneticPr fontId="1"/>
  </si>
  <si>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</si>
  <si>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</si>
  <si>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</si>
  <si>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</si>
  <si>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</si>
  <si>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</si>
  <si>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</si>
  <si>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1"/>
  </si>
  <si>
    <t>フラワー装飾</t>
  </si>
  <si>
    <t>茨城県</t>
  </si>
  <si>
    <t xml:space="preserve">機械科 </t>
    <phoneticPr fontId="1"/>
  </si>
  <si>
    <t>8級</t>
    <rPh sb="1" eb="2">
      <t>キュウ</t>
    </rPh>
    <phoneticPr fontId="1"/>
  </si>
  <si>
    <t>陶芸</t>
    <rPh sb="0" eb="2">
      <t>トウゲイ</t>
    </rPh>
    <phoneticPr fontId="1"/>
  </si>
  <si>
    <t>歯科技工</t>
    <rPh sb="0" eb="2">
      <t>シカ</t>
    </rPh>
    <rPh sb="2" eb="4">
      <t>ギコウ</t>
    </rPh>
    <phoneticPr fontId="1"/>
  </si>
  <si>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</si>
  <si>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</si>
  <si>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</si>
  <si>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</si>
  <si>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</si>
  <si>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</si>
  <si>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1"/>
  </si>
  <si>
    <t>ペイント仕上げ広告技術</t>
  </si>
  <si>
    <t>栃木県</t>
  </si>
  <si>
    <t>溶接科</t>
    <phoneticPr fontId="1"/>
  </si>
  <si>
    <t>洋裁（応用）</t>
    <rPh sb="0" eb="2">
      <t>ヨウサイ</t>
    </rPh>
    <rPh sb="3" eb="5">
      <t>オウヨウ</t>
    </rPh>
    <phoneticPr fontId="1"/>
  </si>
  <si>
    <t>ワード・プロセッサ</t>
    <phoneticPr fontId="1"/>
  </si>
  <si>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</si>
  <si>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</si>
  <si>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</si>
  <si>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</si>
  <si>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</si>
  <si>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</si>
  <si>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1"/>
  </si>
  <si>
    <t>レストランサービス</t>
  </si>
  <si>
    <t>群馬県</t>
  </si>
  <si>
    <t xml:space="preserve">塑性加工科 </t>
    <phoneticPr fontId="1"/>
  </si>
  <si>
    <t>洋裁（基礎）</t>
    <rPh sb="0" eb="2">
      <t>ヨウサイ</t>
    </rPh>
    <rPh sb="3" eb="5">
      <t>キソ</t>
    </rPh>
    <phoneticPr fontId="1"/>
  </si>
  <si>
    <t>データベース</t>
    <phoneticPr fontId="1"/>
  </si>
  <si>
    <t>機械検査：機械検査作業</t>
  </si>
  <si>
    <t>ダイカスト：ホットチャンバダイカスト作業</t>
  </si>
  <si>
    <t>めっき：電気めっき作業</t>
  </si>
  <si>
    <t>金型製作</t>
  </si>
  <si>
    <t>印刷</t>
  </si>
  <si>
    <t>電子機器組立て</t>
  </si>
  <si>
    <t>配管</t>
    <rPh sb="0" eb="2">
      <t>ハイカン</t>
    </rPh>
    <phoneticPr fontId="1"/>
  </si>
  <si>
    <t>印章木口彫刻</t>
  </si>
  <si>
    <t>埼玉県</t>
  </si>
  <si>
    <t>構造物鉄工科</t>
    <phoneticPr fontId="1"/>
  </si>
  <si>
    <t>フラワーアレンジメント</t>
    <phoneticPr fontId="1"/>
  </si>
  <si>
    <t>ホームページ</t>
    <phoneticPr fontId="1"/>
  </si>
  <si>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</si>
  <si>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</si>
  <si>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</si>
  <si>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</si>
  <si>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</si>
  <si>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1"/>
  </si>
  <si>
    <t>園芸装飾</t>
  </si>
  <si>
    <t>千葉県</t>
  </si>
  <si>
    <t xml:space="preserve">金属表面処理科 </t>
    <phoneticPr fontId="1"/>
  </si>
  <si>
    <t>理容・美容</t>
    <rPh sb="0" eb="2">
      <t>リヨウ</t>
    </rPh>
    <rPh sb="3" eb="5">
      <t>ビヨウ</t>
    </rPh>
    <phoneticPr fontId="1"/>
  </si>
  <si>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</si>
  <si>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</si>
  <si>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</si>
  <si>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</si>
  <si>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</si>
  <si>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1"/>
  </si>
  <si>
    <t>家具</t>
  </si>
  <si>
    <t>東京都</t>
  </si>
  <si>
    <t xml:space="preserve">電子科 </t>
    <phoneticPr fontId="1"/>
  </si>
  <si>
    <t>貴金属装身具</t>
    <rPh sb="0" eb="3">
      <t>キキンゾク</t>
    </rPh>
    <rPh sb="3" eb="6">
      <t>ソウシング</t>
    </rPh>
    <phoneticPr fontId="1"/>
  </si>
  <si>
    <t>コンピュータプログラミング</t>
    <phoneticPr fontId="1"/>
  </si>
  <si>
    <t>電気機器組立て：電気機器組立て作業</t>
  </si>
  <si>
    <t>家具製作：家具手加工作業</t>
  </si>
  <si>
    <t>建築板金</t>
  </si>
  <si>
    <t>航空機整備</t>
  </si>
  <si>
    <t>洋裁</t>
  </si>
  <si>
    <t>菓子製造</t>
    <rPh sb="0" eb="2">
      <t>カシ</t>
    </rPh>
    <rPh sb="2" eb="4">
      <t>セイゾウ</t>
    </rPh>
    <phoneticPr fontId="1"/>
  </si>
  <si>
    <t>神奈川県</t>
  </si>
  <si>
    <t xml:space="preserve">メカトロニクス科 </t>
    <phoneticPr fontId="1"/>
  </si>
  <si>
    <t>紳士服仕立て</t>
    <rPh sb="0" eb="3">
      <t>シンシフク</t>
    </rPh>
    <rPh sb="3" eb="5">
      <t>シタ</t>
    </rPh>
    <phoneticPr fontId="1"/>
  </si>
  <si>
    <t>ビルクリーニング</t>
    <phoneticPr fontId="1"/>
  </si>
  <si>
    <t>半導体製品製造：半導体製品製造作業</t>
  </si>
  <si>
    <t>機械･プラント製図：機械製図CAD作業</t>
    <phoneticPr fontId="1"/>
  </si>
  <si>
    <t>工場板金</t>
  </si>
  <si>
    <t>配管</t>
  </si>
  <si>
    <t>和裁</t>
  </si>
  <si>
    <t>石材施工</t>
    <rPh sb="0" eb="2">
      <t>セキザイ</t>
    </rPh>
    <rPh sb="2" eb="4">
      <t>セコウ</t>
    </rPh>
    <phoneticPr fontId="1"/>
  </si>
  <si>
    <t>貴金属装身具</t>
  </si>
  <si>
    <t>新潟県</t>
  </si>
  <si>
    <t>電気科</t>
    <phoneticPr fontId="1"/>
  </si>
  <si>
    <t>ベーカリー（製パン）</t>
    <rPh sb="6" eb="7">
      <t>セイ</t>
    </rPh>
    <phoneticPr fontId="1"/>
  </si>
  <si>
    <t>製品パッキング</t>
    <rPh sb="0" eb="2">
      <t>セイヒン</t>
    </rPh>
    <phoneticPr fontId="1"/>
  </si>
  <si>
    <t>ニット製品製造：靴下製造作業</t>
  </si>
  <si>
    <t>機械･プラント製図：機械製図手書き作業</t>
  </si>
  <si>
    <t>めつき</t>
  </si>
  <si>
    <t>木型</t>
  </si>
  <si>
    <t>内装仕上げ施工</t>
    <rPh sb="0" eb="2">
      <t>ナイソウ</t>
    </rPh>
    <rPh sb="2" eb="4">
      <t>シア</t>
    </rPh>
    <rPh sb="5" eb="7">
      <t>セコウ</t>
    </rPh>
    <phoneticPr fontId="1"/>
  </si>
  <si>
    <t>建具</t>
  </si>
  <si>
    <t>富山県</t>
  </si>
  <si>
    <t>電気工事科</t>
    <phoneticPr fontId="1"/>
  </si>
  <si>
    <t>ケーキデコレーション</t>
    <phoneticPr fontId="1"/>
  </si>
  <si>
    <t>喫茶サービス</t>
    <rPh sb="0" eb="2">
      <t>キッサ</t>
    </rPh>
    <phoneticPr fontId="1"/>
  </si>
  <si>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</si>
  <si>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</si>
  <si>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</si>
  <si>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</si>
  <si>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</si>
  <si>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1"/>
  </si>
  <si>
    <t>建築大工</t>
  </si>
  <si>
    <t>石川県</t>
  </si>
  <si>
    <t>コンピュータ制御科</t>
    <phoneticPr fontId="1"/>
  </si>
  <si>
    <t>カービング（野菜）</t>
    <rPh sb="6" eb="8">
      <t>ヤサイ</t>
    </rPh>
    <phoneticPr fontId="1"/>
  </si>
  <si>
    <t>オフィスアシスタント</t>
    <phoneticPr fontId="1"/>
  </si>
  <si>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</si>
  <si>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</si>
  <si>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</si>
  <si>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</si>
  <si>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</si>
  <si>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1"/>
  </si>
  <si>
    <t>建築配管</t>
  </si>
  <si>
    <t>福井県</t>
  </si>
  <si>
    <t>発変電科</t>
    <phoneticPr fontId="1"/>
  </si>
  <si>
    <t>料理（個人）</t>
    <rPh sb="0" eb="2">
      <t>リョウリ</t>
    </rPh>
    <rPh sb="3" eb="5">
      <t>コジン</t>
    </rPh>
    <phoneticPr fontId="1"/>
  </si>
  <si>
    <t>表計算</t>
    <rPh sb="0" eb="3">
      <t>ヒョウケイサン</t>
    </rPh>
    <phoneticPr fontId="1"/>
  </si>
  <si>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</si>
  <si>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</si>
  <si>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</si>
  <si>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</si>
  <si>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</si>
  <si>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1"/>
  </si>
  <si>
    <t>畳製作</t>
  </si>
  <si>
    <t>山梨県</t>
  </si>
  <si>
    <t>送配電科</t>
    <phoneticPr fontId="1"/>
  </si>
  <si>
    <t>料理（チーム）</t>
    <rPh sb="0" eb="2">
      <t>リョウリ</t>
    </rPh>
    <phoneticPr fontId="1"/>
  </si>
  <si>
    <t>ネイル施術</t>
    <rPh sb="3" eb="5">
      <t>セジュツ</t>
    </rPh>
    <phoneticPr fontId="1"/>
  </si>
  <si>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</si>
  <si>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</si>
  <si>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</si>
  <si>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</si>
  <si>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</si>
  <si>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</si>
  <si>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1"/>
  </si>
  <si>
    <t>寝具</t>
  </si>
  <si>
    <t>長野県</t>
  </si>
  <si>
    <t>自動車製造科</t>
    <phoneticPr fontId="1"/>
  </si>
  <si>
    <t>パティシエ・製菓</t>
    <rPh sb="6" eb="8">
      <t>セイカ</t>
    </rPh>
    <phoneticPr fontId="1"/>
  </si>
  <si>
    <t>写真撮影</t>
    <rPh sb="0" eb="2">
      <t>シャシン</t>
    </rPh>
    <rPh sb="2" eb="4">
      <t>サツエイ</t>
    </rPh>
    <phoneticPr fontId="1"/>
  </si>
  <si>
    <t>油圧装置調整：油圧装置調整作業</t>
  </si>
  <si>
    <t>機械加工：平面研削盤作業</t>
  </si>
  <si>
    <t>仕上げ</t>
  </si>
  <si>
    <t>左官</t>
  </si>
  <si>
    <t>建具製作</t>
    <rPh sb="0" eb="2">
      <t>タテグ</t>
    </rPh>
    <rPh sb="2" eb="4">
      <t>セイサク</t>
    </rPh>
    <phoneticPr fontId="1"/>
  </si>
  <si>
    <t>紳士服製作</t>
  </si>
  <si>
    <t>岐阜県</t>
  </si>
  <si>
    <t>自動車整備科</t>
    <phoneticPr fontId="1"/>
  </si>
  <si>
    <t>レストランサービス</t>
    <phoneticPr fontId="1"/>
  </si>
  <si>
    <t>パソコン組立</t>
    <rPh sb="4" eb="6">
      <t>クミタテ</t>
    </rPh>
    <phoneticPr fontId="1"/>
  </si>
  <si>
    <t>建設機械整備：建設機械整備作業</t>
  </si>
  <si>
    <t>プラスチック成形：真空成形作業</t>
  </si>
  <si>
    <t>切削工具研削</t>
  </si>
  <si>
    <t>広告美術</t>
  </si>
  <si>
    <t>かわらぶき</t>
    <phoneticPr fontId="1"/>
  </si>
  <si>
    <t>静岡県</t>
  </si>
  <si>
    <t>自動車車体整備科</t>
    <phoneticPr fontId="1"/>
  </si>
  <si>
    <t>パソコン組立（視覚障害者に限る）</t>
    <rPh sb="4" eb="6">
      <t>クミタテ</t>
    </rPh>
    <rPh sb="7" eb="9">
      <t>シカク</t>
    </rPh>
    <rPh sb="9" eb="12">
      <t>ショウガイシャ</t>
    </rPh>
    <rPh sb="13" eb="14">
      <t>カギ</t>
    </rPh>
    <phoneticPr fontId="1"/>
  </si>
  <si>
    <t>婦人子供服製造：婦人子供服製造作業</t>
  </si>
  <si>
    <t>貴金属装身具製作：貴金属装身具製作作業</t>
  </si>
  <si>
    <t>機械検査</t>
  </si>
  <si>
    <t>移動式ロボット</t>
  </si>
  <si>
    <t>とび</t>
  </si>
  <si>
    <t>サッシ施工</t>
    <rPh sb="3" eb="5">
      <t>セコウ</t>
    </rPh>
    <phoneticPr fontId="1"/>
  </si>
  <si>
    <t>染色補正</t>
  </si>
  <si>
    <t>愛知県</t>
  </si>
  <si>
    <t>航空機製造科</t>
    <phoneticPr fontId="1"/>
  </si>
  <si>
    <t>ネイリスト</t>
    <phoneticPr fontId="1"/>
  </si>
  <si>
    <t>パソコンデータ入力（知的障害者に限る）</t>
    <rPh sb="7" eb="9">
      <t>ニュウリョク</t>
    </rPh>
    <rPh sb="10" eb="12">
      <t>チテキ</t>
    </rPh>
    <rPh sb="12" eb="15">
      <t>ショウガイシャ</t>
    </rPh>
    <rPh sb="16" eb="17">
      <t>カギ</t>
    </rPh>
    <phoneticPr fontId="1"/>
  </si>
  <si>
    <t>紳士服製造：紳士服製造作業</t>
  </si>
  <si>
    <t>プリプレス：DTP作業</t>
  </si>
  <si>
    <t>金属熱処理：一般熱処理作業</t>
  </si>
  <si>
    <t>ダイカスト</t>
  </si>
  <si>
    <t>写真</t>
    <rPh sb="0" eb="2">
      <t>シャシン</t>
    </rPh>
    <phoneticPr fontId="1"/>
  </si>
  <si>
    <t>三重県</t>
    <rPh sb="0" eb="3">
      <t>ミエケン</t>
    </rPh>
    <phoneticPr fontId="5"/>
  </si>
  <si>
    <t xml:space="preserve">航空機整備科 </t>
    <phoneticPr fontId="1"/>
  </si>
  <si>
    <t>マッサージ</t>
    <phoneticPr fontId="1"/>
  </si>
  <si>
    <t>縫製（知的障害者に限る）</t>
    <rPh sb="0" eb="2">
      <t>ホウセイ</t>
    </rPh>
    <rPh sb="3" eb="5">
      <t>チテキ</t>
    </rPh>
    <rPh sb="5" eb="8">
      <t>ショウガイシャ</t>
    </rPh>
    <rPh sb="9" eb="10">
      <t>カギ</t>
    </rPh>
    <phoneticPr fontId="1"/>
  </si>
  <si>
    <t>プラスチック成形：プラスチック成形作業</t>
  </si>
  <si>
    <t>金属熱処理：高周波･炎熱処理作業</t>
  </si>
  <si>
    <t>機械保全</t>
  </si>
  <si>
    <t>機械・プラント製図</t>
    <rPh sb="0" eb="2">
      <t>キカイ</t>
    </rPh>
    <rPh sb="7" eb="9">
      <t>セイズ</t>
    </rPh>
    <phoneticPr fontId="1"/>
  </si>
  <si>
    <t>滋賀県</t>
  </si>
  <si>
    <t xml:space="preserve">鉄道車両科 </t>
    <phoneticPr fontId="1"/>
  </si>
  <si>
    <t>ITネットワークシステム運用・管理</t>
    <rPh sb="12" eb="14">
      <t>ウンヨウ</t>
    </rPh>
    <rPh sb="15" eb="17">
      <t>カンリ</t>
    </rPh>
    <phoneticPr fontId="1"/>
  </si>
  <si>
    <t>木工（知的障害者に限る）</t>
    <rPh sb="0" eb="2">
      <t>モッコウ</t>
    </rPh>
    <rPh sb="3" eb="5">
      <t>チテキ</t>
    </rPh>
    <rPh sb="5" eb="8">
      <t>ショウガイシャ</t>
    </rPh>
    <rPh sb="9" eb="10">
      <t>カギ</t>
    </rPh>
    <phoneticPr fontId="1"/>
  </si>
  <si>
    <t>金属熱処理：浸炭･浸炭窒化･窒化処理作業</t>
  </si>
  <si>
    <t>電子回路接続</t>
  </si>
  <si>
    <t>紙器・段ボール箱製造</t>
    <rPh sb="0" eb="1">
      <t>カミ</t>
    </rPh>
    <rPh sb="1" eb="2">
      <t>ウツワ</t>
    </rPh>
    <rPh sb="3" eb="4">
      <t>ダン</t>
    </rPh>
    <rPh sb="7" eb="8">
      <t>バコ</t>
    </rPh>
    <rPh sb="8" eb="10">
      <t>セイゾウ</t>
    </rPh>
    <phoneticPr fontId="1"/>
  </si>
  <si>
    <t>日本料理</t>
  </si>
  <si>
    <t>京都府</t>
  </si>
  <si>
    <t>造船科</t>
    <phoneticPr fontId="1"/>
  </si>
  <si>
    <t>コンピュータ組立</t>
    <rPh sb="6" eb="8">
      <t>クミタテ</t>
    </rPh>
    <phoneticPr fontId="1"/>
  </si>
  <si>
    <t>みそ製造：みそ製造作業</t>
  </si>
  <si>
    <t>型枠施工：型枠工事作業</t>
  </si>
  <si>
    <t>機械製図</t>
  </si>
  <si>
    <t>とび</t>
    <phoneticPr fontId="1"/>
  </si>
  <si>
    <t>粘着シート仕上げ広告美術</t>
  </si>
  <si>
    <t>大阪府</t>
  </si>
  <si>
    <t>時計科</t>
    <phoneticPr fontId="1"/>
  </si>
  <si>
    <t>建築大工：大工工事作業</t>
  </si>
  <si>
    <t>電気機器組立て</t>
  </si>
  <si>
    <t>調理（日本料理）</t>
    <rPh sb="0" eb="2">
      <t>チョウリ</t>
    </rPh>
    <rPh sb="3" eb="5">
      <t>ニホン</t>
    </rPh>
    <rPh sb="5" eb="7">
      <t>リョウリ</t>
    </rPh>
    <phoneticPr fontId="1"/>
  </si>
  <si>
    <t>表具</t>
  </si>
  <si>
    <t>兵庫県</t>
  </si>
  <si>
    <t xml:space="preserve">光学ガラス科 </t>
    <phoneticPr fontId="1"/>
  </si>
  <si>
    <t>ホームページ作成</t>
    <rPh sb="6" eb="8">
      <t>サクセイ</t>
    </rPh>
    <phoneticPr fontId="1"/>
  </si>
  <si>
    <t>物流ワーク</t>
    <rPh sb="0" eb="2">
      <t>ブツリュウ</t>
    </rPh>
    <phoneticPr fontId="1"/>
  </si>
  <si>
    <t>めっき：溶融亜鉛めっき作業</t>
  </si>
  <si>
    <t>工場板金：曲げ板金作業</t>
  </si>
  <si>
    <t>半導体製品製造</t>
  </si>
  <si>
    <t>美容／理容</t>
  </si>
  <si>
    <t>鋳造</t>
    <rPh sb="0" eb="2">
      <t>チュウゾウ</t>
    </rPh>
    <phoneticPr fontId="1"/>
  </si>
  <si>
    <t>婦人服製作</t>
  </si>
  <si>
    <t>奈良県</t>
  </si>
  <si>
    <t xml:space="preserve">光学機器科 </t>
    <phoneticPr fontId="1"/>
  </si>
  <si>
    <t>データ処理</t>
    <rPh sb="3" eb="5">
      <t>ショリ</t>
    </rPh>
    <phoneticPr fontId="1"/>
  </si>
  <si>
    <t>ドローン操作</t>
    <rPh sb="4" eb="6">
      <t>ソウサ</t>
    </rPh>
    <phoneticPr fontId="1"/>
  </si>
  <si>
    <t>ロープ加工：ロープ加工作業</t>
  </si>
  <si>
    <t>工場板金：打出し板金作業</t>
  </si>
  <si>
    <t>プリント配線板製造</t>
  </si>
  <si>
    <t>ビューティーセラピー</t>
  </si>
  <si>
    <t>電気溶接</t>
  </si>
  <si>
    <t>酒造</t>
    <rPh sb="0" eb="2">
      <t>シュゾウ</t>
    </rPh>
    <phoneticPr fontId="1"/>
  </si>
  <si>
    <t>壁装</t>
  </si>
  <si>
    <t>和歌山県</t>
  </si>
  <si>
    <t>計測機器科</t>
    <phoneticPr fontId="1"/>
  </si>
  <si>
    <t>OA機器等メンテナンス</t>
    <rPh sb="2" eb="5">
      <t>キキトウ</t>
    </rPh>
    <phoneticPr fontId="1"/>
  </si>
  <si>
    <t>印刷：オフセット印刷作業</t>
  </si>
  <si>
    <t>広告美術仕上げ：広告面粘着シート仕上げ作業</t>
  </si>
  <si>
    <t>自動販売機調整</t>
  </si>
  <si>
    <t>畳制作</t>
    <rPh sb="0" eb="1">
      <t>タタミ</t>
    </rPh>
    <rPh sb="1" eb="3">
      <t>セイサク</t>
    </rPh>
    <phoneticPr fontId="1"/>
  </si>
  <si>
    <t>鳥取県</t>
  </si>
  <si>
    <t xml:space="preserve">理化学機器科 </t>
    <phoneticPr fontId="1"/>
  </si>
  <si>
    <t>自転車組立</t>
    <rPh sb="0" eb="3">
      <t>ジテンシャ</t>
    </rPh>
    <rPh sb="3" eb="5">
      <t>クミタテ</t>
    </rPh>
    <phoneticPr fontId="1"/>
  </si>
  <si>
    <t>左官：左官作業</t>
  </si>
  <si>
    <t>産業車両整備</t>
  </si>
  <si>
    <t>自動車工</t>
  </si>
  <si>
    <t>左官</t>
    <rPh sb="0" eb="2">
      <t>サカン</t>
    </rPh>
    <phoneticPr fontId="1"/>
  </si>
  <si>
    <t>島根県</t>
  </si>
  <si>
    <t xml:space="preserve">製材機械科 </t>
    <phoneticPr fontId="1"/>
  </si>
  <si>
    <t>仕上げ：機械組立仕上げ作業</t>
  </si>
  <si>
    <t>鉄道車両製造・整備</t>
  </si>
  <si>
    <t>車体塗装</t>
  </si>
  <si>
    <t>調理（すし料理）</t>
    <rPh sb="0" eb="2">
      <t>チョウリ</t>
    </rPh>
    <rPh sb="5" eb="7">
      <t>リョウリ</t>
    </rPh>
    <phoneticPr fontId="1"/>
  </si>
  <si>
    <t>岡山県</t>
  </si>
  <si>
    <t>内燃機関科</t>
    <phoneticPr fontId="1"/>
  </si>
  <si>
    <t>溶接</t>
    <rPh sb="0" eb="2">
      <t>ヨウセツ</t>
    </rPh>
    <phoneticPr fontId="1"/>
  </si>
  <si>
    <t>時計修理：時計修理作業</t>
  </si>
  <si>
    <t>光学機器製造</t>
  </si>
  <si>
    <t>西洋料理</t>
  </si>
  <si>
    <t>時計修理</t>
    <rPh sb="0" eb="2">
      <t>トケイ</t>
    </rPh>
    <rPh sb="2" eb="4">
      <t>シュウリ</t>
    </rPh>
    <phoneticPr fontId="1"/>
  </si>
  <si>
    <t>染色</t>
    <rPh sb="0" eb="2">
      <t>センショク</t>
    </rPh>
    <phoneticPr fontId="1"/>
  </si>
  <si>
    <t>広島県</t>
  </si>
  <si>
    <t xml:space="preserve">縫製機械科 </t>
    <phoneticPr fontId="1"/>
  </si>
  <si>
    <t>かぎ針編み</t>
    <rPh sb="2" eb="3">
      <t>バリ</t>
    </rPh>
    <rPh sb="3" eb="4">
      <t>ア</t>
    </rPh>
    <phoneticPr fontId="1"/>
  </si>
  <si>
    <t>菓子製造：洋菓子製造作業</t>
  </si>
  <si>
    <t>写真：肖像写真デジタル作業</t>
  </si>
  <si>
    <t>複写機組立て</t>
  </si>
  <si>
    <t>表装</t>
    <rPh sb="0" eb="2">
      <t>ヒョウソウ</t>
    </rPh>
    <phoneticPr fontId="1"/>
  </si>
  <si>
    <t>山口県</t>
  </si>
  <si>
    <t>建設機械科</t>
    <phoneticPr fontId="1"/>
  </si>
  <si>
    <t>刺繍</t>
    <rPh sb="0" eb="2">
      <t>シシュウ</t>
    </rPh>
    <phoneticPr fontId="1"/>
  </si>
  <si>
    <t>菓子製造：和菓子製造作業</t>
  </si>
  <si>
    <t>商品装飾展示：商品装飾展示作業</t>
  </si>
  <si>
    <t>内燃機関組立て</t>
  </si>
  <si>
    <t>ITネットワークシステム管理</t>
    <rPh sb="12" eb="14">
      <t>カンリ</t>
    </rPh>
    <phoneticPr fontId="1"/>
  </si>
  <si>
    <t>ガラス施工</t>
    <rPh sb="3" eb="5">
      <t>セコウ</t>
    </rPh>
    <phoneticPr fontId="1"/>
  </si>
  <si>
    <t>徳島県</t>
    <rPh sb="0" eb="2">
      <t>トクシマ</t>
    </rPh>
    <rPh sb="2" eb="3">
      <t>ケン</t>
    </rPh>
    <phoneticPr fontId="5"/>
  </si>
  <si>
    <t>建設機械運転科</t>
    <phoneticPr fontId="1"/>
  </si>
  <si>
    <t>絵画・不要品再生</t>
    <rPh sb="0" eb="2">
      <t>カイガ</t>
    </rPh>
    <rPh sb="3" eb="6">
      <t>フヨウヒン</t>
    </rPh>
    <rPh sb="6" eb="8">
      <t>サイセイ</t>
    </rPh>
    <phoneticPr fontId="1"/>
  </si>
  <si>
    <t>機械･プラント製図：機械製図CAD作業</t>
  </si>
  <si>
    <t>造園：造園工事作業</t>
  </si>
  <si>
    <t>空気圧装置組立て</t>
  </si>
  <si>
    <t>グラフィックデザイン</t>
  </si>
  <si>
    <t>着付け</t>
    <rPh sb="0" eb="2">
      <t>キツ</t>
    </rPh>
    <phoneticPr fontId="1"/>
  </si>
  <si>
    <t>香川県</t>
  </si>
  <si>
    <t xml:space="preserve">農業機械科 </t>
    <phoneticPr fontId="1"/>
  </si>
  <si>
    <t>木彫</t>
    <rPh sb="0" eb="2">
      <t>キボ</t>
    </rPh>
    <phoneticPr fontId="1"/>
  </si>
  <si>
    <t>鋳造：鋳鉄鋳物鋳造作業</t>
  </si>
  <si>
    <t>油圧装置調整</t>
  </si>
  <si>
    <t>業務用ITソフトウェア・ソリューションズ</t>
  </si>
  <si>
    <t>調理（西洋料理）</t>
    <rPh sb="0" eb="2">
      <t>チョウリ</t>
    </rPh>
    <rPh sb="3" eb="5">
      <t>セイヨウ</t>
    </rPh>
    <rPh sb="5" eb="7">
      <t>リョウリ</t>
    </rPh>
    <phoneticPr fontId="1"/>
  </si>
  <si>
    <t>愛媛県</t>
  </si>
  <si>
    <t>冷凍空調機器科</t>
  </si>
  <si>
    <t>キャラクターデザイン</t>
    <phoneticPr fontId="1"/>
  </si>
  <si>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</si>
  <si>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</si>
  <si>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</si>
  <si>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</si>
  <si>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1"/>
  </si>
  <si>
    <t>高知県</t>
    <rPh sb="0" eb="3">
      <t>コウチケン</t>
    </rPh>
    <phoneticPr fontId="5"/>
  </si>
  <si>
    <t>織機調整科</t>
    <phoneticPr fontId="1"/>
  </si>
  <si>
    <t>写真撮影（屋外）</t>
    <rPh sb="0" eb="2">
      <t>シャシン</t>
    </rPh>
    <rPh sb="2" eb="4">
      <t>サツエイ</t>
    </rPh>
    <rPh sb="5" eb="7">
      <t>オクガイ</t>
    </rPh>
    <phoneticPr fontId="1"/>
  </si>
  <si>
    <t>機械加工：ホブ盤作業</t>
  </si>
  <si>
    <t>鉄筋施工：鉄筋組立て作業</t>
  </si>
  <si>
    <t>建設機械整備</t>
  </si>
  <si>
    <t>サイバーセキュリティ</t>
  </si>
  <si>
    <t>プラスチック成形</t>
    <rPh sb="6" eb="8">
      <t>セイケイ</t>
    </rPh>
    <phoneticPr fontId="1"/>
  </si>
  <si>
    <t>福岡県</t>
  </si>
  <si>
    <t>織布科</t>
    <phoneticPr fontId="1"/>
  </si>
  <si>
    <t>写真撮影（スタジオ）</t>
    <rPh sb="0" eb="2">
      <t>シャシン</t>
    </rPh>
    <rPh sb="2" eb="4">
      <t>サツエイ</t>
    </rPh>
    <phoneticPr fontId="1"/>
  </si>
  <si>
    <t>電気機器組立て：シーケンス制御作業</t>
  </si>
  <si>
    <t>農業機械整備</t>
  </si>
  <si>
    <t>看護／介護</t>
  </si>
  <si>
    <t>モバイルアプリケーション開発</t>
  </si>
  <si>
    <t>ブロック建築</t>
    <rPh sb="4" eb="6">
      <t>ケンチク</t>
    </rPh>
    <phoneticPr fontId="1"/>
  </si>
  <si>
    <t>佐賀県</t>
  </si>
  <si>
    <t>染色科</t>
    <phoneticPr fontId="1"/>
  </si>
  <si>
    <t>ポスターデザイン</t>
    <phoneticPr fontId="1"/>
  </si>
  <si>
    <t>機械加工：円筒研削盤作業</t>
  </si>
  <si>
    <t>電気機器組立て：配電盤･制御盤組立て作業</t>
  </si>
  <si>
    <t>冷凍空気調和機器施工</t>
  </si>
  <si>
    <t>3Dデジタルゲームアート</t>
  </si>
  <si>
    <t>ウェルポイント施工</t>
    <rPh sb="7" eb="9">
      <t>セコウ</t>
    </rPh>
    <phoneticPr fontId="1"/>
  </si>
  <si>
    <t>長崎県</t>
  </si>
  <si>
    <t>ニット科</t>
    <phoneticPr fontId="1"/>
  </si>
  <si>
    <t>出版</t>
    <rPh sb="0" eb="2">
      <t>シュッパン</t>
    </rPh>
    <phoneticPr fontId="1"/>
  </si>
  <si>
    <t>機械加工：心無し研削盤作業</t>
  </si>
  <si>
    <t>電気製図：配電盤･制御盤製図作業</t>
  </si>
  <si>
    <t>染色</t>
  </si>
  <si>
    <t>プラスチック金型</t>
  </si>
  <si>
    <t>熊本県</t>
  </si>
  <si>
    <t xml:space="preserve">洋裁科 </t>
    <phoneticPr fontId="1"/>
  </si>
  <si>
    <t>英文ワープロ</t>
    <rPh sb="0" eb="2">
      <t>エイブン</t>
    </rPh>
    <phoneticPr fontId="1"/>
  </si>
  <si>
    <t>機械加工：数値制御フライス盤作業</t>
  </si>
  <si>
    <t>ニット製品製造</t>
  </si>
  <si>
    <t>ビジュアル販売促進</t>
  </si>
  <si>
    <t>調理（中国料理）</t>
    <rPh sb="0" eb="2">
      <t>チョウリ</t>
    </rPh>
    <rPh sb="3" eb="5">
      <t>チュウゴク</t>
    </rPh>
    <rPh sb="5" eb="7">
      <t>リョウリ</t>
    </rPh>
    <phoneticPr fontId="1"/>
  </si>
  <si>
    <t>大分県</t>
  </si>
  <si>
    <t>洋服科</t>
    <phoneticPr fontId="1"/>
  </si>
  <si>
    <t>クリーニングサービス</t>
    <phoneticPr fontId="1"/>
  </si>
  <si>
    <t>塗装：金属塗装作業</t>
  </si>
  <si>
    <t>婦人子供服製造</t>
  </si>
  <si>
    <t>試作モデル製作</t>
  </si>
  <si>
    <t>電機機組立て</t>
    <rPh sb="0" eb="2">
      <t>デンキ</t>
    </rPh>
    <rPh sb="2" eb="3">
      <t>キ</t>
    </rPh>
    <rPh sb="3" eb="5">
      <t>クミタテ</t>
    </rPh>
    <phoneticPr fontId="1"/>
  </si>
  <si>
    <t>宮崎県</t>
  </si>
  <si>
    <t>和裁科</t>
    <phoneticPr fontId="1"/>
  </si>
  <si>
    <t>内燃機関組立て：量産形内燃機関組立て作業</t>
  </si>
  <si>
    <t>紳士服製造</t>
  </si>
  <si>
    <t>建設コンクリート施工</t>
  </si>
  <si>
    <t>婦人子供服製造</t>
    <rPh sb="0" eb="2">
      <t>フジン</t>
    </rPh>
    <rPh sb="2" eb="5">
      <t>コドモフク</t>
    </rPh>
    <rPh sb="5" eb="7">
      <t>セイゾウ</t>
    </rPh>
    <phoneticPr fontId="1"/>
  </si>
  <si>
    <t>鹿児島県</t>
  </si>
  <si>
    <t>寝具科</t>
    <phoneticPr fontId="1"/>
  </si>
  <si>
    <t>配管：建築配管作業</t>
  </si>
  <si>
    <t>パン製造</t>
  </si>
  <si>
    <t>塗装</t>
    <rPh sb="0" eb="2">
      <t>トソウ</t>
    </rPh>
    <phoneticPr fontId="1"/>
  </si>
  <si>
    <t>沖縄県</t>
  </si>
  <si>
    <t xml:space="preserve">帆布製品科 </t>
    <phoneticPr fontId="1"/>
  </si>
  <si>
    <t>舞台機構調整：音響機構調整作業</t>
  </si>
  <si>
    <t>寝具製作</t>
  </si>
  <si>
    <t>重機メンテナンス</t>
  </si>
  <si>
    <t>調理（麺料理）</t>
    <rPh sb="0" eb="2">
      <t>チョウリ</t>
    </rPh>
    <rPh sb="3" eb="6">
      <t>メンリョウリ</t>
    </rPh>
    <phoneticPr fontId="1"/>
  </si>
  <si>
    <t>－</t>
    <phoneticPr fontId="7"/>
  </si>
  <si>
    <t xml:space="preserve">縫製科 </t>
    <phoneticPr fontId="1"/>
  </si>
  <si>
    <t>機械木工：機械木工作業</t>
  </si>
  <si>
    <t>冷凍空気調和機器施工：冷凍空気調和機器施工作業</t>
  </si>
  <si>
    <t>帆布製品製造</t>
  </si>
  <si>
    <t>機械加工</t>
    <rPh sb="0" eb="2">
      <t>キカイ</t>
    </rPh>
    <rPh sb="2" eb="4">
      <t>カコウ</t>
    </rPh>
    <phoneticPr fontId="1"/>
  </si>
  <si>
    <t xml:space="preserve">木型科 </t>
    <phoneticPr fontId="1"/>
  </si>
  <si>
    <t>機械木工：木工機械整備作業</t>
  </si>
  <si>
    <t>和裁：和服製作作業</t>
  </si>
  <si>
    <t>布はく縫製</t>
  </si>
  <si>
    <t>貨物輸送</t>
  </si>
  <si>
    <t>機械検査</t>
    <rPh sb="0" eb="2">
      <t>キカイ</t>
    </rPh>
    <rPh sb="2" eb="4">
      <t>ケンサ</t>
    </rPh>
    <phoneticPr fontId="1"/>
  </si>
  <si>
    <t>木工科</t>
    <phoneticPr fontId="1"/>
  </si>
  <si>
    <t>機械木工</t>
  </si>
  <si>
    <t>化学実験技術</t>
  </si>
  <si>
    <t>半導体製品製造</t>
    <rPh sb="0" eb="3">
      <t>ハンドウタイ</t>
    </rPh>
    <rPh sb="3" eb="5">
      <t>セイヒン</t>
    </rPh>
    <rPh sb="5" eb="7">
      <t>セイゾウ</t>
    </rPh>
    <phoneticPr fontId="1"/>
  </si>
  <si>
    <t xml:space="preserve">木材工芸科 </t>
    <phoneticPr fontId="1"/>
  </si>
  <si>
    <t>義肢･装具製作：義肢製作作業</t>
  </si>
  <si>
    <t>木型製作</t>
  </si>
  <si>
    <t>紳士服製造</t>
    <rPh sb="0" eb="3">
      <t>シンシフク</t>
    </rPh>
    <rPh sb="3" eb="5">
      <t>セイゾウ</t>
    </rPh>
    <phoneticPr fontId="1"/>
  </si>
  <si>
    <t>竹工芸科</t>
    <phoneticPr fontId="1"/>
  </si>
  <si>
    <t>強化プラスチック成形：手積み積層成形作業</t>
  </si>
  <si>
    <t>家具製作</t>
  </si>
  <si>
    <t>タイル張り</t>
    <rPh sb="3" eb="4">
      <t>バ</t>
    </rPh>
    <phoneticPr fontId="1"/>
  </si>
  <si>
    <t>紙器科</t>
    <phoneticPr fontId="1"/>
  </si>
  <si>
    <t>金属ばね製造：線ばね製造作業</t>
  </si>
  <si>
    <t>建具製作</t>
  </si>
  <si>
    <t>水技術</t>
  </si>
  <si>
    <t>路面標示施工</t>
    <rPh sb="0" eb="2">
      <t>ロメン</t>
    </rPh>
    <rPh sb="2" eb="4">
      <t>ヒョウジ</t>
    </rPh>
    <rPh sb="4" eb="6">
      <t>セコウ</t>
    </rPh>
    <phoneticPr fontId="1"/>
  </si>
  <si>
    <t xml:space="preserve">製版・印刷科 </t>
    <phoneticPr fontId="1"/>
  </si>
  <si>
    <t>金属ばね製造：薄板ばね製造作業</t>
  </si>
  <si>
    <t>紙器・段ボール箱製造</t>
  </si>
  <si>
    <t>ホテルレセプション</t>
  </si>
  <si>
    <t>園芸装飾</t>
    <rPh sb="0" eb="2">
      <t>エンゲイ</t>
    </rPh>
    <rPh sb="2" eb="4">
      <t>ソウショク</t>
    </rPh>
    <phoneticPr fontId="1"/>
  </si>
  <si>
    <t xml:space="preserve">製本科 </t>
    <phoneticPr fontId="1"/>
  </si>
  <si>
    <t>金属プレス加工：金属プレス作業</t>
  </si>
  <si>
    <t>プリプレス</t>
  </si>
  <si>
    <t>3Dプリント</t>
  </si>
  <si>
    <t>放電加工</t>
    <rPh sb="0" eb="2">
      <t>ホウデン</t>
    </rPh>
    <rPh sb="2" eb="4">
      <t>カコウ</t>
    </rPh>
    <phoneticPr fontId="1"/>
  </si>
  <si>
    <t xml:space="preserve">プラスチック製品科 </t>
    <phoneticPr fontId="1"/>
  </si>
  <si>
    <t>金属材料試験：機械試験作業</t>
  </si>
  <si>
    <t>デジタル・コンストラクション</t>
  </si>
  <si>
    <t>機械保全</t>
    <rPh sb="0" eb="2">
      <t>キカイ</t>
    </rPh>
    <rPh sb="2" eb="4">
      <t>ホゼン</t>
    </rPh>
    <phoneticPr fontId="1"/>
  </si>
  <si>
    <t xml:space="preserve">レザー加工科 </t>
    <phoneticPr fontId="1"/>
  </si>
  <si>
    <t>金属材料試験：組織試験作業</t>
  </si>
  <si>
    <t>製本</t>
  </si>
  <si>
    <t>工業デザイン技術※</t>
  </si>
  <si>
    <t>和裁</t>
    <rPh sb="0" eb="2">
      <t>ワサイ</t>
    </rPh>
    <phoneticPr fontId="1"/>
  </si>
  <si>
    <t xml:space="preserve">ガラス科 </t>
    <phoneticPr fontId="1"/>
  </si>
  <si>
    <t>プラスチック成形</t>
  </si>
  <si>
    <t>インダストリー4.0</t>
  </si>
  <si>
    <t>貴金属装身具製作</t>
    <rPh sb="0" eb="3">
      <t>キキンゾク</t>
    </rPh>
    <rPh sb="3" eb="6">
      <t>ソウシング</t>
    </rPh>
    <rPh sb="6" eb="8">
      <t>セイサク</t>
    </rPh>
    <phoneticPr fontId="1"/>
  </si>
  <si>
    <t>ほうろう製品科</t>
    <phoneticPr fontId="1"/>
  </si>
  <si>
    <t>強化プラスチック成形</t>
  </si>
  <si>
    <t>広告美術仕上げ</t>
    <rPh sb="0" eb="2">
      <t>コウコク</t>
    </rPh>
    <rPh sb="2" eb="4">
      <t>ビジュツ</t>
    </rPh>
    <rPh sb="4" eb="6">
      <t>シア</t>
    </rPh>
    <phoneticPr fontId="1"/>
  </si>
  <si>
    <t>陶磁器科</t>
    <phoneticPr fontId="1"/>
  </si>
  <si>
    <t>陶磁器製造</t>
  </si>
  <si>
    <t>光電子技術</t>
  </si>
  <si>
    <t>ロープ加工</t>
    <rPh sb="3" eb="5">
      <t>カコウ</t>
    </rPh>
    <phoneticPr fontId="1"/>
  </si>
  <si>
    <t>ブロック建築科</t>
    <phoneticPr fontId="1"/>
  </si>
  <si>
    <t>金属溶解：軽合金溶解炉溶解作業</t>
  </si>
  <si>
    <t>石材施工</t>
  </si>
  <si>
    <t>鉄道車両技術※</t>
  </si>
  <si>
    <t>石材科</t>
    <phoneticPr fontId="1"/>
  </si>
  <si>
    <t>再生可能エネルギー</t>
  </si>
  <si>
    <t>寝具製作</t>
    <rPh sb="0" eb="2">
      <t>シング</t>
    </rPh>
    <rPh sb="2" eb="4">
      <t>セイサク</t>
    </rPh>
    <phoneticPr fontId="1"/>
  </si>
  <si>
    <t>麺科</t>
    <phoneticPr fontId="1"/>
  </si>
  <si>
    <t>菓子製造</t>
  </si>
  <si>
    <t>産業用ロボット</t>
  </si>
  <si>
    <t>パン・菓子科</t>
    <phoneticPr fontId="1"/>
  </si>
  <si>
    <t>製麺</t>
  </si>
  <si>
    <t>型枠施工</t>
    <rPh sb="0" eb="4">
      <t>カタワクセコウ</t>
    </rPh>
    <phoneticPr fontId="1"/>
  </si>
  <si>
    <t>食肉科</t>
    <phoneticPr fontId="1"/>
  </si>
  <si>
    <t>建具製作：木製建具機械加工作業</t>
  </si>
  <si>
    <t>ハム・ソーセージ・ベーコン製造</t>
  </si>
  <si>
    <t>さく井</t>
    <rPh sb="2" eb="3">
      <t>イ</t>
    </rPh>
    <phoneticPr fontId="1"/>
  </si>
  <si>
    <t>水産物加工科</t>
    <phoneticPr fontId="1"/>
  </si>
  <si>
    <t>建具製作：木製建具手加工作業</t>
  </si>
  <si>
    <t>水産練り製品製造</t>
  </si>
  <si>
    <t>鉄筋施工</t>
    <rPh sb="0" eb="2">
      <t>テッキン</t>
    </rPh>
    <rPh sb="2" eb="4">
      <t>セコウ</t>
    </rPh>
    <phoneticPr fontId="1"/>
  </si>
  <si>
    <t>発酵科</t>
    <phoneticPr fontId="1"/>
  </si>
  <si>
    <t>みそ製造</t>
  </si>
  <si>
    <t>化学分析</t>
    <rPh sb="0" eb="2">
      <t>カガク</t>
    </rPh>
    <rPh sb="2" eb="4">
      <t>ブンセキ</t>
    </rPh>
    <phoneticPr fontId="1"/>
  </si>
  <si>
    <t>建築科</t>
    <phoneticPr fontId="1"/>
  </si>
  <si>
    <t>酒造</t>
  </si>
  <si>
    <t>帆布製品製造</t>
    <rPh sb="0" eb="2">
      <t>ハンプ</t>
    </rPh>
    <rPh sb="2" eb="4">
      <t>セイヒン</t>
    </rPh>
    <rPh sb="4" eb="6">
      <t>セイゾウ</t>
    </rPh>
    <phoneticPr fontId="1"/>
  </si>
  <si>
    <t>屋根科</t>
    <phoneticPr fontId="1"/>
  </si>
  <si>
    <t>建築板金：ダクト板金作業</t>
  </si>
  <si>
    <t>情報配線施工</t>
  </si>
  <si>
    <t>建設関係</t>
    <rPh sb="0" eb="2">
      <t>ケンセツ</t>
    </rPh>
    <rPh sb="2" eb="4">
      <t>カンケイ</t>
    </rPh>
    <phoneticPr fontId="1"/>
  </si>
  <si>
    <t>とび科</t>
    <phoneticPr fontId="1"/>
  </si>
  <si>
    <t>建築板金：内外装板金作業</t>
  </si>
  <si>
    <t>窯業・土石関係</t>
    <rPh sb="0" eb="2">
      <t>ヨウギョウ</t>
    </rPh>
    <rPh sb="3" eb="5">
      <t>ドセキ</t>
    </rPh>
    <rPh sb="5" eb="7">
      <t>カンケイ</t>
    </rPh>
    <phoneticPr fontId="1"/>
  </si>
  <si>
    <t>左官・タイル科</t>
    <phoneticPr fontId="1"/>
  </si>
  <si>
    <t>光学機器製造：光学ガラス研磨作業</t>
  </si>
  <si>
    <t>枠組壁建築</t>
  </si>
  <si>
    <t>金属加工関係</t>
    <rPh sb="0" eb="2">
      <t>キンゾク</t>
    </rPh>
    <rPh sb="2" eb="4">
      <t>カコウ</t>
    </rPh>
    <rPh sb="4" eb="6">
      <t>カンケイ</t>
    </rPh>
    <phoneticPr fontId="1"/>
  </si>
  <si>
    <t>築炉科</t>
    <phoneticPr fontId="1"/>
  </si>
  <si>
    <t>光学機器製造：光学機器組立て作業</t>
  </si>
  <si>
    <t>一般機械器具関係</t>
    <rPh sb="0" eb="2">
      <t>イッパン</t>
    </rPh>
    <rPh sb="2" eb="4">
      <t>キカイ</t>
    </rPh>
    <rPh sb="4" eb="6">
      <t>キグ</t>
    </rPh>
    <rPh sb="6" eb="8">
      <t>カンケイ</t>
    </rPh>
    <phoneticPr fontId="1"/>
  </si>
  <si>
    <t>畳科</t>
    <phoneticPr fontId="1"/>
  </si>
  <si>
    <t>工場板金：機械板金作業</t>
  </si>
  <si>
    <t>食料品関係</t>
    <rPh sb="0" eb="3">
      <t>ショクリョウヒン</t>
    </rPh>
    <rPh sb="3" eb="5">
      <t>カンケイ</t>
    </rPh>
    <phoneticPr fontId="1"/>
  </si>
  <si>
    <t>配管科</t>
    <phoneticPr fontId="1"/>
  </si>
  <si>
    <t>衣服･繊維製品関係</t>
    <rPh sb="0" eb="2">
      <t>イフク</t>
    </rPh>
    <rPh sb="3" eb="5">
      <t>センイ</t>
    </rPh>
    <rPh sb="5" eb="7">
      <t>セイヒン</t>
    </rPh>
    <rPh sb="7" eb="9">
      <t>カンケイ</t>
    </rPh>
    <phoneticPr fontId="1"/>
  </si>
  <si>
    <t>住宅設備機器科</t>
    <phoneticPr fontId="1"/>
  </si>
  <si>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</si>
  <si>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</si>
  <si>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1"/>
  </si>
  <si>
    <t>さく井科</t>
    <phoneticPr fontId="1"/>
  </si>
  <si>
    <t>ブロック建築</t>
  </si>
  <si>
    <t>プラスチック製品関係</t>
    <rPh sb="6" eb="8">
      <t>セイヒン</t>
    </rPh>
    <rPh sb="8" eb="10">
      <t>カンケイ</t>
    </rPh>
    <phoneticPr fontId="1"/>
  </si>
  <si>
    <t>建設科</t>
    <phoneticPr fontId="1"/>
  </si>
  <si>
    <t>エーエルシーパネル施工</t>
  </si>
  <si>
    <t>貴金属・装身具関係</t>
    <rPh sb="0" eb="3">
      <t>キキンゾク</t>
    </rPh>
    <rPh sb="4" eb="7">
      <t>ソウシング</t>
    </rPh>
    <rPh sb="7" eb="9">
      <t>カンケイ</t>
    </rPh>
    <phoneticPr fontId="1"/>
  </si>
  <si>
    <t>枠組壁建築科</t>
    <phoneticPr fontId="1"/>
  </si>
  <si>
    <t>プレハブ建築科</t>
    <phoneticPr fontId="1"/>
  </si>
  <si>
    <t>産業車両整備：産業車両整備作業</t>
  </si>
  <si>
    <t>スレート科</t>
    <phoneticPr fontId="1"/>
  </si>
  <si>
    <t>建築板金科</t>
    <phoneticPr fontId="1"/>
  </si>
  <si>
    <t>仕上げ：金型仕上げ作業</t>
  </si>
  <si>
    <t>厨房設備施工</t>
  </si>
  <si>
    <t>防水科</t>
    <phoneticPr fontId="1"/>
  </si>
  <si>
    <t>仕上げ：治工具仕上げ作業</t>
  </si>
  <si>
    <t>型枠施工</t>
  </si>
  <si>
    <t>インテリア科</t>
    <phoneticPr fontId="1"/>
  </si>
  <si>
    <t>紙器・段ボール箱製造：段ボール箱製造作業</t>
  </si>
  <si>
    <t>鉄筋施工</t>
  </si>
  <si>
    <t>床仕上げ科</t>
    <phoneticPr fontId="1"/>
  </si>
  <si>
    <t>コンクリート圧送施工</t>
  </si>
  <si>
    <t>熱絶縁科</t>
    <phoneticPr fontId="1"/>
  </si>
  <si>
    <t>自動ドア施工：自動ドア施工作業</t>
  </si>
  <si>
    <t>防水施工</t>
  </si>
  <si>
    <t>サッシ・ガラス施工科</t>
    <phoneticPr fontId="1"/>
  </si>
  <si>
    <t>樹脂接着剤注入施工</t>
  </si>
  <si>
    <t>土木科</t>
    <phoneticPr fontId="1"/>
  </si>
  <si>
    <t>酒造：清酒製造作業</t>
  </si>
  <si>
    <t>内装仕上げ施工</t>
  </si>
  <si>
    <t>測量科</t>
    <phoneticPr fontId="1"/>
  </si>
  <si>
    <t>樹脂接着剤注入施工：樹脂接着剤注入工事作業</t>
  </si>
  <si>
    <t>熱絶縁施工</t>
  </si>
  <si>
    <t>ボイラー科</t>
    <phoneticPr fontId="1"/>
  </si>
  <si>
    <t>畳製作：畳製作作業</t>
  </si>
  <si>
    <t>カーテンウォール施工</t>
  </si>
  <si>
    <t>クレーン科</t>
    <phoneticPr fontId="1"/>
  </si>
  <si>
    <t>紳士服製造：紳士既製服製造作業</t>
  </si>
  <si>
    <t>サッシ施工</t>
  </si>
  <si>
    <t>港湾荷役科</t>
    <phoneticPr fontId="1"/>
  </si>
  <si>
    <t>厨房設備施工：厨房設備施工作業</t>
  </si>
  <si>
    <t>自動ドア施工</t>
  </si>
  <si>
    <t>化学分析科</t>
    <phoneticPr fontId="1"/>
  </si>
  <si>
    <t>製本：製本作業</t>
  </si>
  <si>
    <t>バルコニー施工</t>
  </si>
  <si>
    <t>公害検査科</t>
    <phoneticPr fontId="1"/>
  </si>
  <si>
    <t>石材施工：石材加工作業</t>
  </si>
  <si>
    <t>漆器科</t>
    <phoneticPr fontId="1"/>
  </si>
  <si>
    <t>石材施工：石積み作業</t>
  </si>
  <si>
    <t>ウェルポイント施工</t>
  </si>
  <si>
    <t>貴金属・宝石科</t>
    <phoneticPr fontId="1"/>
  </si>
  <si>
    <t>石材施工：石張り作業</t>
  </si>
  <si>
    <t>テクニカルイラストレーション</t>
  </si>
  <si>
    <t>印章彫刻科</t>
    <phoneticPr fontId="1"/>
  </si>
  <si>
    <t>切削工具研削：工作機械用切削工具研削作業</t>
  </si>
  <si>
    <t>機械・プラント製図</t>
  </si>
  <si>
    <t>表具科</t>
    <phoneticPr fontId="1"/>
  </si>
  <si>
    <t>電気製図</t>
  </si>
  <si>
    <t>塗装科</t>
    <phoneticPr fontId="1"/>
  </si>
  <si>
    <t>鍛造：ハンマ型鍛造作業</t>
  </si>
  <si>
    <t>金属材料試験</t>
  </si>
  <si>
    <t>広告美術科</t>
    <phoneticPr fontId="1"/>
  </si>
  <si>
    <t>築炉：築炉作業</t>
  </si>
  <si>
    <t>貴金属装身具製作</t>
  </si>
  <si>
    <t>義肢装具科</t>
    <phoneticPr fontId="1"/>
  </si>
  <si>
    <t>印章彫刻</t>
  </si>
  <si>
    <t>フォークリフト科</t>
    <phoneticPr fontId="1"/>
  </si>
  <si>
    <t>鋳造：非鉄金属鋳物鋳造作業</t>
  </si>
  <si>
    <t>表装</t>
  </si>
  <si>
    <t>電気通信科</t>
    <phoneticPr fontId="1"/>
  </si>
  <si>
    <t>塗装</t>
  </si>
  <si>
    <t>電話交換科</t>
    <phoneticPr fontId="1"/>
  </si>
  <si>
    <t>路面標示施工</t>
  </si>
  <si>
    <t>工業包装科</t>
    <phoneticPr fontId="1"/>
  </si>
  <si>
    <t>鉄工：構造物鉄工作業</t>
  </si>
  <si>
    <t>広告美術仕上げ</t>
  </si>
  <si>
    <t>事務科</t>
    <phoneticPr fontId="1"/>
  </si>
  <si>
    <t>鉄工：製缶作業</t>
  </si>
  <si>
    <t>義肢・装具製作</t>
  </si>
  <si>
    <t>貿易事務科</t>
    <phoneticPr fontId="1"/>
  </si>
  <si>
    <t>鉄道車両製造・整備：機器ぎ装作業</t>
  </si>
  <si>
    <t>流通ビジネス科</t>
    <phoneticPr fontId="1"/>
  </si>
  <si>
    <t>鉄道車両製造・整備：走行装置整備作業</t>
  </si>
  <si>
    <t>介護サービス科</t>
    <phoneticPr fontId="1"/>
  </si>
  <si>
    <t>鉄道車両製造・整備：鉄道車両点検・調整作業</t>
  </si>
  <si>
    <t>写真科</t>
    <phoneticPr fontId="1"/>
  </si>
  <si>
    <t>鉄道車両製造・整備：電気ぎ装作業</t>
  </si>
  <si>
    <t>理容科</t>
    <phoneticPr fontId="1"/>
  </si>
  <si>
    <t>鉄道車両製造・整備：内部ぎ装作業</t>
  </si>
  <si>
    <t>美容科</t>
    <phoneticPr fontId="1"/>
  </si>
  <si>
    <t>鉄道車両製造・整備：配管ぎ装作業</t>
  </si>
  <si>
    <t>ホテル・旅館・レストラン科</t>
    <phoneticPr fontId="1"/>
  </si>
  <si>
    <t>観光ビジネス科</t>
    <phoneticPr fontId="1"/>
  </si>
  <si>
    <t>建築物衛生管理科</t>
    <phoneticPr fontId="1"/>
  </si>
  <si>
    <t>電気機器組立て：変圧器組立て作業</t>
  </si>
  <si>
    <t>建築物設備管理科</t>
    <phoneticPr fontId="1"/>
  </si>
  <si>
    <t>業務用ITソフトウェア・ソリューションズ（旧：オフィスソフトウェア・ソリューション）</t>
  </si>
  <si>
    <t>日本料理科</t>
    <phoneticPr fontId="1"/>
  </si>
  <si>
    <t>ロボットソフト組込</t>
    <rPh sb="7" eb="9">
      <t>クミコミ</t>
    </rPh>
    <phoneticPr fontId="1"/>
  </si>
  <si>
    <t>中国料理科</t>
    <phoneticPr fontId="1"/>
  </si>
  <si>
    <t>西洋料理科</t>
    <phoneticPr fontId="1"/>
  </si>
  <si>
    <t>塗装：建築塗装作業</t>
  </si>
  <si>
    <t>臨床検査科</t>
    <phoneticPr fontId="1"/>
  </si>
  <si>
    <t>塗装：鋼橋塗装作業</t>
  </si>
  <si>
    <t>デザイン科</t>
    <phoneticPr fontId="1"/>
  </si>
  <si>
    <t>塗装：噴霧塗装作業</t>
  </si>
  <si>
    <t>フラワー装飾科</t>
    <phoneticPr fontId="1"/>
  </si>
  <si>
    <t>内装仕上げ施工：プラスチック系床仕上げ工事作業</t>
  </si>
  <si>
    <t>AI・機械学習</t>
  </si>
  <si>
    <t>情報処理科</t>
    <phoneticPr fontId="1"/>
  </si>
  <si>
    <t>内装仕上げ施工：ボード仕上げ工事作業</t>
  </si>
  <si>
    <t>データサイエンス(ビックデータ)</t>
    <phoneticPr fontId="1"/>
  </si>
  <si>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</si>
  <si>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</si>
  <si>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</si>
  <si>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</si>
  <si>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</si>
  <si>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</si>
  <si>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</si>
  <si>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</si>
  <si>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</si>
  <si>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</si>
  <si>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</si>
  <si>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</si>
  <si>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</si>
  <si>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</si>
  <si>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</si>
  <si>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</si>
  <si>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</si>
  <si>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</si>
  <si>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</si>
  <si>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</si>
  <si>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</si>
  <si>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</si>
  <si>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</si>
  <si>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</si>
  <si>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</si>
  <si>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</si>
  <si>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</si>
  <si>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1"/>
  </si>
  <si>
    <t>氏名</t>
    <rPh sb="0" eb="2">
      <t>シメイ</t>
    </rPh>
    <phoneticPr fontId="1"/>
  </si>
  <si>
    <t>かな</t>
    <phoneticPr fontId="1"/>
  </si>
  <si>
    <t>外字</t>
    <rPh sb="0" eb="2">
      <t>ガイジ</t>
    </rPh>
    <phoneticPr fontId="1"/>
  </si>
  <si>
    <t>性別</t>
  </si>
  <si>
    <t>生年月日</t>
    <rPh sb="0" eb="2">
      <t>セイネン</t>
    </rPh>
    <rPh sb="2" eb="4">
      <t>ガッピ</t>
    </rPh>
    <phoneticPr fontId="2"/>
  </si>
  <si>
    <t>都道府県・団体名・推薦者氏名</t>
    <rPh sb="7" eb="8">
      <t>めい</t>
    </rPh>
    <phoneticPr fontId="0" type="Hiragana"/>
  </si>
  <si>
    <t>都道府県内推薦順位</t>
    <rPh sb="0" eb="4">
      <t>とどうふけん</t>
    </rPh>
    <rPh sb="4" eb="5">
      <t>ない</t>
    </rPh>
    <phoneticPr fontId="0" type="Hiragana"/>
  </si>
  <si>
    <t>都道府県
推薦総数</t>
    <rPh sb="0" eb="4">
      <t>とどうふけん</t>
    </rPh>
    <rPh sb="7" eb="9">
      <t>そうすう</t>
    </rPh>
    <phoneticPr fontId="0" type="Hiragana"/>
  </si>
  <si>
    <t>職種１</t>
  </si>
  <si>
    <t>職種２</t>
  </si>
  <si>
    <t>就業地
（所在地）</t>
    <rPh sb="5" eb="8">
      <t>ショザイチ</t>
    </rPh>
    <phoneticPr fontId="1"/>
  </si>
  <si>
    <t>所属企業名</t>
    <rPh sb="0" eb="2">
      <t>ショゾク</t>
    </rPh>
    <rPh sb="2" eb="4">
      <t>キギョウ</t>
    </rPh>
    <rPh sb="4" eb="5">
      <t>メイ</t>
    </rPh>
    <phoneticPr fontId="1"/>
  </si>
  <si>
    <t>事業所名</t>
    <rPh sb="0" eb="3">
      <t>ジギョウショ</t>
    </rPh>
    <rPh sb="3" eb="4">
      <t>メイ</t>
    </rPh>
    <phoneticPr fontId="1"/>
  </si>
  <si>
    <t>企業全体の従業員数</t>
    <rPh sb="0" eb="2">
      <t>キギョウ</t>
    </rPh>
    <phoneticPr fontId="1"/>
  </si>
  <si>
    <t>過去
推薦
回数</t>
  </si>
  <si>
    <t>過去５年
補選</t>
    <rPh sb="3" eb="4">
      <t>ねん</t>
    </rPh>
    <phoneticPr fontId="0" type="Hiragana"/>
  </si>
  <si>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</si>
  <si>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</si>
  <si>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</si>
  <si>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</si>
  <si>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</si>
  <si>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</si>
  <si>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1"/>
  </si>
  <si>
    <t>五輪全国</t>
    <rPh sb="0" eb="2">
      <t>ゴリン</t>
    </rPh>
    <rPh sb="2" eb="4">
      <t>ゼンコク</t>
    </rPh>
    <phoneticPr fontId="1"/>
  </si>
  <si>
    <t>職業訓練
指導員免許</t>
  </si>
  <si>
    <t>技能検定
委員</t>
  </si>
  <si>
    <t>技能検定
（特級）</t>
    <rPh sb="0" eb="2">
      <t>ギノウ</t>
    </rPh>
    <rPh sb="2" eb="4">
      <t>ケンテイ</t>
    </rPh>
    <rPh sb="6" eb="8">
      <t>トッキュウ</t>
    </rPh>
    <phoneticPr fontId="1"/>
  </si>
  <si>
    <t>技能検定
（１級）</t>
    <rPh sb="0" eb="2">
      <t>ギノウ</t>
    </rPh>
    <rPh sb="2" eb="4">
      <t>ケンテイ</t>
    </rPh>
    <rPh sb="7" eb="8">
      <t>キュウ</t>
    </rPh>
    <phoneticPr fontId="1"/>
  </si>
  <si>
    <t>技能検定
（２級）</t>
    <rPh sb="0" eb="2">
      <t>ギノウ</t>
    </rPh>
    <rPh sb="2" eb="4">
      <t>ケンテイ</t>
    </rPh>
    <rPh sb="7" eb="8">
      <t>キュウ</t>
    </rPh>
    <phoneticPr fontId="1"/>
  </si>
  <si>
    <t>技能検定
（単一等級）</t>
    <rPh sb="0" eb="2">
      <t>ギノウ</t>
    </rPh>
    <rPh sb="2" eb="4">
      <t>ケンテイ</t>
    </rPh>
    <rPh sb="6" eb="8">
      <t>タンイツ</t>
    </rPh>
    <rPh sb="8" eb="10">
      <t>トウキュウ</t>
    </rPh>
    <phoneticPr fontId="1"/>
  </si>
  <si>
    <t>技能検定
（３級）</t>
    <rPh sb="0" eb="2">
      <t>ギノウ</t>
    </rPh>
    <rPh sb="2" eb="4">
      <t>ケンテイ</t>
    </rPh>
    <rPh sb="7" eb="8">
      <t>キュウ</t>
    </rPh>
    <phoneticPr fontId="1"/>
  </si>
  <si>
    <t>障害の種類</t>
    <rPh sb="0" eb="2">
      <t>ショウガイ</t>
    </rPh>
    <rPh sb="3" eb="5">
      <t>シュルイ</t>
    </rPh>
    <phoneticPr fontId="1"/>
  </si>
  <si>
    <t>級</t>
    <rPh sb="0" eb="1">
      <t>キュウ</t>
    </rPh>
    <phoneticPr fontId="1"/>
  </si>
  <si>
    <t>自動</t>
    <rPh sb="0" eb="2">
      <t>ジドウ</t>
    </rPh>
    <phoneticPr fontId="1"/>
  </si>
  <si>
    <t>手打ち</t>
    <rPh sb="0" eb="2">
      <t>テウ</t>
    </rPh>
    <phoneticPr fontId="1"/>
  </si>
  <si>
    <t>金
（１位）</t>
  </si>
  <si>
    <t>銀
（２位）</t>
  </si>
  <si>
    <t>銅
（３位）</t>
  </si>
  <si>
    <t>敢闘賞</t>
  </si>
  <si>
    <t>出場</t>
  </si>
  <si>
    <t>職種名（２）</t>
  </si>
  <si>
    <t>ふりがな</t>
    <phoneticPr fontId="1"/>
  </si>
  <si>
    <t>氏名</t>
    <phoneticPr fontId="1"/>
  </si>
  <si>
    <t>障害名　　　　障害程度</t>
    <rPh sb="0" eb="2">
      <t>ショウガイ</t>
    </rPh>
    <rPh sb="2" eb="3">
      <t>メイ</t>
    </rPh>
    <rPh sb="7" eb="9">
      <t>ショウガイ</t>
    </rPh>
    <rPh sb="9" eb="11">
      <t>テイド</t>
    </rPh>
    <phoneticPr fontId="1"/>
  </si>
  <si>
    <t>障害程度　　　　　（等級）</t>
    <rPh sb="0" eb="2">
      <t>ショウガイ</t>
    </rPh>
    <rPh sb="2" eb="4">
      <t>テイド</t>
    </rPh>
    <rPh sb="10" eb="12">
      <t>トウキュウ</t>
    </rPh>
    <phoneticPr fontId="1"/>
  </si>
  <si>
    <t>療育手帳　　判定</t>
    <rPh sb="0" eb="2">
      <t>リョウイク</t>
    </rPh>
    <rPh sb="2" eb="4">
      <t>テチョウ</t>
    </rPh>
    <rPh sb="6" eb="8">
      <t>ハンテイ</t>
    </rPh>
    <phoneticPr fontId="1"/>
  </si>
  <si>
    <t xml:space="preserve">TEL </t>
    <phoneticPr fontId="1"/>
  </si>
  <si>
    <t>在職年月数</t>
    <phoneticPr fontId="1"/>
  </si>
  <si>
    <r>
      <t>就業先　　　　</t>
    </r>
    <r>
      <rPr>
        <sz val="9"/>
        <rFont val="ＭＳ ゴシック"/>
        <family val="3"/>
        <charset val="128"/>
      </rPr>
      <t>(都道府県）</t>
    </r>
    <rPh sb="0" eb="2">
      <t>シュウギョウ</t>
    </rPh>
    <rPh sb="2" eb="3">
      <t>サキ</t>
    </rPh>
    <rPh sb="8" eb="12">
      <t>トドウフケン</t>
    </rPh>
    <phoneticPr fontId="1"/>
  </si>
  <si>
    <t>企業全体の　　従業員数</t>
    <rPh sb="0" eb="2">
      <t>キギョウ</t>
    </rPh>
    <phoneticPr fontId="1"/>
  </si>
  <si>
    <t>免許・　　　　資格等</t>
    <rPh sb="0" eb="2">
      <t>メンキョ</t>
    </rPh>
    <rPh sb="7" eb="9">
      <t>シカク</t>
    </rPh>
    <rPh sb="9" eb="10">
      <t>トウ</t>
    </rPh>
    <phoneticPr fontId="1"/>
  </si>
  <si>
    <t>アビリンピック入賞歴</t>
    <rPh sb="7" eb="9">
      <t>ニュウショウ</t>
    </rPh>
    <rPh sb="9" eb="10">
      <t>レキ</t>
    </rPh>
    <phoneticPr fontId="1"/>
  </si>
  <si>
    <t>大会　　　　　表彰歴等</t>
    <rPh sb="0" eb="2">
      <t>タイカイ</t>
    </rPh>
    <rPh sb="7" eb="10">
      <t>ヒョウショウレキ</t>
    </rPh>
    <rPh sb="10" eb="11">
      <t>トウ</t>
    </rPh>
    <phoneticPr fontId="1"/>
  </si>
  <si>
    <t>大臣表彰</t>
    <phoneticPr fontId="1"/>
  </si>
  <si>
    <t>全国障害者技能競技大会（全国アビリンピック）</t>
    <phoneticPr fontId="1"/>
  </si>
  <si>
    <r>
      <t>開催回　　　</t>
    </r>
    <r>
      <rPr>
        <sz val="8"/>
        <rFont val="ＭＳ ゴシック"/>
        <family val="3"/>
        <charset val="128"/>
      </rPr>
      <t>認定年度</t>
    </r>
    <rPh sb="0" eb="2">
      <t>カイサイ</t>
    </rPh>
    <rPh sb="2" eb="3">
      <t>カイ</t>
    </rPh>
    <rPh sb="6" eb="8">
      <t>ニンテイ</t>
    </rPh>
    <rPh sb="8" eb="10">
      <t>ネンド</t>
    </rPh>
    <phoneticPr fontId="1"/>
  </si>
  <si>
    <r>
      <t>技能グランプリ　　　　</t>
    </r>
    <r>
      <rPr>
        <sz val="11"/>
        <rFont val="ＭＳ ゴシック"/>
        <family val="3"/>
        <charset val="128"/>
      </rPr>
      <t>（一級技能士競技大会）</t>
    </r>
    <rPh sb="0" eb="2">
      <t>ギノウ</t>
    </rPh>
    <rPh sb="12" eb="13">
      <t>1</t>
    </rPh>
    <rPh sb="13" eb="14">
      <t>キュウ</t>
    </rPh>
    <rPh sb="14" eb="17">
      <t>ギノウシ</t>
    </rPh>
    <rPh sb="17" eb="21">
      <t>キョウギタイカイ</t>
    </rPh>
    <phoneticPr fontId="1"/>
  </si>
  <si>
    <t>技能五輪国際大会入賞歴</t>
    <phoneticPr fontId="1"/>
  </si>
  <si>
    <t>技能五輪全国大会入賞歴</t>
    <phoneticPr fontId="1"/>
  </si>
  <si>
    <t>高度熟練技能者</t>
    <phoneticPr fontId="1"/>
  </si>
  <si>
    <t>ものづくりマイスター</t>
    <phoneticPr fontId="1"/>
  </si>
  <si>
    <r>
      <t>技能・技術が　　　　分かるサイト等　　</t>
    </r>
    <r>
      <rPr>
        <sz val="10"/>
        <rFont val="ＭＳ Ｐゴシック"/>
        <family val="3"/>
        <charset val="128"/>
      </rPr>
      <t>（HPのURLを記載）</t>
    </r>
    <phoneticPr fontId="1"/>
  </si>
  <si>
    <t>都道府県名</t>
    <phoneticPr fontId="1"/>
  </si>
  <si>
    <t>職業　　部門</t>
    <phoneticPr fontId="1"/>
  </si>
  <si>
    <t>都道府県番号</t>
    <phoneticPr fontId="1"/>
  </si>
  <si>
    <t>推薦順位等</t>
    <rPh sb="0" eb="2">
      <t>スイセン</t>
    </rPh>
    <rPh sb="2" eb="4">
      <t>ジュンイ</t>
    </rPh>
    <rPh sb="4" eb="5">
      <t>トウ</t>
    </rPh>
    <phoneticPr fontId="1"/>
  </si>
  <si>
    <t>技能の概要　　　　　　　　　　(障害の克服と技能研鑽への　　　工夫や取り組み）</t>
    <rPh sb="0" eb="2">
      <t>ギノウ</t>
    </rPh>
    <rPh sb="3" eb="5">
      <t>ガイヨウ</t>
    </rPh>
    <rPh sb="16" eb="18">
      <t>ショウガイ</t>
    </rPh>
    <rPh sb="19" eb="21">
      <t>コクフク</t>
    </rPh>
    <rPh sb="22" eb="24">
      <t>ギノウ</t>
    </rPh>
    <rPh sb="24" eb="26">
      <t>ケンサン</t>
    </rPh>
    <rPh sb="31" eb="33">
      <t>クフウ</t>
    </rPh>
    <rPh sb="34" eb="35">
      <t>ト</t>
    </rPh>
    <rPh sb="36" eb="37">
      <t>ク</t>
    </rPh>
    <phoneticPr fontId="1"/>
  </si>
  <si>
    <t>功績・貢献の概要　　　　　　　（社会的貢献活動を含む）</t>
    <rPh sb="0" eb="2">
      <t>コウセキ</t>
    </rPh>
    <rPh sb="3" eb="5">
      <t>コウケン</t>
    </rPh>
    <rPh sb="6" eb="8">
      <t>ガイヨウ</t>
    </rPh>
    <rPh sb="16" eb="19">
      <t>シャカイテキ</t>
    </rPh>
    <rPh sb="19" eb="21">
      <t>コウケン</t>
    </rPh>
    <rPh sb="21" eb="23">
      <t>カツドウ</t>
    </rPh>
    <rPh sb="24" eb="25">
      <t>フク</t>
    </rPh>
    <phoneticPr fontId="1"/>
  </si>
  <si>
    <t>都道府県　番号</t>
    <phoneticPr fontId="1"/>
  </si>
  <si>
    <t>現役性</t>
    <rPh sb="0" eb="3">
      <t>ゲンエキセイ</t>
    </rPh>
    <phoneticPr fontId="1"/>
  </si>
  <si>
    <t>技能の概要　　　　　　　　　　　(障害の克服と技能研鑽への　　　　工夫や取り組み）</t>
    <rPh sb="0" eb="2">
      <t>ギノウ</t>
    </rPh>
    <rPh sb="3" eb="5">
      <t>ガイヨウ</t>
    </rPh>
    <rPh sb="17" eb="19">
      <t>ショウガイ</t>
    </rPh>
    <rPh sb="20" eb="22">
      <t>コクフク</t>
    </rPh>
    <rPh sb="23" eb="25">
      <t>ギノウ</t>
    </rPh>
    <rPh sb="25" eb="27">
      <t>ケンサン</t>
    </rPh>
    <rPh sb="33" eb="35">
      <t>クフウ</t>
    </rPh>
    <rPh sb="36" eb="37">
      <t>ト</t>
    </rPh>
    <rPh sb="38" eb="39">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</si>
</sst>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0.0;[Red]\-#,##0.0"/>
    <numFmt numFmtId="178" formatCode="#,##0&quot;人&quot;"/>
    <numFmt numFmtId="179" formatCode="&quot;第&quot;#,##0&quot;回&quot;"/>
    <numFmt numFmtId="180" formatCode="[$-411]ggge&quot;年&quot;m&quot;月&quot;d&quot;日&quot;;@"/>
    <numFmt numFmtId="181" formatCode="#,##0&quot;位&quot;"/>
    <numFmt numFmtId="182" formatCode="&quot;現職については、&quot;[$-411]ggge&quot;年&quot;m&quot;月&quot;d&quot;日&quot;&quot;をもって終期とすること。&quot;"/>
    <numFmt numFmtId="183" formatCode="[$-411]ge\.m;@"/>
    <numFmt numFmtId="184" formatCode="0_ "/>
    <numFmt numFmtId="185" formatCode="[$]ggge&quot;年&quot;m&quot;月&quot;d&quot;日&quot;;@" x16r2:formatCode16="[$-ja-JP-x-gannen]ggge&quot;年&quot;m&quot;月&quot;d&quot;日&quot;;@"/>
  </numFmts>
  <fonts count="29">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Ｐゴシック"/>
      <family val="3"/>
      <charset val="128"/>
    </font>
    <font>
      <sz val="11"/>
      <color theme="1"/>
      <name val="游ゴシック"/>
      <family val="2"/>
      <charset val="128"/>
      <scheme val="minor"/>
    </font>
    <font>
      <sz val="11"/>
      <color rgb="FFFA7D00"/>
      <name val="游ゴシック"/>
      <family val="2"/>
      <charset val="128"/>
      <scheme val="minor"/>
    </font>
    <font>
      <sz val="12"/>
      <color theme="1"/>
      <name val="Century"/>
      <family val="1"/>
    </font>
    <font>
      <sz val="6"/>
      <name val="ＭＳ Ｐゴシック"/>
      <family val="3"/>
      <charset val="128"/>
    </font>
    <font>
      <sz val="12"/>
      <color theme="1"/>
      <name val="ＭＳ ゴシック"/>
      <family val="3"/>
      <charset val="128"/>
    </font>
    <font>
      <sz val="11"/>
      <color theme="1"/>
      <name val="ＭＳ ゴシック"/>
      <family val="3"/>
      <charset val="128"/>
    </font>
    <font>
      <b/>
      <sz val="22"/>
      <color theme="1"/>
      <name val="ＭＳ ゴシック"/>
      <family val="3"/>
      <charset val="128"/>
    </font>
    <font>
      <sz val="11"/>
      <name val="ＭＳ Ｐゴシック"/>
      <family val="3"/>
      <charset val="128"/>
    </font>
    <font>
      <sz val="11"/>
      <color rgb="FF9C5700"/>
      <name val="游ゴシック"/>
      <family val="2"/>
      <charset val="128"/>
      <scheme val="minor"/>
    </font>
    <font>
      <sz val="11"/>
      <color rgb="FFFF0000"/>
      <name val="ＭＳ Ｐゴシック"/>
      <family val="3"/>
      <charset val="128"/>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sz val="12"/>
      <name val="ＭＳ ゴシック"/>
      <family val="3"/>
      <charset val="128"/>
    </font>
    <font>
      <sz val="11"/>
      <name val="游ゴシック"/>
      <family val="2"/>
      <charset val="128"/>
      <scheme val="minor"/>
    </font>
    <font>
      <sz val="11"/>
      <name val="ＭＳ ゴシック"/>
      <family val="3"/>
      <charset val="128"/>
    </font>
    <font>
      <b/>
      <sz val="22"/>
      <name val="ＭＳ ゴシック"/>
      <family val="3"/>
      <charset val="128"/>
    </font>
    <font>
      <sz val="10"/>
      <name val="ＭＳ ゴシック"/>
      <family val="3"/>
      <charset val="128"/>
    </font>
    <font>
      <sz val="8"/>
      <name val="ＭＳ ゴシック"/>
      <family val="3"/>
      <charset val="128"/>
    </font>
    <font>
      <sz val="12"/>
      <name val="ＭＳ Ｐゴシック"/>
      <family val="3"/>
      <charset val="128"/>
    </font>
    <font>
      <sz val="10"/>
      <name val="ＭＳ Ｐゴシック"/>
      <family val="3"/>
      <charset val="128"/>
    </font>
    <font>
      <sz val="9"/>
      <name val="ＭＳ ゴシック"/>
      <family val="3"/>
      <charset val="128"/>
    </font>
    <font>
      <sz val="10"/>
      <color theme="1"/>
      <name val="ＭＳ ゴシック"/>
      <family val="3"/>
      <charset val="128"/>
    </font>
    <font>
      <sz val="14"/>
      <name val="ＭＳ ゴシック"/>
      <family val="3"/>
      <charset val="128"/>
    </font>
    <font>
      <sz val="11"/>
      <color rgb="FF000000"/>
      <name val="游ゴシック"/>
      <family val="3"/>
      <charset val="128"/>
    </font>
  </fonts>
  <fills count="9">
    <fill>
      <patternFill patternType="none"/>
    </fill>
    <fill>
      <patternFill patternType="gray125"/>
    </fill>
    <fill>
      <patternFill patternType="solid">
        <fgColor indexed="65"/>
        <bgColor indexed="64"/>
      </patternFill>
    </fill>
    <fill>
      <patternFill patternType="solid">
        <fgColor theme="7" tint="0.79998168889431442"/>
        <bgColor indexed="64"/>
      </patternFill>
    </fill>
    <fill>
      <patternFill patternType="solid">
        <fgColor theme="2"/>
        <bgColor indexed="64"/>
      </patternFill>
    </fill>
    <fill>
      <patternFill patternType="solid">
        <fgColor rgb="FFE9CFFF"/>
        <bgColor indexed="64"/>
      </patternFill>
    </fill>
    <fill>
      <patternFill patternType="solid">
        <fgColor rgb="FFFFFF00"/>
        <bgColor indexed="64"/>
      </patternFill>
    </fill>
    <fill>
      <patternFill patternType="solid">
        <fgColor rgb="FFFF0000"/>
        <bgColor indexed="64"/>
      </patternFill>
    </fill>
    <fill>
      <patternFill patternType="lightGray"/>
    </fill>
  </fills>
  <borders count="70">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1" fillId="0" borderId="0"/>
  </cellStyleXfs>
  <cellXfs count="394">
    <xf numFmtId="0" fontId="0" fillId="0" borderId="0" xfId="0">
      <alignment vertical="center"/>
    </xf>
    <xf numFmtId="0" fontId="9" fillId="0" borderId="0" xfId="0" applyFont="1">
      <alignment vertical="center"/>
    </xf>
    <xf numFmtId="0" fontId="8" fillId="0" borderId="0" xfId="0" applyFont="1">
      <alignment vertical="center"/>
    </xf>
    <xf numFmtId="0" fontId="8" fillId="0" borderId="0" xfId="0" applyFont="1" applyProtection="1">
      <alignment vertical="center"/>
      <protection locked="0"/>
    </xf>
    <xf numFmtId="0" fontId="8" fillId="0" borderId="19"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0" xfId="0" applyFont="1" applyAlignment="1" applyProtection="1">
      <alignment vertical="top" wrapText="1"/>
      <protection locked="0"/>
    </xf>
    <xf numFmtId="0" fontId="3" fillId="0" borderId="0" xfId="0" applyFont="1" applyProtection="1">
      <alignment vertical="center"/>
      <protection locked="0"/>
    </xf>
    <xf numFmtId="0" fontId="6"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9" fillId="0" borderId="0" xfId="0" applyFont="1" applyProtection="1">
      <alignment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left" vertical="center"/>
      <protection locked="0"/>
    </xf>
    <xf numFmtId="0" fontId="8" fillId="0" borderId="5" xfId="0" applyFont="1" applyBorder="1" applyAlignment="1">
      <alignment horizontal="center" vertical="center" wrapText="1"/>
    </xf>
    <xf numFmtId="0" fontId="3" fillId="0" borderId="0" xfId="0" applyFont="1">
      <alignment vertical="center"/>
    </xf>
    <xf numFmtId="178" fontId="8" fillId="0" borderId="47" xfId="0" applyNumberFormat="1" applyFont="1" applyBorder="1" applyAlignment="1" applyProtection="1">
      <alignment horizontal="center" vertical="center" wrapText="1" shrinkToFit="1"/>
      <protection locked="0"/>
    </xf>
    <xf numFmtId="178" fontId="8" fillId="0" borderId="47" xfId="0" applyNumberFormat="1" applyFont="1" applyBorder="1" applyAlignment="1" applyProtection="1">
      <alignment horizontal="center" vertical="center" wrapText="1"/>
      <protection locked="0"/>
    </xf>
    <xf numFmtId="0" fontId="11" fillId="0" borderId="0" xfId="2"/>
    <xf numFmtId="0" fontId="11" fillId="4" borderId="0" xfId="2" applyFill="1" applyAlignment="1">
      <alignment horizontal="center" vertical="center" wrapText="1"/>
    </xf>
    <xf numFmtId="0" fontId="11" fillId="4" borderId="0" xfId="2" applyFill="1" applyAlignment="1">
      <alignment horizontal="center" vertical="center"/>
    </xf>
    <xf numFmtId="0" fontId="11" fillId="5" borderId="0" xfId="2" applyFill="1" applyAlignment="1">
      <alignment horizontal="center" vertical="center" wrapText="1"/>
    </xf>
    <xf numFmtId="0" fontId="11" fillId="3" borderId="0" xfId="2" applyFill="1" applyAlignment="1">
      <alignment horizontal="center" vertical="center" wrapText="1"/>
    </xf>
    <xf numFmtId="0" fontId="11" fillId="3" borderId="0" xfId="2" applyFill="1" applyAlignment="1">
      <alignment horizontal="center" vertical="center"/>
    </xf>
    <xf numFmtId="0" fontId="11" fillId="0" borderId="0" xfId="2" applyAlignment="1">
      <alignment horizontal="center" vertical="center"/>
    </xf>
    <xf numFmtId="0" fontId="11" fillId="0" borderId="0" xfId="2" applyAlignment="1">
      <alignment horizontal="center"/>
    </xf>
    <xf numFmtId="0" fontId="11" fillId="0" borderId="0" xfId="2" applyAlignment="1">
      <alignment wrapText="1"/>
    </xf>
    <xf numFmtId="0" fontId="13" fillId="0" borderId="0" xfId="2" applyFont="1"/>
    <xf numFmtId="184" fontId="11" fillId="0" borderId="0" xfId="2" applyNumberFormat="1" applyAlignment="1">
      <alignment horizontal="center"/>
    </xf>
    <xf numFmtId="0" fontId="11" fillId="5" borderId="0" xfId="2" applyFill="1"/>
    <xf numFmtId="0" fontId="4" fillId="0" borderId="0" xfId="0" applyFont="1">
      <alignment vertical="center"/>
    </xf>
    <xf numFmtId="0" fontId="14" fillId="0" borderId="38" xfId="0" applyFont="1" applyBorder="1" applyAlignment="1">
      <alignment vertical="center" wrapText="1"/>
    </xf>
    <xf numFmtId="0" fontId="15" fillId="0" borderId="38" xfId="0" applyFont="1" applyBorder="1" applyAlignment="1">
      <alignment vertical="center" wrapText="1"/>
    </xf>
    <xf numFmtId="0" fontId="16" fillId="0" borderId="38" xfId="0" applyFont="1" applyBorder="1" applyAlignment="1">
      <alignment vertical="center" wrapText="1"/>
    </xf>
    <xf numFmtId="0" fontId="16" fillId="0" borderId="0" xfId="0" applyFont="1" applyAlignment="1">
      <alignment vertical="center" wrapText="1"/>
    </xf>
    <xf numFmtId="0" fontId="14" fillId="0" borderId="38" xfId="0" applyFont="1" applyBorder="1" applyAlignment="1">
      <alignment horizontal="center" vertical="center"/>
    </xf>
    <xf numFmtId="0" fontId="15" fillId="0" borderId="38" xfId="0" applyFont="1" applyBorder="1" applyAlignment="1">
      <alignment horizontal="center" vertical="center"/>
    </xf>
    <xf numFmtId="185" fontId="14" fillId="0" borderId="38" xfId="0" applyNumberFormat="1" applyFont="1" applyBorder="1" applyAlignment="1">
      <alignment horizontal="center" vertical="center"/>
    </xf>
    <xf numFmtId="0" fontId="14" fillId="6" borderId="38" xfId="0" applyFont="1" applyFill="1" applyBorder="1" applyAlignment="1">
      <alignment horizontal="center" vertical="center"/>
    </xf>
    <xf numFmtId="0" fontId="16" fillId="6" borderId="38" xfId="0" applyFont="1" applyFill="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14" fontId="16" fillId="0" borderId="0" xfId="0" applyNumberFormat="1" applyFont="1">
      <alignment vertical="center"/>
    </xf>
    <xf numFmtId="0" fontId="16" fillId="5" borderId="38" xfId="0" applyFont="1" applyFill="1" applyBorder="1" applyAlignment="1">
      <alignment vertical="center" wrapText="1"/>
    </xf>
    <xf numFmtId="0" fontId="16" fillId="0" borderId="38" xfId="0" applyFont="1" applyBorder="1" applyAlignment="1">
      <alignment horizontal="center" vertical="center"/>
    </xf>
    <xf numFmtId="0" fontId="16" fillId="5" borderId="38" xfId="0" applyFont="1" applyFill="1" applyBorder="1" applyAlignment="1">
      <alignment horizontal="center" vertical="center" wrapText="1"/>
    </xf>
    <xf numFmtId="0" fontId="11" fillId="7" borderId="0" xfId="2" applyFill="1" applyAlignment="1">
      <alignment horizontal="center" vertical="center" wrapText="1"/>
    </xf>
    <xf numFmtId="0" fontId="17" fillId="0" borderId="0" xfId="0" applyFont="1" applyProtection="1">
      <alignment vertical="center"/>
      <protection locked="0"/>
    </xf>
    <xf numFmtId="0" fontId="19" fillId="0" borderId="33" xfId="0" applyFont="1" applyBorder="1" applyAlignment="1">
      <alignment horizontal="center" vertical="center" wrapText="1"/>
    </xf>
    <xf numFmtId="0" fontId="17" fillId="0" borderId="11" xfId="0" applyFont="1" applyBorder="1" applyAlignment="1" applyProtection="1">
      <alignment horizontal="center" vertical="center"/>
      <protection locked="0"/>
    </xf>
    <xf numFmtId="0" fontId="17" fillId="0" borderId="45" xfId="0" applyFont="1" applyBorder="1" applyAlignment="1">
      <alignment horizontal="center" vertical="center" wrapText="1"/>
    </xf>
    <xf numFmtId="0" fontId="17" fillId="0" borderId="34" xfId="0" applyFont="1" applyBorder="1" applyAlignment="1">
      <alignment horizontal="center" vertical="center" wrapText="1"/>
    </xf>
    <xf numFmtId="0" fontId="17" fillId="1" borderId="9" xfId="0" applyFont="1" applyFill="1" applyBorder="1" applyProtection="1">
      <alignment vertical="center"/>
      <protection locked="0"/>
    </xf>
    <xf numFmtId="0" fontId="17" fillId="1" borderId="10" xfId="0" applyFont="1" applyFill="1" applyBorder="1" applyProtection="1">
      <alignment vertical="center"/>
      <protection locked="0"/>
    </xf>
    <xf numFmtId="0" fontId="17" fillId="0" borderId="4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176" fontId="17" fillId="0" borderId="26" xfId="0" applyNumberFormat="1" applyFont="1" applyBorder="1" applyAlignment="1" applyProtection="1">
      <alignment vertical="center" shrinkToFit="1"/>
      <protection locked="0"/>
    </xf>
    <xf numFmtId="176" fontId="17" fillId="0" borderId="1" xfId="0" applyNumberFormat="1" applyFont="1" applyBorder="1" applyAlignment="1" applyProtection="1">
      <alignment vertical="center" shrinkToFit="1"/>
      <protection locked="0"/>
    </xf>
    <xf numFmtId="0" fontId="17" fillId="1" borderId="0" xfId="0" applyFont="1" applyFill="1" applyAlignment="1" applyProtection="1">
      <alignment vertical="center" wrapText="1"/>
      <protection locked="0"/>
    </xf>
    <xf numFmtId="0" fontId="17" fillId="1" borderId="1" xfId="0" applyFont="1" applyFill="1" applyBorder="1" applyAlignment="1" applyProtection="1">
      <alignment horizontal="justify" vertical="center" wrapText="1"/>
      <protection locked="0"/>
    </xf>
    <xf numFmtId="0" fontId="17" fillId="0" borderId="54" xfId="0" applyFont="1" applyBorder="1" applyAlignment="1" applyProtection="1">
      <alignment horizontal="center" vertical="center" wrapText="1"/>
      <protection locked="0"/>
    </xf>
    <xf numFmtId="176" fontId="17" fillId="0" borderId="53" xfId="0" applyNumberFormat="1" applyFont="1" applyBorder="1" applyAlignment="1" applyProtection="1">
      <alignment vertical="center" shrinkToFit="1"/>
      <protection locked="0"/>
    </xf>
    <xf numFmtId="179" fontId="17" fillId="0" borderId="38" xfId="0" applyNumberFormat="1"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179" fontId="17" fillId="0" borderId="64" xfId="0" applyNumberFormat="1"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0" xfId="0" applyFont="1" applyProtection="1">
      <alignment vertical="center"/>
      <protection locked="0"/>
    </xf>
    <xf numFmtId="0" fontId="23" fillId="0" borderId="42" xfId="0" applyFont="1" applyBorder="1" applyAlignment="1" applyProtection="1">
      <alignment horizontal="center" vertical="center"/>
      <protection locked="0"/>
    </xf>
    <xf numFmtId="0" fontId="17" fillId="0" borderId="38" xfId="0" applyFont="1" applyBorder="1" applyAlignment="1">
      <alignment horizontal="center" vertical="center" wrapText="1"/>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62" xfId="0" applyFont="1" applyBorder="1" applyAlignment="1" applyProtection="1">
      <alignment horizontal="center" vertical="center" wrapText="1"/>
      <protection locked="0"/>
    </xf>
    <xf numFmtId="181" fontId="8" fillId="8" borderId="62" xfId="0" applyNumberFormat="1" applyFont="1" applyFill="1" applyBorder="1" applyAlignment="1" applyProtection="1">
      <alignment horizontal="center" vertical="center" wrapText="1"/>
      <protection locked="0"/>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protection locked="0"/>
    </xf>
    <xf numFmtId="0" fontId="17" fillId="0" borderId="60"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17" fillId="2" borderId="63" xfId="0" applyFont="1" applyFill="1" applyBorder="1" applyAlignment="1" applyProtection="1">
      <alignment horizontal="center" vertical="center" wrapText="1"/>
      <protection locked="0"/>
    </xf>
    <xf numFmtId="0" fontId="17" fillId="0" borderId="4" xfId="0" applyFont="1" applyBorder="1" applyAlignment="1">
      <alignment horizontal="right" vertical="center" wrapText="1"/>
    </xf>
    <xf numFmtId="0" fontId="17" fillId="0" borderId="0" xfId="0" applyFont="1" applyAlignment="1">
      <alignment horizontal="righ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4" xfId="0" applyFont="1" applyBorder="1">
      <alignment vertical="center"/>
    </xf>
    <xf numFmtId="0" fontId="19" fillId="0" borderId="4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19" fillId="0" borderId="38" xfId="0" applyFont="1" applyBorder="1" applyAlignment="1">
      <alignment horizontal="center" vertical="center" wrapText="1"/>
    </xf>
    <xf numFmtId="0" fontId="23" fillId="0" borderId="38" xfId="0" applyFont="1" applyBorder="1" applyAlignment="1">
      <alignment horizontal="center" vertical="center"/>
    </xf>
    <xf numFmtId="0" fontId="23" fillId="0" borderId="59" xfId="0" applyFont="1" applyBorder="1" applyAlignment="1">
      <alignment horizontal="center" vertical="center"/>
    </xf>
    <xf numFmtId="0" fontId="17" fillId="0" borderId="35"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58" xfId="0" applyFont="1" applyBorder="1" applyAlignment="1" applyProtection="1">
      <alignment horizontal="left" vertical="center"/>
      <protection locked="0"/>
    </xf>
    <xf numFmtId="178" fontId="17" fillId="0" borderId="3" xfId="0" applyNumberFormat="1" applyFont="1" applyBorder="1" applyAlignment="1" applyProtection="1">
      <alignment horizontal="right" vertical="center"/>
      <protection locked="0"/>
    </xf>
    <xf numFmtId="0" fontId="17" fillId="1" borderId="1" xfId="0" applyFont="1" applyFill="1" applyBorder="1" applyAlignment="1" applyProtection="1">
      <alignment vertical="center" wrapText="1"/>
      <protection locked="0"/>
    </xf>
    <xf numFmtId="0" fontId="17" fillId="1" borderId="0" xfId="0" applyFont="1" applyFill="1" applyAlignment="1">
      <alignment horizontal="justify" vertical="center" wrapText="1"/>
    </xf>
    <xf numFmtId="0" fontId="17" fillId="1" borderId="0" xfId="0" applyFont="1" applyFill="1" applyAlignment="1" applyProtection="1">
      <alignment horizontal="justify" vertical="center" wrapText="1"/>
      <protection locked="0"/>
    </xf>
    <xf numFmtId="0" fontId="17" fillId="1" borderId="39" xfId="0" applyFont="1" applyFill="1" applyBorder="1" applyAlignment="1" applyProtection="1">
      <alignment vertical="center" wrapText="1"/>
      <protection locked="0"/>
    </xf>
    <xf numFmtId="0" fontId="17" fillId="1" borderId="2" xfId="0" applyFont="1" applyFill="1" applyBorder="1" applyAlignment="1" applyProtection="1">
      <alignment horizontal="justify" vertical="center" wrapText="1"/>
      <protection locked="0"/>
    </xf>
    <xf numFmtId="0" fontId="17" fillId="1" borderId="8" xfId="0" applyFont="1" applyFill="1" applyBorder="1" applyAlignment="1">
      <alignment horizontal="justify" vertical="center" wrapText="1"/>
    </xf>
    <xf numFmtId="0" fontId="17" fillId="1" borderId="8" xfId="0" applyFont="1" applyFill="1" applyBorder="1" applyAlignment="1" applyProtection="1">
      <alignment horizontal="justify" vertical="center" wrapText="1"/>
      <protection locked="0"/>
    </xf>
    <xf numFmtId="0" fontId="17" fillId="1" borderId="6" xfId="0" applyFont="1" applyFill="1" applyBorder="1" applyAlignment="1" applyProtection="1">
      <alignment horizontal="justify" vertical="center" wrapText="1"/>
      <protection locked="0"/>
    </xf>
    <xf numFmtId="0" fontId="8" fillId="2" borderId="20" xfId="0" applyFont="1" applyFill="1" applyBorder="1" applyAlignment="1" applyProtection="1">
      <alignment horizontal="center" vertical="center"/>
      <protection locked="0"/>
    </xf>
    <xf numFmtId="0" fontId="26" fillId="0" borderId="15" xfId="0" applyFont="1" applyBorder="1" applyAlignment="1">
      <alignment horizontal="center" vertical="center" wrapText="1"/>
    </xf>
    <xf numFmtId="0" fontId="16" fillId="4" borderId="38" xfId="0" applyFont="1" applyFill="1" applyBorder="1" applyAlignment="1">
      <alignment vertical="center" wrapText="1"/>
    </xf>
    <xf numFmtId="0" fontId="27" fillId="0" borderId="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lignment horizontal="right" vertical="center"/>
    </xf>
    <xf numFmtId="0" fontId="8" fillId="4" borderId="41" xfId="0" applyFont="1" applyFill="1" applyBorder="1" applyAlignment="1">
      <alignment horizontal="center" vertical="center"/>
    </xf>
    <xf numFmtId="0" fontId="8" fillId="4" borderId="38" xfId="0" applyFont="1" applyFill="1" applyBorder="1" applyAlignment="1">
      <alignment horizontal="center" vertical="center"/>
    </xf>
    <xf numFmtId="0" fontId="8" fillId="0" borderId="29" xfId="0" applyFont="1" applyBorder="1">
      <alignment vertical="center"/>
    </xf>
    <xf numFmtId="0" fontId="8" fillId="0" borderId="66" xfId="0" applyFont="1" applyBorder="1">
      <alignment vertical="center"/>
    </xf>
    <xf numFmtId="0" fontId="8" fillId="0" borderId="32" xfId="0" applyFont="1" applyBorder="1">
      <alignment vertical="center"/>
    </xf>
    <xf numFmtId="0" fontId="8" fillId="0" borderId="43" xfId="0" applyFont="1" applyBorder="1">
      <alignment vertical="center"/>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17" fillId="0" borderId="5" xfId="0" applyFont="1" applyBorder="1">
      <alignment vertical="center"/>
    </xf>
    <xf numFmtId="0" fontId="17" fillId="0" borderId="3"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5" xfId="0" applyFont="1" applyBorder="1" applyAlignment="1">
      <alignment horizontal="center" vertical="center"/>
    </xf>
    <xf numFmtId="0" fontId="8" fillId="0" borderId="0" xfId="0" applyFont="1" applyAlignment="1" applyProtection="1">
      <alignment horizontal="left" vertical="top" wrapText="1"/>
      <protection locked="0"/>
    </xf>
    <xf numFmtId="176" fontId="17" fillId="0" borderId="4" xfId="0" applyNumberFormat="1" applyFont="1" applyBorder="1" applyAlignment="1" applyProtection="1">
      <alignment horizontal="center" vertical="center" shrinkToFit="1"/>
      <protection locked="0"/>
    </xf>
    <xf numFmtId="176" fontId="17" fillId="0" borderId="0" xfId="0" applyNumberFormat="1" applyFont="1" applyAlignment="1" applyProtection="1">
      <alignment horizontal="center" vertical="center" shrinkToFit="1"/>
      <protection locked="0"/>
    </xf>
    <xf numFmtId="0" fontId="17" fillId="0" borderId="41" xfId="0" applyFont="1" applyBorder="1" applyAlignment="1" applyProtection="1">
      <alignment horizontal="left" vertical="center" wrapText="1"/>
      <protection locked="0"/>
    </xf>
    <xf numFmtId="0" fontId="18" fillId="0" borderId="19"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7" fillId="0" borderId="49" xfId="0" applyFont="1" applyBorder="1" applyAlignment="1" applyProtection="1">
      <alignment horizontal="left" vertical="center" wrapText="1"/>
      <protection locked="0"/>
    </xf>
    <xf numFmtId="0" fontId="18" fillId="0" borderId="23" xfId="0" applyFont="1" applyBorder="1" applyAlignment="1" applyProtection="1">
      <alignment vertical="center" wrapText="1"/>
      <protection locked="0"/>
    </xf>
    <xf numFmtId="0" fontId="18" fillId="0" borderId="21" xfId="0" applyFont="1" applyBorder="1" applyAlignment="1" applyProtection="1">
      <alignment vertical="center" wrapText="1"/>
      <protection locked="0"/>
    </xf>
    <xf numFmtId="0" fontId="17" fillId="0" borderId="40"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50"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44" xfId="1" applyNumberFormat="1" applyFont="1" applyFill="1" applyBorder="1" applyAlignment="1" applyProtection="1">
      <alignment horizontal="center" vertical="center" wrapText="1"/>
      <protection locked="0"/>
    </xf>
    <xf numFmtId="0" fontId="17" fillId="0" borderId="26" xfId="1" applyNumberFormat="1" applyFont="1" applyFill="1" applyBorder="1" applyAlignment="1" applyProtection="1">
      <alignment horizontal="center" vertical="center" wrapText="1"/>
      <protection locked="0"/>
    </xf>
    <xf numFmtId="0" fontId="17" fillId="0" borderId="44" xfId="0" applyFont="1" applyBorder="1" applyAlignment="1" applyProtection="1">
      <alignment horizontal="left" vertical="center" wrapText="1"/>
      <protection locked="0"/>
    </xf>
    <xf numFmtId="0" fontId="17" fillId="0" borderId="25"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7" xfId="0" applyFont="1" applyBorder="1" applyAlignment="1">
      <alignment horizontal="center" vertical="center"/>
    </xf>
    <xf numFmtId="0" fontId="11" fillId="0" borderId="5" xfId="0" applyFont="1" applyBorder="1" applyAlignment="1">
      <alignment horizontal="center" vertical="center"/>
    </xf>
    <xf numFmtId="0" fontId="11" fillId="0" borderId="36" xfId="0" applyFont="1" applyBorder="1" applyAlignment="1">
      <alignment horizontal="center" vertical="center"/>
    </xf>
    <xf numFmtId="0" fontId="18" fillId="0" borderId="16"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17" fillId="0" borderId="41" xfId="1" applyNumberFormat="1" applyFont="1" applyFill="1" applyBorder="1" applyAlignment="1" applyProtection="1">
      <alignment horizontal="center" vertical="center" wrapText="1"/>
      <protection locked="0"/>
    </xf>
    <xf numFmtId="0" fontId="17" fillId="0" borderId="18" xfId="1" applyNumberFormat="1" applyFont="1" applyFill="1" applyBorder="1" applyAlignment="1" applyProtection="1">
      <alignment horizontal="center"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2" xfId="0" applyFont="1" applyBorder="1" applyAlignment="1">
      <alignment horizontal="right" vertical="center" wrapText="1"/>
    </xf>
    <xf numFmtId="0" fontId="17" fillId="0" borderId="23" xfId="0" applyFont="1" applyBorder="1" applyAlignment="1">
      <alignment horizontal="right" vertical="center" wrapText="1"/>
    </xf>
    <xf numFmtId="0" fontId="17" fillId="0" borderId="21" xfId="0" applyFont="1" applyBorder="1" applyAlignment="1">
      <alignment horizontal="right" vertical="center" wrapText="1"/>
    </xf>
    <xf numFmtId="0" fontId="20" fillId="0" borderId="0" xfId="0" applyFont="1" applyAlignment="1" applyProtection="1">
      <alignment horizontal="center" vertical="center"/>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9" fillId="2" borderId="2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7" fillId="0" borderId="55" xfId="0" applyFont="1" applyBorder="1" applyAlignment="1">
      <alignment horizontal="right" vertical="center" wrapText="1"/>
    </xf>
    <xf numFmtId="0" fontId="17" fillId="0" borderId="56" xfId="0" applyFont="1" applyBorder="1" applyAlignment="1">
      <alignment horizontal="right" vertical="center" wrapText="1"/>
    </xf>
    <xf numFmtId="0" fontId="17" fillId="0" borderId="57" xfId="0" applyFont="1" applyBorder="1" applyAlignment="1">
      <alignment horizontal="right" vertical="center" wrapText="1"/>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1" borderId="7" xfId="0" applyFont="1" applyFill="1" applyBorder="1" applyAlignment="1" applyProtection="1">
      <alignment vertical="center"/>
      <protection locked="0"/>
    </xf>
    <xf numFmtId="0" fontId="18" fillId="0" borderId="6" xfId="0" applyFont="1" applyBorder="1" applyAlignment="1">
      <alignment vertical="center"/>
    </xf>
    <xf numFmtId="0" fontId="18" fillId="0" borderId="5" xfId="0" applyFont="1" applyBorder="1" applyAlignment="1">
      <alignment vertical="center"/>
    </xf>
    <xf numFmtId="0" fontId="18" fillId="0" borderId="2" xfId="0" applyFont="1" applyBorder="1" applyAlignment="1">
      <alignment vertical="center"/>
    </xf>
    <xf numFmtId="0" fontId="17" fillId="0" borderId="0" xfId="0" applyFont="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7" fillId="0" borderId="0" xfId="0" applyFont="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1" borderId="8" xfId="0" applyFont="1" applyFill="1" applyBorder="1" applyAlignment="1" applyProtection="1">
      <alignment horizontal="center" vertical="center" wrapText="1"/>
      <protection locked="0"/>
    </xf>
    <xf numFmtId="0" fontId="17" fillId="1" borderId="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wrapText="1"/>
    </xf>
    <xf numFmtId="0" fontId="0" fillId="0" borderId="67" xfId="0" applyBorder="1" applyAlignment="1">
      <alignment horizontal="center" vertical="center" wrapText="1"/>
    </xf>
    <xf numFmtId="0" fontId="0" fillId="0" borderId="58" xfId="0" applyBorder="1" applyAlignment="1">
      <alignment horizontal="center" vertical="center" wrapText="1"/>
    </xf>
    <xf numFmtId="0" fontId="17" fillId="0" borderId="22" xfId="0" applyFont="1" applyBorder="1" applyAlignment="1">
      <alignment horizontal="center" vertical="center" wrapText="1"/>
    </xf>
    <xf numFmtId="0" fontId="8" fillId="0" borderId="50" xfId="0" applyFont="1" applyBorder="1" applyAlignment="1">
      <alignment horizontal="center" vertical="center" wrapText="1"/>
    </xf>
    <xf numFmtId="180" fontId="17" fillId="0" borderId="3" xfId="0" applyNumberFormat="1" applyFont="1" applyBorder="1" applyAlignment="1" applyProtection="1">
      <alignment horizontal="right" vertical="center" shrinkToFit="1"/>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176" fontId="17" fillId="0" borderId="5" xfId="0" applyNumberFormat="1" applyFont="1" applyBorder="1" applyAlignment="1" applyProtection="1">
      <alignment horizontal="center" vertical="center" shrinkToFit="1"/>
      <protection locked="0"/>
    </xf>
    <xf numFmtId="176" fontId="17" fillId="0" borderId="3" xfId="0" applyNumberFormat="1" applyFont="1" applyBorder="1" applyAlignment="1" applyProtection="1">
      <alignment horizontal="center" vertical="center" shrinkToFit="1"/>
      <protection locked="0"/>
    </xf>
    <xf numFmtId="176" fontId="17" fillId="0" borderId="2" xfId="0" applyNumberFormat="1" applyFont="1" applyBorder="1" applyAlignment="1" applyProtection="1">
      <alignment horizontal="center" vertical="center" shrinkToFit="1"/>
      <protection locked="0"/>
    </xf>
    <xf numFmtId="180" fontId="17" fillId="0" borderId="15" xfId="0" applyNumberFormat="1" applyFont="1" applyBorder="1" applyAlignment="1" applyProtection="1">
      <alignment horizontal="center" vertical="center"/>
      <protection locked="0"/>
    </xf>
    <xf numFmtId="180" fontId="17" fillId="0" borderId="16" xfId="0" applyNumberFormat="1" applyFont="1" applyBorder="1" applyAlignment="1" applyProtection="1">
      <alignment horizontal="center" vertical="center"/>
      <protection locked="0"/>
    </xf>
    <xf numFmtId="180" fontId="17" fillId="0" borderId="17" xfId="0" applyNumberFormat="1" applyFont="1" applyBorder="1" applyAlignment="1" applyProtection="1">
      <alignment horizontal="center" vertical="center"/>
      <protection locked="0"/>
    </xf>
    <xf numFmtId="177" fontId="17" fillId="0" borderId="4" xfId="1" applyNumberFormat="1" applyFont="1" applyBorder="1" applyAlignment="1" applyProtection="1">
      <alignment horizontal="center" vertical="center" wrapText="1"/>
      <protection locked="0"/>
    </xf>
    <xf numFmtId="177" fontId="17" fillId="0" borderId="1" xfId="1" applyNumberFormat="1" applyFont="1" applyBorder="1" applyAlignment="1" applyProtection="1">
      <alignment horizontal="center" vertical="center" wrapText="1"/>
      <protection locked="0"/>
    </xf>
    <xf numFmtId="0" fontId="17" fillId="0" borderId="4" xfId="0" applyFont="1" applyBorder="1" applyAlignment="1" applyProtection="1">
      <alignment horizontal="justify" vertical="center" wrapText="1"/>
      <protection locked="0"/>
    </xf>
    <xf numFmtId="0" fontId="17" fillId="0" borderId="24" xfId="0" applyFont="1" applyBorder="1" applyAlignment="1" applyProtection="1">
      <alignment horizontal="justify" vertical="center" wrapText="1"/>
      <protection locked="0"/>
    </xf>
    <xf numFmtId="0" fontId="17" fillId="0" borderId="25" xfId="0" applyFont="1" applyBorder="1" applyAlignment="1" applyProtection="1">
      <alignment horizontal="justify" vertical="center" wrapText="1"/>
      <protection locked="0"/>
    </xf>
    <xf numFmtId="0" fontId="17" fillId="0" borderId="26" xfId="0" applyFont="1" applyBorder="1" applyAlignment="1" applyProtection="1">
      <alignment horizontal="justify" vertical="center" wrapText="1"/>
      <protection locked="0"/>
    </xf>
    <xf numFmtId="182" fontId="17" fillId="0" borderId="9" xfId="0" applyNumberFormat="1" applyFont="1" applyBorder="1" applyAlignment="1">
      <alignment horizontal="left" vertical="center"/>
    </xf>
    <xf numFmtId="182" fontId="17" fillId="0" borderId="10" xfId="0" applyNumberFormat="1" applyFont="1" applyBorder="1" applyAlignment="1">
      <alignment horizontal="left" vertical="center"/>
    </xf>
    <xf numFmtId="182" fontId="17" fillId="0" borderId="11" xfId="0" applyNumberFormat="1" applyFont="1" applyBorder="1" applyAlignment="1">
      <alignment horizontal="left" vertical="center"/>
    </xf>
    <xf numFmtId="177" fontId="17" fillId="0" borderId="24" xfId="1" applyNumberFormat="1" applyFont="1" applyBorder="1" applyAlignment="1" applyProtection="1">
      <alignment horizontal="center" vertical="center" wrapText="1"/>
      <protection locked="0"/>
    </xf>
    <xf numFmtId="177" fontId="17" fillId="0" borderId="26" xfId="1" applyNumberFormat="1" applyFont="1" applyBorder="1" applyAlignment="1" applyProtection="1">
      <alignment horizontal="center" vertical="center" wrapText="1"/>
      <protection locked="0"/>
    </xf>
    <xf numFmtId="0" fontId="17" fillId="0" borderId="49" xfId="0" applyFont="1" applyBorder="1" applyAlignment="1">
      <alignment horizontal="left" vertical="top" wrapText="1"/>
    </xf>
    <xf numFmtId="0" fontId="9" fillId="0" borderId="23" xfId="0" applyFont="1" applyBorder="1" applyAlignment="1">
      <alignment horizontal="left" vertical="top" wrapText="1"/>
    </xf>
    <xf numFmtId="0" fontId="9" fillId="0" borderId="50" xfId="0" applyFont="1" applyBorder="1" applyAlignment="1">
      <alignment horizontal="left" vertical="top" wrapText="1"/>
    </xf>
    <xf numFmtId="0" fontId="17" fillId="0" borderId="40"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7"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40"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9"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177" fontId="17" fillId="0" borderId="52" xfId="1" applyNumberFormat="1" applyFont="1" applyBorder="1" applyAlignment="1" applyProtection="1">
      <alignment horizontal="center" vertical="center" wrapText="1"/>
      <protection locked="0"/>
    </xf>
    <xf numFmtId="177" fontId="17" fillId="0" borderId="53" xfId="1" applyNumberFormat="1" applyFont="1" applyBorder="1" applyAlignment="1" applyProtection="1">
      <alignment horizontal="center" vertical="center" wrapText="1"/>
      <protection locked="0"/>
    </xf>
    <xf numFmtId="176" fontId="17" fillId="0" borderId="24" xfId="0" applyNumberFormat="1" applyFont="1" applyBorder="1" applyAlignment="1" applyProtection="1">
      <alignment horizontal="center" vertical="center" shrinkToFit="1"/>
      <protection locked="0"/>
    </xf>
    <xf numFmtId="176" fontId="17" fillId="0" borderId="25" xfId="0" applyNumberFormat="1"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35"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5" xfId="0" applyFont="1" applyBorder="1" applyAlignment="1">
      <alignment horizontal="center" vertical="center"/>
    </xf>
    <xf numFmtId="0" fontId="19" fillId="0" borderId="36" xfId="0" applyFont="1" applyBorder="1" applyAlignment="1">
      <alignment horizontal="center" vertical="center"/>
    </xf>
    <xf numFmtId="0" fontId="17" fillId="2" borderId="30" xfId="0" applyFont="1" applyFill="1" applyBorder="1" applyAlignment="1">
      <alignment horizontal="center" vertical="center" textRotation="255" wrapText="1"/>
    </xf>
    <xf numFmtId="0" fontId="18" fillId="0" borderId="31" xfId="0" applyFont="1" applyBorder="1" applyAlignment="1">
      <alignment vertical="center"/>
    </xf>
    <xf numFmtId="0" fontId="18" fillId="0" borderId="51" xfId="0" applyFont="1" applyBorder="1" applyAlignment="1">
      <alignment vertical="center"/>
    </xf>
    <xf numFmtId="0" fontId="17" fillId="0" borderId="7" xfId="0" applyFont="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6" xfId="0" applyFont="1" applyBorder="1" applyAlignment="1">
      <alignment horizontal="center" vertical="center"/>
    </xf>
    <xf numFmtId="0" fontId="17" fillId="0" borderId="49" xfId="0" applyFont="1" applyBorder="1" applyAlignment="1">
      <alignment horizontal="center" vertical="center" wrapText="1"/>
    </xf>
    <xf numFmtId="0" fontId="18" fillId="0" borderId="23" xfId="0" applyFont="1" applyBorder="1" applyAlignment="1">
      <alignment vertical="center"/>
    </xf>
    <xf numFmtId="0" fontId="17" fillId="0" borderId="41"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7" fillId="2" borderId="40"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7" fillId="0" borderId="41" xfId="0" applyFont="1" applyBorder="1" applyAlignment="1">
      <alignment horizontal="center" vertical="center"/>
    </xf>
    <xf numFmtId="0" fontId="17" fillId="0" borderId="27"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40" xfId="0" applyFont="1" applyBorder="1" applyAlignment="1">
      <alignment horizontal="center" vertical="center"/>
    </xf>
    <xf numFmtId="0" fontId="18" fillId="0" borderId="16" xfId="0" applyFont="1" applyBorder="1" applyAlignment="1">
      <alignment horizontal="center" vertical="center"/>
    </xf>
    <xf numFmtId="0" fontId="18" fillId="0" borderId="48" xfId="0" applyFont="1" applyBorder="1" applyAlignment="1">
      <alignment horizontal="center" vertical="center"/>
    </xf>
    <xf numFmtId="0" fontId="17" fillId="0" borderId="4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2" borderId="40"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0" borderId="4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8" xfId="0" applyFont="1" applyBorder="1" applyAlignment="1">
      <alignment horizontal="center" vertical="center"/>
    </xf>
    <xf numFmtId="0" fontId="18" fillId="0" borderId="11" xfId="0"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2" xfId="0" applyFont="1" applyBorder="1" applyAlignment="1">
      <alignment horizontal="center" vertical="center" wrapText="1"/>
    </xf>
    <xf numFmtId="0" fontId="17" fillId="0" borderId="42" xfId="0" applyFont="1" applyBorder="1" applyAlignment="1">
      <alignment horizontal="left" vertical="center" wrapText="1"/>
    </xf>
    <xf numFmtId="0" fontId="18" fillId="0" borderId="42" xfId="0" applyFont="1" applyBorder="1" applyAlignment="1">
      <alignment horizontal="left" vertical="center" wrapText="1"/>
    </xf>
    <xf numFmtId="0" fontId="18" fillId="0" borderId="46" xfId="0" applyFont="1" applyBorder="1" applyAlignment="1">
      <alignment horizontal="left" vertical="center" wrapText="1"/>
    </xf>
    <xf numFmtId="0" fontId="18" fillId="0" borderId="38" xfId="0" applyFont="1" applyBorder="1" applyAlignment="1">
      <alignment horizontal="left" vertical="center" wrapText="1"/>
    </xf>
    <xf numFmtId="0" fontId="18" fillId="0" borderId="47" xfId="0" applyFont="1" applyBorder="1" applyAlignment="1">
      <alignment horizontal="left" vertical="center" wrapText="1"/>
    </xf>
    <xf numFmtId="0" fontId="18" fillId="0" borderId="59" xfId="0" applyFont="1" applyBorder="1" applyAlignment="1">
      <alignment horizontal="left" vertical="center" wrapText="1"/>
    </xf>
    <xf numFmtId="0" fontId="18" fillId="0" borderId="62" xfId="0" applyFont="1" applyBorder="1" applyAlignment="1">
      <alignment horizontal="left" vertical="center" wrapText="1"/>
    </xf>
    <xf numFmtId="0" fontId="17" fillId="0" borderId="38"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7" fillId="0" borderId="17" xfId="0"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7" fillId="0" borderId="16" xfId="0" applyFont="1" applyBorder="1" applyAlignment="1" applyProtection="1">
      <alignment horizontal="center" vertical="center"/>
      <protection locked="0"/>
    </xf>
    <xf numFmtId="180" fontId="17" fillId="0" borderId="22" xfId="0" applyNumberFormat="1" applyFont="1" applyBorder="1" applyAlignment="1" applyProtection="1">
      <alignment horizontal="center" vertical="center" wrapText="1"/>
      <protection locked="0"/>
    </xf>
    <xf numFmtId="180" fontId="17" fillId="0" borderId="23" xfId="0" applyNumberFormat="1"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176" fontId="17" fillId="0" borderId="52" xfId="0" applyNumberFormat="1" applyFont="1" applyBorder="1" applyAlignment="1" applyProtection="1">
      <alignment horizontal="center" vertical="center" shrinkToFit="1"/>
      <protection locked="0"/>
    </xf>
    <xf numFmtId="176" fontId="17" fillId="0" borderId="54" xfId="0" applyNumberFormat="1" applyFont="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protection locked="0"/>
    </xf>
    <xf numFmtId="183" fontId="17" fillId="0" borderId="41" xfId="0" applyNumberFormat="1"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7" fillId="0" borderId="49" xfId="1" applyNumberFormat="1" applyFont="1" applyFill="1" applyBorder="1" applyAlignment="1" applyProtection="1">
      <alignment horizontal="center" vertical="center" wrapText="1"/>
      <protection locked="0"/>
    </xf>
    <xf numFmtId="0" fontId="17" fillId="0" borderId="21" xfId="1" applyNumberFormat="1" applyFont="1" applyFill="1" applyBorder="1" applyAlignment="1" applyProtection="1">
      <alignment horizontal="center" vertical="center" wrapText="1"/>
      <protection locked="0"/>
    </xf>
    <xf numFmtId="0" fontId="17" fillId="0" borderId="4" xfId="0" applyFont="1" applyBorder="1">
      <alignment vertical="center"/>
    </xf>
    <xf numFmtId="0" fontId="18" fillId="0" borderId="0" xfId="0" applyFont="1">
      <alignment vertical="center"/>
    </xf>
    <xf numFmtId="0" fontId="18" fillId="0" borderId="19" xfId="0" applyFont="1" applyBorder="1" applyAlignment="1">
      <alignment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Alignment="1" applyProtection="1">
      <alignment horizontal="center" vertical="center"/>
      <protection locked="0"/>
    </xf>
    <xf numFmtId="0" fontId="17" fillId="0" borderId="1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 xfId="0" applyFont="1" applyBorder="1" applyAlignment="1" applyProtection="1">
      <alignment horizontal="left" vertical="top" wrapText="1"/>
      <protection locked="0"/>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8" fillId="0" borderId="4" xfId="0" applyFont="1" applyBorder="1" applyAlignment="1" applyProtection="1">
      <alignment horizontal="left" vertical="top" wrapText="1"/>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8" fillId="0" borderId="5" xfId="0" applyFont="1" applyBorder="1" applyAlignment="1" applyProtection="1">
      <alignment horizontal="left" vertical="top" wrapText="1"/>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8" fillId="0" borderId="8"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0" borderId="6"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0" fillId="0" borderId="16" xfId="0" applyBorder="1" applyAlignment="1">
      <alignment horizontal="center" vertical="center"/>
    </xf>
    <xf numFmtId="0" fontId="0" fillId="0" borderId="17" xfId="0" applyBorder="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8" borderId="60" xfId="0" applyFont="1" applyFill="1" applyBorder="1" applyAlignment="1" applyProtection="1">
      <alignment horizontal="center" vertical="center" wrapText="1"/>
      <protection locked="0"/>
    </xf>
    <xf numFmtId="0" fontId="0" fillId="8" borderId="59" xfId="0" applyFill="1" applyBorder="1" applyAlignment="1">
      <alignment horizontal="center" vertical="center" wrapText="1"/>
    </xf>
    <xf numFmtId="0" fontId="8" fillId="0" borderId="29"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44" xfId="0"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26" xfId="0" applyBorder="1" applyAlignment="1">
      <alignment horizontal="left" vertical="center" wrapText="1"/>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8" fillId="0" borderId="32" xfId="0" applyFont="1"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vertical="center" wrapText="1"/>
      <protection locked="0"/>
    </xf>
    <xf numFmtId="0" fontId="8" fillId="0" borderId="28" xfId="0" applyFont="1" applyBorder="1" applyAlignment="1" applyProtection="1">
      <alignment vertical="center"/>
      <protection locked="0"/>
    </xf>
    <xf numFmtId="0" fontId="0" fillId="0" borderId="8" xfId="0" applyBorder="1" applyAlignment="1">
      <alignment vertical="center"/>
    </xf>
    <xf numFmtId="0" fontId="0" fillId="0" borderId="6" xfId="0" applyBorder="1" applyAlignment="1">
      <alignment vertical="center"/>
    </xf>
    <xf numFmtId="0" fontId="17" fillId="0" borderId="9"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8" fillId="0" borderId="30" xfId="0" applyFont="1" applyBorder="1" applyAlignment="1">
      <alignment horizontal="center" vertical="center" textRotation="255" wrapText="1" shrinkToFit="1"/>
    </xf>
    <xf numFmtId="0" fontId="8" fillId="0" borderId="31" xfId="0" applyFont="1" applyBorder="1" applyAlignment="1">
      <alignment horizontal="center" vertical="center" textRotation="255" wrapText="1" shrinkToFit="1"/>
    </xf>
    <xf numFmtId="0" fontId="8" fillId="0" borderId="51" xfId="0" applyFont="1" applyBorder="1" applyAlignment="1">
      <alignment horizontal="center" vertical="center" textRotation="255" wrapText="1" shrinkToFit="1"/>
    </xf>
    <xf numFmtId="0" fontId="8" fillId="0" borderId="0" xfId="0" applyFont="1" applyAlignment="1" applyProtection="1">
      <alignment horizontal="right" vertical="center"/>
      <protection locked="0"/>
    </xf>
    <xf numFmtId="0" fontId="10" fillId="0" borderId="0" xfId="0" applyFont="1" applyAlignment="1">
      <alignment horizontal="center" vertical="center"/>
    </xf>
    <xf numFmtId="0" fontId="8" fillId="0" borderId="43"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25" xfId="0" applyFont="1" applyBorder="1" applyAlignment="1">
      <alignment vertical="center" wrapText="1"/>
    </xf>
    <xf numFmtId="0" fontId="0" fillId="0" borderId="25" xfId="0" applyBorder="1" applyAlignment="1">
      <alignment vertical="center"/>
    </xf>
  </cellXfs>
  <cellStyles count="3">
    <cellStyle name="桁区切り" xfId="1" builtinId="6"/>
    <cellStyle name="標準" xfId="0" builtinId="0"/>
    <cellStyle name="標準 2" xfId="2" xr:uid="{A7560A00-F029-4CED-95A9-5AFD890F3384}"/>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s>
  <tableStyles count="0" defaultTableStyle="TableStyleMedium2" defaultPivotStyle="PivotStyleLight16"/>
  <colors>
    <mruColors>
      <color rgb="FFFFC7CE"/>
      <color rgb="FF9C0006"/>
      <color rgb="FFFFFFCC"/>
      <color rgb="FFE9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281C7451-5928-4260-8F10-73194FD68971}"/>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571500</xdr:colOff>
          <xdr:row>6</xdr:row>
          <xdr:rowOff>9525</xdr:rowOff>
        </xdr:from>
        <xdr:to>
          <xdr:col>3</xdr:col>
          <xdr:colOff>133350</xdr:colOff>
          <xdr:row>9</xdr:row>
          <xdr:rowOff>114300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5"/>
  <sheetViews>
    <sheetView tabSelected="1" view="pageBreakPreview" topLeftCell="D3" zoomScaleNormal="100" zoomScaleSheetLayoutView="100" workbookViewId="0">
      <selection activeCell="E43" sqref="E43:F43"/>
    </sheetView>
  </sheetViews>
  <sheetFormatPr defaultColWidth="9" defaultRowHeight="14.25"/>
  <cols>
    <col min="1" max="2" width="7.625" style="69" customWidth="1"/>
    <col min="3" max="3" width="24.125" style="69" customWidth="1"/>
    <col min="4" max="4" width="9.625" style="69" customWidth="1"/>
    <col min="5" max="5" width="11.5" style="69" customWidth="1"/>
    <col min="6" max="6" width="13.75" style="69" customWidth="1"/>
    <col min="7" max="7" width="9.625" style="69" customWidth="1"/>
    <col min="8" max="8" width="8.5" style="69" customWidth="1"/>
    <col min="9" max="9" width="7.125" style="69" customWidth="1"/>
    <col min="10" max="10" width="10.125" style="69" customWidth="1"/>
    <col min="11" max="11" width="4" style="69" customWidth="1"/>
    <col min="12" max="12" width="16.625" style="69" customWidth="1"/>
    <col min="13" max="13" width="5" style="69" customWidth="1"/>
    <col min="14" max="14" width="10.5" style="69" customWidth="1"/>
    <col min="15" max="16384" width="9" style="7"/>
  </cols>
  <sheetData>
    <row r="1" spans="1:20" ht="28.5" customHeight="1">
      <c r="A1" s="165" t="s">
        <v>0</v>
      </c>
      <c r="B1" s="165"/>
      <c r="C1" s="165"/>
      <c r="D1" s="165"/>
      <c r="E1" s="165"/>
      <c r="F1" s="165"/>
      <c r="G1" s="165"/>
      <c r="H1" s="165"/>
      <c r="I1" s="165"/>
      <c r="J1" s="165"/>
      <c r="K1" s="165"/>
      <c r="L1" s="165"/>
      <c r="M1" s="165"/>
      <c r="N1" s="165"/>
    </row>
    <row r="2" spans="1:20" ht="23.25" customHeight="1" thickBot="1">
      <c r="A2" s="46" t="s">
        <v>1</v>
      </c>
      <c r="B2" s="46"/>
      <c r="C2" s="46"/>
      <c r="D2" s="46"/>
      <c r="E2" s="46"/>
      <c r="F2" s="46"/>
      <c r="G2" s="46"/>
      <c r="H2" s="46"/>
      <c r="I2" s="46"/>
      <c r="J2" s="46"/>
      <c r="K2" s="46"/>
      <c r="L2" s="206">
        <v>46327</v>
      </c>
      <c r="M2" s="206"/>
      <c r="N2" s="46" t="s">
        <v>2</v>
      </c>
    </row>
    <row r="3" spans="1:20" ht="48.75" customHeight="1" thickBot="1">
      <c r="A3" s="47" t="s">
        <v>3</v>
      </c>
      <c r="B3" s="48"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9" t="s">
        <v>4</v>
      </c>
      <c r="D3" s="50" t="s">
        <v>5</v>
      </c>
      <c r="E3" s="114" t="s">
        <v>6</v>
      </c>
      <c r="F3" s="177" t="s">
        <v>7</v>
      </c>
      <c r="G3" s="178"/>
      <c r="H3" s="287"/>
      <c r="I3" s="177" t="s">
        <v>8</v>
      </c>
      <c r="J3" s="178"/>
      <c r="K3" s="178" t="s">
        <v>850</v>
      </c>
      <c r="L3" s="179"/>
      <c r="M3" s="180"/>
      <c r="N3" s="181"/>
    </row>
    <row r="4" spans="1:20" ht="38.25" customHeight="1" thickBot="1">
      <c r="A4" s="51"/>
      <c r="B4" s="52"/>
      <c r="C4" s="53"/>
      <c r="D4" s="52"/>
      <c r="E4" s="52"/>
      <c r="F4" s="207"/>
      <c r="G4" s="208"/>
      <c r="H4" s="306"/>
      <c r="I4" s="207"/>
      <c r="J4" s="208"/>
      <c r="K4" s="208"/>
      <c r="L4" s="209"/>
      <c r="M4" s="182"/>
      <c r="N4" s="183"/>
    </row>
    <row r="5" spans="1:20" ht="30.75" customHeight="1">
      <c r="A5" s="166" t="s">
        <v>851</v>
      </c>
      <c r="B5" s="167"/>
      <c r="C5" s="54"/>
      <c r="D5" s="84" t="s">
        <v>10</v>
      </c>
      <c r="E5" s="72"/>
      <c r="F5" s="244" t="s">
        <v>11</v>
      </c>
      <c r="G5" s="307"/>
      <c r="H5" s="231"/>
      <c r="I5" s="213" t="s">
        <v>12</v>
      </c>
      <c r="J5" s="214"/>
      <c r="K5" s="214"/>
      <c r="L5" s="214"/>
      <c r="M5" s="214"/>
      <c r="N5" s="215"/>
      <c r="O5" s="8"/>
    </row>
    <row r="6" spans="1:20" ht="30.75" customHeight="1" thickBot="1">
      <c r="A6" s="168" t="s">
        <v>852</v>
      </c>
      <c r="B6" s="169"/>
      <c r="C6" s="74"/>
      <c r="D6" s="85" t="s">
        <v>13</v>
      </c>
      <c r="E6" s="55" t="str">
        <f>IF(ISBLANK(F6),"",DATEDIF(F6,L2,"Y"))</f>
        <v/>
      </c>
      <c r="F6" s="308"/>
      <c r="G6" s="309"/>
      <c r="H6" s="310"/>
      <c r="I6" s="210"/>
      <c r="J6" s="211"/>
      <c r="K6" s="211"/>
      <c r="L6" s="211"/>
      <c r="M6" s="211"/>
      <c r="N6" s="212"/>
      <c r="O6" s="8"/>
    </row>
    <row r="7" spans="1:20" ht="43.5" customHeight="1">
      <c r="A7" s="198" t="s">
        <v>853</v>
      </c>
      <c r="B7" s="199"/>
      <c r="C7" s="95" t="s">
        <v>14</v>
      </c>
      <c r="D7" s="290" t="s">
        <v>854</v>
      </c>
      <c r="E7" s="291"/>
      <c r="F7" s="95" t="s">
        <v>855</v>
      </c>
      <c r="G7" s="292" t="s">
        <v>15</v>
      </c>
      <c r="H7" s="292"/>
      <c r="I7" s="293"/>
      <c r="J7" s="293"/>
      <c r="K7" s="293"/>
      <c r="L7" s="293"/>
      <c r="M7" s="293"/>
      <c r="N7" s="294"/>
      <c r="O7" s="9"/>
    </row>
    <row r="8" spans="1:20" ht="30.75" customHeight="1">
      <c r="A8" s="200"/>
      <c r="B8" s="201"/>
      <c r="C8" s="64"/>
      <c r="D8" s="299"/>
      <c r="E8" s="300"/>
      <c r="F8" s="71"/>
      <c r="G8" s="295"/>
      <c r="H8" s="295"/>
      <c r="I8" s="295"/>
      <c r="J8" s="295"/>
      <c r="K8" s="295"/>
      <c r="L8" s="295"/>
      <c r="M8" s="295"/>
      <c r="N8" s="296"/>
      <c r="O8" s="9"/>
    </row>
    <row r="9" spans="1:20" ht="30.75" customHeight="1">
      <c r="A9" s="202"/>
      <c r="B9" s="203"/>
      <c r="C9" s="71"/>
      <c r="D9" s="232"/>
      <c r="E9" s="233"/>
      <c r="F9" s="71"/>
      <c r="G9" s="295"/>
      <c r="H9" s="295"/>
      <c r="I9" s="295"/>
      <c r="J9" s="295"/>
      <c r="K9" s="295"/>
      <c r="L9" s="295"/>
      <c r="M9" s="295"/>
      <c r="N9" s="296"/>
      <c r="O9" s="9"/>
    </row>
    <row r="10" spans="1:20" ht="63" customHeight="1" thickBot="1">
      <c r="A10" s="204" t="s">
        <v>16</v>
      </c>
      <c r="B10" s="205"/>
      <c r="C10" s="227"/>
      <c r="D10" s="228"/>
      <c r="E10" s="228"/>
      <c r="F10" s="229"/>
      <c r="G10" s="297"/>
      <c r="H10" s="297"/>
      <c r="I10" s="297"/>
      <c r="J10" s="297"/>
      <c r="K10" s="297"/>
      <c r="L10" s="297"/>
      <c r="M10" s="297"/>
      <c r="N10" s="298"/>
      <c r="O10" s="9"/>
    </row>
    <row r="11" spans="1:20" ht="30.75" customHeight="1">
      <c r="A11" s="255" t="s">
        <v>17</v>
      </c>
      <c r="B11" s="286"/>
      <c r="C11" s="108"/>
      <c r="D11" s="109"/>
      <c r="E11" s="110"/>
      <c r="F11" s="244" t="s">
        <v>18</v>
      </c>
      <c r="G11" s="245"/>
      <c r="H11" s="231"/>
      <c r="I11" s="244" t="s">
        <v>19</v>
      </c>
      <c r="J11" s="245"/>
      <c r="K11" s="245"/>
      <c r="L11" s="231"/>
      <c r="M11" s="236" t="s">
        <v>857</v>
      </c>
      <c r="N11" s="237"/>
      <c r="O11" s="8"/>
    </row>
    <row r="12" spans="1:20" ht="30.75" customHeight="1">
      <c r="A12" s="88"/>
      <c r="B12" s="89" t="s">
        <v>56</v>
      </c>
      <c r="C12" s="56"/>
      <c r="D12" s="59"/>
      <c r="E12" s="103"/>
      <c r="F12" s="219"/>
      <c r="G12" s="220"/>
      <c r="H12" s="221"/>
      <c r="I12" s="242"/>
      <c r="J12" s="243"/>
      <c r="K12" s="73" t="s">
        <v>20</v>
      </c>
      <c r="L12" s="57"/>
      <c r="M12" s="225" t="str">
        <f>IF(ISBLANK(F12),"",DATEDIF(I12-DAY(1),L12,"y")&amp;"年"&amp;DATEDIF(I12-DAY(1),L12,"ym")&amp;"月")</f>
        <v/>
      </c>
      <c r="N12" s="226" t="e">
        <f>DATEDIF(J12,M12,"Y")&amp;"年"&amp;DATEDIF(J12,M12,"YM")&amp;"ヶ月"</f>
        <v>#VALUE!</v>
      </c>
      <c r="O12" s="131"/>
      <c r="P12" s="131"/>
      <c r="Q12" s="131"/>
      <c r="R12" s="131"/>
      <c r="S12" s="131"/>
      <c r="T12" s="131"/>
    </row>
    <row r="13" spans="1:20" ht="30.75" customHeight="1">
      <c r="A13" s="170" t="s">
        <v>21</v>
      </c>
      <c r="B13" s="171"/>
      <c r="C13" s="56"/>
      <c r="D13" s="59"/>
      <c r="E13" s="103"/>
      <c r="F13" s="218"/>
      <c r="G13" s="188"/>
      <c r="H13" s="189"/>
      <c r="I13" s="132"/>
      <c r="J13" s="133"/>
      <c r="K13" s="73" t="s">
        <v>20</v>
      </c>
      <c r="L13" s="58"/>
      <c r="M13" s="216" t="str">
        <f t="shared" ref="M13:M23" si="0">IF(ISBLANK(F13),"",DATEDIF(I13-DAY(1),L13,"y")&amp;"年"&amp;DATEDIF(I13-DAY(1),L13,"ym")&amp;"月")</f>
        <v/>
      </c>
      <c r="N13" s="217" t="e">
        <f t="shared" ref="N13:N23" si="1">DATEDIF(J13,M13,"Y")&amp;"年"&amp;DATEDIF(J13,M13,"YM")&amp;"ヶ月"</f>
        <v>#VALUE!</v>
      </c>
      <c r="O13" s="131"/>
      <c r="P13" s="131"/>
      <c r="Q13" s="131"/>
      <c r="R13" s="131"/>
      <c r="S13" s="131"/>
      <c r="T13" s="131"/>
    </row>
    <row r="14" spans="1:20" ht="30.75" customHeight="1">
      <c r="A14" s="170" t="s">
        <v>22</v>
      </c>
      <c r="B14" s="171"/>
      <c r="C14" s="184"/>
      <c r="D14" s="184"/>
      <c r="E14" s="185"/>
      <c r="F14" s="218"/>
      <c r="G14" s="188"/>
      <c r="H14" s="189"/>
      <c r="I14" s="132"/>
      <c r="J14" s="133"/>
      <c r="K14" s="73" t="s">
        <v>20</v>
      </c>
      <c r="L14" s="58"/>
      <c r="M14" s="216" t="str">
        <f t="shared" si="0"/>
        <v/>
      </c>
      <c r="N14" s="217" t="e">
        <f t="shared" si="1"/>
        <v>#VALUE!</v>
      </c>
      <c r="O14" s="131"/>
      <c r="P14" s="131"/>
      <c r="Q14" s="131"/>
      <c r="R14" s="131"/>
      <c r="S14" s="131"/>
      <c r="T14" s="131"/>
    </row>
    <row r="15" spans="1:20" ht="30.75" customHeight="1">
      <c r="A15" s="90"/>
      <c r="B15" s="91"/>
      <c r="C15" s="186"/>
      <c r="D15" s="186"/>
      <c r="E15" s="187"/>
      <c r="F15" s="218"/>
      <c r="G15" s="188"/>
      <c r="H15" s="189"/>
      <c r="I15" s="132"/>
      <c r="J15" s="133"/>
      <c r="K15" s="73" t="s">
        <v>20</v>
      </c>
      <c r="L15" s="58"/>
      <c r="M15" s="216" t="str">
        <f t="shared" si="0"/>
        <v/>
      </c>
      <c r="N15" s="217" t="e">
        <f t="shared" si="1"/>
        <v>#VALUE!</v>
      </c>
      <c r="O15" s="131"/>
      <c r="P15" s="131"/>
      <c r="Q15" s="131"/>
      <c r="R15" s="131"/>
      <c r="S15" s="131"/>
      <c r="T15" s="131"/>
    </row>
    <row r="16" spans="1:20" ht="30.75" customHeight="1" thickBot="1">
      <c r="A16" s="88"/>
      <c r="B16" s="89" t="s">
        <v>856</v>
      </c>
      <c r="C16" s="194"/>
      <c r="D16" s="194"/>
      <c r="E16" s="195"/>
      <c r="F16" s="218"/>
      <c r="G16" s="188"/>
      <c r="H16" s="189"/>
      <c r="I16" s="132"/>
      <c r="J16" s="133"/>
      <c r="K16" s="73" t="s">
        <v>20</v>
      </c>
      <c r="L16" s="58"/>
      <c r="M16" s="216" t="str">
        <f t="shared" si="0"/>
        <v/>
      </c>
      <c r="N16" s="217" t="e">
        <f t="shared" si="1"/>
        <v>#VALUE!</v>
      </c>
      <c r="O16" s="8"/>
    </row>
    <row r="17" spans="1:15" ht="30.75" customHeight="1">
      <c r="A17" s="198" t="s">
        <v>858</v>
      </c>
      <c r="B17" s="321"/>
      <c r="C17" s="99"/>
      <c r="D17" s="196"/>
      <c r="E17" s="197"/>
      <c r="F17" s="218"/>
      <c r="G17" s="188"/>
      <c r="H17" s="189"/>
      <c r="I17" s="132"/>
      <c r="J17" s="133"/>
      <c r="K17" s="73" t="s">
        <v>20</v>
      </c>
      <c r="L17" s="58"/>
      <c r="M17" s="216" t="str">
        <f t="shared" si="0"/>
        <v/>
      </c>
      <c r="N17" s="217" t="e">
        <f t="shared" si="1"/>
        <v>#VALUE!</v>
      </c>
      <c r="O17" s="8"/>
    </row>
    <row r="18" spans="1:15" ht="30.75" customHeight="1">
      <c r="A18" s="170" t="s">
        <v>23</v>
      </c>
      <c r="B18" s="322"/>
      <c r="C18" s="100"/>
      <c r="D18" s="59"/>
      <c r="E18" s="60"/>
      <c r="F18" s="218"/>
      <c r="G18" s="188"/>
      <c r="H18" s="189"/>
      <c r="I18" s="132"/>
      <c r="J18" s="133"/>
      <c r="K18" s="73" t="s">
        <v>20</v>
      </c>
      <c r="L18" s="58"/>
      <c r="M18" s="216" t="str">
        <f t="shared" si="0"/>
        <v/>
      </c>
      <c r="N18" s="217" t="e">
        <f t="shared" si="1"/>
        <v>#VALUE!</v>
      </c>
      <c r="O18" s="8"/>
    </row>
    <row r="19" spans="1:15" ht="30.75" customHeight="1">
      <c r="A19" s="170"/>
      <c r="B19" s="171"/>
      <c r="C19" s="101"/>
      <c r="D19" s="59"/>
      <c r="E19" s="60"/>
      <c r="F19" s="218"/>
      <c r="G19" s="188"/>
      <c r="H19" s="189"/>
      <c r="I19" s="132"/>
      <c r="J19" s="133"/>
      <c r="K19" s="73" t="s">
        <v>20</v>
      </c>
      <c r="L19" s="58"/>
      <c r="M19" s="216" t="str">
        <f t="shared" si="0"/>
        <v/>
      </c>
      <c r="N19" s="217" t="e">
        <f t="shared" si="1"/>
        <v>#VALUE!</v>
      </c>
      <c r="O19" s="8"/>
    </row>
    <row r="20" spans="1:15" ht="30.75" customHeight="1" thickBot="1">
      <c r="A20" s="172" t="s">
        <v>859</v>
      </c>
      <c r="B20" s="173"/>
      <c r="C20" s="102"/>
      <c r="D20" s="106"/>
      <c r="E20" s="107"/>
      <c r="F20" s="218"/>
      <c r="G20" s="188"/>
      <c r="H20" s="189"/>
      <c r="I20" s="132"/>
      <c r="J20" s="133"/>
      <c r="K20" s="73" t="s">
        <v>20</v>
      </c>
      <c r="L20" s="58"/>
      <c r="M20" s="216" t="str">
        <f t="shared" si="0"/>
        <v/>
      </c>
      <c r="N20" s="217" t="e">
        <f t="shared" si="1"/>
        <v>#VALUE!</v>
      </c>
      <c r="O20" s="8"/>
    </row>
    <row r="21" spans="1:15" ht="30.75" customHeight="1">
      <c r="A21" s="192" t="s">
        <v>24</v>
      </c>
      <c r="B21" s="193"/>
      <c r="C21" s="104"/>
      <c r="D21" s="105"/>
      <c r="E21" s="60"/>
      <c r="F21" s="218"/>
      <c r="G21" s="188"/>
      <c r="H21" s="189"/>
      <c r="I21" s="132"/>
      <c r="J21" s="133"/>
      <c r="K21" s="73" t="s">
        <v>20</v>
      </c>
      <c r="L21" s="58"/>
      <c r="M21" s="216" t="str">
        <f t="shared" si="0"/>
        <v/>
      </c>
      <c r="N21" s="217" t="e">
        <f t="shared" si="1"/>
        <v>#VALUE!</v>
      </c>
      <c r="O21" s="8"/>
    </row>
    <row r="22" spans="1:15" ht="30.75" customHeight="1">
      <c r="A22" s="92"/>
      <c r="B22" s="89" t="s">
        <v>56</v>
      </c>
      <c r="C22" s="56"/>
      <c r="D22" s="59"/>
      <c r="E22" s="103"/>
      <c r="F22" s="218"/>
      <c r="G22" s="188"/>
      <c r="H22" s="189"/>
      <c r="I22" s="132"/>
      <c r="J22" s="133"/>
      <c r="K22" s="73" t="s">
        <v>20</v>
      </c>
      <c r="L22" s="58"/>
      <c r="M22" s="216" t="str">
        <f t="shared" si="0"/>
        <v/>
      </c>
      <c r="N22" s="217" t="e">
        <f t="shared" si="1"/>
        <v>#VALUE!</v>
      </c>
      <c r="O22" s="8"/>
    </row>
    <row r="23" spans="1:15" ht="30.75" customHeight="1" thickBot="1">
      <c r="A23" s="170" t="s">
        <v>21</v>
      </c>
      <c r="B23" s="171"/>
      <c r="C23" s="56"/>
      <c r="D23" s="59"/>
      <c r="E23" s="103"/>
      <c r="F23" s="218"/>
      <c r="G23" s="188"/>
      <c r="H23" s="189"/>
      <c r="I23" s="311"/>
      <c r="J23" s="312"/>
      <c r="K23" s="61" t="s">
        <v>20</v>
      </c>
      <c r="L23" s="62"/>
      <c r="M23" s="240" t="str">
        <f t="shared" si="0"/>
        <v/>
      </c>
      <c r="N23" s="241" t="e">
        <f t="shared" si="1"/>
        <v>#VALUE!</v>
      </c>
      <c r="O23" s="8"/>
    </row>
    <row r="24" spans="1:15" ht="30.75" customHeight="1" thickTop="1">
      <c r="A24" s="170" t="s">
        <v>22</v>
      </c>
      <c r="B24" s="171"/>
      <c r="C24" s="188"/>
      <c r="D24" s="188"/>
      <c r="E24" s="189"/>
      <c r="F24" s="174" t="s">
        <v>25</v>
      </c>
      <c r="G24" s="175"/>
      <c r="H24" s="175"/>
      <c r="I24" s="175"/>
      <c r="J24" s="175"/>
      <c r="K24" s="175"/>
      <c r="L24" s="176"/>
      <c r="M24" s="301"/>
      <c r="N24" s="302"/>
      <c r="O24" s="8"/>
    </row>
    <row r="25" spans="1:15" ht="30.75" customHeight="1" thickBot="1">
      <c r="A25" s="318"/>
      <c r="B25" s="319"/>
      <c r="C25" s="190"/>
      <c r="D25" s="190"/>
      <c r="E25" s="191"/>
      <c r="F25" s="162" t="s">
        <v>26</v>
      </c>
      <c r="G25" s="163"/>
      <c r="H25" s="163"/>
      <c r="I25" s="163"/>
      <c r="J25" s="163"/>
      <c r="K25" s="163"/>
      <c r="L25" s="164"/>
      <c r="M25" s="303"/>
      <c r="N25" s="304"/>
      <c r="O25" s="8"/>
    </row>
    <row r="26" spans="1:15" ht="30.75" customHeight="1" thickBot="1">
      <c r="A26" s="126"/>
      <c r="B26" s="89" t="s">
        <v>856</v>
      </c>
      <c r="C26" s="160"/>
      <c r="D26" s="160"/>
      <c r="E26" s="161"/>
      <c r="F26" s="222">
        <f>L2</f>
        <v>46327</v>
      </c>
      <c r="G26" s="223"/>
      <c r="H26" s="223"/>
      <c r="I26" s="223"/>
      <c r="J26" s="223"/>
      <c r="K26" s="223"/>
      <c r="L26" s="223"/>
      <c r="M26" s="223"/>
      <c r="N26" s="224"/>
      <c r="O26" s="8"/>
    </row>
    <row r="27" spans="1:15" ht="30.75" customHeight="1">
      <c r="A27" s="255" t="s">
        <v>27</v>
      </c>
      <c r="B27" s="256"/>
      <c r="C27" s="280" t="s">
        <v>28</v>
      </c>
      <c r="D27" s="281"/>
      <c r="E27" s="280" t="s">
        <v>29</v>
      </c>
      <c r="F27" s="288"/>
      <c r="G27" s="288"/>
      <c r="H27" s="288"/>
      <c r="I27" s="288"/>
      <c r="J27" s="288"/>
      <c r="K27" s="288"/>
      <c r="L27" s="289"/>
      <c r="M27" s="230" t="s">
        <v>36</v>
      </c>
      <c r="N27" s="305"/>
      <c r="O27" s="8"/>
    </row>
    <row r="28" spans="1:15" ht="30.75" customHeight="1">
      <c r="A28" s="192"/>
      <c r="B28" s="257"/>
      <c r="C28" s="282" t="s">
        <v>863</v>
      </c>
      <c r="D28" s="271"/>
      <c r="E28" s="134"/>
      <c r="F28" s="238"/>
      <c r="G28" s="238"/>
      <c r="H28" s="238"/>
      <c r="I28" s="238"/>
      <c r="J28" s="238"/>
      <c r="K28" s="238"/>
      <c r="L28" s="239"/>
      <c r="M28" s="158"/>
      <c r="N28" s="159"/>
      <c r="O28" s="8"/>
    </row>
    <row r="29" spans="1:15" ht="30.75" customHeight="1">
      <c r="A29" s="192"/>
      <c r="B29" s="257"/>
      <c r="C29" s="270" t="s">
        <v>31</v>
      </c>
      <c r="D29" s="271"/>
      <c r="E29" s="134"/>
      <c r="F29" s="238"/>
      <c r="G29" s="238"/>
      <c r="H29" s="238"/>
      <c r="I29" s="238"/>
      <c r="J29" s="238"/>
      <c r="K29" s="238"/>
      <c r="L29" s="239"/>
      <c r="M29" s="158"/>
      <c r="N29" s="159"/>
      <c r="O29" s="8"/>
    </row>
    <row r="30" spans="1:15" ht="30.75" customHeight="1">
      <c r="A30" s="192"/>
      <c r="B30" s="257"/>
      <c r="C30" s="270" t="s">
        <v>32</v>
      </c>
      <c r="D30" s="271"/>
      <c r="E30" s="134"/>
      <c r="F30" s="238"/>
      <c r="G30" s="238"/>
      <c r="H30" s="238"/>
      <c r="I30" s="238"/>
      <c r="J30" s="238"/>
      <c r="K30" s="238"/>
      <c r="L30" s="239"/>
      <c r="M30" s="158"/>
      <c r="N30" s="159"/>
      <c r="O30" s="8"/>
    </row>
    <row r="31" spans="1:15" ht="30.75" customHeight="1" thickBot="1">
      <c r="A31" s="258"/>
      <c r="B31" s="259"/>
      <c r="C31" s="272" t="s">
        <v>33</v>
      </c>
      <c r="D31" s="273"/>
      <c r="E31" s="134"/>
      <c r="F31" s="238"/>
      <c r="G31" s="238"/>
      <c r="H31" s="238"/>
      <c r="I31" s="238"/>
      <c r="J31" s="238"/>
      <c r="K31" s="238"/>
      <c r="L31" s="239"/>
      <c r="M31" s="316"/>
      <c r="N31" s="317"/>
      <c r="O31" s="8"/>
    </row>
    <row r="32" spans="1:15" s="14" customFormat="1" ht="30.75" customHeight="1">
      <c r="A32" s="198" t="s">
        <v>860</v>
      </c>
      <c r="B32" s="278"/>
      <c r="C32" s="277" t="s">
        <v>34</v>
      </c>
      <c r="D32" s="276"/>
      <c r="E32" s="274" t="s">
        <v>35</v>
      </c>
      <c r="F32" s="275"/>
      <c r="G32" s="275"/>
      <c r="H32" s="275"/>
      <c r="I32" s="275"/>
      <c r="J32" s="275"/>
      <c r="K32" s="275"/>
      <c r="L32" s="276"/>
      <c r="M32" s="230" t="s">
        <v>36</v>
      </c>
      <c r="N32" s="231"/>
    </row>
    <row r="33" spans="1:15" s="14" customFormat="1" ht="30.75" customHeight="1">
      <c r="A33" s="170"/>
      <c r="B33" s="279"/>
      <c r="C33" s="282" t="s">
        <v>37</v>
      </c>
      <c r="D33" s="320"/>
      <c r="E33" s="262"/>
      <c r="F33" s="263"/>
      <c r="G33" s="263"/>
      <c r="H33" s="263"/>
      <c r="I33" s="263"/>
      <c r="J33" s="263"/>
      <c r="K33" s="263"/>
      <c r="L33" s="264"/>
      <c r="M33" s="314"/>
      <c r="N33" s="315"/>
    </row>
    <row r="34" spans="1:15" s="14" customFormat="1" ht="30.75" customHeight="1">
      <c r="A34" s="170"/>
      <c r="B34" s="279"/>
      <c r="C34" s="282" t="s">
        <v>38</v>
      </c>
      <c r="D34" s="320"/>
      <c r="E34" s="262"/>
      <c r="F34" s="263"/>
      <c r="G34" s="263"/>
      <c r="H34" s="263"/>
      <c r="I34" s="263"/>
      <c r="J34" s="263"/>
      <c r="K34" s="263"/>
      <c r="L34" s="264"/>
      <c r="M34" s="314"/>
      <c r="N34" s="315"/>
    </row>
    <row r="35" spans="1:15" s="14" customFormat="1" ht="30.75" customHeight="1" thickBot="1">
      <c r="A35" s="168"/>
      <c r="B35" s="169"/>
      <c r="C35" s="260" t="s">
        <v>39</v>
      </c>
      <c r="D35" s="261"/>
      <c r="E35" s="267"/>
      <c r="F35" s="268"/>
      <c r="G35" s="268"/>
      <c r="H35" s="268"/>
      <c r="I35" s="268"/>
      <c r="J35" s="268"/>
      <c r="K35" s="268"/>
      <c r="L35" s="269"/>
      <c r="M35" s="314"/>
      <c r="N35" s="315"/>
    </row>
    <row r="36" spans="1:15" ht="30.75" customHeight="1">
      <c r="A36" s="246" t="s">
        <v>861</v>
      </c>
      <c r="B36" s="283"/>
      <c r="C36" s="81" t="s">
        <v>40</v>
      </c>
      <c r="D36" s="86" t="s">
        <v>865</v>
      </c>
      <c r="E36" s="234" t="s">
        <v>41</v>
      </c>
      <c r="F36" s="235"/>
      <c r="G36" s="83" t="s">
        <v>42</v>
      </c>
      <c r="H36" s="252" t="s">
        <v>43</v>
      </c>
      <c r="I36" s="87" t="s">
        <v>44</v>
      </c>
      <c r="J36" s="265" t="s">
        <v>45</v>
      </c>
      <c r="K36" s="245"/>
      <c r="L36" s="266"/>
      <c r="M36" s="265" t="s">
        <v>36</v>
      </c>
      <c r="N36" s="313"/>
      <c r="O36" s="8"/>
    </row>
    <row r="37" spans="1:15" ht="30.75" customHeight="1">
      <c r="A37" s="284"/>
      <c r="B37" s="285"/>
      <c r="C37" s="82" t="s">
        <v>46</v>
      </c>
      <c r="D37" s="63"/>
      <c r="E37" s="134"/>
      <c r="F37" s="142"/>
      <c r="G37" s="75"/>
      <c r="H37" s="253"/>
      <c r="I37" s="64"/>
      <c r="J37" s="134"/>
      <c r="K37" s="144"/>
      <c r="L37" s="142"/>
      <c r="M37" s="158"/>
      <c r="N37" s="159"/>
      <c r="O37" s="8"/>
    </row>
    <row r="38" spans="1:15" ht="30.75" customHeight="1">
      <c r="A38" s="284"/>
      <c r="B38" s="285"/>
      <c r="C38" s="93" t="s">
        <v>864</v>
      </c>
      <c r="D38" s="63"/>
      <c r="E38" s="134"/>
      <c r="F38" s="142"/>
      <c r="G38" s="75"/>
      <c r="H38" s="253"/>
      <c r="I38" s="64"/>
      <c r="J38" s="134"/>
      <c r="K38" s="144"/>
      <c r="L38" s="142"/>
      <c r="M38" s="158"/>
      <c r="N38" s="159"/>
      <c r="O38" s="8"/>
    </row>
    <row r="39" spans="1:15" ht="30.75" customHeight="1" thickBot="1">
      <c r="A39" s="284"/>
      <c r="B39" s="285"/>
      <c r="C39" s="94" t="s">
        <v>47</v>
      </c>
      <c r="D39" s="65"/>
      <c r="E39" s="147"/>
      <c r="F39" s="149"/>
      <c r="G39" s="76"/>
      <c r="H39" s="253"/>
      <c r="I39" s="64"/>
      <c r="J39" s="134"/>
      <c r="K39" s="144"/>
      <c r="L39" s="142"/>
      <c r="M39" s="145"/>
      <c r="N39" s="146"/>
      <c r="O39" s="8"/>
    </row>
    <row r="40" spans="1:15" ht="30.75" customHeight="1">
      <c r="A40" s="246" t="s">
        <v>862</v>
      </c>
      <c r="B40" s="247"/>
      <c r="C40" s="95" t="s">
        <v>866</v>
      </c>
      <c r="D40" s="70"/>
      <c r="E40" s="140"/>
      <c r="F40" s="141"/>
      <c r="G40" s="77"/>
      <c r="H40" s="253"/>
      <c r="I40" s="64"/>
      <c r="J40" s="134"/>
      <c r="K40" s="144"/>
      <c r="L40" s="142"/>
      <c r="M40" s="145"/>
      <c r="N40" s="146"/>
    </row>
    <row r="41" spans="1:15" ht="30.75" customHeight="1">
      <c r="A41" s="248"/>
      <c r="B41" s="249"/>
      <c r="C41" s="96" t="s">
        <v>867</v>
      </c>
      <c r="D41" s="67"/>
      <c r="E41" s="134"/>
      <c r="F41" s="142"/>
      <c r="G41" s="75"/>
      <c r="H41" s="253"/>
      <c r="I41" s="64"/>
      <c r="J41" s="134"/>
      <c r="K41" s="144"/>
      <c r="L41" s="142"/>
      <c r="M41" s="145"/>
      <c r="N41" s="146"/>
    </row>
    <row r="42" spans="1:15" ht="30.75" customHeight="1" thickBot="1">
      <c r="A42" s="248"/>
      <c r="B42" s="249"/>
      <c r="C42" s="96" t="s">
        <v>868</v>
      </c>
      <c r="D42" s="67"/>
      <c r="E42" s="134"/>
      <c r="F42" s="142"/>
      <c r="G42" s="78"/>
      <c r="H42" s="254"/>
      <c r="I42" s="66"/>
      <c r="J42" s="147"/>
      <c r="K42" s="148"/>
      <c r="L42" s="149"/>
      <c r="M42" s="145"/>
      <c r="N42" s="146"/>
    </row>
    <row r="43" spans="1:15" ht="30.75" customHeight="1">
      <c r="A43" s="248"/>
      <c r="B43" s="249"/>
      <c r="C43" s="97" t="s">
        <v>869</v>
      </c>
      <c r="D43" s="67"/>
      <c r="E43" s="134"/>
      <c r="F43" s="142"/>
      <c r="G43" s="78"/>
      <c r="H43" s="150" t="s">
        <v>871</v>
      </c>
      <c r="I43" s="151"/>
      <c r="J43" s="140"/>
      <c r="K43" s="156"/>
      <c r="L43" s="156"/>
      <c r="M43" s="156"/>
      <c r="N43" s="157"/>
    </row>
    <row r="44" spans="1:15" ht="30.75" customHeight="1">
      <c r="A44" s="248"/>
      <c r="B44" s="249"/>
      <c r="C44" s="97" t="s">
        <v>870</v>
      </c>
      <c r="D44" s="67"/>
      <c r="E44" s="134"/>
      <c r="F44" s="142"/>
      <c r="G44" s="78"/>
      <c r="H44" s="152"/>
      <c r="I44" s="153"/>
      <c r="J44" s="134"/>
      <c r="K44" s="135"/>
      <c r="L44" s="135"/>
      <c r="M44" s="135"/>
      <c r="N44" s="136"/>
    </row>
    <row r="45" spans="1:15" ht="30.75" customHeight="1" thickBot="1">
      <c r="A45" s="250"/>
      <c r="B45" s="251"/>
      <c r="C45" s="98" t="s">
        <v>49</v>
      </c>
      <c r="D45" s="68"/>
      <c r="E45" s="137"/>
      <c r="F45" s="143"/>
      <c r="G45" s="79"/>
      <c r="H45" s="154"/>
      <c r="I45" s="155"/>
      <c r="J45" s="137"/>
      <c r="K45" s="138"/>
      <c r="L45" s="138"/>
      <c r="M45" s="138"/>
      <c r="N45" s="139"/>
    </row>
  </sheetData>
  <mergeCells count="142">
    <mergeCell ref="I15:J15"/>
    <mergeCell ref="A25:B25"/>
    <mergeCell ref="J39:L39"/>
    <mergeCell ref="J38:L38"/>
    <mergeCell ref="J37:L37"/>
    <mergeCell ref="C29:D29"/>
    <mergeCell ref="C33:D33"/>
    <mergeCell ref="C34:D34"/>
    <mergeCell ref="E28:L28"/>
    <mergeCell ref="E29:L29"/>
    <mergeCell ref="A17:B17"/>
    <mergeCell ref="A18:B18"/>
    <mergeCell ref="I16:J16"/>
    <mergeCell ref="M30:N30"/>
    <mergeCell ref="I18:J18"/>
    <mergeCell ref="M28:N28"/>
    <mergeCell ref="M29:N29"/>
    <mergeCell ref="M36:N36"/>
    <mergeCell ref="M33:N33"/>
    <mergeCell ref="M34:N34"/>
    <mergeCell ref="M35:N35"/>
    <mergeCell ref="M31:N31"/>
    <mergeCell ref="F3:H3"/>
    <mergeCell ref="E27:L27"/>
    <mergeCell ref="F17:H17"/>
    <mergeCell ref="F18:H18"/>
    <mergeCell ref="F19:H19"/>
    <mergeCell ref="F20:H20"/>
    <mergeCell ref="I14:J14"/>
    <mergeCell ref="M16:N16"/>
    <mergeCell ref="M17:N17"/>
    <mergeCell ref="M18:N18"/>
    <mergeCell ref="M14:N14"/>
    <mergeCell ref="M15:N15"/>
    <mergeCell ref="D7:E7"/>
    <mergeCell ref="G7:N10"/>
    <mergeCell ref="D8:E8"/>
    <mergeCell ref="I11:L11"/>
    <mergeCell ref="M24:N24"/>
    <mergeCell ref="M25:N25"/>
    <mergeCell ref="M27:N27"/>
    <mergeCell ref="F4:H4"/>
    <mergeCell ref="F5:H5"/>
    <mergeCell ref="F6:H6"/>
    <mergeCell ref="I23:J23"/>
    <mergeCell ref="I22:J22"/>
    <mergeCell ref="F11:H11"/>
    <mergeCell ref="A40:B45"/>
    <mergeCell ref="H36:H42"/>
    <mergeCell ref="A27:B31"/>
    <mergeCell ref="C35:D35"/>
    <mergeCell ref="E33:L33"/>
    <mergeCell ref="J36:L36"/>
    <mergeCell ref="E34:L34"/>
    <mergeCell ref="E35:L35"/>
    <mergeCell ref="C30:D30"/>
    <mergeCell ref="C31:D31"/>
    <mergeCell ref="E31:L31"/>
    <mergeCell ref="E32:L32"/>
    <mergeCell ref="C32:D32"/>
    <mergeCell ref="A32:B35"/>
    <mergeCell ref="C27:D27"/>
    <mergeCell ref="C28:D28"/>
    <mergeCell ref="E39:F39"/>
    <mergeCell ref="A36:B39"/>
    <mergeCell ref="A11:B11"/>
    <mergeCell ref="E38:F38"/>
    <mergeCell ref="F21:H21"/>
    <mergeCell ref="F22:H22"/>
    <mergeCell ref="F23:H23"/>
    <mergeCell ref="I4:L4"/>
    <mergeCell ref="I6:N6"/>
    <mergeCell ref="I5:N5"/>
    <mergeCell ref="M20:N20"/>
    <mergeCell ref="M21:N21"/>
    <mergeCell ref="F14:H14"/>
    <mergeCell ref="F15:H15"/>
    <mergeCell ref="F16:H16"/>
    <mergeCell ref="M37:N37"/>
    <mergeCell ref="F12:H12"/>
    <mergeCell ref="F26:N26"/>
    <mergeCell ref="M12:N12"/>
    <mergeCell ref="C10:F10"/>
    <mergeCell ref="M32:N32"/>
    <mergeCell ref="D9:E9"/>
    <mergeCell ref="E36:F36"/>
    <mergeCell ref="M19:N19"/>
    <mergeCell ref="M11:N11"/>
    <mergeCell ref="F13:H13"/>
    <mergeCell ref="M13:N13"/>
    <mergeCell ref="E30:L30"/>
    <mergeCell ref="M22:N22"/>
    <mergeCell ref="M23:N23"/>
    <mergeCell ref="I12:J12"/>
    <mergeCell ref="A1:N1"/>
    <mergeCell ref="A5:B5"/>
    <mergeCell ref="A6:B6"/>
    <mergeCell ref="A24:B24"/>
    <mergeCell ref="A20:B20"/>
    <mergeCell ref="A23:B23"/>
    <mergeCell ref="A13:B13"/>
    <mergeCell ref="A14:B14"/>
    <mergeCell ref="F24:L24"/>
    <mergeCell ref="I21:J21"/>
    <mergeCell ref="I20:J20"/>
    <mergeCell ref="I3:L3"/>
    <mergeCell ref="M3:N4"/>
    <mergeCell ref="C14:E15"/>
    <mergeCell ref="C24:E25"/>
    <mergeCell ref="A21:B21"/>
    <mergeCell ref="A19:B19"/>
    <mergeCell ref="C16:E16"/>
    <mergeCell ref="D17:E17"/>
    <mergeCell ref="I19:J19"/>
    <mergeCell ref="A7:B9"/>
    <mergeCell ref="I17:J17"/>
    <mergeCell ref="A10:B10"/>
    <mergeCell ref="L2:M2"/>
    <mergeCell ref="O12:T13"/>
    <mergeCell ref="I13:J13"/>
    <mergeCell ref="J44:N44"/>
    <mergeCell ref="J45:N45"/>
    <mergeCell ref="O14:T15"/>
    <mergeCell ref="E40:F40"/>
    <mergeCell ref="E41:F41"/>
    <mergeCell ref="E42:F42"/>
    <mergeCell ref="E43:F43"/>
    <mergeCell ref="E44:F44"/>
    <mergeCell ref="E45:F45"/>
    <mergeCell ref="J40:L40"/>
    <mergeCell ref="M40:N40"/>
    <mergeCell ref="J41:L41"/>
    <mergeCell ref="M41:N41"/>
    <mergeCell ref="J42:L42"/>
    <mergeCell ref="M42:N42"/>
    <mergeCell ref="H43:I45"/>
    <mergeCell ref="J43:N43"/>
    <mergeCell ref="M38:N38"/>
    <mergeCell ref="C26:E26"/>
    <mergeCell ref="F25:L25"/>
    <mergeCell ref="E37:F37"/>
    <mergeCell ref="M39:N39"/>
  </mergeCells>
  <phoneticPr fontId="1"/>
  <conditionalFormatting sqref="F4:L4 C4:C6 E5:E6 F6:N6 C8:E8 C12:C13 C14:E16 C17:C18 C20 C22:C24 C26 F12:J12 L12:M12 M24:N25">
    <cfRule type="cellIs" dxfId="128" priority="79" stopIfTrue="1" operator="equal">
      <formula>""</formula>
    </cfRule>
  </conditionalFormatting>
  <conditionalFormatting sqref="C10:F10">
    <cfRule type="cellIs" dxfId="127" priority="72" operator="equal">
      <formula>""</formula>
    </cfRule>
  </conditionalFormatting>
  <conditionalFormatting sqref="A3">
    <cfRule type="cellIs" dxfId="126" priority="71" operator="notEqual">
      <formula>"都道府県番号"</formula>
    </cfRule>
  </conditionalFormatting>
  <conditionalFormatting sqref="C3">
    <cfRule type="cellIs" dxfId="125" priority="70" operator="notEqual">
      <formula>"推薦都道府県名"</formula>
    </cfRule>
  </conditionalFormatting>
  <conditionalFormatting sqref="D3">
    <cfRule type="cellIs" dxfId="124" priority="69" operator="notEqual">
      <formula>"職業部門"</formula>
    </cfRule>
  </conditionalFormatting>
  <conditionalFormatting sqref="E3">
    <cfRule type="cellIs" dxfId="123" priority="68" operator="notEqual">
      <formula>"第21部門"</formula>
    </cfRule>
  </conditionalFormatting>
  <conditionalFormatting sqref="F3:H3">
    <cfRule type="cellIs" dxfId="122" priority="67" operator="notEqual">
      <formula>"職種名（１）"</formula>
    </cfRule>
  </conditionalFormatting>
  <conditionalFormatting sqref="I3:L3">
    <cfRule type="cellIs" dxfId="121" priority="66" operator="notEqual">
      <formula>"職種名（２）"</formula>
    </cfRule>
  </conditionalFormatting>
  <conditionalFormatting sqref="A5:B5">
    <cfRule type="cellIs" dxfId="120" priority="65" operator="notEqual">
      <formula>"ふりがな"</formula>
    </cfRule>
  </conditionalFormatting>
  <conditionalFormatting sqref="A6:B6">
    <cfRule type="cellIs" dxfId="119" priority="64" operator="notEqual">
      <formula>"氏名"</formula>
    </cfRule>
  </conditionalFormatting>
  <conditionalFormatting sqref="D5">
    <cfRule type="cellIs" dxfId="118" priority="63" operator="notEqual">
      <formula>"性別"</formula>
    </cfRule>
  </conditionalFormatting>
  <conditionalFormatting sqref="D6">
    <cfRule type="cellIs" dxfId="117" priority="62" operator="notEqual">
      <formula>"年齢"</formula>
    </cfRule>
  </conditionalFormatting>
  <conditionalFormatting sqref="F5:H5">
    <cfRule type="cellIs" dxfId="116" priority="61" operator="notEqual">
      <formula>"生年月日"</formula>
    </cfRule>
  </conditionalFormatting>
  <conditionalFormatting sqref="I5:N5">
    <cfRule type="cellIs" dxfId="115" priority="60" operator="notEqual">
      <formula>"氏名・現就業先事業所名の外字"</formula>
    </cfRule>
  </conditionalFormatting>
  <conditionalFormatting sqref="A7:B9">
    <cfRule type="cellIs" dxfId="114" priority="59" operator="notEqual">
      <formula>"障害名　　　　障害程度"</formula>
    </cfRule>
  </conditionalFormatting>
  <conditionalFormatting sqref="C7">
    <cfRule type="cellIs" dxfId="113" priority="58" operator="notEqual">
      <formula>"障害名"</formula>
    </cfRule>
  </conditionalFormatting>
  <conditionalFormatting sqref="D7:E7">
    <cfRule type="cellIs" dxfId="112" priority="57" operator="notEqual">
      <formula>"障害程度　　　　　（等級）"</formula>
    </cfRule>
  </conditionalFormatting>
  <conditionalFormatting sqref="F7">
    <cfRule type="cellIs" dxfId="111" priority="56" operator="notEqual">
      <formula>"療育手帳　　判定"</formula>
    </cfRule>
  </conditionalFormatting>
  <conditionalFormatting sqref="A10:B10">
    <cfRule type="cellIs" dxfId="110" priority="55" operator="notEqual">
      <formula>"障害の概要"</formula>
    </cfRule>
  </conditionalFormatting>
  <conditionalFormatting sqref="A11:B11">
    <cfRule type="cellIs" dxfId="109" priority="54" operator="notEqual">
      <formula>"現住所"</formula>
    </cfRule>
  </conditionalFormatting>
  <conditionalFormatting sqref="A13:B13">
    <cfRule type="cellIs" dxfId="108" priority="52" operator="notEqual">
      <formula>"都道府県"</formula>
    </cfRule>
  </conditionalFormatting>
  <conditionalFormatting sqref="A14:B14">
    <cfRule type="cellIs" dxfId="107" priority="51" operator="notEqual">
      <formula>"市区町村"</formula>
    </cfRule>
  </conditionalFormatting>
  <conditionalFormatting sqref="B12">
    <cfRule type="cellIs" dxfId="106" priority="53" operator="notEqual">
      <formula>"〒"</formula>
    </cfRule>
  </conditionalFormatting>
  <conditionalFormatting sqref="B16">
    <cfRule type="cellIs" dxfId="105" priority="50" operator="notEqual">
      <formula>"TEL "</formula>
    </cfRule>
  </conditionalFormatting>
  <conditionalFormatting sqref="F11:H11">
    <cfRule type="cellIs" dxfId="104" priority="49" operator="notEqual">
      <formula>"職歴"</formula>
    </cfRule>
  </conditionalFormatting>
  <conditionalFormatting sqref="I11:L11">
    <cfRule type="cellIs" dxfId="103" priority="48" operator="notEqual">
      <formula>"在職期間（年月日）"</formula>
    </cfRule>
  </conditionalFormatting>
  <conditionalFormatting sqref="M11:N11">
    <cfRule type="cellIs" dxfId="102" priority="47" operator="notEqual">
      <formula>"在職年月数"</formula>
    </cfRule>
  </conditionalFormatting>
  <conditionalFormatting sqref="A17:B17">
    <cfRule type="cellIs" dxfId="101" priority="46" operator="notEqual">
      <formula>"就業先　　　　(都道府県）"</formula>
    </cfRule>
  </conditionalFormatting>
  <conditionalFormatting sqref="A18:B18">
    <cfRule type="cellIs" dxfId="100" priority="45" operator="notEqual">
      <formula>"所属名"</formula>
    </cfRule>
  </conditionalFormatting>
  <conditionalFormatting sqref="A20:B20">
    <cfRule type="cellIs" dxfId="99" priority="44" operator="notEqual">
      <formula>"企業全体の　　従業員数"</formula>
    </cfRule>
  </conditionalFormatting>
  <conditionalFormatting sqref="A21:B21">
    <cfRule type="cellIs" dxfId="98" priority="43" operator="notEqual">
      <formula>"所在地"</formula>
    </cfRule>
  </conditionalFormatting>
  <conditionalFormatting sqref="A23:B23">
    <cfRule type="cellIs" dxfId="97" priority="41" operator="notEqual">
      <formula>"都道府県"</formula>
    </cfRule>
  </conditionalFormatting>
  <conditionalFormatting sqref="A24:B24">
    <cfRule type="cellIs" dxfId="96" priority="40" operator="notEqual">
      <formula>"市区町村"</formula>
    </cfRule>
  </conditionalFormatting>
  <conditionalFormatting sqref="B22">
    <cfRule type="cellIs" dxfId="95" priority="42" operator="notEqual">
      <formula>"〒"</formula>
    </cfRule>
  </conditionalFormatting>
  <conditionalFormatting sqref="B26">
    <cfRule type="cellIs" dxfId="94" priority="39" operator="notEqual">
      <formula>"TEL "</formula>
    </cfRule>
  </conditionalFormatting>
  <conditionalFormatting sqref="F24:L24">
    <cfRule type="cellIs" dxfId="93" priority="38" operator="notEqual">
      <formula>"在職期間　計"</formula>
    </cfRule>
  </conditionalFormatting>
  <conditionalFormatting sqref="F25:L25">
    <cfRule type="cellIs" dxfId="92" priority="37" operator="notEqual">
      <formula>"重複期間を除く在職期間　計"</formula>
    </cfRule>
  </conditionalFormatting>
  <conditionalFormatting sqref="F26:N26">
    <cfRule type="cellIs" dxfId="91" priority="36" operator="notEqual">
      <formula>L2</formula>
    </cfRule>
  </conditionalFormatting>
  <conditionalFormatting sqref="A27:B31">
    <cfRule type="cellIs" dxfId="90" priority="35" operator="notEqual">
      <formula>"表彰歴"</formula>
    </cfRule>
  </conditionalFormatting>
  <conditionalFormatting sqref="A32:B35">
    <cfRule type="cellIs" dxfId="89" priority="34" operator="notEqual">
      <formula>"免許・　　　　資格等"</formula>
    </cfRule>
  </conditionalFormatting>
  <conditionalFormatting sqref="A36:B39">
    <cfRule type="cellIs" dxfId="88" priority="33" operator="notEqual">
      <formula>"アビリンピック入賞歴"</formula>
    </cfRule>
  </conditionalFormatting>
  <conditionalFormatting sqref="A40:B45">
    <cfRule type="cellIs" dxfId="87" priority="32" operator="notEqual">
      <formula>"大会　　　　　表彰歴等"</formula>
    </cfRule>
  </conditionalFormatting>
  <conditionalFormatting sqref="C27:D27">
    <cfRule type="cellIs" dxfId="86" priority="31" operator="notEqual">
      <formula>"表彰の種類"</formula>
    </cfRule>
  </conditionalFormatting>
  <conditionalFormatting sqref="C28:D28">
    <cfRule type="cellIs" dxfId="85" priority="30" operator="notEqual">
      <formula>"大臣表彰"</formula>
    </cfRule>
  </conditionalFormatting>
  <conditionalFormatting sqref="C29:D29">
    <cfRule type="cellIs" dxfId="84" priority="29" operator="notEqual">
      <formula>"知事・行政機関の局長表彰"</formula>
    </cfRule>
  </conditionalFormatting>
  <conditionalFormatting sqref="C30:D30">
    <cfRule type="cellIs" dxfId="83" priority="28" operator="notEqual">
      <formula>"全国レベルの業界団体表彰"</formula>
    </cfRule>
  </conditionalFormatting>
  <conditionalFormatting sqref="C31:D31">
    <cfRule type="cellIs" dxfId="82" priority="27" operator="notEqual">
      <formula>"その他"</formula>
    </cfRule>
  </conditionalFormatting>
  <conditionalFormatting sqref="E27:L27">
    <cfRule type="cellIs" dxfId="81" priority="26" operator="notEqual">
      <formula>"表彰の概要"</formula>
    </cfRule>
  </conditionalFormatting>
  <conditionalFormatting sqref="M27:N27">
    <cfRule type="cellIs" dxfId="80" priority="25" operator="notEqual">
      <formula>"取得年月"</formula>
    </cfRule>
  </conditionalFormatting>
  <conditionalFormatting sqref="C32:D32">
    <cfRule type="cellIs" dxfId="79" priority="24" operator="notEqual">
      <formula>"免許の種類"</formula>
    </cfRule>
  </conditionalFormatting>
  <conditionalFormatting sqref="C33:D33">
    <cfRule type="cellIs" dxfId="78" priority="23" operator="notEqual">
      <formula>"職業訓練指導員免許"</formula>
    </cfRule>
  </conditionalFormatting>
  <conditionalFormatting sqref="C34:D34">
    <cfRule type="cellIs" dxfId="77" priority="22" operator="notEqual">
      <formula>"技能検定委員"</formula>
    </cfRule>
  </conditionalFormatting>
  <conditionalFormatting sqref="C35:D35">
    <cfRule type="cellIs" dxfId="76" priority="21" operator="notEqual">
      <formula>"特許・実用新案等"</formula>
    </cfRule>
  </conditionalFormatting>
  <conditionalFormatting sqref="E32:L32">
    <cfRule type="cellIs" dxfId="75" priority="20" operator="notEqual">
      <formula>"免許・資格等の概要"</formula>
    </cfRule>
  </conditionalFormatting>
  <conditionalFormatting sqref="M32:N32">
    <cfRule type="cellIs" dxfId="74" priority="19" operator="notEqual">
      <formula>"取得年月"</formula>
    </cfRule>
  </conditionalFormatting>
  <conditionalFormatting sqref="C36">
    <cfRule type="cellIs" dxfId="73" priority="18" operator="notEqual">
      <formula>"大会名など"</formula>
    </cfRule>
  </conditionalFormatting>
  <conditionalFormatting sqref="C37">
    <cfRule type="cellIs" dxfId="72" priority="17" operator="notEqual">
      <formula>"国際アビリンピック"</formula>
    </cfRule>
  </conditionalFormatting>
  <conditionalFormatting sqref="C38">
    <cfRule type="cellIs" dxfId="71" priority="16" operator="notEqual">
      <formula>"全国障害者技能競技大会（全国アビリンピック）"</formula>
    </cfRule>
  </conditionalFormatting>
  <conditionalFormatting sqref="C39">
    <cfRule type="cellIs" dxfId="70" priority="15" operator="notEqual">
      <formula>"地方アビリンピック"</formula>
    </cfRule>
  </conditionalFormatting>
  <conditionalFormatting sqref="D36">
    <cfRule type="cellIs" dxfId="69" priority="14" operator="notEqual">
      <formula>"開催回　　　認定年度"</formula>
    </cfRule>
  </conditionalFormatting>
  <conditionalFormatting sqref="E36:F36">
    <cfRule type="cellIs" dxfId="68" priority="13" operator="notEqual">
      <formula>"競技種目名"</formula>
    </cfRule>
  </conditionalFormatting>
  <conditionalFormatting sqref="G36">
    <cfRule type="cellIs" dxfId="67" priority="12" operator="notEqual">
      <formula>"順位"</formula>
    </cfRule>
  </conditionalFormatting>
  <conditionalFormatting sqref="C40">
    <cfRule type="cellIs" dxfId="66" priority="11" operator="notEqual">
      <formula>"技能グランプリ　　　　（一級技能士競技大会）"</formula>
    </cfRule>
  </conditionalFormatting>
  <conditionalFormatting sqref="C41">
    <cfRule type="cellIs" dxfId="65" priority="10" operator="notEqual">
      <formula>"技能五輪国際大会入賞歴"</formula>
    </cfRule>
  </conditionalFormatting>
  <conditionalFormatting sqref="C42">
    <cfRule type="cellIs" dxfId="64" priority="9" operator="notEqual">
      <formula>"技能五輪全国大会入賞歴"</formula>
    </cfRule>
  </conditionalFormatting>
  <conditionalFormatting sqref="C43">
    <cfRule type="cellIs" dxfId="63" priority="8" operator="notEqual">
      <formula>"高度熟練技能者"</formula>
    </cfRule>
  </conditionalFormatting>
  <conditionalFormatting sqref="C44">
    <cfRule type="cellIs" dxfId="62" priority="7" operator="notEqual">
      <formula>"ものづくりマイスター"</formula>
    </cfRule>
  </conditionalFormatting>
  <conditionalFormatting sqref="C45">
    <cfRule type="cellIs" dxfId="61" priority="6" operator="notEqual">
      <formula>"全技連マイスター"</formula>
    </cfRule>
  </conditionalFormatting>
  <conditionalFormatting sqref="H36:H42">
    <cfRule type="cellIs" dxfId="60" priority="5" operator="notEqual">
      <formula>"技能検定"</formula>
    </cfRule>
  </conditionalFormatting>
  <conditionalFormatting sqref="I36">
    <cfRule type="cellIs" dxfId="59" priority="4" operator="notEqual">
      <formula>"等級"</formula>
    </cfRule>
  </conditionalFormatting>
  <conditionalFormatting sqref="J36:L36">
    <cfRule type="cellIs" dxfId="58" priority="3" operator="notEqual">
      <formula>"技能士の名称"</formula>
    </cfRule>
  </conditionalFormatting>
  <conditionalFormatting sqref="M36:N36">
    <cfRule type="cellIs" dxfId="57" priority="2" operator="notEqual">
      <formula>"取得年月"</formula>
    </cfRule>
  </conditionalFormatting>
  <conditionalFormatting sqref="H43:I45">
    <cfRule type="cellIs" dxfId="56" priority="1" operator="notEqual">
      <formula>"技能・技術が　　　　分かるサイト等　　（HPのURLを記載）"</formula>
    </cfRule>
  </conditionalFormatting>
  <dataValidations count="26">
    <dataValidation showInputMessage="1" showErrorMessage="1" sqref="E3" xr:uid="{00000000-0002-0000-0000-000003000000}"/>
    <dataValidation imeMode="halfAlpha" allowBlank="1" showInputMessage="1" showErrorMessage="1" sqref="I13:J23 M33:M35 L13:L23 C16:E16 C26:E26 J44:N45" xr:uid="{A2A76C48-5BCB-447D-8E9A-24719F558B09}"/>
    <dataValidation allowBlank="1" showInputMessage="1" showErrorMessage="1" prompt="「◯◯年◯ヶ月」と手入力する。" sqref="M24:M25" xr:uid="{F5A0A49C-A71A-483E-89CB-DAC81378E531}"/>
    <dataValidation allowBlank="1" showInputMessage="1" showErrorMessage="1" prompt="氏と名の間は全角１文字あけること（ふりがなも同様）" sqref="C5:C6" xr:uid="{9254F46C-1F4B-4314-9C64-1EB853F2D79B}"/>
    <dataValidation allowBlank="1" showInputMessage="1" showErrorMessage="1" prompt="生年月日を入力すると自動で反映。" sqref="E6" xr:uid="{79F17B58-EB24-456E-8E1B-8778154F0C31}"/>
    <dataValidation imeMode="halfAlpha" allowBlank="1" showInputMessage="1" showErrorMessage="1" prompt="半角数字にて、‐を入れて入力。_x000a_例）111-1111" sqref="C12 C22" xr:uid="{EF4C08C6-96C9-4D41-A848-AAAD2489B1E5}"/>
    <dataValidation allowBlank="1" showInputMessage="1" showErrorMessage="1" prompt="住民票の住所と実際に居住している居所が異なる場合は、居所を記入する。" sqref="C14:E15" xr:uid="{B60FCB2C-B0BF-4D00-AD0C-CF6237E3DE0B}"/>
    <dataValidation type="list" allowBlank="1" showInputMessage="1" showErrorMessage="1" prompt="プルダウンにて選択。" sqref="C17 C23 C4 C13" xr:uid="{AA5ECA26-4331-401C-B8F7-4A6A41727CBD}">
      <formula1>都道府県</formula1>
    </dataValidation>
    <dataValidation allowBlank="1" showInputMessage="1" showErrorMessage="1" prompt="就業する所属の正式名称を記載する。" sqref="C18" xr:uid="{2780CBDF-913F-4338-B3BB-0E24D8AB1AD6}"/>
    <dataValidation allowBlank="1" showInputMessage="1" showErrorMessage="1" prompt="営業所や支店名等ある場合には入力する。" sqref="C19" xr:uid="{459932FE-577D-4C3D-983D-CAD013720E76}"/>
    <dataValidation imeMode="halfAlpha" allowBlank="1" showInputMessage="1" showErrorMessage="1" prompt="事業所の人数ではなく、企業全体の従業員数を記載すること。" sqref="C20" xr:uid="{17735EFB-49CC-4BB7-86FB-BEB82E4F553E}"/>
    <dataValidation allowBlank="1" showInputMessage="1" showErrorMessage="1" prompt="就業先事業所の名称、職務内容、地位及び役職等を順番に記入すること。" sqref="F12:H12" xr:uid="{D536F23F-AFF0-444D-AA0A-0836E9644622}"/>
    <dataValidation imeMode="halfAlpha" allowBlank="1" showInputMessage="1" showErrorMessage="1" prompt="yyyy/mm/ddで入力。_x000a_例）1955/10/31" sqref="I12:J12 L12" xr:uid="{7595BBCE-16E0-48B6-A8B4-8F8B580898EA}"/>
    <dataValidation allowBlank="1" showInputMessage="1" showErrorMessage="1" prompt="不要な在職年月数「0年0ヶ月」の表記については、削除してください。" sqref="M12:N23" xr:uid="{9C99A7C0-D46C-4551-AD75-72A6A605AB61}"/>
    <dataValidation imeMode="halfAlpha" allowBlank="1" showInputMessage="1" showErrorMessage="1" prompt="自身の技能や技術が紹介されているHP等があれば、URLを記載する。" sqref="J43:N43" xr:uid="{A13741E9-0D8B-4450-95DC-9FD240824A56}"/>
    <dataValidation type="list" allowBlank="1" showInputMessage="1" showErrorMessage="1" prompt="プルダウンにて選択。" sqref="C8" xr:uid="{00896B88-3430-499B-A1D5-AB813A1342AF}">
      <formula1>障害の名前</formula1>
    </dataValidation>
    <dataValidation type="list" allowBlank="1" showInputMessage="1" showErrorMessage="1" prompt="プルダウンにて選択。" sqref="D8:E8" xr:uid="{1156844F-3528-485E-A163-8A3F6B8DBE13}">
      <formula1>障害の等級</formula1>
    </dataValidation>
    <dataValidation type="list" allowBlank="1" showInputMessage="1" showErrorMessage="1" prompt="プルダウンにて選択。" sqref="F8" xr:uid="{398CBD5E-42CE-4CB5-8A37-441A595C2862}">
      <formula1>療育手帳の判定</formula1>
    </dataValidation>
    <dataValidation allowBlank="1" showInputMessage="1" showErrorMessage="1" prompt="実施要領　別表から、職種（１）を直接入力。" sqref="F4:H4" xr:uid="{848764B6-C15F-4AF7-9372-258A109800EA}"/>
    <dataValidation allowBlank="1" showInputMessage="1" showErrorMessage="1" prompt="実施要領　別表から、職種（２）を直接入力。" sqref="I4:L4" xr:uid="{832AD964-AD8F-432E-96D6-9AE9D39417DB}"/>
    <dataValidation allowBlank="1" showInputMessage="1" showErrorMessage="1" prompt="yyyy/mm/ddで入力。_x000a_例）1955/10/31" sqref="F6:H6" xr:uid="{745CF1B7-2CBF-44C2-B463-5B76B8A2A0C4}"/>
    <dataValidation type="list" allowBlank="1" showInputMessage="1" showErrorMessage="1" prompt="プルダウンにて選択。" sqref="E5" xr:uid="{00000000-0002-0000-0000-000001000000}">
      <formula1>性別</formula1>
    </dataValidation>
    <dataValidation type="list" allowBlank="1" showInputMessage="1" showErrorMessage="1" sqref="C9" xr:uid="{33D17DEF-86AE-42FE-9BB1-FC1B8B3B9957}">
      <formula1>障害の名前</formula1>
    </dataValidation>
    <dataValidation type="list" allowBlank="1" showInputMessage="1" showErrorMessage="1" sqref="D9:E9" xr:uid="{A46D00E7-1E49-4953-8C27-A44F41130C28}">
      <formula1>障害の等級</formula1>
    </dataValidation>
    <dataValidation type="list" allowBlank="1" showInputMessage="1" showErrorMessage="1" sqref="F9" xr:uid="{B7735E9F-D26E-4052-964A-53A047D17B25}">
      <formula1>療育手帳の判定</formula1>
    </dataValidation>
    <dataValidation allowBlank="1" showInputMessage="1" showErrorMessage="1" promptTitle="項目変更の禁止" prompt="表彰歴、免許・資格等、アビリンピック入賞歴、大会入賞歴等、技能検定について、入力する際には、当省指定項目を勝手に変更することは出来ません。_x000a_詳細は留意事項及び記入見本を必ずご確認ください。" sqref="C27:D35 H36:H42 C36:C37 C39:C45 C38" xr:uid="{06FBA20B-D4BC-4D73-8EC8-A5AF180A5C41}"/>
  </dataValidations>
  <pageMargins left="0.70866141732283472" right="0.70866141732283472" top="0.55118110236220474" bottom="0.35433070866141736" header="0.31496062992125984" footer="0.31496062992125984"/>
  <pageSetup paperSize="9" scale="54" orientation="portrait" r:id="rId1"/>
  <ignoredErrors>
    <ignoredError sqref="B3 E6 M12:N12 M13:N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0AC3783-2161-4722-A046-13F6F92C14C1}">
          <x14:formula1>
            <xm:f>'リスト '!$P$2:$P$7</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6"/>
  <sheetViews>
    <sheetView view="pageBreakPreview" zoomScale="75" zoomScaleNormal="100" zoomScaleSheetLayoutView="75" workbookViewId="0">
      <selection activeCell="P9" sqref="P9"/>
    </sheetView>
  </sheetViews>
  <sheetFormatPr defaultColWidth="9" defaultRowHeight="13.5"/>
  <cols>
    <col min="1" max="1" width="7.625" style="10" customWidth="1"/>
    <col min="2" max="2" width="16.625" style="10" customWidth="1"/>
    <col min="3" max="3" width="7.625" style="10" customWidth="1"/>
    <col min="4" max="4" width="5.625" style="10" customWidth="1"/>
    <col min="5" max="6" width="13.125" style="10" customWidth="1"/>
    <col min="7" max="12" width="10.625" style="10" customWidth="1"/>
    <col min="13" max="16384" width="9" style="10"/>
  </cols>
  <sheetData>
    <row r="1" spans="1:13" ht="24.75" customHeight="1">
      <c r="A1" s="323" t="s">
        <v>50</v>
      </c>
      <c r="B1" s="323"/>
      <c r="C1" s="323"/>
      <c r="D1" s="323"/>
      <c r="E1" s="323"/>
      <c r="F1" s="323"/>
      <c r="G1" s="323"/>
      <c r="H1" s="323"/>
      <c r="I1" s="323"/>
      <c r="J1" s="323"/>
      <c r="K1" s="323"/>
      <c r="L1" s="323"/>
    </row>
    <row r="2" spans="1:13" ht="14.25">
      <c r="A2" s="3"/>
      <c r="B2" s="3"/>
      <c r="C2" s="3"/>
      <c r="D2" s="3"/>
      <c r="E2" s="3"/>
      <c r="F2" s="3"/>
      <c r="G2" s="3"/>
      <c r="H2" s="3"/>
      <c r="I2" s="3"/>
      <c r="J2" s="3"/>
    </row>
    <row r="3" spans="1:13" ht="19.5" customHeight="1" thickBot="1">
      <c r="A3" s="3" t="str">
        <f>調書１!A2</f>
        <v>(様式３の４)</v>
      </c>
      <c r="B3" s="3"/>
      <c r="C3" s="3"/>
      <c r="D3" s="3"/>
      <c r="E3" s="3"/>
      <c r="F3" s="3"/>
      <c r="G3" s="3"/>
      <c r="H3" s="3"/>
      <c r="I3" s="3"/>
      <c r="J3" s="3"/>
    </row>
    <row r="4" spans="1:13" ht="36" customHeight="1">
      <c r="A4" s="112" t="s">
        <v>874</v>
      </c>
      <c r="B4" s="124" t="s">
        <v>872</v>
      </c>
      <c r="C4" s="125" t="s">
        <v>873</v>
      </c>
      <c r="D4" s="236" t="s">
        <v>7</v>
      </c>
      <c r="E4" s="324"/>
      <c r="F4" s="237"/>
      <c r="G4" s="236" t="s">
        <v>8</v>
      </c>
      <c r="H4" s="324"/>
      <c r="I4" s="237"/>
      <c r="J4" s="125" t="s">
        <v>9</v>
      </c>
      <c r="K4" s="328" t="str">
        <f>IF(調書１!$C$5="","",調書１!$C$5)</f>
        <v/>
      </c>
      <c r="L4" s="329"/>
    </row>
    <row r="5" spans="1:13" ht="36" customHeight="1" thickBot="1">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30" t="str">
        <f>IF(調書１!$C$6="","",調書１!$C$6)</f>
        <v/>
      </c>
      <c r="L5" s="331"/>
    </row>
    <row r="6" spans="1:13" ht="36" customHeight="1">
      <c r="A6" s="349" t="s">
        <v>52</v>
      </c>
      <c r="B6" s="350"/>
      <c r="C6" s="351"/>
      <c r="D6" s="385" t="s">
        <v>53</v>
      </c>
      <c r="E6" s="379" t="s">
        <v>54</v>
      </c>
      <c r="F6" s="380"/>
      <c r="G6" s="380"/>
      <c r="H6" s="380"/>
      <c r="I6" s="380"/>
      <c r="J6" s="380"/>
      <c r="K6" s="380"/>
      <c r="L6" s="381"/>
      <c r="M6" s="11"/>
    </row>
    <row r="7" spans="1:13" ht="36" customHeight="1">
      <c r="A7" s="111"/>
      <c r="B7" s="4"/>
      <c r="C7" s="128" t="s">
        <v>55</v>
      </c>
      <c r="D7" s="386"/>
      <c r="E7" s="120" t="s">
        <v>56</v>
      </c>
      <c r="F7" s="377"/>
      <c r="G7" s="336"/>
      <c r="H7" s="336"/>
      <c r="I7" s="336"/>
      <c r="J7" s="336"/>
      <c r="K7" s="336"/>
      <c r="L7" s="337"/>
      <c r="M7" s="11"/>
    </row>
    <row r="8" spans="1:13" ht="36" customHeight="1">
      <c r="A8" s="111"/>
      <c r="B8" s="4"/>
      <c r="C8" s="128" t="s">
        <v>55</v>
      </c>
      <c r="D8" s="386"/>
      <c r="E8" s="120" t="s">
        <v>21</v>
      </c>
      <c r="F8" s="378"/>
      <c r="G8" s="372"/>
      <c r="H8" s="372"/>
      <c r="I8" s="372"/>
      <c r="J8" s="372"/>
      <c r="K8" s="372"/>
      <c r="L8" s="373"/>
      <c r="M8" s="11"/>
    </row>
    <row r="9" spans="1:13" ht="36" customHeight="1">
      <c r="A9" s="111"/>
      <c r="B9" s="4"/>
      <c r="C9" s="128" t="s">
        <v>55</v>
      </c>
      <c r="D9" s="386"/>
      <c r="E9" s="120" t="s">
        <v>22</v>
      </c>
      <c r="F9" s="371"/>
      <c r="G9" s="372"/>
      <c r="H9" s="372"/>
      <c r="I9" s="372"/>
      <c r="J9" s="372"/>
      <c r="K9" s="372"/>
      <c r="L9" s="373"/>
      <c r="M9" s="11"/>
    </row>
    <row r="10" spans="1:13" ht="36" customHeight="1">
      <c r="A10" s="111"/>
      <c r="B10" s="4"/>
      <c r="C10" s="128" t="s">
        <v>55</v>
      </c>
      <c r="D10" s="386"/>
      <c r="E10" s="12"/>
      <c r="F10" s="372"/>
      <c r="G10" s="372"/>
      <c r="H10" s="372"/>
      <c r="I10" s="372"/>
      <c r="J10" s="372"/>
      <c r="K10" s="372"/>
      <c r="L10" s="373"/>
      <c r="M10" s="11"/>
    </row>
    <row r="11" spans="1:13" ht="36" customHeight="1">
      <c r="A11" s="111"/>
      <c r="B11" s="4"/>
      <c r="C11" s="128" t="s">
        <v>55</v>
      </c>
      <c r="D11" s="386"/>
      <c r="E11" s="120" t="s">
        <v>57</v>
      </c>
      <c r="F11" s="3"/>
      <c r="G11" s="117" t="s">
        <v>58</v>
      </c>
      <c r="H11" s="388"/>
      <c r="I11" s="372"/>
      <c r="J11" s="372"/>
      <c r="K11" s="372"/>
      <c r="L11" s="373"/>
      <c r="M11" s="11"/>
    </row>
    <row r="12" spans="1:13" ht="36" customHeight="1" thickBot="1">
      <c r="A12" s="130" t="s">
        <v>59</v>
      </c>
      <c r="B12" s="5">
        <f>COUNTA(B7:B11)</f>
        <v>0</v>
      </c>
      <c r="C12" s="129" t="s">
        <v>60</v>
      </c>
      <c r="D12" s="386"/>
      <c r="E12" s="374"/>
      <c r="F12" s="375"/>
      <c r="G12" s="375"/>
      <c r="H12" s="375"/>
      <c r="I12" s="375"/>
      <c r="J12" s="375"/>
      <c r="K12" s="375"/>
      <c r="L12" s="376"/>
      <c r="M12" s="11"/>
    </row>
    <row r="13" spans="1:13" ht="36" customHeight="1">
      <c r="A13" s="349" t="s">
        <v>875</v>
      </c>
      <c r="B13" s="357"/>
      <c r="C13" s="358"/>
      <c r="D13" s="386"/>
      <c r="E13" s="368" t="s">
        <v>61</v>
      </c>
      <c r="F13" s="369"/>
      <c r="G13" s="369"/>
      <c r="H13" s="369"/>
      <c r="I13" s="369"/>
      <c r="J13" s="369"/>
      <c r="K13" s="369"/>
      <c r="L13" s="370"/>
      <c r="M13" s="11"/>
    </row>
    <row r="14" spans="1:13" ht="36" customHeight="1">
      <c r="A14" s="359" t="s">
        <v>62</v>
      </c>
      <c r="B14" s="360"/>
      <c r="C14" s="15"/>
      <c r="D14" s="386"/>
      <c r="E14" s="363"/>
      <c r="F14" s="364"/>
      <c r="G14" s="364"/>
      <c r="H14" s="364"/>
      <c r="I14" s="364"/>
      <c r="J14" s="364"/>
      <c r="K14" s="364"/>
      <c r="L14" s="346"/>
      <c r="M14" s="11"/>
    </row>
    <row r="15" spans="1:13" ht="36" customHeight="1">
      <c r="A15" s="359" t="s">
        <v>63</v>
      </c>
      <c r="B15" s="360"/>
      <c r="C15" s="16"/>
      <c r="D15" s="386"/>
      <c r="E15" s="365"/>
      <c r="F15" s="364"/>
      <c r="G15" s="364"/>
      <c r="H15" s="364"/>
      <c r="I15" s="364"/>
      <c r="J15" s="364"/>
      <c r="K15" s="364"/>
      <c r="L15" s="346"/>
      <c r="M15" s="11"/>
    </row>
    <row r="16" spans="1:13" ht="36" customHeight="1" thickBot="1">
      <c r="A16" s="361"/>
      <c r="B16" s="362"/>
      <c r="C16" s="80"/>
      <c r="D16" s="387"/>
      <c r="E16" s="366"/>
      <c r="F16" s="367"/>
      <c r="G16" s="367"/>
      <c r="H16" s="367"/>
      <c r="I16" s="367"/>
      <c r="J16" s="367"/>
      <c r="K16" s="367"/>
      <c r="L16" s="348"/>
      <c r="M16" s="11"/>
    </row>
    <row r="17" spans="1:12" ht="30.75" customHeight="1" thickBot="1">
      <c r="A17" s="341" t="s">
        <v>64</v>
      </c>
      <c r="B17" s="342"/>
      <c r="C17" s="342"/>
      <c r="D17" s="342"/>
      <c r="E17" s="342"/>
      <c r="F17" s="342"/>
      <c r="G17" s="342"/>
      <c r="H17" s="342"/>
      <c r="I17" s="342"/>
      <c r="J17" s="342"/>
      <c r="K17" s="342"/>
      <c r="L17" s="353"/>
    </row>
    <row r="18" spans="1:12" s="1" customFormat="1" ht="51.95" customHeight="1" thickBot="1">
      <c r="A18" s="352" t="s">
        <v>876</v>
      </c>
      <c r="B18" s="342"/>
      <c r="C18" s="353"/>
      <c r="D18" s="352" t="s">
        <v>877</v>
      </c>
      <c r="E18" s="342"/>
      <c r="F18" s="353"/>
      <c r="G18" s="341" t="s">
        <v>65</v>
      </c>
      <c r="H18" s="342"/>
      <c r="I18" s="343"/>
      <c r="J18" s="382" t="s">
        <v>879</v>
      </c>
      <c r="K18" s="383"/>
      <c r="L18" s="384"/>
    </row>
    <row r="19" spans="1:12" s="1" customFormat="1" ht="31.5" customHeight="1">
      <c r="A19" s="332"/>
      <c r="B19" s="344"/>
      <c r="C19" s="354"/>
      <c r="D19" s="332"/>
      <c r="E19" s="344"/>
      <c r="F19" s="354"/>
      <c r="G19" s="332"/>
      <c r="H19" s="344"/>
      <c r="I19" s="345"/>
      <c r="J19" s="332"/>
      <c r="K19" s="333"/>
      <c r="L19" s="334"/>
    </row>
    <row r="20" spans="1:12" s="1" customFormat="1" ht="31.5" customHeight="1">
      <c r="A20" s="335"/>
      <c r="B20" s="131"/>
      <c r="C20" s="355"/>
      <c r="D20" s="335"/>
      <c r="E20" s="131"/>
      <c r="F20" s="355"/>
      <c r="G20" s="335"/>
      <c r="H20" s="131"/>
      <c r="I20" s="346"/>
      <c r="J20" s="335"/>
      <c r="K20" s="336"/>
      <c r="L20" s="337"/>
    </row>
    <row r="21" spans="1:12" s="1" customFormat="1" ht="31.5" customHeight="1">
      <c r="A21" s="335"/>
      <c r="B21" s="131"/>
      <c r="C21" s="355"/>
      <c r="D21" s="335"/>
      <c r="E21" s="131"/>
      <c r="F21" s="355"/>
      <c r="G21" s="335"/>
      <c r="H21" s="131"/>
      <c r="I21" s="346"/>
      <c r="J21" s="335"/>
      <c r="K21" s="336"/>
      <c r="L21" s="337"/>
    </row>
    <row r="22" spans="1:12" s="1" customFormat="1" ht="31.5" customHeight="1">
      <c r="A22" s="335"/>
      <c r="B22" s="131"/>
      <c r="C22" s="355"/>
      <c r="D22" s="335"/>
      <c r="E22" s="131"/>
      <c r="F22" s="355"/>
      <c r="G22" s="335"/>
      <c r="H22" s="131"/>
      <c r="I22" s="346"/>
      <c r="J22" s="335"/>
      <c r="K22" s="336"/>
      <c r="L22" s="337"/>
    </row>
    <row r="23" spans="1:12" s="1" customFormat="1" ht="31.5" customHeight="1">
      <c r="A23" s="335"/>
      <c r="B23" s="131"/>
      <c r="C23" s="355"/>
      <c r="D23" s="335"/>
      <c r="E23" s="131"/>
      <c r="F23" s="355"/>
      <c r="G23" s="335"/>
      <c r="H23" s="131"/>
      <c r="I23" s="346"/>
      <c r="J23" s="335"/>
      <c r="K23" s="336"/>
      <c r="L23" s="337"/>
    </row>
    <row r="24" spans="1:12" s="1" customFormat="1" ht="31.5" customHeight="1">
      <c r="A24" s="335"/>
      <c r="B24" s="131"/>
      <c r="C24" s="355"/>
      <c r="D24" s="335"/>
      <c r="E24" s="131"/>
      <c r="F24" s="355"/>
      <c r="G24" s="335"/>
      <c r="H24" s="131"/>
      <c r="I24" s="346"/>
      <c r="J24" s="335"/>
      <c r="K24" s="336"/>
      <c r="L24" s="337"/>
    </row>
    <row r="25" spans="1:12" s="1" customFormat="1" ht="31.5" customHeight="1">
      <c r="A25" s="335"/>
      <c r="B25" s="131"/>
      <c r="C25" s="355"/>
      <c r="D25" s="335"/>
      <c r="E25" s="131"/>
      <c r="F25" s="355"/>
      <c r="G25" s="335"/>
      <c r="H25" s="131"/>
      <c r="I25" s="346"/>
      <c r="J25" s="335"/>
      <c r="K25" s="336"/>
      <c r="L25" s="337"/>
    </row>
    <row r="26" spans="1:12" s="1" customFormat="1" ht="31.5" customHeight="1">
      <c r="A26" s="335"/>
      <c r="B26" s="131"/>
      <c r="C26" s="355"/>
      <c r="D26" s="335"/>
      <c r="E26" s="131"/>
      <c r="F26" s="355"/>
      <c r="G26" s="335"/>
      <c r="H26" s="131"/>
      <c r="I26" s="346"/>
      <c r="J26" s="335"/>
      <c r="K26" s="336"/>
      <c r="L26" s="337"/>
    </row>
    <row r="27" spans="1:12" s="1" customFormat="1" ht="31.5" customHeight="1">
      <c r="A27" s="335"/>
      <c r="B27" s="131"/>
      <c r="C27" s="355"/>
      <c r="D27" s="335"/>
      <c r="E27" s="131"/>
      <c r="F27" s="355"/>
      <c r="G27" s="335"/>
      <c r="H27" s="131"/>
      <c r="I27" s="346"/>
      <c r="J27" s="335"/>
      <c r="K27" s="336"/>
      <c r="L27" s="337"/>
    </row>
    <row r="28" spans="1:12" s="1" customFormat="1" ht="31.5" customHeight="1">
      <c r="A28" s="335"/>
      <c r="B28" s="131"/>
      <c r="C28" s="355"/>
      <c r="D28" s="335"/>
      <c r="E28" s="131"/>
      <c r="F28" s="355"/>
      <c r="G28" s="335"/>
      <c r="H28" s="131"/>
      <c r="I28" s="346"/>
      <c r="J28" s="335"/>
      <c r="K28" s="336"/>
      <c r="L28" s="337"/>
    </row>
    <row r="29" spans="1:12" s="1" customFormat="1" ht="31.5" customHeight="1">
      <c r="A29" s="335"/>
      <c r="B29" s="131"/>
      <c r="C29" s="355"/>
      <c r="D29" s="335"/>
      <c r="E29" s="131"/>
      <c r="F29" s="355"/>
      <c r="G29" s="335"/>
      <c r="H29" s="131"/>
      <c r="I29" s="346"/>
      <c r="J29" s="335"/>
      <c r="K29" s="336"/>
      <c r="L29" s="337"/>
    </row>
    <row r="30" spans="1:12" s="1" customFormat="1" ht="31.5" customHeight="1">
      <c r="A30" s="335"/>
      <c r="B30" s="131"/>
      <c r="C30" s="355"/>
      <c r="D30" s="335"/>
      <c r="E30" s="131"/>
      <c r="F30" s="355"/>
      <c r="G30" s="335"/>
      <c r="H30" s="131"/>
      <c r="I30" s="346"/>
      <c r="J30" s="335"/>
      <c r="K30" s="336"/>
      <c r="L30" s="337"/>
    </row>
    <row r="31" spans="1:12" s="1" customFormat="1" ht="31.5" customHeight="1">
      <c r="A31" s="335"/>
      <c r="B31" s="131"/>
      <c r="C31" s="355"/>
      <c r="D31" s="335"/>
      <c r="E31" s="131"/>
      <c r="F31" s="355"/>
      <c r="G31" s="335"/>
      <c r="H31" s="131"/>
      <c r="I31" s="346"/>
      <c r="J31" s="335"/>
      <c r="K31" s="336"/>
      <c r="L31" s="337"/>
    </row>
    <row r="32" spans="1:12" s="1" customFormat="1" ht="31.5" customHeight="1">
      <c r="A32" s="335"/>
      <c r="B32" s="131"/>
      <c r="C32" s="355"/>
      <c r="D32" s="335"/>
      <c r="E32" s="131"/>
      <c r="F32" s="355"/>
      <c r="G32" s="335"/>
      <c r="H32" s="131"/>
      <c r="I32" s="346"/>
      <c r="J32" s="335"/>
      <c r="K32" s="336"/>
      <c r="L32" s="337"/>
    </row>
    <row r="33" spans="1:12" s="1" customFormat="1" ht="31.5" customHeight="1">
      <c r="A33" s="335"/>
      <c r="B33" s="131"/>
      <c r="C33" s="355"/>
      <c r="D33" s="335"/>
      <c r="E33" s="131"/>
      <c r="F33" s="355"/>
      <c r="G33" s="335"/>
      <c r="H33" s="131"/>
      <c r="I33" s="346"/>
      <c r="J33" s="335"/>
      <c r="K33" s="336"/>
      <c r="L33" s="337"/>
    </row>
    <row r="34" spans="1:12" s="1" customFormat="1" ht="31.5" customHeight="1">
      <c r="A34" s="335"/>
      <c r="B34" s="131"/>
      <c r="C34" s="355"/>
      <c r="D34" s="335"/>
      <c r="E34" s="131"/>
      <c r="F34" s="355"/>
      <c r="G34" s="335"/>
      <c r="H34" s="131"/>
      <c r="I34" s="346"/>
      <c r="J34" s="335"/>
      <c r="K34" s="336"/>
      <c r="L34" s="337"/>
    </row>
    <row r="35" spans="1:12" s="1" customFormat="1" ht="31.5" customHeight="1" thickBot="1">
      <c r="A35" s="338"/>
      <c r="B35" s="347"/>
      <c r="C35" s="356"/>
      <c r="D35" s="338"/>
      <c r="E35" s="347"/>
      <c r="F35" s="356"/>
      <c r="G35" s="338"/>
      <c r="H35" s="347"/>
      <c r="I35" s="348"/>
      <c r="J35" s="338"/>
      <c r="K35" s="339"/>
      <c r="L35" s="340"/>
    </row>
    <row r="36" spans="1:12">
      <c r="C36" s="10">
        <f>LEN(A19)</f>
        <v>0</v>
      </c>
      <c r="F36" s="10">
        <f>LEN(D19)</f>
        <v>0</v>
      </c>
      <c r="I36" s="10">
        <f>LEN(G19)</f>
        <v>0</v>
      </c>
      <c r="L36" s="10">
        <f>LEN(J19)</f>
        <v>0</v>
      </c>
    </row>
  </sheetData>
  <mergeCells count="30">
    <mergeCell ref="F7:L7"/>
    <mergeCell ref="F8:L8"/>
    <mergeCell ref="E6:L6"/>
    <mergeCell ref="J18:L18"/>
    <mergeCell ref="A17:L17"/>
    <mergeCell ref="D6:D16"/>
    <mergeCell ref="H11:L11"/>
    <mergeCell ref="J19:L35"/>
    <mergeCell ref="G18:I18"/>
    <mergeCell ref="G19:I35"/>
    <mergeCell ref="A6:C6"/>
    <mergeCell ref="A18:C18"/>
    <mergeCell ref="D18:F18"/>
    <mergeCell ref="A19:C35"/>
    <mergeCell ref="D19:F35"/>
    <mergeCell ref="A13:C13"/>
    <mergeCell ref="A14:B14"/>
    <mergeCell ref="A15:B15"/>
    <mergeCell ref="A16:B16"/>
    <mergeCell ref="E14:L16"/>
    <mergeCell ref="E13:L13"/>
    <mergeCell ref="F9:L10"/>
    <mergeCell ref="E12:L12"/>
    <mergeCell ref="A1:L1"/>
    <mergeCell ref="D4:F4"/>
    <mergeCell ref="D5:F5"/>
    <mergeCell ref="G4:I4"/>
    <mergeCell ref="G5:I5"/>
    <mergeCell ref="K4:L4"/>
    <mergeCell ref="K5:L5"/>
  </mergeCells>
  <phoneticPr fontId="1"/>
  <conditionalFormatting sqref="F7:L10 C14:C15 H11 E12 E14 A19:L35">
    <cfRule type="cellIs" dxfId="55" priority="30" stopIfTrue="1" operator="equal">
      <formula>""</formula>
    </cfRule>
  </conditionalFormatting>
  <conditionalFormatting sqref="B4">
    <cfRule type="cellIs" dxfId="54" priority="29" operator="notEqual">
      <formula>"都道府県名"</formula>
    </cfRule>
  </conditionalFormatting>
  <conditionalFormatting sqref="C4">
    <cfRule type="cellIs" dxfId="53" priority="28" operator="notEqual">
      <formula>"職業　　部門"</formula>
    </cfRule>
  </conditionalFormatting>
  <conditionalFormatting sqref="J4">
    <cfRule type="cellIs" dxfId="52" priority="27" operator="notEqual">
      <formula>"ふりがな"</formula>
    </cfRule>
  </conditionalFormatting>
  <conditionalFormatting sqref="J5">
    <cfRule type="cellIs" dxfId="51" priority="26" operator="notEqual">
      <formula>"氏名"</formula>
    </cfRule>
  </conditionalFormatting>
  <conditionalFormatting sqref="A4">
    <cfRule type="cellIs" dxfId="50" priority="24" operator="notEqual">
      <formula>"都道府県番号"</formula>
    </cfRule>
  </conditionalFormatting>
  <conditionalFormatting sqref="D4:F4">
    <cfRule type="cellIs" dxfId="49" priority="23" operator="notEqual">
      <formula>"職種名（１）"</formula>
    </cfRule>
  </conditionalFormatting>
  <conditionalFormatting sqref="G4:I4">
    <cfRule type="cellIs" dxfId="48" priority="22" operator="notEqual">
      <formula>"職種名（２）"</formula>
    </cfRule>
  </conditionalFormatting>
  <conditionalFormatting sqref="A6:C6">
    <cfRule type="cellIs" dxfId="47" priority="21" operator="notEqual">
      <formula>"過去５年の推薦回数"</formula>
    </cfRule>
  </conditionalFormatting>
  <conditionalFormatting sqref="C7:C11">
    <cfRule type="cellIs" dxfId="46" priority="20" operator="notEqual">
      <formula>"年度"</formula>
    </cfRule>
  </conditionalFormatting>
  <conditionalFormatting sqref="C12">
    <cfRule type="cellIs" dxfId="45" priority="19" operator="notEqual">
      <formula>"回"</formula>
    </cfRule>
  </conditionalFormatting>
  <conditionalFormatting sqref="A12">
    <cfRule type="cellIs" dxfId="44" priority="18" operator="notEqual">
      <formula>"計"</formula>
    </cfRule>
  </conditionalFormatting>
  <conditionalFormatting sqref="A13:C13">
    <cfRule type="cellIs" dxfId="43" priority="17" operator="notEqual">
      <formula>"推薦順位等"</formula>
    </cfRule>
  </conditionalFormatting>
  <conditionalFormatting sqref="A14:B14">
    <cfRule type="cellIs" dxfId="42" priority="16" operator="notEqual">
      <formula>"選考対象者総数"</formula>
    </cfRule>
  </conditionalFormatting>
  <conditionalFormatting sqref="A15:B15">
    <cfRule type="cellIs" dxfId="41" priority="15" operator="notEqual">
      <formula>"推薦総数"</formula>
    </cfRule>
  </conditionalFormatting>
  <conditionalFormatting sqref="D6:D16">
    <cfRule type="cellIs" dxfId="40" priority="14" operator="notEqual">
      <formula>"推薦者及び推薦理由"</formula>
    </cfRule>
  </conditionalFormatting>
  <conditionalFormatting sqref="E6:L6">
    <cfRule type="cellIs" dxfId="39" priority="13" operator="notEqual">
      <formula>"（所在地又は住所）"</formula>
    </cfRule>
  </conditionalFormatting>
  <conditionalFormatting sqref="E7">
    <cfRule type="cellIs" dxfId="38" priority="12" operator="notEqual">
      <formula>"〒"</formula>
    </cfRule>
  </conditionalFormatting>
  <conditionalFormatting sqref="E8">
    <cfRule type="cellIs" dxfId="37" priority="11" operator="notEqual">
      <formula>"都道府県"</formula>
    </cfRule>
  </conditionalFormatting>
  <conditionalFormatting sqref="E9">
    <cfRule type="cellIs" dxfId="36" priority="10" operator="notEqual">
      <formula>"市区町村"</formula>
    </cfRule>
  </conditionalFormatting>
  <conditionalFormatting sqref="E11">
    <cfRule type="cellIs" dxfId="35" priority="9" operator="notEqual">
      <formula>"（推薦都道府県知事名）"</formula>
    </cfRule>
  </conditionalFormatting>
  <conditionalFormatting sqref="G11">
    <cfRule type="cellIs" dxfId="34" priority="8" operator="notEqual">
      <formula>"TEL"</formula>
    </cfRule>
  </conditionalFormatting>
  <conditionalFormatting sqref="E13:L13">
    <cfRule type="cellIs" dxfId="33" priority="7" operator="notEqual">
      <formula>"（推薦理由）"</formula>
    </cfRule>
  </conditionalFormatting>
  <conditionalFormatting sqref="A17:L17">
    <cfRule type="cellIs" dxfId="32" priority="6" operator="notEqual">
      <formula>"卓越した技能の概要"</formula>
    </cfRule>
  </conditionalFormatting>
  <conditionalFormatting sqref="A18:C18">
    <cfRule type="cellIs" dxfId="31" priority="5" operator="notEqual">
      <formula>"技能の概要　　　　　　　　　　(障害の克服と技能研鑽への　　　工夫や取り組み）"</formula>
    </cfRule>
  </conditionalFormatting>
  <conditionalFormatting sqref="D18:F18">
    <cfRule type="cellIs" dxfId="30" priority="3" operator="notEqual">
      <formula>"功績・貢献の概要　　　　　　　（社会的貢献活動を含む）"</formula>
    </cfRule>
  </conditionalFormatting>
  <conditionalFormatting sqref="G18:I18">
    <cfRule type="cellIs" dxfId="29" priority="2" operator="notEqual">
      <formula>"技能の指導及び育成の概要"</formula>
    </cfRule>
  </conditionalFormatting>
  <conditionalFormatting sqref="J18:L18">
    <cfRule type="cellIs" dxfId="28" priority="1" operator="notEqual">
      <formula>"現役性"</formula>
    </cfRule>
  </conditionalFormatting>
  <dataValidations count="9">
    <dataValidation imeMode="halfAlpha" allowBlank="1" showInputMessage="1" showErrorMessage="1" sqref="B12 H11:L11" xr:uid="{61C9898D-8988-4EE1-8572-E8558B1274C1}"/>
    <dataValidation allowBlank="1" showInputMessage="1" showErrorMessage="1" prompt="このセルには入力できません。" sqref="A7:A11" xr:uid="{879B36C3-4FC7-42D3-80D1-FB2B62B81B34}"/>
    <dataValidation imeMode="halfAlpha" allowBlank="1" showInputMessage="1" showErrorMessage="1" prompt="推薦に当たり、被推薦者とならなかった者も含め選考の対象とした全ての人数を記入。" sqref="C14" xr:uid="{72C0F6AC-8EDB-4E91-9C3D-7337C415F3E6}"/>
    <dataValidation imeMode="halfAlpha" allowBlank="1" showInputMessage="1" showErrorMessage="1" prompt="被推薦者の全部門における総数を記入。" sqref="C15" xr:uid="{78802F13-4B66-4A93-B839-52F41AE7C533}"/>
    <dataValidation imeMode="halfAlpha" allowBlank="1" showInputMessage="1" showErrorMessage="1" prompt="半角数字にて、‐を入れて入力。_x000a_例）111-1111" sqref="F7:L7" xr:uid="{9BFFA668-F578-421D-835B-B3768ED3291B}"/>
    <dataValidation imeMode="disabled" allowBlank="1" showInputMessage="1" showErrorMessage="1" sqref="A16:C16" xr:uid="{64F272D8-498D-46A4-AB1D-14FD06357698}"/>
    <dataValidation allowBlank="1" showInputMessage="1" showErrorMessage="1" prompt="都道府県名を入力。" sqref="F8:L8" xr:uid="{45A4075E-78AB-4504-9DD5-F3D7E7FC0B88}"/>
    <dataValidation allowBlank="1" showInputMessage="1" showErrorMessage="1" prompt="市区町村名以下を入力。" sqref="F9:L10" xr:uid="{90E7B580-E76F-4B40-AAB0-AC0443352189}"/>
    <dataValidation allowBlank="1" showInputMessage="1" showErrorMessage="1" promptTitle="21部門の被推薦者において" prompt="「技能の概要」欄における全ての項目において、自身の障害の内容に触れながら、どのように技能のレベルを高めてきたのか、その工夫等を具体的に記載すること。" sqref="A19:L35" xr:uid="{C0FFACA9-8F0C-4B87-92D8-EBBE6CB7B1A1}"/>
  </dataValidations>
  <pageMargins left="0.70866141732283472" right="0.70866141732283472" top="0.74803149606299213" bottom="0.74803149606299213" header="0.31496062992125984" footer="0.31496062992125984"/>
  <pageSetup paperSize="9" scale="63" orientation="portrait" horizontalDpi="4294967293" r:id="rId1"/>
  <ignoredErrors>
    <ignoredError sqref="A3 B12 C36:L36 A5:I5 K4:L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FBAE-0C32-42AF-9355-EC5F6E211472}">
  <sheetPr codeName="Sheet6"/>
  <dimension ref="A1:L49"/>
  <sheetViews>
    <sheetView view="pageBreakPreview" zoomScale="75" zoomScaleNormal="100" zoomScaleSheetLayoutView="75" workbookViewId="0">
      <selection activeCell="P8" sqref="P8"/>
    </sheetView>
  </sheetViews>
  <sheetFormatPr defaultColWidth="9" defaultRowHeight="13.5"/>
  <cols>
    <col min="1" max="1" width="10.375" style="1" customWidth="1"/>
    <col min="2" max="2" width="16.625" style="1" customWidth="1"/>
    <col min="3" max="3" width="7.625" style="1" customWidth="1"/>
    <col min="4" max="9" width="10.625" style="1" customWidth="1"/>
    <col min="10" max="10" width="12.625" style="1" customWidth="1"/>
    <col min="11" max="12" width="9.625" style="1" customWidth="1"/>
    <col min="13" max="16384" width="9" style="1"/>
  </cols>
  <sheetData>
    <row r="1" spans="1:12" ht="24.75" customHeight="1">
      <c r="A1" s="389" t="s">
        <v>66</v>
      </c>
      <c r="B1" s="389"/>
      <c r="C1" s="389"/>
      <c r="D1" s="389"/>
      <c r="E1" s="389"/>
      <c r="F1" s="389"/>
      <c r="G1" s="389"/>
      <c r="H1" s="389"/>
      <c r="I1" s="389"/>
      <c r="J1" s="389"/>
      <c r="K1" s="389"/>
      <c r="L1" s="389"/>
    </row>
    <row r="2" spans="1:12" ht="14.25">
      <c r="A2" s="2"/>
      <c r="B2" s="2"/>
      <c r="C2" s="2"/>
      <c r="D2" s="2"/>
      <c r="E2" s="2"/>
      <c r="F2" s="2"/>
      <c r="G2" s="2"/>
      <c r="H2" s="2"/>
      <c r="I2" s="2"/>
      <c r="J2" s="2"/>
    </row>
    <row r="3" spans="1:12" ht="19.5" customHeight="1" thickBot="1">
      <c r="A3" s="2" t="str">
        <f>調書１!A2</f>
        <v>(様式３の４)</v>
      </c>
      <c r="B3" s="2"/>
      <c r="C3" s="2"/>
      <c r="D3" s="2"/>
      <c r="E3" s="2"/>
      <c r="F3" s="2"/>
      <c r="G3" s="2"/>
      <c r="H3" s="2"/>
      <c r="I3" s="2"/>
      <c r="J3" s="2"/>
    </row>
    <row r="4" spans="1:12" ht="36" customHeight="1">
      <c r="A4" s="112" t="s">
        <v>878</v>
      </c>
      <c r="B4" s="124" t="s">
        <v>872</v>
      </c>
      <c r="C4" s="125" t="s">
        <v>873</v>
      </c>
      <c r="D4" s="236" t="s">
        <v>7</v>
      </c>
      <c r="E4" s="324"/>
      <c r="F4" s="237"/>
      <c r="G4" s="236" t="s">
        <v>8</v>
      </c>
      <c r="H4" s="324"/>
      <c r="I4" s="237"/>
      <c r="J4" s="125" t="s">
        <v>9</v>
      </c>
      <c r="K4" s="328" t="str">
        <f>IF(調書１!$C$5="","",調書１!$C$5)</f>
        <v/>
      </c>
      <c r="L4" s="329"/>
    </row>
    <row r="5" spans="1:12" ht="36" customHeight="1" thickBot="1">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90" t="str">
        <f>IF(調書１!$C$6="","",調書１!$C$6)</f>
        <v/>
      </c>
      <c r="L5" s="391"/>
    </row>
    <row r="6" spans="1:12" ht="36" customHeight="1" thickBot="1">
      <c r="A6" s="341" t="s">
        <v>67</v>
      </c>
      <c r="B6" s="342"/>
      <c r="C6" s="342"/>
      <c r="D6" s="342"/>
      <c r="E6" s="342"/>
      <c r="F6" s="342"/>
      <c r="G6" s="342"/>
      <c r="H6" s="342"/>
      <c r="I6" s="342"/>
      <c r="J6" s="342"/>
      <c r="K6" s="342"/>
      <c r="L6" s="353"/>
    </row>
    <row r="7" spans="1:12" ht="51.95" customHeight="1" thickBot="1">
      <c r="A7" s="352" t="s">
        <v>880</v>
      </c>
      <c r="B7" s="342"/>
      <c r="C7" s="353"/>
      <c r="D7" s="352" t="s">
        <v>877</v>
      </c>
      <c r="E7" s="342"/>
      <c r="F7" s="353"/>
      <c r="G7" s="341" t="s">
        <v>65</v>
      </c>
      <c r="H7" s="342"/>
      <c r="I7" s="343"/>
      <c r="J7" s="382" t="s">
        <v>879</v>
      </c>
      <c r="K7" s="383"/>
      <c r="L7" s="384"/>
    </row>
    <row r="8" spans="1:12" ht="31.5" customHeight="1">
      <c r="A8" s="332"/>
      <c r="B8" s="344"/>
      <c r="C8" s="354"/>
      <c r="D8" s="332"/>
      <c r="E8" s="344"/>
      <c r="F8" s="354"/>
      <c r="G8" s="332"/>
      <c r="H8" s="344"/>
      <c r="I8" s="354"/>
      <c r="J8" s="332"/>
      <c r="K8" s="344"/>
      <c r="L8" s="354"/>
    </row>
    <row r="9" spans="1:12" ht="31.5" customHeight="1">
      <c r="A9" s="335"/>
      <c r="B9" s="131"/>
      <c r="C9" s="355"/>
      <c r="D9" s="335"/>
      <c r="E9" s="131"/>
      <c r="F9" s="355"/>
      <c r="G9" s="335"/>
      <c r="H9" s="131"/>
      <c r="I9" s="355"/>
      <c r="J9" s="335"/>
      <c r="K9" s="131"/>
      <c r="L9" s="355"/>
    </row>
    <row r="10" spans="1:12" ht="31.5" customHeight="1">
      <c r="A10" s="335"/>
      <c r="B10" s="131"/>
      <c r="C10" s="355"/>
      <c r="D10" s="335"/>
      <c r="E10" s="131"/>
      <c r="F10" s="355"/>
      <c r="G10" s="335"/>
      <c r="H10" s="131"/>
      <c r="I10" s="355"/>
      <c r="J10" s="335"/>
      <c r="K10" s="131"/>
      <c r="L10" s="355"/>
    </row>
    <row r="11" spans="1:12" ht="31.5" customHeight="1">
      <c r="A11" s="335"/>
      <c r="B11" s="131"/>
      <c r="C11" s="355"/>
      <c r="D11" s="335"/>
      <c r="E11" s="131"/>
      <c r="F11" s="355"/>
      <c r="G11" s="335"/>
      <c r="H11" s="131"/>
      <c r="I11" s="355"/>
      <c r="J11" s="335"/>
      <c r="K11" s="131"/>
      <c r="L11" s="355"/>
    </row>
    <row r="12" spans="1:12" ht="31.5" customHeight="1">
      <c r="A12" s="335"/>
      <c r="B12" s="131"/>
      <c r="C12" s="355"/>
      <c r="D12" s="335"/>
      <c r="E12" s="131"/>
      <c r="F12" s="355"/>
      <c r="G12" s="335"/>
      <c r="H12" s="131"/>
      <c r="I12" s="355"/>
      <c r="J12" s="335"/>
      <c r="K12" s="131"/>
      <c r="L12" s="355"/>
    </row>
    <row r="13" spans="1:12" ht="31.5" customHeight="1">
      <c r="A13" s="335"/>
      <c r="B13" s="131"/>
      <c r="C13" s="355"/>
      <c r="D13" s="335"/>
      <c r="E13" s="131"/>
      <c r="F13" s="355"/>
      <c r="G13" s="335"/>
      <c r="H13" s="131"/>
      <c r="I13" s="355"/>
      <c r="J13" s="335"/>
      <c r="K13" s="131"/>
      <c r="L13" s="355"/>
    </row>
    <row r="14" spans="1:12" ht="31.5" customHeight="1">
      <c r="A14" s="335"/>
      <c r="B14" s="131"/>
      <c r="C14" s="355"/>
      <c r="D14" s="335"/>
      <c r="E14" s="131"/>
      <c r="F14" s="355"/>
      <c r="G14" s="335"/>
      <c r="H14" s="131"/>
      <c r="I14" s="355"/>
      <c r="J14" s="335"/>
      <c r="K14" s="131"/>
      <c r="L14" s="355"/>
    </row>
    <row r="15" spans="1:12" ht="31.5" customHeight="1">
      <c r="A15" s="335"/>
      <c r="B15" s="131"/>
      <c r="C15" s="355"/>
      <c r="D15" s="335"/>
      <c r="E15" s="131"/>
      <c r="F15" s="355"/>
      <c r="G15" s="335"/>
      <c r="H15" s="131"/>
      <c r="I15" s="355"/>
      <c r="J15" s="335"/>
      <c r="K15" s="131"/>
      <c r="L15" s="355"/>
    </row>
    <row r="16" spans="1:12" ht="31.5" customHeight="1">
      <c r="A16" s="335"/>
      <c r="B16" s="131"/>
      <c r="C16" s="355"/>
      <c r="D16" s="335"/>
      <c r="E16" s="131"/>
      <c r="F16" s="355"/>
      <c r="G16" s="335"/>
      <c r="H16" s="131"/>
      <c r="I16" s="355"/>
      <c r="J16" s="335"/>
      <c r="K16" s="131"/>
      <c r="L16" s="355"/>
    </row>
    <row r="17" spans="1:12" ht="31.5" customHeight="1">
      <c r="A17" s="335"/>
      <c r="B17" s="131"/>
      <c r="C17" s="355"/>
      <c r="D17" s="335"/>
      <c r="E17" s="131"/>
      <c r="F17" s="355"/>
      <c r="G17" s="335"/>
      <c r="H17" s="131"/>
      <c r="I17" s="355"/>
      <c r="J17" s="335"/>
      <c r="K17" s="131"/>
      <c r="L17" s="355"/>
    </row>
    <row r="18" spans="1:12" ht="31.5" customHeight="1">
      <c r="A18" s="335"/>
      <c r="B18" s="131"/>
      <c r="C18" s="355"/>
      <c r="D18" s="335"/>
      <c r="E18" s="131"/>
      <c r="F18" s="355"/>
      <c r="G18" s="335"/>
      <c r="H18" s="131"/>
      <c r="I18" s="355"/>
      <c r="J18" s="335"/>
      <c r="K18" s="131"/>
      <c r="L18" s="355"/>
    </row>
    <row r="19" spans="1:12" ht="31.5" customHeight="1">
      <c r="A19" s="335"/>
      <c r="B19" s="131"/>
      <c r="C19" s="355"/>
      <c r="D19" s="335"/>
      <c r="E19" s="131"/>
      <c r="F19" s="355"/>
      <c r="G19" s="335"/>
      <c r="H19" s="131"/>
      <c r="I19" s="355"/>
      <c r="J19" s="335"/>
      <c r="K19" s="131"/>
      <c r="L19" s="355"/>
    </row>
    <row r="20" spans="1:12" ht="31.5" customHeight="1">
      <c r="A20" s="335"/>
      <c r="B20" s="131"/>
      <c r="C20" s="355"/>
      <c r="D20" s="335"/>
      <c r="E20" s="131"/>
      <c r="F20" s="355"/>
      <c r="G20" s="335"/>
      <c r="H20" s="131"/>
      <c r="I20" s="355"/>
      <c r="J20" s="335"/>
      <c r="K20" s="131"/>
      <c r="L20" s="355"/>
    </row>
    <row r="21" spans="1:12" ht="31.5" customHeight="1">
      <c r="A21" s="335"/>
      <c r="B21" s="131"/>
      <c r="C21" s="355"/>
      <c r="D21" s="335"/>
      <c r="E21" s="131"/>
      <c r="F21" s="355"/>
      <c r="G21" s="335"/>
      <c r="H21" s="131"/>
      <c r="I21" s="355"/>
      <c r="J21" s="335"/>
      <c r="K21" s="131"/>
      <c r="L21" s="355"/>
    </row>
    <row r="22" spans="1:12" ht="31.5" customHeight="1">
      <c r="A22" s="335"/>
      <c r="B22" s="131"/>
      <c r="C22" s="355"/>
      <c r="D22" s="335"/>
      <c r="E22" s="131"/>
      <c r="F22" s="355"/>
      <c r="G22" s="335"/>
      <c r="H22" s="131"/>
      <c r="I22" s="355"/>
      <c r="J22" s="335"/>
      <c r="K22" s="131"/>
      <c r="L22" s="355"/>
    </row>
    <row r="23" spans="1:12" ht="31.5" customHeight="1">
      <c r="A23" s="335"/>
      <c r="B23" s="131"/>
      <c r="C23" s="355"/>
      <c r="D23" s="335"/>
      <c r="E23" s="131"/>
      <c r="F23" s="355"/>
      <c r="G23" s="335"/>
      <c r="H23" s="131"/>
      <c r="I23" s="355"/>
      <c r="J23" s="335"/>
      <c r="K23" s="131"/>
      <c r="L23" s="355"/>
    </row>
    <row r="24" spans="1:12" ht="31.5" customHeight="1">
      <c r="A24" s="335"/>
      <c r="B24" s="131"/>
      <c r="C24" s="355"/>
      <c r="D24" s="335"/>
      <c r="E24" s="131"/>
      <c r="F24" s="355"/>
      <c r="G24" s="335"/>
      <c r="H24" s="131"/>
      <c r="I24" s="355"/>
      <c r="J24" s="335"/>
      <c r="K24" s="131"/>
      <c r="L24" s="355"/>
    </row>
    <row r="25" spans="1:12" ht="31.5" customHeight="1">
      <c r="A25" s="335"/>
      <c r="B25" s="131"/>
      <c r="C25" s="355"/>
      <c r="D25" s="335"/>
      <c r="E25" s="131"/>
      <c r="F25" s="355"/>
      <c r="G25" s="335"/>
      <c r="H25" s="131"/>
      <c r="I25" s="355"/>
      <c r="J25" s="335"/>
      <c r="K25" s="131"/>
      <c r="L25" s="355"/>
    </row>
    <row r="26" spans="1:12" ht="31.5" customHeight="1">
      <c r="A26" s="335"/>
      <c r="B26" s="131"/>
      <c r="C26" s="355"/>
      <c r="D26" s="335"/>
      <c r="E26" s="131"/>
      <c r="F26" s="355"/>
      <c r="G26" s="335"/>
      <c r="H26" s="131"/>
      <c r="I26" s="355"/>
      <c r="J26" s="335"/>
      <c r="K26" s="131"/>
      <c r="L26" s="355"/>
    </row>
    <row r="27" spans="1:12" ht="31.5" customHeight="1">
      <c r="A27" s="335"/>
      <c r="B27" s="131"/>
      <c r="C27" s="355"/>
      <c r="D27" s="335"/>
      <c r="E27" s="131"/>
      <c r="F27" s="355"/>
      <c r="G27" s="335"/>
      <c r="H27" s="131"/>
      <c r="I27" s="355"/>
      <c r="J27" s="335"/>
      <c r="K27" s="131"/>
      <c r="L27" s="355"/>
    </row>
    <row r="28" spans="1:12" ht="31.5" customHeight="1">
      <c r="A28" s="335"/>
      <c r="B28" s="131"/>
      <c r="C28" s="355"/>
      <c r="D28" s="335"/>
      <c r="E28" s="131"/>
      <c r="F28" s="355"/>
      <c r="G28" s="335"/>
      <c r="H28" s="131"/>
      <c r="I28" s="355"/>
      <c r="J28" s="335"/>
      <c r="K28" s="131"/>
      <c r="L28" s="355"/>
    </row>
    <row r="29" spans="1:12" ht="31.5" customHeight="1">
      <c r="A29" s="335"/>
      <c r="B29" s="131"/>
      <c r="C29" s="355"/>
      <c r="D29" s="335"/>
      <c r="E29" s="131"/>
      <c r="F29" s="355"/>
      <c r="G29" s="335"/>
      <c r="H29" s="131"/>
      <c r="I29" s="355"/>
      <c r="J29" s="335"/>
      <c r="K29" s="131"/>
      <c r="L29" s="355"/>
    </row>
    <row r="30" spans="1:12" ht="31.5" customHeight="1">
      <c r="A30" s="335"/>
      <c r="B30" s="131"/>
      <c r="C30" s="355"/>
      <c r="D30" s="335"/>
      <c r="E30" s="131"/>
      <c r="F30" s="355"/>
      <c r="G30" s="335"/>
      <c r="H30" s="131"/>
      <c r="I30" s="355"/>
      <c r="J30" s="335"/>
      <c r="K30" s="131"/>
      <c r="L30" s="355"/>
    </row>
    <row r="31" spans="1:12" ht="31.5" customHeight="1">
      <c r="A31" s="335"/>
      <c r="B31" s="131"/>
      <c r="C31" s="355"/>
      <c r="D31" s="335"/>
      <c r="E31" s="131"/>
      <c r="F31" s="355"/>
      <c r="G31" s="335"/>
      <c r="H31" s="131"/>
      <c r="I31" s="355"/>
      <c r="J31" s="335"/>
      <c r="K31" s="131"/>
      <c r="L31" s="355"/>
    </row>
    <row r="32" spans="1:12" ht="31.5" customHeight="1">
      <c r="A32" s="335"/>
      <c r="B32" s="131"/>
      <c r="C32" s="355"/>
      <c r="D32" s="335"/>
      <c r="E32" s="131"/>
      <c r="F32" s="355"/>
      <c r="G32" s="335"/>
      <c r="H32" s="131"/>
      <c r="I32" s="355"/>
      <c r="J32" s="335"/>
      <c r="K32" s="131"/>
      <c r="L32" s="355"/>
    </row>
    <row r="33" spans="1:12" ht="31.5" customHeight="1">
      <c r="A33" s="335"/>
      <c r="B33" s="131"/>
      <c r="C33" s="355"/>
      <c r="D33" s="335"/>
      <c r="E33" s="131"/>
      <c r="F33" s="355"/>
      <c r="G33" s="335"/>
      <c r="H33" s="131"/>
      <c r="I33" s="355"/>
      <c r="J33" s="335"/>
      <c r="K33" s="131"/>
      <c r="L33" s="355"/>
    </row>
    <row r="34" spans="1:12" ht="31.5" customHeight="1">
      <c r="A34" s="335"/>
      <c r="B34" s="131"/>
      <c r="C34" s="355"/>
      <c r="D34" s="335"/>
      <c r="E34" s="131"/>
      <c r="F34" s="355"/>
      <c r="G34" s="335"/>
      <c r="H34" s="131"/>
      <c r="I34" s="355"/>
      <c r="J34" s="335"/>
      <c r="K34" s="131"/>
      <c r="L34" s="355"/>
    </row>
    <row r="35" spans="1:12" ht="31.5" customHeight="1">
      <c r="A35" s="335"/>
      <c r="B35" s="131"/>
      <c r="C35" s="355"/>
      <c r="D35" s="335"/>
      <c r="E35" s="131"/>
      <c r="F35" s="355"/>
      <c r="G35" s="335"/>
      <c r="H35" s="131"/>
      <c r="I35" s="355"/>
      <c r="J35" s="335"/>
      <c r="K35" s="131"/>
      <c r="L35" s="355"/>
    </row>
    <row r="36" spans="1:12" ht="31.5" customHeight="1">
      <c r="A36" s="335"/>
      <c r="B36" s="131"/>
      <c r="C36" s="355"/>
      <c r="D36" s="335"/>
      <c r="E36" s="131"/>
      <c r="F36" s="355"/>
      <c r="G36" s="335"/>
      <c r="H36" s="131"/>
      <c r="I36" s="355"/>
      <c r="J36" s="335"/>
      <c r="K36" s="131"/>
      <c r="L36" s="355"/>
    </row>
    <row r="37" spans="1:12" ht="31.5" customHeight="1">
      <c r="A37" s="335"/>
      <c r="B37" s="131"/>
      <c r="C37" s="355"/>
      <c r="D37" s="335"/>
      <c r="E37" s="131"/>
      <c r="F37" s="355"/>
      <c r="G37" s="335"/>
      <c r="H37" s="131"/>
      <c r="I37" s="355"/>
      <c r="J37" s="335"/>
      <c r="K37" s="131"/>
      <c r="L37" s="355"/>
    </row>
    <row r="38" spans="1:12" ht="18.75" customHeight="1">
      <c r="A38" s="335"/>
      <c r="B38" s="131"/>
      <c r="C38" s="355"/>
      <c r="D38" s="335"/>
      <c r="E38" s="131"/>
      <c r="F38" s="355"/>
      <c r="G38" s="335"/>
      <c r="H38" s="131"/>
      <c r="I38" s="355"/>
      <c r="J38" s="335"/>
      <c r="K38" s="131"/>
      <c r="L38" s="355"/>
    </row>
    <row r="39" spans="1:12" ht="18.75" customHeight="1">
      <c r="A39" s="335"/>
      <c r="B39" s="131"/>
      <c r="C39" s="355"/>
      <c r="D39" s="335"/>
      <c r="E39" s="131"/>
      <c r="F39" s="355"/>
      <c r="G39" s="335"/>
      <c r="H39" s="131"/>
      <c r="I39" s="355"/>
      <c r="J39" s="335"/>
      <c r="K39" s="131"/>
      <c r="L39" s="355"/>
    </row>
    <row r="40" spans="1:12" ht="18.75" customHeight="1">
      <c r="A40" s="335"/>
      <c r="B40" s="131"/>
      <c r="C40" s="355"/>
      <c r="D40" s="335"/>
      <c r="E40" s="131"/>
      <c r="F40" s="355"/>
      <c r="G40" s="335"/>
      <c r="H40" s="131"/>
      <c r="I40" s="355"/>
      <c r="J40" s="335"/>
      <c r="K40" s="131"/>
      <c r="L40" s="355"/>
    </row>
    <row r="41" spans="1:12" ht="18.75" customHeight="1" thickBot="1">
      <c r="A41" s="338"/>
      <c r="B41" s="347"/>
      <c r="C41" s="356"/>
      <c r="D41" s="338"/>
      <c r="E41" s="347"/>
      <c r="F41" s="356"/>
      <c r="G41" s="338"/>
      <c r="H41" s="347"/>
      <c r="I41" s="356"/>
      <c r="J41" s="338"/>
      <c r="K41" s="347"/>
      <c r="L41" s="356"/>
    </row>
    <row r="42" spans="1:12" ht="18.75" customHeight="1">
      <c r="A42" s="6"/>
      <c r="B42" s="6"/>
      <c r="C42" s="6">
        <f>LEN(A8)</f>
        <v>0</v>
      </c>
      <c r="F42" s="1">
        <f>LEN(D8)</f>
        <v>0</v>
      </c>
      <c r="I42" s="1">
        <f>LEN(G8)</f>
        <v>0</v>
      </c>
      <c r="L42" s="1">
        <f>LEN(J8)</f>
        <v>0</v>
      </c>
    </row>
    <row r="43" spans="1:12" ht="18.75" customHeight="1">
      <c r="A43" s="6"/>
      <c r="B43" s="6"/>
      <c r="C43" s="6"/>
    </row>
    <row r="44" spans="1:12" ht="18.75" customHeight="1">
      <c r="A44" s="6"/>
      <c r="B44" s="6"/>
      <c r="C44" s="6"/>
    </row>
    <row r="45" spans="1:12" ht="18.75" customHeight="1">
      <c r="A45" s="6"/>
      <c r="B45" s="6"/>
      <c r="C45" s="6"/>
    </row>
    <row r="46" spans="1:12" ht="18.75" customHeight="1">
      <c r="A46" s="6"/>
      <c r="B46" s="6"/>
      <c r="C46" s="6"/>
    </row>
    <row r="47" spans="1:12" ht="18.75" customHeight="1">
      <c r="A47" s="6"/>
      <c r="B47" s="6"/>
      <c r="C47" s="6"/>
    </row>
    <row r="48" spans="1:12" ht="18.75" customHeight="1">
      <c r="A48" s="6"/>
      <c r="B48" s="6"/>
      <c r="C48" s="6"/>
    </row>
    <row r="49" spans="1:3" ht="18.75" customHeight="1">
      <c r="A49" s="6"/>
      <c r="B49" s="6"/>
      <c r="C49" s="6"/>
    </row>
  </sheetData>
  <mergeCells count="16">
    <mergeCell ref="A1:L1"/>
    <mergeCell ref="D4:F4"/>
    <mergeCell ref="G4:I4"/>
    <mergeCell ref="K4:L4"/>
    <mergeCell ref="D5:F5"/>
    <mergeCell ref="G5:I5"/>
    <mergeCell ref="K5:L5"/>
    <mergeCell ref="D8:F41"/>
    <mergeCell ref="G8:I41"/>
    <mergeCell ref="J8:L41"/>
    <mergeCell ref="A8:C41"/>
    <mergeCell ref="A6:L6"/>
    <mergeCell ref="A7:C7"/>
    <mergeCell ref="D7:F7"/>
    <mergeCell ref="G7:I7"/>
    <mergeCell ref="J7:L7"/>
  </mergeCells>
  <phoneticPr fontId="1"/>
  <conditionalFormatting sqref="B4">
    <cfRule type="cellIs" dxfId="27" priority="12" operator="notEqual">
      <formula>"都道府県名"</formula>
    </cfRule>
  </conditionalFormatting>
  <conditionalFormatting sqref="C4">
    <cfRule type="cellIs" dxfId="26" priority="11" operator="notEqual">
      <formula>"職業　　部門"</formula>
    </cfRule>
  </conditionalFormatting>
  <conditionalFormatting sqref="J4">
    <cfRule type="cellIs" dxfId="25" priority="10" operator="notEqual">
      <formula>"ふりがな"</formula>
    </cfRule>
  </conditionalFormatting>
  <conditionalFormatting sqref="A4">
    <cfRule type="cellIs" dxfId="24" priority="9" operator="notEqual">
      <formula>"都道府県　番号"</formula>
    </cfRule>
  </conditionalFormatting>
  <conditionalFormatting sqref="D4:F4">
    <cfRule type="cellIs" dxfId="23" priority="8" operator="notEqual">
      <formula>"職種名（１）"</formula>
    </cfRule>
  </conditionalFormatting>
  <conditionalFormatting sqref="G4:I4">
    <cfRule type="cellIs" dxfId="22" priority="7" operator="notEqual">
      <formula>"職種名（２）"</formula>
    </cfRule>
  </conditionalFormatting>
  <conditionalFormatting sqref="J5">
    <cfRule type="cellIs" dxfId="21" priority="6" operator="notEqual">
      <formula>"氏名"</formula>
    </cfRule>
  </conditionalFormatting>
  <conditionalFormatting sqref="A7:C7">
    <cfRule type="cellIs" dxfId="20" priority="5" operator="notEqual">
      <formula>"技能の概要　　　　　　　　　　　(障害の克服と技能研鑽への　　　　工夫や取り組み）"</formula>
    </cfRule>
  </conditionalFormatting>
  <conditionalFormatting sqref="D7:F7">
    <cfRule type="cellIs" dxfId="19" priority="4" operator="notEqual">
      <formula>"功績・貢献の概要　　　　　　　（社会的貢献活動を含む）"</formula>
    </cfRule>
  </conditionalFormatting>
  <conditionalFormatting sqref="G7:I7">
    <cfRule type="cellIs" dxfId="18" priority="3" operator="notEqual">
      <formula>"技能の指導及び育成の概要"</formula>
    </cfRule>
  </conditionalFormatting>
  <conditionalFormatting sqref="J7:L7">
    <cfRule type="cellIs" dxfId="17" priority="2" operator="notEqual">
      <formula>"現役性"</formula>
    </cfRule>
  </conditionalFormatting>
  <conditionalFormatting sqref="A6:L6">
    <cfRule type="cellIs" dxfId="16" priority="1" operator="notEqual">
      <formula>"卓越した技能の概要（続き）"</formula>
    </cfRule>
  </conditionalFormatting>
  <dataValidations count="1">
    <dataValidation type="textLength" operator="lessThanOrEqual" allowBlank="1" showInputMessage="1" showErrorMessage="1" sqref="A8:L41" xr:uid="{013EAAAF-50D6-49BF-A9EE-B51ED7FE8DF1}">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1EAB-357A-413B-B950-0DD26AA830BA}">
  <sheetPr codeName="Sheet3"/>
  <dimension ref="A1:L49"/>
  <sheetViews>
    <sheetView view="pageBreakPreview" zoomScale="75" zoomScaleNormal="100" zoomScaleSheetLayoutView="75" workbookViewId="0">
      <selection activeCell="Q14" sqref="Q14"/>
    </sheetView>
  </sheetViews>
  <sheetFormatPr defaultColWidth="9" defaultRowHeight="13.5"/>
  <cols>
    <col min="1" max="1" width="10.375" style="1" customWidth="1"/>
    <col min="2" max="2" width="16.625" style="1" customWidth="1"/>
    <col min="3" max="3" width="7.625" style="1" customWidth="1"/>
    <col min="4" max="9" width="10.625" style="1" customWidth="1"/>
    <col min="10" max="10" width="12.625" style="1" customWidth="1"/>
    <col min="11" max="12" width="9.625" style="1" customWidth="1"/>
    <col min="13" max="16384" width="9" style="1"/>
  </cols>
  <sheetData>
    <row r="1" spans="1:12" ht="24.75" customHeight="1">
      <c r="A1" s="389" t="s">
        <v>66</v>
      </c>
      <c r="B1" s="389"/>
      <c r="C1" s="389"/>
      <c r="D1" s="389"/>
      <c r="E1" s="389"/>
      <c r="F1" s="389"/>
      <c r="G1" s="389"/>
      <c r="H1" s="389"/>
      <c r="I1" s="389"/>
      <c r="J1" s="389"/>
      <c r="K1" s="389"/>
      <c r="L1" s="389"/>
    </row>
    <row r="2" spans="1:12" ht="14.25">
      <c r="A2" s="2"/>
      <c r="B2" s="2"/>
      <c r="C2" s="2"/>
      <c r="D2" s="2"/>
      <c r="E2" s="2"/>
      <c r="F2" s="2"/>
      <c r="G2" s="2"/>
      <c r="H2" s="2"/>
      <c r="I2" s="2"/>
      <c r="J2" s="2"/>
    </row>
    <row r="3" spans="1:12" ht="19.5" customHeight="1" thickBot="1">
      <c r="A3" s="2" t="str">
        <f>調書１!A2</f>
        <v>(様式３の４)</v>
      </c>
      <c r="B3" s="2"/>
      <c r="C3" s="2"/>
      <c r="D3" s="2"/>
      <c r="E3" s="2"/>
      <c r="F3" s="2"/>
      <c r="G3" s="2"/>
      <c r="H3" s="2"/>
      <c r="I3" s="2"/>
      <c r="J3" s="2"/>
    </row>
    <row r="4" spans="1:12" ht="36" customHeight="1">
      <c r="A4" s="112" t="s">
        <v>878</v>
      </c>
      <c r="B4" s="124" t="s">
        <v>872</v>
      </c>
      <c r="C4" s="125" t="s">
        <v>873</v>
      </c>
      <c r="D4" s="236" t="s">
        <v>7</v>
      </c>
      <c r="E4" s="324"/>
      <c r="F4" s="237"/>
      <c r="G4" s="236" t="s">
        <v>8</v>
      </c>
      <c r="H4" s="324"/>
      <c r="I4" s="237"/>
      <c r="J4" s="125" t="s">
        <v>9</v>
      </c>
      <c r="K4" s="328" t="str">
        <f>IF(調書１!$C$5="","",調書１!$C$5)</f>
        <v/>
      </c>
      <c r="L4" s="329"/>
    </row>
    <row r="5" spans="1:12" ht="36" customHeight="1" thickBot="1">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30" t="str">
        <f>IF(調書１!$C$6="","",調書１!$C$6)</f>
        <v/>
      </c>
      <c r="L5" s="331"/>
    </row>
    <row r="6" spans="1:12" ht="36" customHeight="1" thickBot="1">
      <c r="A6" s="341" t="s">
        <v>67</v>
      </c>
      <c r="B6" s="342"/>
      <c r="C6" s="342"/>
      <c r="D6" s="342"/>
      <c r="E6" s="342"/>
      <c r="F6" s="342"/>
      <c r="G6" s="342"/>
      <c r="H6" s="342"/>
      <c r="I6" s="342"/>
      <c r="J6" s="342"/>
      <c r="K6" s="342"/>
      <c r="L6" s="353"/>
    </row>
    <row r="7" spans="1:12" ht="51.95" customHeight="1" thickBot="1">
      <c r="A7" s="352" t="s">
        <v>880</v>
      </c>
      <c r="B7" s="342"/>
      <c r="C7" s="353"/>
      <c r="D7" s="352" t="s">
        <v>877</v>
      </c>
      <c r="E7" s="342"/>
      <c r="F7" s="353"/>
      <c r="G7" s="341" t="s">
        <v>65</v>
      </c>
      <c r="H7" s="342"/>
      <c r="I7" s="343"/>
      <c r="J7" s="382" t="s">
        <v>879</v>
      </c>
      <c r="K7" s="383"/>
      <c r="L7" s="384"/>
    </row>
    <row r="8" spans="1:12" ht="31.5" customHeight="1">
      <c r="A8" s="332"/>
      <c r="B8" s="344"/>
      <c r="C8" s="354"/>
      <c r="D8" s="332"/>
      <c r="E8" s="344"/>
      <c r="F8" s="354"/>
      <c r="G8" s="332"/>
      <c r="H8" s="344"/>
      <c r="I8" s="354"/>
      <c r="J8" s="332"/>
      <c r="K8" s="344"/>
      <c r="L8" s="354"/>
    </row>
    <row r="9" spans="1:12" ht="31.5" customHeight="1">
      <c r="A9" s="335"/>
      <c r="B9" s="131"/>
      <c r="C9" s="355"/>
      <c r="D9" s="335"/>
      <c r="E9" s="131"/>
      <c r="F9" s="355"/>
      <c r="G9" s="335"/>
      <c r="H9" s="131"/>
      <c r="I9" s="355"/>
      <c r="J9" s="335"/>
      <c r="K9" s="131"/>
      <c r="L9" s="355"/>
    </row>
    <row r="10" spans="1:12" ht="31.5" customHeight="1">
      <c r="A10" s="335"/>
      <c r="B10" s="131"/>
      <c r="C10" s="355"/>
      <c r="D10" s="335"/>
      <c r="E10" s="131"/>
      <c r="F10" s="355"/>
      <c r="G10" s="335"/>
      <c r="H10" s="131"/>
      <c r="I10" s="355"/>
      <c r="J10" s="335"/>
      <c r="K10" s="131"/>
      <c r="L10" s="355"/>
    </row>
    <row r="11" spans="1:12" ht="31.5" customHeight="1">
      <c r="A11" s="335"/>
      <c r="B11" s="131"/>
      <c r="C11" s="355"/>
      <c r="D11" s="335"/>
      <c r="E11" s="131"/>
      <c r="F11" s="355"/>
      <c r="G11" s="335"/>
      <c r="H11" s="131"/>
      <c r="I11" s="355"/>
      <c r="J11" s="335"/>
      <c r="K11" s="131"/>
      <c r="L11" s="355"/>
    </row>
    <row r="12" spans="1:12" ht="31.5" customHeight="1">
      <c r="A12" s="335"/>
      <c r="B12" s="131"/>
      <c r="C12" s="355"/>
      <c r="D12" s="335"/>
      <c r="E12" s="131"/>
      <c r="F12" s="355"/>
      <c r="G12" s="335"/>
      <c r="H12" s="131"/>
      <c r="I12" s="355"/>
      <c r="J12" s="335"/>
      <c r="K12" s="131"/>
      <c r="L12" s="355"/>
    </row>
    <row r="13" spans="1:12" ht="31.5" customHeight="1">
      <c r="A13" s="335"/>
      <c r="B13" s="131"/>
      <c r="C13" s="355"/>
      <c r="D13" s="335"/>
      <c r="E13" s="131"/>
      <c r="F13" s="355"/>
      <c r="G13" s="335"/>
      <c r="H13" s="131"/>
      <c r="I13" s="355"/>
      <c r="J13" s="335"/>
      <c r="K13" s="131"/>
      <c r="L13" s="355"/>
    </row>
    <row r="14" spans="1:12" ht="31.5" customHeight="1">
      <c r="A14" s="335"/>
      <c r="B14" s="131"/>
      <c r="C14" s="355"/>
      <c r="D14" s="335"/>
      <c r="E14" s="131"/>
      <c r="F14" s="355"/>
      <c r="G14" s="335"/>
      <c r="H14" s="131"/>
      <c r="I14" s="355"/>
      <c r="J14" s="335"/>
      <c r="K14" s="131"/>
      <c r="L14" s="355"/>
    </row>
    <row r="15" spans="1:12" ht="31.5" customHeight="1">
      <c r="A15" s="335"/>
      <c r="B15" s="131"/>
      <c r="C15" s="355"/>
      <c r="D15" s="335"/>
      <c r="E15" s="131"/>
      <c r="F15" s="355"/>
      <c r="G15" s="335"/>
      <c r="H15" s="131"/>
      <c r="I15" s="355"/>
      <c r="J15" s="335"/>
      <c r="K15" s="131"/>
      <c r="L15" s="355"/>
    </row>
    <row r="16" spans="1:12" ht="31.5" customHeight="1">
      <c r="A16" s="335"/>
      <c r="B16" s="131"/>
      <c r="C16" s="355"/>
      <c r="D16" s="335"/>
      <c r="E16" s="131"/>
      <c r="F16" s="355"/>
      <c r="G16" s="335"/>
      <c r="H16" s="131"/>
      <c r="I16" s="355"/>
      <c r="J16" s="335"/>
      <c r="K16" s="131"/>
      <c r="L16" s="355"/>
    </row>
    <row r="17" spans="1:12" ht="31.5" customHeight="1">
      <c r="A17" s="335"/>
      <c r="B17" s="131"/>
      <c r="C17" s="355"/>
      <c r="D17" s="335"/>
      <c r="E17" s="131"/>
      <c r="F17" s="355"/>
      <c r="G17" s="335"/>
      <c r="H17" s="131"/>
      <c r="I17" s="355"/>
      <c r="J17" s="335"/>
      <c r="K17" s="131"/>
      <c r="L17" s="355"/>
    </row>
    <row r="18" spans="1:12" ht="31.5" customHeight="1">
      <c r="A18" s="335"/>
      <c r="B18" s="131"/>
      <c r="C18" s="355"/>
      <c r="D18" s="335"/>
      <c r="E18" s="131"/>
      <c r="F18" s="355"/>
      <c r="G18" s="335"/>
      <c r="H18" s="131"/>
      <c r="I18" s="355"/>
      <c r="J18" s="335"/>
      <c r="K18" s="131"/>
      <c r="L18" s="355"/>
    </row>
    <row r="19" spans="1:12" ht="31.5" customHeight="1">
      <c r="A19" s="335"/>
      <c r="B19" s="131"/>
      <c r="C19" s="355"/>
      <c r="D19" s="335"/>
      <c r="E19" s="131"/>
      <c r="F19" s="355"/>
      <c r="G19" s="335"/>
      <c r="H19" s="131"/>
      <c r="I19" s="355"/>
      <c r="J19" s="335"/>
      <c r="K19" s="131"/>
      <c r="L19" s="355"/>
    </row>
    <row r="20" spans="1:12" ht="31.5" customHeight="1">
      <c r="A20" s="335"/>
      <c r="B20" s="131"/>
      <c r="C20" s="355"/>
      <c r="D20" s="335"/>
      <c r="E20" s="131"/>
      <c r="F20" s="355"/>
      <c r="G20" s="335"/>
      <c r="H20" s="131"/>
      <c r="I20" s="355"/>
      <c r="J20" s="335"/>
      <c r="K20" s="131"/>
      <c r="L20" s="355"/>
    </row>
    <row r="21" spans="1:12" ht="31.5" customHeight="1">
      <c r="A21" s="335"/>
      <c r="B21" s="131"/>
      <c r="C21" s="355"/>
      <c r="D21" s="335"/>
      <c r="E21" s="131"/>
      <c r="F21" s="355"/>
      <c r="G21" s="335"/>
      <c r="H21" s="131"/>
      <c r="I21" s="355"/>
      <c r="J21" s="335"/>
      <c r="K21" s="131"/>
      <c r="L21" s="355"/>
    </row>
    <row r="22" spans="1:12" ht="31.5" customHeight="1">
      <c r="A22" s="335"/>
      <c r="B22" s="131"/>
      <c r="C22" s="355"/>
      <c r="D22" s="335"/>
      <c r="E22" s="131"/>
      <c r="F22" s="355"/>
      <c r="G22" s="335"/>
      <c r="H22" s="131"/>
      <c r="I22" s="355"/>
      <c r="J22" s="335"/>
      <c r="K22" s="131"/>
      <c r="L22" s="355"/>
    </row>
    <row r="23" spans="1:12" ht="31.5" customHeight="1">
      <c r="A23" s="335"/>
      <c r="B23" s="131"/>
      <c r="C23" s="355"/>
      <c r="D23" s="335"/>
      <c r="E23" s="131"/>
      <c r="F23" s="355"/>
      <c r="G23" s="335"/>
      <c r="H23" s="131"/>
      <c r="I23" s="355"/>
      <c r="J23" s="335"/>
      <c r="K23" s="131"/>
      <c r="L23" s="355"/>
    </row>
    <row r="24" spans="1:12" ht="31.5" customHeight="1">
      <c r="A24" s="335"/>
      <c r="B24" s="131"/>
      <c r="C24" s="355"/>
      <c r="D24" s="335"/>
      <c r="E24" s="131"/>
      <c r="F24" s="355"/>
      <c r="G24" s="335"/>
      <c r="H24" s="131"/>
      <c r="I24" s="355"/>
      <c r="J24" s="335"/>
      <c r="K24" s="131"/>
      <c r="L24" s="355"/>
    </row>
    <row r="25" spans="1:12" ht="31.5" customHeight="1">
      <c r="A25" s="335"/>
      <c r="B25" s="131"/>
      <c r="C25" s="355"/>
      <c r="D25" s="335"/>
      <c r="E25" s="131"/>
      <c r="F25" s="355"/>
      <c r="G25" s="335"/>
      <c r="H25" s="131"/>
      <c r="I25" s="355"/>
      <c r="J25" s="335"/>
      <c r="K25" s="131"/>
      <c r="L25" s="355"/>
    </row>
    <row r="26" spans="1:12" ht="31.5" customHeight="1">
      <c r="A26" s="335"/>
      <c r="B26" s="131"/>
      <c r="C26" s="355"/>
      <c r="D26" s="335"/>
      <c r="E26" s="131"/>
      <c r="F26" s="355"/>
      <c r="G26" s="335"/>
      <c r="H26" s="131"/>
      <c r="I26" s="355"/>
      <c r="J26" s="335"/>
      <c r="K26" s="131"/>
      <c r="L26" s="355"/>
    </row>
    <row r="27" spans="1:12" ht="31.5" customHeight="1">
      <c r="A27" s="335"/>
      <c r="B27" s="131"/>
      <c r="C27" s="355"/>
      <c r="D27" s="335"/>
      <c r="E27" s="131"/>
      <c r="F27" s="355"/>
      <c r="G27" s="335"/>
      <c r="H27" s="131"/>
      <c r="I27" s="355"/>
      <c r="J27" s="335"/>
      <c r="K27" s="131"/>
      <c r="L27" s="355"/>
    </row>
    <row r="28" spans="1:12" ht="31.5" customHeight="1">
      <c r="A28" s="335"/>
      <c r="B28" s="131"/>
      <c r="C28" s="355"/>
      <c r="D28" s="335"/>
      <c r="E28" s="131"/>
      <c r="F28" s="355"/>
      <c r="G28" s="335"/>
      <c r="H28" s="131"/>
      <c r="I28" s="355"/>
      <c r="J28" s="335"/>
      <c r="K28" s="131"/>
      <c r="L28" s="355"/>
    </row>
    <row r="29" spans="1:12" ht="31.5" customHeight="1">
      <c r="A29" s="335"/>
      <c r="B29" s="131"/>
      <c r="C29" s="355"/>
      <c r="D29" s="335"/>
      <c r="E29" s="131"/>
      <c r="F29" s="355"/>
      <c r="G29" s="335"/>
      <c r="H29" s="131"/>
      <c r="I29" s="355"/>
      <c r="J29" s="335"/>
      <c r="K29" s="131"/>
      <c r="L29" s="355"/>
    </row>
    <row r="30" spans="1:12" ht="31.5" customHeight="1">
      <c r="A30" s="335"/>
      <c r="B30" s="131"/>
      <c r="C30" s="355"/>
      <c r="D30" s="335"/>
      <c r="E30" s="131"/>
      <c r="F30" s="355"/>
      <c r="G30" s="335"/>
      <c r="H30" s="131"/>
      <c r="I30" s="355"/>
      <c r="J30" s="335"/>
      <c r="K30" s="131"/>
      <c r="L30" s="355"/>
    </row>
    <row r="31" spans="1:12" ht="31.5" customHeight="1">
      <c r="A31" s="335"/>
      <c r="B31" s="131"/>
      <c r="C31" s="355"/>
      <c r="D31" s="335"/>
      <c r="E31" s="131"/>
      <c r="F31" s="355"/>
      <c r="G31" s="335"/>
      <c r="H31" s="131"/>
      <c r="I31" s="355"/>
      <c r="J31" s="335"/>
      <c r="K31" s="131"/>
      <c r="L31" s="355"/>
    </row>
    <row r="32" spans="1:12" ht="31.5" customHeight="1">
      <c r="A32" s="335"/>
      <c r="B32" s="131"/>
      <c r="C32" s="355"/>
      <c r="D32" s="335"/>
      <c r="E32" s="131"/>
      <c r="F32" s="355"/>
      <c r="G32" s="335"/>
      <c r="H32" s="131"/>
      <c r="I32" s="355"/>
      <c r="J32" s="335"/>
      <c r="K32" s="131"/>
      <c r="L32" s="355"/>
    </row>
    <row r="33" spans="1:12" ht="31.5" customHeight="1">
      <c r="A33" s="335"/>
      <c r="B33" s="131"/>
      <c r="C33" s="355"/>
      <c r="D33" s="335"/>
      <c r="E33" s="131"/>
      <c r="F33" s="355"/>
      <c r="G33" s="335"/>
      <c r="H33" s="131"/>
      <c r="I33" s="355"/>
      <c r="J33" s="335"/>
      <c r="K33" s="131"/>
      <c r="L33" s="355"/>
    </row>
    <row r="34" spans="1:12" ht="31.5" customHeight="1">
      <c r="A34" s="335"/>
      <c r="B34" s="131"/>
      <c r="C34" s="355"/>
      <c r="D34" s="335"/>
      <c r="E34" s="131"/>
      <c r="F34" s="355"/>
      <c r="G34" s="335"/>
      <c r="H34" s="131"/>
      <c r="I34" s="355"/>
      <c r="J34" s="335"/>
      <c r="K34" s="131"/>
      <c r="L34" s="355"/>
    </row>
    <row r="35" spans="1:12" ht="31.5" customHeight="1">
      <c r="A35" s="335"/>
      <c r="B35" s="131"/>
      <c r="C35" s="355"/>
      <c r="D35" s="335"/>
      <c r="E35" s="131"/>
      <c r="F35" s="355"/>
      <c r="G35" s="335"/>
      <c r="H35" s="131"/>
      <c r="I35" s="355"/>
      <c r="J35" s="335"/>
      <c r="K35" s="131"/>
      <c r="L35" s="355"/>
    </row>
    <row r="36" spans="1:12" ht="31.5" customHeight="1">
      <c r="A36" s="335"/>
      <c r="B36" s="131"/>
      <c r="C36" s="355"/>
      <c r="D36" s="335"/>
      <c r="E36" s="131"/>
      <c r="F36" s="355"/>
      <c r="G36" s="335"/>
      <c r="H36" s="131"/>
      <c r="I36" s="355"/>
      <c r="J36" s="335"/>
      <c r="K36" s="131"/>
      <c r="L36" s="355"/>
    </row>
    <row r="37" spans="1:12" ht="31.5" customHeight="1">
      <c r="A37" s="335"/>
      <c r="B37" s="131"/>
      <c r="C37" s="355"/>
      <c r="D37" s="335"/>
      <c r="E37" s="131"/>
      <c r="F37" s="355"/>
      <c r="G37" s="335"/>
      <c r="H37" s="131"/>
      <c r="I37" s="355"/>
      <c r="J37" s="335"/>
      <c r="K37" s="131"/>
      <c r="L37" s="355"/>
    </row>
    <row r="38" spans="1:12" ht="18.75" customHeight="1">
      <c r="A38" s="335"/>
      <c r="B38" s="131"/>
      <c r="C38" s="355"/>
      <c r="D38" s="335"/>
      <c r="E38" s="131"/>
      <c r="F38" s="355"/>
      <c r="G38" s="335"/>
      <c r="H38" s="131"/>
      <c r="I38" s="355"/>
      <c r="J38" s="335"/>
      <c r="K38" s="131"/>
      <c r="L38" s="355"/>
    </row>
    <row r="39" spans="1:12" ht="18.75" customHeight="1">
      <c r="A39" s="335"/>
      <c r="B39" s="131"/>
      <c r="C39" s="355"/>
      <c r="D39" s="335"/>
      <c r="E39" s="131"/>
      <c r="F39" s="355"/>
      <c r="G39" s="335"/>
      <c r="H39" s="131"/>
      <c r="I39" s="355"/>
      <c r="J39" s="335"/>
      <c r="K39" s="131"/>
      <c r="L39" s="355"/>
    </row>
    <row r="40" spans="1:12" ht="18.75" customHeight="1">
      <c r="A40" s="335"/>
      <c r="B40" s="131"/>
      <c r="C40" s="355"/>
      <c r="D40" s="335"/>
      <c r="E40" s="131"/>
      <c r="F40" s="355"/>
      <c r="G40" s="335"/>
      <c r="H40" s="131"/>
      <c r="I40" s="355"/>
      <c r="J40" s="335"/>
      <c r="K40" s="131"/>
      <c r="L40" s="355"/>
    </row>
    <row r="41" spans="1:12" ht="18.75" customHeight="1" thickBot="1">
      <c r="A41" s="338"/>
      <c r="B41" s="347"/>
      <c r="C41" s="356"/>
      <c r="D41" s="338"/>
      <c r="E41" s="347"/>
      <c r="F41" s="356"/>
      <c r="G41" s="338"/>
      <c r="H41" s="347"/>
      <c r="I41" s="356"/>
      <c r="J41" s="338"/>
      <c r="K41" s="347"/>
      <c r="L41" s="356"/>
    </row>
    <row r="42" spans="1:12" ht="18.75" customHeight="1">
      <c r="A42" s="6"/>
      <c r="B42" s="6"/>
      <c r="C42" s="6">
        <f>LEN(A8)</f>
        <v>0</v>
      </c>
      <c r="F42" s="1">
        <f>LEN(D8)</f>
        <v>0</v>
      </c>
      <c r="I42" s="1">
        <f>LEN(G8)</f>
        <v>0</v>
      </c>
      <c r="L42" s="1">
        <f>LEN(J8)</f>
        <v>0</v>
      </c>
    </row>
    <row r="43" spans="1:12" ht="18.75" customHeight="1">
      <c r="A43" s="6"/>
      <c r="B43" s="6"/>
      <c r="C43" s="6"/>
    </row>
    <row r="44" spans="1:12" ht="18.75" customHeight="1">
      <c r="A44" s="6"/>
      <c r="B44" s="6"/>
      <c r="C44" s="6"/>
    </row>
    <row r="45" spans="1:12" ht="18.75" customHeight="1">
      <c r="A45" s="6"/>
      <c r="B45" s="6"/>
      <c r="C45" s="6"/>
    </row>
    <row r="46" spans="1:12" ht="18.75" customHeight="1">
      <c r="A46" s="6"/>
      <c r="B46" s="6"/>
      <c r="C46" s="6"/>
    </row>
    <row r="47" spans="1:12" ht="18.75" customHeight="1">
      <c r="A47" s="6"/>
      <c r="B47" s="6"/>
      <c r="C47" s="6"/>
    </row>
    <row r="48" spans="1:12" ht="18.75" customHeight="1">
      <c r="A48" s="6"/>
      <c r="B48" s="6"/>
      <c r="C48" s="6"/>
    </row>
    <row r="49" spans="1:3" ht="18.75" customHeight="1">
      <c r="A49" s="6"/>
      <c r="B49" s="6"/>
      <c r="C49" s="6"/>
    </row>
  </sheetData>
  <mergeCells count="16">
    <mergeCell ref="A8:C41"/>
    <mergeCell ref="D8:F41"/>
    <mergeCell ref="G8:I41"/>
    <mergeCell ref="J8:L41"/>
    <mergeCell ref="A1:L1"/>
    <mergeCell ref="D4:F4"/>
    <mergeCell ref="G4:I4"/>
    <mergeCell ref="K4:L4"/>
    <mergeCell ref="D5:F5"/>
    <mergeCell ref="G5:I5"/>
    <mergeCell ref="K5:L5"/>
    <mergeCell ref="A6:L6"/>
    <mergeCell ref="A7:C7"/>
    <mergeCell ref="D7:F7"/>
    <mergeCell ref="G7:I7"/>
    <mergeCell ref="J7:L7"/>
  </mergeCells>
  <phoneticPr fontId="1"/>
  <conditionalFormatting sqref="B4">
    <cfRule type="cellIs" dxfId="15" priority="12" operator="notEqual">
      <formula>"都道府県名"</formula>
    </cfRule>
  </conditionalFormatting>
  <conditionalFormatting sqref="C4">
    <cfRule type="cellIs" dxfId="14" priority="11" operator="notEqual">
      <formula>"職業　　部門"</formula>
    </cfRule>
  </conditionalFormatting>
  <conditionalFormatting sqref="J4">
    <cfRule type="cellIs" dxfId="13" priority="10" operator="notEqual">
      <formula>"ふりがな"</formula>
    </cfRule>
  </conditionalFormatting>
  <conditionalFormatting sqref="A4">
    <cfRule type="cellIs" dxfId="12" priority="9" operator="notEqual">
      <formula>"都道府県　番号"</formula>
    </cfRule>
  </conditionalFormatting>
  <conditionalFormatting sqref="D4:F4">
    <cfRule type="cellIs" dxfId="11" priority="8" operator="notEqual">
      <formula>"職種名（１）"</formula>
    </cfRule>
  </conditionalFormatting>
  <conditionalFormatting sqref="G4:I4">
    <cfRule type="cellIs" dxfId="10" priority="7" operator="notEqual">
      <formula>"職種名（２）"</formula>
    </cfRule>
  </conditionalFormatting>
  <conditionalFormatting sqref="J5">
    <cfRule type="cellIs" dxfId="9" priority="6" operator="notEqual">
      <formula>"氏名"</formula>
    </cfRule>
  </conditionalFormatting>
  <conditionalFormatting sqref="A7:C7">
    <cfRule type="cellIs" dxfId="8" priority="5" operator="notEqual">
      <formula>"技能の概要　　　　　　　　　　　(障害の克服と技能研鑽への　　　　工夫や取り組み）"</formula>
    </cfRule>
  </conditionalFormatting>
  <conditionalFormatting sqref="D7:F7">
    <cfRule type="cellIs" dxfId="7" priority="4" operator="notEqual">
      <formula>"功績・貢献の概要　　　　　　　（社会的貢献活動を含む）"</formula>
    </cfRule>
  </conditionalFormatting>
  <conditionalFormatting sqref="G7:I7">
    <cfRule type="cellIs" dxfId="6" priority="3" operator="notEqual">
      <formula>"技能の指導及び育成の概要"</formula>
    </cfRule>
  </conditionalFormatting>
  <conditionalFormatting sqref="J7:L7">
    <cfRule type="cellIs" dxfId="5" priority="2" operator="notEqual">
      <formula>"現役性"</formula>
    </cfRule>
  </conditionalFormatting>
  <conditionalFormatting sqref="A6:L6">
    <cfRule type="cellIs" dxfId="4" priority="1" operator="notEqual">
      <formula>"卓越した技能の概要（続き）"</formula>
    </cfRule>
  </conditionalFormatting>
  <dataValidations count="1">
    <dataValidation type="textLength" operator="lessThanOrEqual" allowBlank="1" showInputMessage="1" showErrorMessage="1" sqref="A8:L41" xr:uid="{E46BBF67-C89C-4248-B7DB-9D5575F29F94}">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7DAF-4CCD-4CBB-A5D7-98014F3F25DC}">
  <sheetPr codeName="Sheet8">
    <tabColor rgb="FFFF0000"/>
    <pageSetUpPr fitToPage="1"/>
  </sheetPr>
  <dimension ref="A1:B37"/>
  <sheetViews>
    <sheetView zoomScale="75" zoomScaleNormal="75" workbookViewId="0">
      <selection activeCell="E16" sqref="E16"/>
    </sheetView>
  </sheetViews>
  <sheetFormatPr defaultRowHeight="18.75"/>
  <cols>
    <col min="1" max="1" width="73.125" style="2" customWidth="1"/>
    <col min="2" max="2" width="18.75" style="2" customWidth="1"/>
  </cols>
  <sheetData>
    <row r="1" spans="1:2" ht="24.75" customHeight="1">
      <c r="B1" s="117" t="s">
        <v>68</v>
      </c>
    </row>
    <row r="2" spans="1:2" ht="24.75" customHeight="1">
      <c r="A2" s="118" t="s">
        <v>69</v>
      </c>
      <c r="B2" s="119" t="s">
        <v>70</v>
      </c>
    </row>
    <row r="3" spans="1:2" ht="24.75" customHeight="1">
      <c r="A3" s="120"/>
      <c r="B3" s="121"/>
    </row>
    <row r="4" spans="1:2" ht="24.75" customHeight="1">
      <c r="A4" s="120"/>
      <c r="B4" s="121"/>
    </row>
    <row r="5" spans="1:2" ht="24.75" customHeight="1">
      <c r="A5" s="120"/>
      <c r="B5" s="121"/>
    </row>
    <row r="6" spans="1:2" ht="24.75" customHeight="1">
      <c r="A6" s="120"/>
      <c r="B6" s="121"/>
    </row>
    <row r="7" spans="1:2" ht="24.75" customHeight="1">
      <c r="A7" s="120"/>
      <c r="B7" s="121"/>
    </row>
    <row r="8" spans="1:2" ht="24.75" customHeight="1">
      <c r="A8" s="120"/>
      <c r="B8" s="121"/>
    </row>
    <row r="9" spans="1:2" ht="24.75" customHeight="1">
      <c r="A9" s="120"/>
      <c r="B9" s="121"/>
    </row>
    <row r="10" spans="1:2" ht="24.75" customHeight="1">
      <c r="A10" s="120"/>
      <c r="B10" s="121"/>
    </row>
    <row r="11" spans="1:2" ht="24.75" customHeight="1">
      <c r="A11" s="120"/>
      <c r="B11" s="121"/>
    </row>
    <row r="12" spans="1:2" ht="24.75" customHeight="1">
      <c r="A12" s="120"/>
      <c r="B12" s="121"/>
    </row>
    <row r="13" spans="1:2" ht="24.75" customHeight="1">
      <c r="A13" s="120"/>
      <c r="B13" s="121"/>
    </row>
    <row r="14" spans="1:2" ht="24.75" customHeight="1">
      <c r="A14" s="120"/>
      <c r="B14" s="121"/>
    </row>
    <row r="15" spans="1:2" ht="24.75" customHeight="1">
      <c r="A15" s="120"/>
      <c r="B15" s="121"/>
    </row>
    <row r="16" spans="1:2" ht="24.75" customHeight="1">
      <c r="A16" s="120"/>
      <c r="B16" s="121"/>
    </row>
    <row r="17" spans="1:2" ht="24.75" customHeight="1">
      <c r="A17" s="120"/>
      <c r="B17" s="121"/>
    </row>
    <row r="18" spans="1:2" ht="24.75" customHeight="1">
      <c r="A18" s="120"/>
      <c r="B18" s="121"/>
    </row>
    <row r="19" spans="1:2" ht="24.75" customHeight="1">
      <c r="A19" s="120"/>
      <c r="B19" s="121"/>
    </row>
    <row r="20" spans="1:2" ht="24.75" customHeight="1">
      <c r="A20" s="118" t="s">
        <v>71</v>
      </c>
      <c r="B20" s="119" t="s">
        <v>70</v>
      </c>
    </row>
    <row r="21" spans="1:2" ht="24.75" customHeight="1">
      <c r="A21" s="120"/>
      <c r="B21" s="121"/>
    </row>
    <row r="22" spans="1:2" ht="24.75" customHeight="1">
      <c r="A22" s="120"/>
      <c r="B22" s="121"/>
    </row>
    <row r="23" spans="1:2" ht="24.75" customHeight="1">
      <c r="A23" s="120"/>
      <c r="B23" s="121"/>
    </row>
    <row r="24" spans="1:2" ht="24.75" customHeight="1">
      <c r="A24" s="120"/>
      <c r="B24" s="121"/>
    </row>
    <row r="25" spans="1:2" ht="24.75" customHeight="1">
      <c r="A25" s="120"/>
      <c r="B25" s="121"/>
    </row>
    <row r="26" spans="1:2" ht="24.75" customHeight="1">
      <c r="A26" s="120"/>
      <c r="B26" s="121"/>
    </row>
    <row r="27" spans="1:2" ht="24.75" customHeight="1">
      <c r="A27" s="120"/>
      <c r="B27" s="121"/>
    </row>
    <row r="28" spans="1:2" ht="24.75" customHeight="1">
      <c r="A28" s="120"/>
      <c r="B28" s="121"/>
    </row>
    <row r="29" spans="1:2" ht="24.75" customHeight="1">
      <c r="A29" s="120"/>
      <c r="B29" s="121"/>
    </row>
    <row r="30" spans="1:2" ht="24.75" customHeight="1">
      <c r="A30" s="120"/>
      <c r="B30" s="121"/>
    </row>
    <row r="31" spans="1:2" ht="24.75" customHeight="1">
      <c r="A31" s="120"/>
      <c r="B31" s="121"/>
    </row>
    <row r="32" spans="1:2" ht="24.75" customHeight="1">
      <c r="A32" s="120"/>
      <c r="B32" s="121"/>
    </row>
    <row r="33" spans="1:2" ht="24.75" customHeight="1">
      <c r="A33" s="120"/>
      <c r="B33" s="121"/>
    </row>
    <row r="34" spans="1:2" ht="24.75" customHeight="1">
      <c r="A34" s="122"/>
      <c r="B34" s="123"/>
    </row>
    <row r="35" spans="1:2" ht="42" customHeight="1">
      <c r="A35" s="392" t="s">
        <v>72</v>
      </c>
      <c r="B35" s="393"/>
    </row>
    <row r="36" spans="1:2" ht="24.75" customHeight="1"/>
    <row r="37" spans="1:2" ht="24.75" customHeight="1"/>
  </sheetData>
  <mergeCells count="1">
    <mergeCell ref="A35:B35"/>
  </mergeCells>
  <phoneticPr fontId="1"/>
  <conditionalFormatting sqref="A2">
    <cfRule type="cellIs" dxfId="3" priority="4" operator="notEqual">
      <formula>"表彰歴"</formula>
    </cfRule>
  </conditionalFormatting>
  <conditionalFormatting sqref="B2">
    <cfRule type="cellIs" dxfId="2" priority="3" operator="notEqual">
      <formula>"取得年月"</formula>
    </cfRule>
  </conditionalFormatting>
  <conditionalFormatting sqref="A20">
    <cfRule type="cellIs" dxfId="1" priority="2" operator="notEqual">
      <formula>"免許・資格等"</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F03F-B776-4FF4-B72A-821770A6FA32}">
  <sheetPr codeName="Sheet4"/>
  <dimension ref="A1:Z157"/>
  <sheetViews>
    <sheetView zoomScale="70" zoomScaleNormal="70" workbookViewId="0">
      <selection activeCell="L22" sqref="L22"/>
    </sheetView>
  </sheetViews>
  <sheetFormatPr defaultRowHeight="13.5" outlineLevelCol="1"/>
  <cols>
    <col min="1" max="9" width="11.125" style="17" customWidth="1"/>
    <col min="10" max="11" width="19.875" style="17" customWidth="1"/>
    <col min="12" max="12" width="11.125" style="17" customWidth="1"/>
    <col min="13" max="13" width="25" style="17" customWidth="1"/>
    <col min="14" max="15" width="17.875" style="17" customWidth="1"/>
    <col min="16" max="16" width="11.125" style="17" customWidth="1"/>
    <col min="17" max="17" width="38.25" style="17" customWidth="1" outlineLevel="1"/>
    <col min="18" max="18" width="57.25" style="17" customWidth="1" outlineLevel="1"/>
    <col min="19" max="19" width="49.125" style="17" customWidth="1" outlineLevel="1"/>
    <col min="20" max="20" width="44" style="17" customWidth="1" outlineLevel="1"/>
    <col min="21" max="21" width="56.625" style="17" customWidth="1" outlineLevel="1"/>
    <col min="22" max="22" width="23.375" style="17" customWidth="1"/>
    <col min="23" max="26" width="22.375" style="17" customWidth="1"/>
    <col min="27" max="27" width="11.125" style="17" customWidth="1"/>
    <col min="28" max="30" width="49.375" style="17" customWidth="1"/>
    <col min="31" max="16384" width="9" style="17"/>
  </cols>
  <sheetData>
    <row r="1" spans="1:26" s="23" customFormat="1" ht="30" customHeight="1">
      <c r="A1" s="18" t="s">
        <v>73</v>
      </c>
      <c r="B1" s="18" t="s">
        <v>51</v>
      </c>
      <c r="C1" s="18" t="s">
        <v>74</v>
      </c>
      <c r="D1" s="19" t="s">
        <v>75</v>
      </c>
      <c r="E1" s="18" t="s">
        <v>76</v>
      </c>
      <c r="F1" s="18" t="s">
        <v>28</v>
      </c>
      <c r="G1" s="45" t="s">
        <v>34</v>
      </c>
      <c r="H1" s="19" t="s">
        <v>77</v>
      </c>
      <c r="I1" s="18" t="s">
        <v>78</v>
      </c>
      <c r="J1" s="20" t="s">
        <v>79</v>
      </c>
      <c r="K1" s="20" t="s">
        <v>80</v>
      </c>
      <c r="L1" s="20" t="s">
        <v>81</v>
      </c>
      <c r="M1" s="20" t="s">
        <v>46</v>
      </c>
      <c r="N1" s="20" t="s">
        <v>82</v>
      </c>
      <c r="O1" s="20" t="s">
        <v>83</v>
      </c>
      <c r="P1" s="20" t="s">
        <v>84</v>
      </c>
      <c r="Q1" s="21" t="s">
        <v>85</v>
      </c>
      <c r="R1" s="21" t="s">
        <v>86</v>
      </c>
      <c r="S1" s="21" t="s">
        <v>87</v>
      </c>
      <c r="T1" s="21" t="s">
        <v>88</v>
      </c>
      <c r="U1" s="21" t="s">
        <v>89</v>
      </c>
      <c r="V1" s="22" t="s">
        <v>48</v>
      </c>
      <c r="W1" s="22" t="s">
        <v>90</v>
      </c>
      <c r="X1" s="22" t="s">
        <v>91</v>
      </c>
      <c r="Y1" s="22" t="s">
        <v>92</v>
      </c>
      <c r="Z1" s="21" t="s">
        <v>93</v>
      </c>
    </row>
    <row r="2" spans="1:26" ht="27">
      <c r="A2" s="17" t="s">
        <v>94</v>
      </c>
      <c r="B2" s="24">
        <v>1</v>
      </c>
      <c r="C2" s="17" t="s">
        <v>95</v>
      </c>
      <c r="D2" s="17">
        <v>1</v>
      </c>
      <c r="E2" s="17" t="s">
        <v>96</v>
      </c>
      <c r="F2" s="17" t="s">
        <v>97</v>
      </c>
      <c r="H2" s="17" t="s">
        <v>98</v>
      </c>
      <c r="I2" s="17" t="s">
        <v>99</v>
      </c>
      <c r="J2" s="25" t="s">
        <v>100</v>
      </c>
      <c r="K2" s="17" t="s">
        <v>101</v>
      </c>
      <c r="L2" s="17" t="s">
        <v>102</v>
      </c>
      <c r="M2" s="17" t="s">
        <v>103</v>
      </c>
      <c r="N2" s="17" t="s">
        <v>104</v>
      </c>
      <c r="P2" s="25" t="s">
        <v>845</v>
      </c>
      <c r="Q2" s="17" t="s">
        <v>105</v>
      </c>
      <c r="R2" s="17" t="s">
        <v>106</v>
      </c>
      <c r="S2" s="17" t="s">
        <v>106</v>
      </c>
      <c r="T2" s="17" t="s">
        <v>107</v>
      </c>
      <c r="U2" s="17" t="s">
        <v>108</v>
      </c>
      <c r="V2" s="17" t="s">
        <v>109</v>
      </c>
      <c r="W2" s="17" t="s">
        <v>110</v>
      </c>
      <c r="X2" s="17" t="s">
        <v>109</v>
      </c>
      <c r="Y2" s="17" t="s">
        <v>111</v>
      </c>
      <c r="Z2" s="17" t="s">
        <v>112</v>
      </c>
    </row>
    <row r="3" spans="1:26" ht="27">
      <c r="A3" s="17" t="s">
        <v>113</v>
      </c>
      <c r="B3" s="24">
        <v>2</v>
      </c>
      <c r="C3" s="17" t="s">
        <v>114</v>
      </c>
      <c r="D3" s="17">
        <v>2</v>
      </c>
      <c r="E3" s="17" t="s">
        <v>115</v>
      </c>
      <c r="F3" s="17" t="s">
        <v>116</v>
      </c>
      <c r="H3" s="17" t="s">
        <v>117</v>
      </c>
      <c r="I3" s="17" t="s">
        <v>118</v>
      </c>
      <c r="J3" s="25" t="s">
        <v>119</v>
      </c>
      <c r="K3" s="17" t="s">
        <v>120</v>
      </c>
      <c r="L3" s="17" t="s">
        <v>121</v>
      </c>
      <c r="M3" s="17" t="s">
        <v>122</v>
      </c>
      <c r="N3" s="17" t="s">
        <v>123</v>
      </c>
      <c r="P3" s="25" t="s">
        <v>846</v>
      </c>
      <c r="Q3" s="17" t="s">
        <v>124</v>
      </c>
      <c r="R3" s="17" t="s">
        <v>125</v>
      </c>
      <c r="S3" s="17" t="s">
        <v>125</v>
      </c>
      <c r="T3" s="17" t="s">
        <v>126</v>
      </c>
      <c r="U3" s="17" t="s">
        <v>127</v>
      </c>
      <c r="V3" s="17" t="s">
        <v>128</v>
      </c>
      <c r="W3" s="17" t="s">
        <v>129</v>
      </c>
      <c r="X3" s="17" t="s">
        <v>130</v>
      </c>
      <c r="Y3" s="17" t="s">
        <v>131</v>
      </c>
      <c r="Z3" s="17" t="s">
        <v>132</v>
      </c>
    </row>
    <row r="4" spans="1:26" ht="27">
      <c r="A4" s="17" t="s">
        <v>133</v>
      </c>
      <c r="B4" s="24">
        <v>3</v>
      </c>
      <c r="C4" s="17" t="s">
        <v>134</v>
      </c>
      <c r="D4" s="17">
        <v>3</v>
      </c>
      <c r="F4" s="17" t="s">
        <v>135</v>
      </c>
      <c r="H4" s="17" t="s">
        <v>136</v>
      </c>
      <c r="I4" s="17" t="s">
        <v>137</v>
      </c>
      <c r="J4" s="25" t="s">
        <v>138</v>
      </c>
      <c r="K4" s="17" t="s">
        <v>139</v>
      </c>
      <c r="L4" s="17" t="s">
        <v>140</v>
      </c>
      <c r="M4" s="17" t="s">
        <v>141</v>
      </c>
      <c r="N4" s="17" t="s">
        <v>142</v>
      </c>
      <c r="P4" s="25" t="s">
        <v>847</v>
      </c>
      <c r="Q4" s="17" t="s">
        <v>143</v>
      </c>
      <c r="R4" s="17" t="s">
        <v>144</v>
      </c>
      <c r="S4" s="17" t="s">
        <v>144</v>
      </c>
      <c r="T4" s="17" t="s">
        <v>145</v>
      </c>
      <c r="U4" s="17" t="s">
        <v>146</v>
      </c>
      <c r="V4" s="17" t="s">
        <v>147</v>
      </c>
      <c r="W4" s="17" t="s">
        <v>148</v>
      </c>
      <c r="X4" s="17" t="s">
        <v>149</v>
      </c>
      <c r="Y4" s="17" t="s">
        <v>150</v>
      </c>
      <c r="Z4" s="17" t="s">
        <v>151</v>
      </c>
    </row>
    <row r="5" spans="1:26" ht="27">
      <c r="A5" s="17" t="s">
        <v>152</v>
      </c>
      <c r="B5" s="24">
        <v>4</v>
      </c>
      <c r="D5" s="17">
        <v>4</v>
      </c>
      <c r="F5" s="17" t="s">
        <v>153</v>
      </c>
      <c r="I5" s="17" t="s">
        <v>154</v>
      </c>
      <c r="J5" s="25" t="s">
        <v>155</v>
      </c>
      <c r="K5" s="17" t="s">
        <v>156</v>
      </c>
      <c r="M5" s="17" t="s">
        <v>157</v>
      </c>
      <c r="N5" s="17" t="s">
        <v>158</v>
      </c>
      <c r="P5" s="17" t="s">
        <v>848</v>
      </c>
      <c r="Q5" s="17" t="s">
        <v>159</v>
      </c>
      <c r="R5" s="17" t="s">
        <v>108</v>
      </c>
      <c r="S5" s="17" t="s">
        <v>108</v>
      </c>
      <c r="T5" s="17" t="s">
        <v>160</v>
      </c>
      <c r="U5" s="17" t="s">
        <v>161</v>
      </c>
      <c r="V5" s="17" t="s">
        <v>162</v>
      </c>
      <c r="W5" s="17" t="s">
        <v>163</v>
      </c>
      <c r="X5" s="17" t="s">
        <v>164</v>
      </c>
      <c r="Y5" s="17" t="s">
        <v>165</v>
      </c>
      <c r="Z5" s="17" t="s">
        <v>166</v>
      </c>
    </row>
    <row r="6" spans="1:26">
      <c r="A6" s="17" t="s">
        <v>167</v>
      </c>
      <c r="B6" s="24">
        <v>5</v>
      </c>
      <c r="D6" s="17">
        <v>5</v>
      </c>
      <c r="I6" s="17" t="s">
        <v>168</v>
      </c>
      <c r="J6" s="17" t="s">
        <v>169</v>
      </c>
      <c r="K6" s="17" t="s">
        <v>170</v>
      </c>
      <c r="M6" s="17" t="s">
        <v>171</v>
      </c>
      <c r="N6" s="17" t="s">
        <v>172</v>
      </c>
      <c r="P6" s="17" t="s">
        <v>849</v>
      </c>
      <c r="Q6" s="17" t="s">
        <v>173</v>
      </c>
      <c r="R6" s="17" t="s">
        <v>174</v>
      </c>
      <c r="S6" s="17" t="s">
        <v>174</v>
      </c>
      <c r="T6" s="17" t="s">
        <v>175</v>
      </c>
      <c r="U6" s="17" t="s">
        <v>176</v>
      </c>
      <c r="V6" s="17" t="s">
        <v>177</v>
      </c>
      <c r="W6" s="17" t="s">
        <v>178</v>
      </c>
      <c r="X6" s="17" t="s">
        <v>179</v>
      </c>
      <c r="Y6" s="17" t="s">
        <v>180</v>
      </c>
      <c r="Z6" s="17" t="s">
        <v>164</v>
      </c>
    </row>
    <row r="7" spans="1:26">
      <c r="A7" s="17" t="s">
        <v>181</v>
      </c>
      <c r="B7" s="24">
        <v>6</v>
      </c>
      <c r="D7" s="17">
        <v>6</v>
      </c>
      <c r="I7" s="17" t="s">
        <v>182</v>
      </c>
      <c r="J7" s="17" t="s">
        <v>183</v>
      </c>
      <c r="K7" s="17" t="s">
        <v>184</v>
      </c>
      <c r="M7" s="17" t="s">
        <v>185</v>
      </c>
      <c r="N7" s="17" t="s">
        <v>186</v>
      </c>
      <c r="P7" s="26" t="s">
        <v>33</v>
      </c>
      <c r="Q7" s="17" t="s">
        <v>187</v>
      </c>
      <c r="R7" s="17" t="s">
        <v>188</v>
      </c>
      <c r="S7" s="17" t="s">
        <v>188</v>
      </c>
      <c r="T7" s="17" t="s">
        <v>189</v>
      </c>
      <c r="U7" s="17" t="s">
        <v>190</v>
      </c>
      <c r="V7" s="17" t="s">
        <v>191</v>
      </c>
      <c r="W7" s="17" t="s">
        <v>192</v>
      </c>
      <c r="X7" s="17" t="s">
        <v>193</v>
      </c>
      <c r="Y7" s="17" t="s">
        <v>194</v>
      </c>
      <c r="Z7" s="17" t="s">
        <v>195</v>
      </c>
    </row>
    <row r="8" spans="1:26">
      <c r="A8" s="17" t="s">
        <v>196</v>
      </c>
      <c r="B8" s="24">
        <v>7</v>
      </c>
      <c r="D8" s="17">
        <v>7</v>
      </c>
      <c r="I8" s="17" t="s">
        <v>197</v>
      </c>
      <c r="J8" s="17" t="s">
        <v>198</v>
      </c>
      <c r="K8" s="17" t="s">
        <v>199</v>
      </c>
      <c r="M8" s="17" t="s">
        <v>200</v>
      </c>
      <c r="N8" s="17" t="s">
        <v>201</v>
      </c>
      <c r="Q8" s="17" t="s">
        <v>202</v>
      </c>
      <c r="R8" s="17" t="s">
        <v>203</v>
      </c>
      <c r="S8" s="17" t="s">
        <v>203</v>
      </c>
      <c r="T8" s="17" t="s">
        <v>204</v>
      </c>
      <c r="U8" s="17" t="s">
        <v>205</v>
      </c>
      <c r="V8" s="17" t="s">
        <v>206</v>
      </c>
      <c r="W8" s="17" t="s">
        <v>207</v>
      </c>
      <c r="X8" s="17" t="s">
        <v>208</v>
      </c>
      <c r="Y8" s="17" t="s">
        <v>209</v>
      </c>
      <c r="Z8" s="17" t="s">
        <v>210</v>
      </c>
    </row>
    <row r="9" spans="1:26">
      <c r="A9" s="17" t="s">
        <v>211</v>
      </c>
      <c r="B9" s="24">
        <v>8</v>
      </c>
      <c r="D9" s="17">
        <v>8</v>
      </c>
      <c r="I9" s="17" t="s">
        <v>212</v>
      </c>
      <c r="K9" s="17" t="s">
        <v>213</v>
      </c>
      <c r="M9" s="17" t="s">
        <v>214</v>
      </c>
      <c r="N9" s="17" t="s">
        <v>215</v>
      </c>
      <c r="Q9" s="17" t="s">
        <v>216</v>
      </c>
      <c r="R9" s="17" t="s">
        <v>217</v>
      </c>
      <c r="S9" s="17" t="s">
        <v>217</v>
      </c>
      <c r="U9" s="17" t="s">
        <v>218</v>
      </c>
      <c r="V9" s="17" t="s">
        <v>219</v>
      </c>
      <c r="W9" s="17" t="s">
        <v>220</v>
      </c>
      <c r="X9" s="17" t="s">
        <v>221</v>
      </c>
      <c r="Y9" s="17" t="s">
        <v>222</v>
      </c>
      <c r="Z9" s="17" t="s">
        <v>223</v>
      </c>
    </row>
    <row r="10" spans="1:26">
      <c r="A10" s="17" t="s">
        <v>224</v>
      </c>
      <c r="B10" s="24">
        <v>9</v>
      </c>
      <c r="D10" s="17">
        <v>9</v>
      </c>
      <c r="I10" s="17" t="s">
        <v>225</v>
      </c>
      <c r="M10" s="17" t="s">
        <v>226</v>
      </c>
      <c r="N10" s="17" t="s">
        <v>227</v>
      </c>
      <c r="Q10" s="17" t="s">
        <v>228</v>
      </c>
      <c r="R10" s="17" t="s">
        <v>229</v>
      </c>
      <c r="S10" s="17" t="s">
        <v>229</v>
      </c>
      <c r="U10" s="17" t="s">
        <v>230</v>
      </c>
      <c r="V10" s="17" t="s">
        <v>231</v>
      </c>
      <c r="W10" s="17" t="s">
        <v>232</v>
      </c>
      <c r="X10" s="17" t="s">
        <v>233</v>
      </c>
      <c r="Y10" s="17" t="s">
        <v>234</v>
      </c>
      <c r="Z10" s="17" t="s">
        <v>235</v>
      </c>
    </row>
    <row r="11" spans="1:26">
      <c r="A11" s="17" t="s">
        <v>236</v>
      </c>
      <c r="B11" s="27">
        <v>10</v>
      </c>
      <c r="D11" s="17">
        <v>10</v>
      </c>
      <c r="I11" s="17" t="s">
        <v>237</v>
      </c>
      <c r="M11" s="17" t="s">
        <v>238</v>
      </c>
      <c r="N11" s="17" t="s">
        <v>239</v>
      </c>
      <c r="Q11" s="17" t="s">
        <v>240</v>
      </c>
      <c r="R11" s="17" t="s">
        <v>241</v>
      </c>
      <c r="S11" s="17" t="s">
        <v>241</v>
      </c>
      <c r="U11" s="17" t="s">
        <v>242</v>
      </c>
      <c r="V11" s="17" t="s">
        <v>243</v>
      </c>
      <c r="W11" s="17" t="s">
        <v>244</v>
      </c>
      <c r="X11" s="17" t="s">
        <v>245</v>
      </c>
      <c r="Y11" s="17" t="s">
        <v>246</v>
      </c>
      <c r="Z11" s="17" t="s">
        <v>247</v>
      </c>
    </row>
    <row r="12" spans="1:26">
      <c r="A12" s="17" t="s">
        <v>248</v>
      </c>
      <c r="B12" s="27">
        <v>11</v>
      </c>
      <c r="D12" s="17">
        <v>11</v>
      </c>
      <c r="I12" s="17" t="s">
        <v>249</v>
      </c>
      <c r="M12" s="17" t="s">
        <v>250</v>
      </c>
      <c r="N12" s="17" t="s">
        <v>251</v>
      </c>
      <c r="Q12" s="17" t="s">
        <v>252</v>
      </c>
      <c r="R12" s="17" t="s">
        <v>253</v>
      </c>
      <c r="S12" s="17" t="s">
        <v>253</v>
      </c>
      <c r="U12" s="17" t="s">
        <v>254</v>
      </c>
      <c r="V12" s="17" t="s">
        <v>255</v>
      </c>
      <c r="W12" s="17" t="s">
        <v>166</v>
      </c>
      <c r="X12" s="17" t="s">
        <v>256</v>
      </c>
      <c r="Y12" s="17" t="s">
        <v>257</v>
      </c>
      <c r="Z12" s="17" t="s">
        <v>258</v>
      </c>
    </row>
    <row r="13" spans="1:26">
      <c r="A13" s="17" t="s">
        <v>259</v>
      </c>
      <c r="B13" s="27">
        <v>12</v>
      </c>
      <c r="D13" s="17">
        <v>12</v>
      </c>
      <c r="I13" s="17" t="s">
        <v>260</v>
      </c>
      <c r="M13" s="17" t="s">
        <v>261</v>
      </c>
      <c r="N13" s="17" t="s">
        <v>250</v>
      </c>
      <c r="Q13" s="17" t="s">
        <v>262</v>
      </c>
      <c r="R13" s="17" t="s">
        <v>263</v>
      </c>
      <c r="S13" s="17" t="s">
        <v>263</v>
      </c>
      <c r="U13" s="17" t="s">
        <v>264</v>
      </c>
      <c r="V13" s="17" t="s">
        <v>265</v>
      </c>
      <c r="W13" s="17" t="s">
        <v>193</v>
      </c>
      <c r="X13" s="17" t="s">
        <v>266</v>
      </c>
      <c r="Y13" s="17" t="s">
        <v>267</v>
      </c>
      <c r="Z13" s="17" t="s">
        <v>268</v>
      </c>
    </row>
    <row r="14" spans="1:26">
      <c r="A14" s="17" t="s">
        <v>269</v>
      </c>
      <c r="B14" s="27">
        <v>13</v>
      </c>
      <c r="D14" s="17">
        <v>13</v>
      </c>
      <c r="I14" s="17" t="s">
        <v>270</v>
      </c>
      <c r="M14" s="17" t="s">
        <v>271</v>
      </c>
      <c r="N14" s="17" t="s">
        <v>272</v>
      </c>
      <c r="Q14" s="17" t="s">
        <v>273</v>
      </c>
      <c r="R14" s="17" t="s">
        <v>146</v>
      </c>
      <c r="S14" s="17" t="s">
        <v>146</v>
      </c>
      <c r="U14" s="17" t="s">
        <v>274</v>
      </c>
      <c r="V14" s="17" t="s">
        <v>275</v>
      </c>
      <c r="W14" s="17" t="s">
        <v>276</v>
      </c>
      <c r="X14" s="17" t="s">
        <v>277</v>
      </c>
      <c r="Y14" s="17" t="s">
        <v>278</v>
      </c>
      <c r="Z14" s="17" t="s">
        <v>221</v>
      </c>
    </row>
    <row r="15" spans="1:26">
      <c r="A15" s="17" t="s">
        <v>279</v>
      </c>
      <c r="B15" s="27">
        <v>14</v>
      </c>
      <c r="D15" s="17">
        <v>14</v>
      </c>
      <c r="I15" s="17" t="s">
        <v>280</v>
      </c>
      <c r="M15" s="17" t="s">
        <v>281</v>
      </c>
      <c r="N15" s="17" t="s">
        <v>282</v>
      </c>
      <c r="Q15" s="17" t="s">
        <v>283</v>
      </c>
      <c r="R15" s="17" t="s">
        <v>161</v>
      </c>
      <c r="S15" s="17" t="s">
        <v>161</v>
      </c>
      <c r="U15" s="17" t="s">
        <v>284</v>
      </c>
      <c r="V15" s="17" t="s">
        <v>285</v>
      </c>
      <c r="W15" s="17" t="s">
        <v>286</v>
      </c>
      <c r="X15" s="17" t="s">
        <v>287</v>
      </c>
      <c r="Y15" s="17" t="s">
        <v>288</v>
      </c>
      <c r="Z15" s="17" t="s">
        <v>289</v>
      </c>
    </row>
    <row r="16" spans="1:26">
      <c r="A16" s="17" t="s">
        <v>290</v>
      </c>
      <c r="B16" s="27">
        <v>15</v>
      </c>
      <c r="D16" s="17">
        <v>15</v>
      </c>
      <c r="I16" s="17" t="s">
        <v>291</v>
      </c>
      <c r="M16" s="17" t="s">
        <v>292</v>
      </c>
      <c r="N16" s="17" t="s">
        <v>293</v>
      </c>
      <c r="Q16" s="17" t="s">
        <v>205</v>
      </c>
      <c r="R16" s="17" t="s">
        <v>294</v>
      </c>
      <c r="S16" s="17" t="s">
        <v>294</v>
      </c>
      <c r="U16" s="17" t="s">
        <v>295</v>
      </c>
      <c r="V16" s="17" t="s">
        <v>296</v>
      </c>
      <c r="W16" s="17" t="s">
        <v>245</v>
      </c>
      <c r="X16" s="17" t="s">
        <v>297</v>
      </c>
      <c r="Y16" s="17" t="s">
        <v>298</v>
      </c>
      <c r="Z16" s="17" t="s">
        <v>299</v>
      </c>
    </row>
    <row r="17" spans="1:26">
      <c r="A17" s="17" t="s">
        <v>300</v>
      </c>
      <c r="B17" s="27">
        <v>16</v>
      </c>
      <c r="D17" s="17">
        <v>16</v>
      </c>
      <c r="I17" s="17" t="s">
        <v>301</v>
      </c>
      <c r="M17" s="17" t="s">
        <v>302</v>
      </c>
      <c r="N17" s="17" t="s">
        <v>303</v>
      </c>
      <c r="Q17" s="17" t="s">
        <v>304</v>
      </c>
      <c r="R17" s="17" t="s">
        <v>305</v>
      </c>
      <c r="S17" s="17" t="s">
        <v>305</v>
      </c>
      <c r="U17" s="17" t="s">
        <v>306</v>
      </c>
      <c r="V17" s="17" t="s">
        <v>307</v>
      </c>
      <c r="W17" s="17" t="s">
        <v>308</v>
      </c>
      <c r="X17" s="17" t="s">
        <v>268</v>
      </c>
      <c r="Y17" s="17" t="s">
        <v>309</v>
      </c>
      <c r="Z17" s="17" t="s">
        <v>310</v>
      </c>
    </row>
    <row r="18" spans="1:26">
      <c r="A18" s="17" t="s">
        <v>311</v>
      </c>
      <c r="B18" s="27">
        <v>17</v>
      </c>
      <c r="D18" s="17">
        <v>17</v>
      </c>
      <c r="I18" s="17" t="s">
        <v>312</v>
      </c>
      <c r="M18" s="17" t="s">
        <v>313</v>
      </c>
      <c r="N18" s="17" t="s">
        <v>314</v>
      </c>
      <c r="Q18" s="17" t="s">
        <v>315</v>
      </c>
      <c r="R18" s="17" t="s">
        <v>316</v>
      </c>
      <c r="S18" s="17" t="s">
        <v>316</v>
      </c>
      <c r="U18" s="17" t="s">
        <v>317</v>
      </c>
      <c r="V18" s="17" t="s">
        <v>318</v>
      </c>
      <c r="W18" s="17" t="s">
        <v>319</v>
      </c>
      <c r="X18" s="17" t="s">
        <v>299</v>
      </c>
      <c r="Y18" s="17" t="s">
        <v>320</v>
      </c>
      <c r="Z18" s="17" t="s">
        <v>321</v>
      </c>
    </row>
    <row r="19" spans="1:26">
      <c r="A19" s="17" t="s">
        <v>322</v>
      </c>
      <c r="B19" s="27">
        <v>18</v>
      </c>
      <c r="D19" s="17">
        <v>18</v>
      </c>
      <c r="I19" s="17" t="s">
        <v>323</v>
      </c>
      <c r="M19" s="17" t="s">
        <v>324</v>
      </c>
      <c r="N19" s="17" t="s">
        <v>325</v>
      </c>
      <c r="Q19" s="17" t="s">
        <v>326</v>
      </c>
      <c r="R19" s="17" t="s">
        <v>327</v>
      </c>
      <c r="S19" s="17" t="s">
        <v>327</v>
      </c>
      <c r="U19" s="17" t="s">
        <v>328</v>
      </c>
      <c r="V19" s="17" t="s">
        <v>329</v>
      </c>
      <c r="W19" s="17" t="s">
        <v>256</v>
      </c>
      <c r="X19" s="17" t="s">
        <v>330</v>
      </c>
      <c r="Y19" s="17" t="s">
        <v>331</v>
      </c>
      <c r="Z19" s="17" t="s">
        <v>332</v>
      </c>
    </row>
    <row r="20" spans="1:26">
      <c r="A20" s="17" t="s">
        <v>333</v>
      </c>
      <c r="B20" s="27">
        <v>19</v>
      </c>
      <c r="D20" s="17">
        <v>19</v>
      </c>
      <c r="I20" s="17" t="s">
        <v>334</v>
      </c>
      <c r="M20" s="17" t="s">
        <v>335</v>
      </c>
      <c r="N20" s="17" t="s">
        <v>336</v>
      </c>
      <c r="Q20" s="17" t="s">
        <v>337</v>
      </c>
      <c r="R20" s="17" t="s">
        <v>338</v>
      </c>
      <c r="S20" s="17" t="s">
        <v>338</v>
      </c>
      <c r="U20" s="17" t="s">
        <v>339</v>
      </c>
      <c r="V20" s="17" t="s">
        <v>340</v>
      </c>
      <c r="W20" s="17" t="s">
        <v>341</v>
      </c>
      <c r="X20" s="17" t="s">
        <v>342</v>
      </c>
      <c r="Y20" s="17" t="s">
        <v>343</v>
      </c>
      <c r="Z20" s="17" t="s">
        <v>344</v>
      </c>
    </row>
    <row r="21" spans="1:26">
      <c r="A21" s="17" t="s">
        <v>345</v>
      </c>
      <c r="B21" s="27">
        <v>20</v>
      </c>
      <c r="D21" s="17">
        <v>20</v>
      </c>
      <c r="I21" s="17" t="s">
        <v>346</v>
      </c>
      <c r="M21" s="17" t="s">
        <v>347</v>
      </c>
      <c r="N21" s="17" t="s">
        <v>348</v>
      </c>
      <c r="Q21" s="17" t="s">
        <v>349</v>
      </c>
      <c r="R21" s="17" t="s">
        <v>176</v>
      </c>
      <c r="S21" s="17" t="s">
        <v>176</v>
      </c>
      <c r="U21" s="17" t="s">
        <v>350</v>
      </c>
      <c r="V21" s="17" t="s">
        <v>351</v>
      </c>
      <c r="W21" s="17" t="s">
        <v>352</v>
      </c>
      <c r="X21" s="17" t="s">
        <v>129</v>
      </c>
      <c r="Y21" s="17" t="s">
        <v>353</v>
      </c>
      <c r="Z21" s="17" t="s">
        <v>354</v>
      </c>
    </row>
    <row r="22" spans="1:26">
      <c r="A22" s="17" t="s">
        <v>355</v>
      </c>
      <c r="B22" s="27">
        <v>21</v>
      </c>
      <c r="D22" s="17">
        <v>21</v>
      </c>
      <c r="I22" s="17" t="s">
        <v>356</v>
      </c>
      <c r="M22" s="17" t="s">
        <v>357</v>
      </c>
      <c r="N22" s="17" t="s">
        <v>358</v>
      </c>
      <c r="Q22" s="17" t="s">
        <v>359</v>
      </c>
      <c r="R22" s="17" t="s">
        <v>360</v>
      </c>
      <c r="S22" s="17" t="s">
        <v>360</v>
      </c>
      <c r="U22" s="17" t="s">
        <v>240</v>
      </c>
      <c r="V22" s="17" t="s">
        <v>361</v>
      </c>
      <c r="W22" s="17" t="s">
        <v>362</v>
      </c>
      <c r="X22" s="17" t="s">
        <v>310</v>
      </c>
      <c r="Y22" s="17" t="s">
        <v>363</v>
      </c>
      <c r="Z22" s="17" t="s">
        <v>330</v>
      </c>
    </row>
    <row r="23" spans="1:26">
      <c r="A23" s="17" t="s">
        <v>364</v>
      </c>
      <c r="B23" s="27">
        <v>22</v>
      </c>
      <c r="I23" s="17" t="s">
        <v>365</v>
      </c>
      <c r="M23" s="17" t="s">
        <v>215</v>
      </c>
      <c r="N23" s="17" t="s">
        <v>366</v>
      </c>
      <c r="Q23" s="17" t="s">
        <v>367</v>
      </c>
      <c r="R23" s="17" t="s">
        <v>190</v>
      </c>
      <c r="S23" s="17" t="s">
        <v>190</v>
      </c>
      <c r="U23" s="17" t="s">
        <v>368</v>
      </c>
      <c r="V23" s="17" t="s">
        <v>369</v>
      </c>
      <c r="W23" s="17" t="s">
        <v>370</v>
      </c>
      <c r="X23" s="17" t="s">
        <v>371</v>
      </c>
      <c r="Y23" s="17" t="s">
        <v>372</v>
      </c>
      <c r="Z23" s="17" t="s">
        <v>373</v>
      </c>
    </row>
    <row r="24" spans="1:26">
      <c r="A24" s="17" t="s">
        <v>374</v>
      </c>
      <c r="B24" s="27">
        <v>23</v>
      </c>
      <c r="I24" s="17" t="s">
        <v>375</v>
      </c>
      <c r="M24" s="17" t="s">
        <v>376</v>
      </c>
      <c r="N24" s="17" t="s">
        <v>377</v>
      </c>
      <c r="Q24" s="17" t="s">
        <v>378</v>
      </c>
      <c r="R24" s="17" t="s">
        <v>379</v>
      </c>
      <c r="S24" s="17" t="s">
        <v>379</v>
      </c>
      <c r="U24" s="17" t="s">
        <v>380</v>
      </c>
      <c r="V24" s="17" t="s">
        <v>381</v>
      </c>
      <c r="W24" s="17" t="s">
        <v>268</v>
      </c>
      <c r="X24" s="17" t="s">
        <v>352</v>
      </c>
      <c r="Y24" s="17" t="s">
        <v>382</v>
      </c>
      <c r="Z24" s="17" t="s">
        <v>149</v>
      </c>
    </row>
    <row r="25" spans="1:26">
      <c r="A25" s="17" t="s">
        <v>383</v>
      </c>
      <c r="B25" s="27">
        <v>24</v>
      </c>
      <c r="I25" s="17" t="s">
        <v>384</v>
      </c>
      <c r="M25" s="17" t="s">
        <v>385</v>
      </c>
      <c r="N25" s="17" t="s">
        <v>386</v>
      </c>
      <c r="Q25" s="17" t="s">
        <v>387</v>
      </c>
      <c r="R25" s="17" t="s">
        <v>205</v>
      </c>
      <c r="S25" s="17" t="s">
        <v>205</v>
      </c>
      <c r="U25" s="17" t="s">
        <v>388</v>
      </c>
      <c r="V25" s="17" t="s">
        <v>389</v>
      </c>
      <c r="W25" s="17" t="s">
        <v>299</v>
      </c>
      <c r="X25" s="17" t="s">
        <v>166</v>
      </c>
      <c r="Y25" s="17" t="s">
        <v>390</v>
      </c>
      <c r="Z25" s="17" t="s">
        <v>109</v>
      </c>
    </row>
    <row r="26" spans="1:26">
      <c r="A26" s="17" t="s">
        <v>391</v>
      </c>
      <c r="B26" s="27">
        <v>25</v>
      </c>
      <c r="I26" s="17" t="s">
        <v>392</v>
      </c>
      <c r="M26" s="17" t="s">
        <v>393</v>
      </c>
      <c r="N26" s="17" t="s">
        <v>394</v>
      </c>
      <c r="Q26" s="17" t="s">
        <v>316</v>
      </c>
      <c r="R26" s="17" t="s">
        <v>230</v>
      </c>
      <c r="S26" s="17" t="s">
        <v>230</v>
      </c>
      <c r="U26" s="17" t="s">
        <v>395</v>
      </c>
      <c r="V26" s="17" t="s">
        <v>396</v>
      </c>
      <c r="W26" s="17" t="s">
        <v>310</v>
      </c>
      <c r="X26" s="17" t="s">
        <v>286</v>
      </c>
      <c r="Y26" s="17" t="s">
        <v>397</v>
      </c>
      <c r="Z26" s="17" t="s">
        <v>398</v>
      </c>
    </row>
    <row r="27" spans="1:26">
      <c r="A27" s="17" t="s">
        <v>399</v>
      </c>
      <c r="B27" s="27">
        <v>26</v>
      </c>
      <c r="I27" s="17" t="s">
        <v>400</v>
      </c>
      <c r="M27" s="17" t="s">
        <v>401</v>
      </c>
      <c r="N27" s="26" t="s">
        <v>153</v>
      </c>
      <c r="R27" s="17" t="s">
        <v>402</v>
      </c>
      <c r="S27" s="17" t="s">
        <v>402</v>
      </c>
      <c r="U27" s="17" t="s">
        <v>403</v>
      </c>
      <c r="V27" s="17" t="s">
        <v>245</v>
      </c>
      <c r="W27" s="17" t="s">
        <v>289</v>
      </c>
      <c r="X27" s="17" t="s">
        <v>404</v>
      </c>
      <c r="Y27" s="17" t="s">
        <v>405</v>
      </c>
      <c r="Z27" s="17" t="s">
        <v>406</v>
      </c>
    </row>
    <row r="28" spans="1:26">
      <c r="A28" s="17" t="s">
        <v>407</v>
      </c>
      <c r="B28" s="27">
        <v>27</v>
      </c>
      <c r="I28" s="17" t="s">
        <v>408</v>
      </c>
      <c r="M28" s="17" t="s">
        <v>272</v>
      </c>
      <c r="R28" s="17" t="s">
        <v>242</v>
      </c>
      <c r="S28" s="17" t="s">
        <v>242</v>
      </c>
      <c r="U28" s="17" t="s">
        <v>409</v>
      </c>
      <c r="V28" s="17" t="s">
        <v>410</v>
      </c>
      <c r="W28" s="17" t="s">
        <v>210</v>
      </c>
      <c r="X28" s="17" t="s">
        <v>289</v>
      </c>
      <c r="Y28" s="17" t="s">
        <v>411</v>
      </c>
      <c r="Z28" s="17" t="s">
        <v>412</v>
      </c>
    </row>
    <row r="29" spans="1:26">
      <c r="A29" s="17" t="s">
        <v>413</v>
      </c>
      <c r="B29" s="27">
        <v>28</v>
      </c>
      <c r="I29" s="17" t="s">
        <v>414</v>
      </c>
      <c r="M29" s="17" t="s">
        <v>415</v>
      </c>
      <c r="N29" s="28" t="s">
        <v>416</v>
      </c>
      <c r="R29" s="17" t="s">
        <v>417</v>
      </c>
      <c r="S29" s="17" t="s">
        <v>417</v>
      </c>
      <c r="U29" s="17" t="s">
        <v>418</v>
      </c>
      <c r="V29" s="17" t="s">
        <v>419</v>
      </c>
      <c r="W29" s="17" t="s">
        <v>420</v>
      </c>
      <c r="X29" s="17" t="s">
        <v>163</v>
      </c>
      <c r="Y29" s="17" t="s">
        <v>421</v>
      </c>
      <c r="Z29" s="17" t="s">
        <v>422</v>
      </c>
    </row>
    <row r="30" spans="1:26">
      <c r="A30" s="17" t="s">
        <v>423</v>
      </c>
      <c r="B30" s="27">
        <v>29</v>
      </c>
      <c r="I30" s="17" t="s">
        <v>424</v>
      </c>
      <c r="M30" s="17" t="s">
        <v>425</v>
      </c>
      <c r="N30" s="28" t="s">
        <v>426</v>
      </c>
      <c r="R30" s="17" t="s">
        <v>427</v>
      </c>
      <c r="S30" s="17" t="s">
        <v>427</v>
      </c>
      <c r="U30" s="17" t="s">
        <v>428</v>
      </c>
      <c r="V30" s="17" t="s">
        <v>429</v>
      </c>
      <c r="W30" s="17" t="s">
        <v>430</v>
      </c>
      <c r="X30" s="17" t="s">
        <v>431</v>
      </c>
      <c r="Y30" s="17" t="s">
        <v>432</v>
      </c>
      <c r="Z30" s="17" t="s">
        <v>433</v>
      </c>
    </row>
    <row r="31" spans="1:26">
      <c r="A31" s="17" t="s">
        <v>434</v>
      </c>
      <c r="B31" s="27">
        <v>30</v>
      </c>
      <c r="I31" s="17" t="s">
        <v>435</v>
      </c>
      <c r="M31" s="17" t="s">
        <v>186</v>
      </c>
      <c r="N31" s="28" t="s">
        <v>436</v>
      </c>
      <c r="R31" s="17" t="s">
        <v>437</v>
      </c>
      <c r="S31" s="17" t="s">
        <v>437</v>
      </c>
      <c r="U31" s="17" t="s">
        <v>438</v>
      </c>
      <c r="V31" s="17" t="s">
        <v>439</v>
      </c>
      <c r="W31" s="17" t="s">
        <v>277</v>
      </c>
      <c r="X31" s="17" t="s">
        <v>319</v>
      </c>
      <c r="Y31" s="17" t="s">
        <v>440</v>
      </c>
      <c r="Z31" s="17" t="s">
        <v>287</v>
      </c>
    </row>
    <row r="32" spans="1:26">
      <c r="A32" s="17" t="s">
        <v>441</v>
      </c>
      <c r="B32" s="27">
        <v>31</v>
      </c>
      <c r="I32" s="17" t="s">
        <v>442</v>
      </c>
      <c r="M32" s="17" t="s">
        <v>443</v>
      </c>
      <c r="N32" s="28"/>
      <c r="R32" s="17" t="s">
        <v>254</v>
      </c>
      <c r="S32" s="17" t="s">
        <v>254</v>
      </c>
      <c r="U32" s="17" t="s">
        <v>444</v>
      </c>
      <c r="V32" s="17" t="s">
        <v>445</v>
      </c>
      <c r="W32" s="17" t="s">
        <v>342</v>
      </c>
      <c r="X32" s="17" t="s">
        <v>446</v>
      </c>
      <c r="Y32" s="17" t="s">
        <v>447</v>
      </c>
    </row>
    <row r="33" spans="1:25">
      <c r="A33" s="17" t="s">
        <v>448</v>
      </c>
      <c r="B33" s="27">
        <v>32</v>
      </c>
      <c r="I33" s="17" t="s">
        <v>449</v>
      </c>
      <c r="M33" s="17" t="s">
        <v>158</v>
      </c>
      <c r="R33" s="17" t="s">
        <v>264</v>
      </c>
      <c r="S33" s="17" t="s">
        <v>264</v>
      </c>
      <c r="U33" s="17" t="s">
        <v>450</v>
      </c>
      <c r="V33" s="17" t="s">
        <v>451</v>
      </c>
      <c r="W33" s="17" t="s">
        <v>446</v>
      </c>
      <c r="X33" s="17" t="s">
        <v>452</v>
      </c>
      <c r="Y33" s="17" t="s">
        <v>453</v>
      </c>
    </row>
    <row r="34" spans="1:25">
      <c r="A34" s="17" t="s">
        <v>454</v>
      </c>
      <c r="B34" s="27">
        <v>33</v>
      </c>
      <c r="I34" s="17" t="s">
        <v>455</v>
      </c>
      <c r="M34" s="17" t="s">
        <v>456</v>
      </c>
      <c r="R34" s="17" t="s">
        <v>274</v>
      </c>
      <c r="S34" s="17" t="s">
        <v>274</v>
      </c>
      <c r="U34" s="17" t="s">
        <v>457</v>
      </c>
      <c r="V34" s="17" t="s">
        <v>458</v>
      </c>
      <c r="W34" s="17" t="s">
        <v>459</v>
      </c>
      <c r="X34" s="17" t="s">
        <v>460</v>
      </c>
      <c r="Y34" s="17" t="s">
        <v>461</v>
      </c>
    </row>
    <row r="35" spans="1:25">
      <c r="A35" s="17" t="s">
        <v>462</v>
      </c>
      <c r="B35" s="27">
        <v>34</v>
      </c>
      <c r="I35" s="17" t="s">
        <v>463</v>
      </c>
      <c r="M35" s="17" t="s">
        <v>464</v>
      </c>
      <c r="R35" s="17" t="s">
        <v>465</v>
      </c>
      <c r="S35" s="17" t="s">
        <v>465</v>
      </c>
      <c r="U35" s="17" t="s">
        <v>466</v>
      </c>
      <c r="V35" s="17" t="s">
        <v>467</v>
      </c>
      <c r="W35" s="17" t="s">
        <v>235</v>
      </c>
      <c r="X35" s="17" t="s">
        <v>308</v>
      </c>
      <c r="Y35" s="17" t="s">
        <v>468</v>
      </c>
    </row>
    <row r="36" spans="1:25">
      <c r="A36" s="17" t="s">
        <v>469</v>
      </c>
      <c r="B36" s="27">
        <v>35</v>
      </c>
      <c r="I36" s="17" t="s">
        <v>470</v>
      </c>
      <c r="M36" s="17" t="s">
        <v>471</v>
      </c>
      <c r="R36" s="17" t="s">
        <v>472</v>
      </c>
      <c r="S36" s="17" t="s">
        <v>472</v>
      </c>
      <c r="U36" s="17" t="s">
        <v>473</v>
      </c>
      <c r="V36" s="17" t="s">
        <v>474</v>
      </c>
      <c r="W36" s="17" t="s">
        <v>452</v>
      </c>
      <c r="X36" s="17" t="s">
        <v>475</v>
      </c>
      <c r="Y36" s="17" t="s">
        <v>476</v>
      </c>
    </row>
    <row r="37" spans="1:25">
      <c r="A37" s="17" t="s">
        <v>477</v>
      </c>
      <c r="B37" s="27">
        <v>36</v>
      </c>
      <c r="I37" s="17" t="s">
        <v>478</v>
      </c>
      <c r="M37" s="17" t="s">
        <v>479</v>
      </c>
      <c r="R37" s="17" t="s">
        <v>480</v>
      </c>
      <c r="S37" s="17" t="s">
        <v>480</v>
      </c>
      <c r="U37" s="17" t="s">
        <v>481</v>
      </c>
      <c r="V37" s="17" t="s">
        <v>482</v>
      </c>
      <c r="W37" s="17" t="s">
        <v>109</v>
      </c>
      <c r="X37" s="17" t="s">
        <v>483</v>
      </c>
      <c r="Y37" s="17" t="s">
        <v>484</v>
      </c>
    </row>
    <row r="38" spans="1:25">
      <c r="A38" s="17" t="s">
        <v>485</v>
      </c>
      <c r="B38" s="27">
        <v>37</v>
      </c>
      <c r="I38" s="17" t="s">
        <v>486</v>
      </c>
      <c r="M38" s="17" t="s">
        <v>487</v>
      </c>
      <c r="R38" s="17" t="s">
        <v>295</v>
      </c>
      <c r="S38" s="17" t="s">
        <v>295</v>
      </c>
      <c r="U38" s="17" t="s">
        <v>488</v>
      </c>
      <c r="V38" s="17" t="s">
        <v>489</v>
      </c>
      <c r="W38" s="17" t="s">
        <v>266</v>
      </c>
      <c r="X38" s="17" t="s">
        <v>490</v>
      </c>
      <c r="Y38" s="17" t="s">
        <v>491</v>
      </c>
    </row>
    <row r="39" spans="1:25" ht="18.75">
      <c r="A39" s="17" t="s">
        <v>492</v>
      </c>
      <c r="B39" s="27">
        <v>38</v>
      </c>
      <c r="I39" s="29" t="s">
        <v>493</v>
      </c>
      <c r="M39" s="17" t="s">
        <v>494</v>
      </c>
      <c r="R39" s="17" t="s">
        <v>306</v>
      </c>
      <c r="S39" s="17" t="s">
        <v>306</v>
      </c>
      <c r="U39" s="17" t="s">
        <v>495</v>
      </c>
      <c r="V39" s="17" t="s">
        <v>496</v>
      </c>
      <c r="W39" s="17" t="s">
        <v>497</v>
      </c>
      <c r="X39" s="17" t="s">
        <v>498</v>
      </c>
      <c r="Y39" s="17" t="s">
        <v>499</v>
      </c>
    </row>
    <row r="40" spans="1:25">
      <c r="A40" s="17" t="s">
        <v>500</v>
      </c>
      <c r="B40" s="27">
        <v>39</v>
      </c>
      <c r="I40" s="17" t="s">
        <v>501</v>
      </c>
      <c r="M40" s="17" t="s">
        <v>502</v>
      </c>
      <c r="R40" s="17" t="s">
        <v>503</v>
      </c>
      <c r="S40" s="17" t="s">
        <v>503</v>
      </c>
      <c r="U40" s="17" t="s">
        <v>504</v>
      </c>
      <c r="V40" s="17" t="s">
        <v>505</v>
      </c>
      <c r="W40" s="17" t="s">
        <v>483</v>
      </c>
      <c r="X40" s="17" t="s">
        <v>506</v>
      </c>
      <c r="Y40" s="17" t="s">
        <v>507</v>
      </c>
    </row>
    <row r="41" spans="1:25">
      <c r="A41" s="17" t="s">
        <v>508</v>
      </c>
      <c r="B41" s="27">
        <v>40</v>
      </c>
      <c r="I41" s="17" t="s">
        <v>509</v>
      </c>
      <c r="M41" s="17" t="s">
        <v>510</v>
      </c>
      <c r="R41" s="17" t="s">
        <v>317</v>
      </c>
      <c r="S41" s="17" t="s">
        <v>317</v>
      </c>
      <c r="U41" s="17" t="s">
        <v>511</v>
      </c>
      <c r="V41" s="17" t="s">
        <v>512</v>
      </c>
      <c r="W41" s="17" t="s">
        <v>513</v>
      </c>
      <c r="X41" s="17" t="s">
        <v>514</v>
      </c>
      <c r="Y41" s="17" t="s">
        <v>515</v>
      </c>
    </row>
    <row r="42" spans="1:25">
      <c r="A42" s="17" t="s">
        <v>516</v>
      </c>
      <c r="B42" s="27">
        <v>41</v>
      </c>
      <c r="I42" s="17" t="s">
        <v>517</v>
      </c>
      <c r="M42" s="17" t="s">
        <v>518</v>
      </c>
      <c r="R42" s="17" t="s">
        <v>519</v>
      </c>
      <c r="S42" s="17" t="s">
        <v>519</v>
      </c>
      <c r="U42" s="17" t="s">
        <v>520</v>
      </c>
      <c r="V42" s="17" t="s">
        <v>521</v>
      </c>
      <c r="W42" s="17" t="s">
        <v>179</v>
      </c>
      <c r="X42" s="17" t="s">
        <v>522</v>
      </c>
      <c r="Y42" s="17" t="s">
        <v>523</v>
      </c>
    </row>
    <row r="43" spans="1:25">
      <c r="A43" s="17" t="s">
        <v>524</v>
      </c>
      <c r="B43" s="27">
        <v>42</v>
      </c>
      <c r="I43" s="17" t="s">
        <v>525</v>
      </c>
      <c r="M43" s="17" t="s">
        <v>526</v>
      </c>
      <c r="R43" s="17" t="s">
        <v>527</v>
      </c>
      <c r="S43" s="17" t="s">
        <v>527</v>
      </c>
      <c r="U43" s="17" t="s">
        <v>528</v>
      </c>
      <c r="V43" s="17" t="s">
        <v>529</v>
      </c>
      <c r="W43" s="17" t="s">
        <v>530</v>
      </c>
      <c r="Y43" s="17" t="s">
        <v>357</v>
      </c>
    </row>
    <row r="44" spans="1:25">
      <c r="A44" s="17" t="s">
        <v>531</v>
      </c>
      <c r="B44" s="27">
        <v>43</v>
      </c>
      <c r="I44" s="17" t="s">
        <v>532</v>
      </c>
      <c r="M44" s="17" t="s">
        <v>533</v>
      </c>
      <c r="R44" s="17" t="s">
        <v>534</v>
      </c>
      <c r="S44" s="17" t="s">
        <v>534</v>
      </c>
      <c r="U44" s="17" t="s">
        <v>262</v>
      </c>
      <c r="V44" s="17" t="s">
        <v>535</v>
      </c>
      <c r="W44" s="17" t="s">
        <v>536</v>
      </c>
      <c r="Y44" s="17" t="s">
        <v>537</v>
      </c>
    </row>
    <row r="45" spans="1:25">
      <c r="A45" s="17" t="s">
        <v>538</v>
      </c>
      <c r="B45" s="27">
        <v>44</v>
      </c>
      <c r="I45" s="17" t="s">
        <v>539</v>
      </c>
      <c r="M45" s="17" t="s">
        <v>540</v>
      </c>
      <c r="R45" s="17" t="s">
        <v>328</v>
      </c>
      <c r="S45" s="17" t="s">
        <v>328</v>
      </c>
      <c r="U45" s="17" t="s">
        <v>541</v>
      </c>
      <c r="V45" s="17" t="s">
        <v>542</v>
      </c>
      <c r="W45" s="17" t="s">
        <v>543</v>
      </c>
      <c r="Y45" s="17" t="s">
        <v>544</v>
      </c>
    </row>
    <row r="46" spans="1:25">
      <c r="A46" s="17" t="s">
        <v>545</v>
      </c>
      <c r="B46" s="27">
        <v>45</v>
      </c>
      <c r="I46" s="17" t="s">
        <v>546</v>
      </c>
      <c r="M46" s="26" t="s">
        <v>153</v>
      </c>
      <c r="R46" s="17" t="s">
        <v>339</v>
      </c>
      <c r="S46" s="17" t="s">
        <v>339</v>
      </c>
      <c r="U46" s="17" t="s">
        <v>547</v>
      </c>
      <c r="V46" s="17" t="s">
        <v>548</v>
      </c>
      <c r="W46" s="17" t="s">
        <v>549</v>
      </c>
      <c r="Y46" s="17" t="s">
        <v>550</v>
      </c>
    </row>
    <row r="47" spans="1:25">
      <c r="A47" s="17" t="s">
        <v>551</v>
      </c>
      <c r="B47" s="27">
        <v>46</v>
      </c>
      <c r="I47" s="17" t="s">
        <v>552</v>
      </c>
      <c r="R47" s="17" t="s">
        <v>350</v>
      </c>
      <c r="S47" s="17" t="s">
        <v>350</v>
      </c>
      <c r="U47" s="17" t="s">
        <v>553</v>
      </c>
      <c r="V47" s="17" t="s">
        <v>287</v>
      </c>
      <c r="W47" s="17" t="s">
        <v>554</v>
      </c>
      <c r="Y47" s="17" t="s">
        <v>555</v>
      </c>
    </row>
    <row r="48" spans="1:25">
      <c r="A48" s="17" t="s">
        <v>556</v>
      </c>
      <c r="B48" s="27">
        <v>47</v>
      </c>
      <c r="I48" s="17" t="s">
        <v>557</v>
      </c>
      <c r="R48" s="17" t="s">
        <v>240</v>
      </c>
      <c r="S48" s="17" t="s">
        <v>240</v>
      </c>
      <c r="U48" s="17" t="s">
        <v>558</v>
      </c>
      <c r="V48" s="17" t="s">
        <v>559</v>
      </c>
      <c r="W48" s="17" t="s">
        <v>560</v>
      </c>
      <c r="Y48" s="17" t="s">
        <v>561</v>
      </c>
    </row>
    <row r="49" spans="2:25">
      <c r="B49" s="24" t="s">
        <v>562</v>
      </c>
      <c r="I49" s="17" t="s">
        <v>563</v>
      </c>
      <c r="R49" s="17" t="s">
        <v>564</v>
      </c>
      <c r="S49" s="17" t="s">
        <v>564</v>
      </c>
      <c r="U49" s="17" t="s">
        <v>565</v>
      </c>
      <c r="V49" s="17" t="s">
        <v>566</v>
      </c>
      <c r="W49" s="17" t="s">
        <v>522</v>
      </c>
      <c r="Y49" s="17" t="s">
        <v>567</v>
      </c>
    </row>
    <row r="50" spans="2:25">
      <c r="I50" s="17" t="s">
        <v>568</v>
      </c>
      <c r="R50" s="17" t="s">
        <v>569</v>
      </c>
      <c r="S50" s="17" t="s">
        <v>569</v>
      </c>
      <c r="U50" s="17" t="s">
        <v>570</v>
      </c>
      <c r="V50" s="17" t="s">
        <v>571</v>
      </c>
      <c r="W50" s="17" t="s">
        <v>572</v>
      </c>
      <c r="Y50" s="17" t="s">
        <v>573</v>
      </c>
    </row>
    <row r="51" spans="2:25">
      <c r="I51" s="17" t="s">
        <v>574</v>
      </c>
      <c r="R51" s="17" t="s">
        <v>368</v>
      </c>
      <c r="S51" s="17" t="s">
        <v>368</v>
      </c>
      <c r="V51" s="17" t="s">
        <v>575</v>
      </c>
      <c r="W51" s="17" t="s">
        <v>576</v>
      </c>
      <c r="Y51" s="17" t="s">
        <v>577</v>
      </c>
    </row>
    <row r="52" spans="2:25">
      <c r="I52" s="17" t="s">
        <v>578</v>
      </c>
      <c r="R52" s="17" t="s">
        <v>579</v>
      </c>
      <c r="S52" s="17" t="s">
        <v>579</v>
      </c>
      <c r="V52" s="17" t="s">
        <v>580</v>
      </c>
      <c r="W52" s="17" t="s">
        <v>498</v>
      </c>
      <c r="Y52" s="17" t="s">
        <v>581</v>
      </c>
    </row>
    <row r="53" spans="2:25">
      <c r="I53" s="17" t="s">
        <v>582</v>
      </c>
      <c r="R53" s="17" t="s">
        <v>583</v>
      </c>
      <c r="S53" s="17" t="s">
        <v>583</v>
      </c>
      <c r="V53" s="17" t="s">
        <v>584</v>
      </c>
      <c r="W53" s="17" t="s">
        <v>506</v>
      </c>
      <c r="Y53" s="17" t="s">
        <v>585</v>
      </c>
    </row>
    <row r="54" spans="2:25">
      <c r="I54" s="17" t="s">
        <v>586</v>
      </c>
      <c r="R54" s="17" t="s">
        <v>587</v>
      </c>
      <c r="S54" s="17" t="s">
        <v>587</v>
      </c>
      <c r="V54" s="17" t="s">
        <v>588</v>
      </c>
      <c r="W54" s="17" t="s">
        <v>589</v>
      </c>
      <c r="Y54" s="17" t="s">
        <v>590</v>
      </c>
    </row>
    <row r="55" spans="2:25">
      <c r="I55" s="17" t="s">
        <v>591</v>
      </c>
      <c r="R55" s="17" t="s">
        <v>592</v>
      </c>
      <c r="S55" s="17" t="s">
        <v>592</v>
      </c>
      <c r="V55" s="17" t="s">
        <v>593</v>
      </c>
      <c r="W55" s="17" t="s">
        <v>594</v>
      </c>
      <c r="Y55" s="17" t="s">
        <v>595</v>
      </c>
    </row>
    <row r="56" spans="2:25">
      <c r="I56" s="17" t="s">
        <v>596</v>
      </c>
      <c r="R56" s="17" t="s">
        <v>597</v>
      </c>
      <c r="S56" s="17" t="s">
        <v>597</v>
      </c>
      <c r="V56" s="17" t="s">
        <v>598</v>
      </c>
      <c r="W56" s="17" t="s">
        <v>599</v>
      </c>
      <c r="Y56" s="17" t="s">
        <v>600</v>
      </c>
    </row>
    <row r="57" spans="2:25">
      <c r="I57" s="17" t="s">
        <v>601</v>
      </c>
      <c r="R57" s="17" t="s">
        <v>602</v>
      </c>
      <c r="S57" s="17" t="s">
        <v>602</v>
      </c>
      <c r="V57" s="17" t="s">
        <v>244</v>
      </c>
      <c r="W57" s="17" t="s">
        <v>603</v>
      </c>
      <c r="Y57" s="17" t="s">
        <v>604</v>
      </c>
    </row>
    <row r="58" spans="2:25">
      <c r="I58" s="17" t="s">
        <v>605</v>
      </c>
      <c r="R58" s="17" t="s">
        <v>606</v>
      </c>
      <c r="S58" s="17" t="s">
        <v>606</v>
      </c>
      <c r="V58" s="17" t="s">
        <v>607</v>
      </c>
      <c r="W58" s="17" t="s">
        <v>608</v>
      </c>
      <c r="Y58" s="17" t="s">
        <v>609</v>
      </c>
    </row>
    <row r="59" spans="2:25">
      <c r="I59" s="17" t="s">
        <v>610</v>
      </c>
      <c r="R59" s="17" t="s">
        <v>380</v>
      </c>
      <c r="S59" s="17" t="s">
        <v>380</v>
      </c>
      <c r="V59" s="17" t="s">
        <v>611</v>
      </c>
      <c r="W59" s="17" t="s">
        <v>612</v>
      </c>
      <c r="Y59" s="17" t="s">
        <v>613</v>
      </c>
    </row>
    <row r="60" spans="2:25">
      <c r="I60" s="17" t="s">
        <v>614</v>
      </c>
      <c r="R60" s="17" t="s">
        <v>388</v>
      </c>
      <c r="S60" s="17" t="s">
        <v>388</v>
      </c>
      <c r="V60" s="17" t="s">
        <v>615</v>
      </c>
      <c r="W60" s="17" t="s">
        <v>514</v>
      </c>
      <c r="Y60" s="17" t="s">
        <v>616</v>
      </c>
    </row>
    <row r="61" spans="2:25">
      <c r="I61" s="17" t="s">
        <v>617</v>
      </c>
      <c r="R61" s="17" t="s">
        <v>395</v>
      </c>
      <c r="S61" s="17" t="s">
        <v>395</v>
      </c>
      <c r="V61" s="17" t="s">
        <v>618</v>
      </c>
      <c r="W61" s="17" t="s">
        <v>619</v>
      </c>
      <c r="Y61" s="17" t="s">
        <v>620</v>
      </c>
    </row>
    <row r="62" spans="2:25">
      <c r="I62" s="17" t="s">
        <v>621</v>
      </c>
      <c r="R62" s="17" t="s">
        <v>622</v>
      </c>
      <c r="S62" s="17" t="s">
        <v>622</v>
      </c>
      <c r="V62" s="17" t="s">
        <v>623</v>
      </c>
      <c r="W62" s="17" t="s">
        <v>624</v>
      </c>
      <c r="Y62" s="17" t="s">
        <v>282</v>
      </c>
    </row>
    <row r="63" spans="2:25">
      <c r="I63" s="17" t="s">
        <v>625</v>
      </c>
      <c r="R63" s="17" t="s">
        <v>337</v>
      </c>
      <c r="S63" s="17" t="s">
        <v>337</v>
      </c>
      <c r="V63" s="17" t="s">
        <v>554</v>
      </c>
      <c r="W63" s="17" t="s">
        <v>626</v>
      </c>
      <c r="Y63" s="17" t="s">
        <v>627</v>
      </c>
    </row>
    <row r="64" spans="2:25">
      <c r="I64" s="17" t="s">
        <v>628</v>
      </c>
      <c r="R64" s="17" t="s">
        <v>403</v>
      </c>
      <c r="S64" s="17" t="s">
        <v>403</v>
      </c>
      <c r="V64" s="17" t="s">
        <v>629</v>
      </c>
      <c r="W64" s="17" t="s">
        <v>630</v>
      </c>
      <c r="Y64" s="17" t="s">
        <v>157</v>
      </c>
    </row>
    <row r="65" spans="9:25">
      <c r="I65" s="17" t="s">
        <v>631</v>
      </c>
      <c r="R65" s="17" t="s">
        <v>403</v>
      </c>
      <c r="S65" s="17" t="s">
        <v>403</v>
      </c>
      <c r="V65" s="17" t="s">
        <v>632</v>
      </c>
      <c r="Y65" s="17" t="s">
        <v>633</v>
      </c>
    </row>
    <row r="66" spans="9:25">
      <c r="I66" s="17" t="s">
        <v>634</v>
      </c>
      <c r="R66" s="17" t="s">
        <v>635</v>
      </c>
      <c r="S66" s="17" t="s">
        <v>635</v>
      </c>
      <c r="V66" s="17" t="s">
        <v>636</v>
      </c>
      <c r="Y66" s="17" t="s">
        <v>637</v>
      </c>
    </row>
    <row r="67" spans="9:25">
      <c r="I67" s="17" t="s">
        <v>638</v>
      </c>
      <c r="R67" s="17" t="s">
        <v>639</v>
      </c>
      <c r="S67" s="17" t="s">
        <v>639</v>
      </c>
      <c r="V67" s="17" t="s">
        <v>640</v>
      </c>
      <c r="Y67" s="17" t="s">
        <v>641</v>
      </c>
    </row>
    <row r="68" spans="9:25">
      <c r="I68" s="17" t="s">
        <v>642</v>
      </c>
      <c r="R68" s="17" t="s">
        <v>359</v>
      </c>
      <c r="S68" s="17" t="s">
        <v>359</v>
      </c>
      <c r="V68" s="17" t="s">
        <v>643</v>
      </c>
      <c r="Y68" s="17" t="s">
        <v>644</v>
      </c>
    </row>
    <row r="69" spans="9:25">
      <c r="I69" s="17" t="s">
        <v>645</v>
      </c>
      <c r="R69" s="17" t="s">
        <v>409</v>
      </c>
      <c r="S69" s="17" t="s">
        <v>409</v>
      </c>
      <c r="V69" s="17" t="s">
        <v>646</v>
      </c>
      <c r="Y69" s="17" t="s">
        <v>647</v>
      </c>
    </row>
    <row r="70" spans="9:25">
      <c r="I70" s="17" t="s">
        <v>648</v>
      </c>
      <c r="R70" s="17" t="s">
        <v>649</v>
      </c>
      <c r="S70" s="17" t="s">
        <v>649</v>
      </c>
      <c r="V70" s="17" t="s">
        <v>650</v>
      </c>
      <c r="Y70" s="17" t="s">
        <v>651</v>
      </c>
    </row>
    <row r="71" spans="9:25">
      <c r="I71" s="17" t="s">
        <v>652</v>
      </c>
      <c r="R71" s="17" t="s">
        <v>653</v>
      </c>
      <c r="S71" s="17" t="s">
        <v>653</v>
      </c>
      <c r="V71" s="17" t="s">
        <v>310</v>
      </c>
      <c r="Y71" s="17" t="s">
        <v>654</v>
      </c>
    </row>
    <row r="72" spans="9:25">
      <c r="I72" s="17" t="s">
        <v>655</v>
      </c>
      <c r="R72" s="17" t="s">
        <v>656</v>
      </c>
      <c r="S72" s="17" t="s">
        <v>656</v>
      </c>
      <c r="V72" s="17" t="s">
        <v>657</v>
      </c>
      <c r="Y72" s="17" t="s">
        <v>658</v>
      </c>
    </row>
    <row r="73" spans="9:25">
      <c r="I73" s="17" t="s">
        <v>659</v>
      </c>
      <c r="R73" s="17" t="s">
        <v>660</v>
      </c>
      <c r="S73" s="17" t="s">
        <v>660</v>
      </c>
      <c r="V73" s="17" t="s">
        <v>151</v>
      </c>
      <c r="Y73" s="17" t="s">
        <v>661</v>
      </c>
    </row>
    <row r="74" spans="9:25">
      <c r="I74" s="17" t="s">
        <v>662</v>
      </c>
      <c r="R74" s="17" t="s">
        <v>663</v>
      </c>
      <c r="S74" s="17" t="s">
        <v>663</v>
      </c>
      <c r="V74" s="17" t="s">
        <v>371</v>
      </c>
      <c r="Y74" s="17" t="s">
        <v>664</v>
      </c>
    </row>
    <row r="75" spans="9:25">
      <c r="I75" s="17" t="s">
        <v>665</v>
      </c>
      <c r="R75" s="17" t="s">
        <v>418</v>
      </c>
      <c r="S75" s="17" t="s">
        <v>418</v>
      </c>
      <c r="V75" s="17" t="s">
        <v>352</v>
      </c>
      <c r="Y75" s="17" t="s">
        <v>666</v>
      </c>
    </row>
    <row r="76" spans="9:25">
      <c r="I76" s="17" t="s">
        <v>667</v>
      </c>
      <c r="R76" s="17" t="s">
        <v>668</v>
      </c>
      <c r="S76" s="17" t="s">
        <v>668</v>
      </c>
      <c r="V76" s="17" t="s">
        <v>669</v>
      </c>
      <c r="Y76" s="17" t="s">
        <v>670</v>
      </c>
    </row>
    <row r="77" spans="9:25">
      <c r="I77" s="17" t="s">
        <v>671</v>
      </c>
      <c r="R77" s="17" t="s">
        <v>428</v>
      </c>
      <c r="S77" s="17" t="s">
        <v>428</v>
      </c>
      <c r="V77" s="17" t="s">
        <v>672</v>
      </c>
      <c r="Y77" s="17" t="s">
        <v>673</v>
      </c>
    </row>
    <row r="78" spans="9:25">
      <c r="I78" s="17" t="s">
        <v>674</v>
      </c>
      <c r="R78" s="17" t="s">
        <v>438</v>
      </c>
      <c r="S78" s="17" t="s">
        <v>438</v>
      </c>
      <c r="V78" s="17" t="s">
        <v>675</v>
      </c>
      <c r="Y78" s="17" t="s">
        <v>676</v>
      </c>
    </row>
    <row r="79" spans="9:25">
      <c r="I79" s="17" t="s">
        <v>677</v>
      </c>
      <c r="R79" s="17" t="s">
        <v>444</v>
      </c>
      <c r="S79" s="17" t="s">
        <v>444</v>
      </c>
      <c r="V79" s="17" t="s">
        <v>166</v>
      </c>
      <c r="Y79" s="17" t="s">
        <v>153</v>
      </c>
    </row>
    <row r="80" spans="9:25">
      <c r="I80" s="17" t="s">
        <v>678</v>
      </c>
      <c r="R80" s="17" t="s">
        <v>679</v>
      </c>
      <c r="S80" s="17" t="s">
        <v>679</v>
      </c>
      <c r="V80" s="17" t="s">
        <v>332</v>
      </c>
    </row>
    <row r="81" spans="9:22">
      <c r="I81" s="17" t="s">
        <v>680</v>
      </c>
      <c r="R81" s="17" t="s">
        <v>450</v>
      </c>
      <c r="S81" s="17" t="s">
        <v>450</v>
      </c>
      <c r="V81" s="17" t="s">
        <v>286</v>
      </c>
    </row>
    <row r="82" spans="9:22">
      <c r="I82" s="17" t="s">
        <v>681</v>
      </c>
      <c r="R82" s="17" t="s">
        <v>682</v>
      </c>
      <c r="S82" s="17" t="s">
        <v>682</v>
      </c>
      <c r="V82" s="17" t="s">
        <v>683</v>
      </c>
    </row>
    <row r="83" spans="9:22">
      <c r="I83" s="17" t="s">
        <v>684</v>
      </c>
      <c r="R83" s="17" t="s">
        <v>685</v>
      </c>
      <c r="S83" s="17" t="s">
        <v>685</v>
      </c>
      <c r="V83" s="17" t="s">
        <v>686</v>
      </c>
    </row>
    <row r="84" spans="9:22">
      <c r="I84" s="17" t="s">
        <v>687</v>
      </c>
      <c r="R84" s="17" t="s">
        <v>688</v>
      </c>
      <c r="S84" s="17" t="s">
        <v>688</v>
      </c>
      <c r="V84" s="17" t="s">
        <v>689</v>
      </c>
    </row>
    <row r="85" spans="9:22">
      <c r="I85" s="17" t="s">
        <v>690</v>
      </c>
      <c r="R85" s="17" t="s">
        <v>457</v>
      </c>
      <c r="S85" s="17" t="s">
        <v>457</v>
      </c>
      <c r="V85" s="17" t="s">
        <v>691</v>
      </c>
    </row>
    <row r="86" spans="9:22">
      <c r="I86" s="17" t="s">
        <v>692</v>
      </c>
      <c r="R86" s="17" t="s">
        <v>693</v>
      </c>
      <c r="S86" s="17" t="s">
        <v>693</v>
      </c>
      <c r="V86" s="17" t="s">
        <v>694</v>
      </c>
    </row>
    <row r="87" spans="9:22">
      <c r="I87" s="17" t="s">
        <v>695</v>
      </c>
      <c r="R87" s="17" t="s">
        <v>304</v>
      </c>
      <c r="S87" s="17" t="s">
        <v>304</v>
      </c>
      <c r="V87" s="17" t="s">
        <v>696</v>
      </c>
    </row>
    <row r="88" spans="9:22">
      <c r="I88" s="17" t="s">
        <v>697</v>
      </c>
      <c r="R88" s="17" t="s">
        <v>698</v>
      </c>
      <c r="S88" s="17" t="s">
        <v>698</v>
      </c>
      <c r="V88" s="17" t="s">
        <v>699</v>
      </c>
    </row>
    <row r="89" spans="9:22">
      <c r="I89" s="17" t="s">
        <v>700</v>
      </c>
      <c r="R89" s="17" t="s">
        <v>701</v>
      </c>
      <c r="S89" s="17" t="s">
        <v>701</v>
      </c>
      <c r="V89" s="17" t="s">
        <v>702</v>
      </c>
    </row>
    <row r="90" spans="9:22">
      <c r="I90" s="17" t="s">
        <v>703</v>
      </c>
      <c r="R90" s="17" t="s">
        <v>704</v>
      </c>
      <c r="S90" s="17" t="s">
        <v>704</v>
      </c>
      <c r="V90" s="17" t="s">
        <v>705</v>
      </c>
    </row>
    <row r="91" spans="9:22">
      <c r="I91" s="17" t="s">
        <v>706</v>
      </c>
      <c r="R91" s="17" t="s">
        <v>707</v>
      </c>
      <c r="S91" s="17" t="s">
        <v>707</v>
      </c>
      <c r="V91" s="17" t="s">
        <v>708</v>
      </c>
    </row>
    <row r="92" spans="9:22">
      <c r="I92" s="17" t="s">
        <v>709</v>
      </c>
      <c r="R92" s="17" t="s">
        <v>710</v>
      </c>
      <c r="S92" s="17" t="s">
        <v>710</v>
      </c>
      <c r="V92" s="17" t="s">
        <v>711</v>
      </c>
    </row>
    <row r="93" spans="9:22">
      <c r="I93" s="17" t="s">
        <v>712</v>
      </c>
      <c r="R93" s="17" t="s">
        <v>713</v>
      </c>
      <c r="S93" s="17" t="s">
        <v>713</v>
      </c>
      <c r="V93" s="17" t="s">
        <v>714</v>
      </c>
    </row>
    <row r="94" spans="9:22">
      <c r="I94" s="17" t="s">
        <v>715</v>
      </c>
      <c r="R94" s="17" t="s">
        <v>716</v>
      </c>
      <c r="S94" s="17" t="s">
        <v>716</v>
      </c>
      <c r="V94" s="17" t="s">
        <v>132</v>
      </c>
    </row>
    <row r="95" spans="9:22">
      <c r="I95" s="17" t="s">
        <v>717</v>
      </c>
      <c r="R95" s="17" t="s">
        <v>718</v>
      </c>
      <c r="S95" s="17" t="s">
        <v>718</v>
      </c>
      <c r="V95" s="17" t="s">
        <v>719</v>
      </c>
    </row>
    <row r="96" spans="9:22">
      <c r="I96" s="17" t="s">
        <v>720</v>
      </c>
      <c r="R96" s="17" t="s">
        <v>721</v>
      </c>
      <c r="S96" s="17" t="s">
        <v>721</v>
      </c>
      <c r="V96" s="17" t="s">
        <v>722</v>
      </c>
    </row>
    <row r="97" spans="9:22">
      <c r="I97" s="17" t="s">
        <v>723</v>
      </c>
      <c r="R97" s="17" t="s">
        <v>724</v>
      </c>
      <c r="S97" s="17" t="s">
        <v>724</v>
      </c>
      <c r="V97" s="17" t="s">
        <v>725</v>
      </c>
    </row>
    <row r="98" spans="9:22">
      <c r="I98" s="17" t="s">
        <v>726</v>
      </c>
      <c r="R98" s="17" t="s">
        <v>481</v>
      </c>
      <c r="S98" s="17" t="s">
        <v>481</v>
      </c>
      <c r="V98" s="17" t="s">
        <v>727</v>
      </c>
    </row>
    <row r="99" spans="9:22">
      <c r="I99" s="17" t="s">
        <v>728</v>
      </c>
      <c r="R99" s="17" t="s">
        <v>729</v>
      </c>
      <c r="S99" s="17" t="s">
        <v>729</v>
      </c>
      <c r="V99" s="17" t="s">
        <v>730</v>
      </c>
    </row>
    <row r="100" spans="9:22">
      <c r="I100" s="17" t="s">
        <v>731</v>
      </c>
      <c r="R100" s="17" t="s">
        <v>732</v>
      </c>
      <c r="S100" s="17" t="s">
        <v>732</v>
      </c>
      <c r="V100" s="17" t="s">
        <v>733</v>
      </c>
    </row>
    <row r="101" spans="9:22">
      <c r="I101" s="17" t="s">
        <v>734</v>
      </c>
      <c r="R101" s="17" t="s">
        <v>488</v>
      </c>
      <c r="S101" s="17" t="s">
        <v>488</v>
      </c>
      <c r="V101" s="17" t="s">
        <v>735</v>
      </c>
    </row>
    <row r="102" spans="9:22">
      <c r="I102" s="17" t="s">
        <v>736</v>
      </c>
      <c r="R102" s="17" t="s">
        <v>737</v>
      </c>
      <c r="S102" s="17" t="s">
        <v>737</v>
      </c>
      <c r="V102" s="17" t="s">
        <v>738</v>
      </c>
    </row>
    <row r="103" spans="9:22">
      <c r="I103" s="17" t="s">
        <v>739</v>
      </c>
      <c r="R103" s="17" t="s">
        <v>495</v>
      </c>
      <c r="S103" s="17" t="s">
        <v>495</v>
      </c>
      <c r="V103" s="17" t="s">
        <v>740</v>
      </c>
    </row>
    <row r="104" spans="9:22">
      <c r="I104" s="17" t="s">
        <v>741</v>
      </c>
      <c r="R104" s="17" t="s">
        <v>504</v>
      </c>
      <c r="S104" s="17" t="s">
        <v>504</v>
      </c>
      <c r="V104" s="17" t="s">
        <v>742</v>
      </c>
    </row>
    <row r="105" spans="9:22">
      <c r="I105" s="17" t="s">
        <v>743</v>
      </c>
      <c r="R105" s="17" t="s">
        <v>744</v>
      </c>
      <c r="S105" s="17" t="s">
        <v>744</v>
      </c>
      <c r="V105" s="17" t="s">
        <v>745</v>
      </c>
    </row>
    <row r="106" spans="9:22">
      <c r="I106" s="17" t="s">
        <v>746</v>
      </c>
      <c r="R106" s="17" t="s">
        <v>747</v>
      </c>
      <c r="S106" s="17" t="s">
        <v>747</v>
      </c>
      <c r="V106" s="17" t="s">
        <v>748</v>
      </c>
    </row>
    <row r="107" spans="9:22">
      <c r="I107" s="17" t="s">
        <v>749</v>
      </c>
      <c r="R107" s="17" t="s">
        <v>750</v>
      </c>
      <c r="S107" s="17" t="s">
        <v>750</v>
      </c>
      <c r="V107" s="17" t="s">
        <v>163</v>
      </c>
    </row>
    <row r="108" spans="9:22">
      <c r="I108" s="17" t="s">
        <v>751</v>
      </c>
      <c r="R108" s="17" t="s">
        <v>752</v>
      </c>
      <c r="S108" s="17" t="s">
        <v>752</v>
      </c>
      <c r="V108" s="17" t="s">
        <v>431</v>
      </c>
    </row>
    <row r="109" spans="9:22">
      <c r="I109" s="17" t="s">
        <v>753</v>
      </c>
      <c r="R109" s="17" t="s">
        <v>754</v>
      </c>
      <c r="S109" s="17" t="s">
        <v>754</v>
      </c>
      <c r="V109" s="17" t="s">
        <v>319</v>
      </c>
    </row>
    <row r="110" spans="9:22">
      <c r="I110" s="17" t="s">
        <v>755</v>
      </c>
      <c r="R110" s="17" t="s">
        <v>756</v>
      </c>
      <c r="S110" s="17" t="s">
        <v>756</v>
      </c>
      <c r="V110" s="17" t="s">
        <v>446</v>
      </c>
    </row>
    <row r="111" spans="9:22">
      <c r="I111" s="17" t="s">
        <v>757</v>
      </c>
      <c r="R111" s="17" t="s">
        <v>758</v>
      </c>
      <c r="S111" s="17" t="s">
        <v>758</v>
      </c>
      <c r="V111" s="17" t="s">
        <v>452</v>
      </c>
    </row>
    <row r="112" spans="9:22">
      <c r="I112" s="17" t="s">
        <v>759</v>
      </c>
      <c r="R112" s="17" t="s">
        <v>760</v>
      </c>
      <c r="S112" s="17" t="s">
        <v>760</v>
      </c>
      <c r="V112" s="17" t="s">
        <v>460</v>
      </c>
    </row>
    <row r="113" spans="9:22">
      <c r="I113" s="17" t="s">
        <v>761</v>
      </c>
      <c r="R113" s="17" t="s">
        <v>511</v>
      </c>
      <c r="S113" s="17" t="s">
        <v>511</v>
      </c>
      <c r="V113" s="17" t="s">
        <v>308</v>
      </c>
    </row>
    <row r="114" spans="9:22">
      <c r="I114" s="17" t="s">
        <v>762</v>
      </c>
      <c r="R114" s="17" t="s">
        <v>520</v>
      </c>
      <c r="S114" s="17" t="s">
        <v>520</v>
      </c>
      <c r="V114" s="17" t="s">
        <v>475</v>
      </c>
    </row>
    <row r="115" spans="9:22">
      <c r="I115" s="17" t="s">
        <v>763</v>
      </c>
      <c r="R115" s="17" t="s">
        <v>764</v>
      </c>
      <c r="S115" s="17" t="s">
        <v>764</v>
      </c>
      <c r="V115" s="17" t="s">
        <v>483</v>
      </c>
    </row>
    <row r="116" spans="9:22">
      <c r="I116" s="17" t="s">
        <v>765</v>
      </c>
      <c r="R116" s="17" t="s">
        <v>528</v>
      </c>
      <c r="S116" s="17" t="s">
        <v>528</v>
      </c>
      <c r="V116" s="17" t="s">
        <v>766</v>
      </c>
    </row>
    <row r="117" spans="9:22">
      <c r="I117" s="17" t="s">
        <v>767</v>
      </c>
      <c r="R117" s="17" t="s">
        <v>262</v>
      </c>
      <c r="S117" s="17" t="s">
        <v>262</v>
      </c>
      <c r="V117" s="17" t="s">
        <v>768</v>
      </c>
    </row>
    <row r="118" spans="9:22">
      <c r="I118" s="17" t="s">
        <v>769</v>
      </c>
      <c r="R118" s="17" t="s">
        <v>541</v>
      </c>
      <c r="S118" s="17" t="s">
        <v>541</v>
      </c>
      <c r="V118" s="17" t="s">
        <v>498</v>
      </c>
    </row>
    <row r="119" spans="9:22">
      <c r="I119" s="17" t="s">
        <v>770</v>
      </c>
      <c r="R119" s="17" t="s">
        <v>771</v>
      </c>
      <c r="S119" s="17" t="s">
        <v>771</v>
      </c>
      <c r="V119" s="17" t="s">
        <v>506</v>
      </c>
    </row>
    <row r="120" spans="9:22">
      <c r="I120" s="17" t="s">
        <v>772</v>
      </c>
      <c r="R120" s="17" t="s">
        <v>773</v>
      </c>
      <c r="S120" s="17" t="s">
        <v>773</v>
      </c>
      <c r="V120" s="17" t="s">
        <v>514</v>
      </c>
    </row>
    <row r="121" spans="9:22">
      <c r="I121" s="17" t="s">
        <v>774</v>
      </c>
      <c r="R121" s="17" t="s">
        <v>775</v>
      </c>
      <c r="S121" s="17" t="s">
        <v>775</v>
      </c>
      <c r="V121" s="17" t="s">
        <v>522</v>
      </c>
    </row>
    <row r="122" spans="9:22">
      <c r="I122" s="17" t="s">
        <v>776</v>
      </c>
      <c r="R122" s="17" t="s">
        <v>777</v>
      </c>
      <c r="S122" s="17" t="s">
        <v>777</v>
      </c>
      <c r="V122" s="17" t="s">
        <v>778</v>
      </c>
    </row>
    <row r="123" spans="9:22">
      <c r="I123" s="17" t="s">
        <v>779</v>
      </c>
      <c r="R123" s="17" t="s">
        <v>780</v>
      </c>
      <c r="S123" s="17" t="s">
        <v>780</v>
      </c>
      <c r="V123" s="17" t="s">
        <v>781</v>
      </c>
    </row>
    <row r="124" spans="9:22">
      <c r="R124" s="17" t="s">
        <v>782</v>
      </c>
      <c r="S124" s="17" t="s">
        <v>782</v>
      </c>
    </row>
    <row r="125" spans="9:22">
      <c r="R125" s="17" t="s">
        <v>783</v>
      </c>
      <c r="S125" s="17" t="s">
        <v>783</v>
      </c>
    </row>
    <row r="126" spans="9:22">
      <c r="R126" s="17" t="s">
        <v>547</v>
      </c>
      <c r="S126" s="17" t="s">
        <v>547</v>
      </c>
    </row>
    <row r="127" spans="9:22">
      <c r="R127" s="17" t="s">
        <v>547</v>
      </c>
      <c r="S127" s="17" t="s">
        <v>547</v>
      </c>
    </row>
    <row r="128" spans="9:22">
      <c r="R128" s="17" t="s">
        <v>784</v>
      </c>
      <c r="S128" s="17" t="s">
        <v>784</v>
      </c>
    </row>
    <row r="129" spans="18:19">
      <c r="R129" s="17" t="s">
        <v>785</v>
      </c>
      <c r="S129" s="17" t="s">
        <v>785</v>
      </c>
    </row>
    <row r="130" spans="18:19">
      <c r="R130" s="17" t="s">
        <v>786</v>
      </c>
      <c r="S130" s="17" t="s">
        <v>786</v>
      </c>
    </row>
    <row r="131" spans="18:19">
      <c r="R131" s="17" t="s">
        <v>787</v>
      </c>
      <c r="S131" s="17" t="s">
        <v>787</v>
      </c>
    </row>
    <row r="132" spans="18:19">
      <c r="R132" s="17" t="s">
        <v>553</v>
      </c>
      <c r="S132" s="17" t="s">
        <v>553</v>
      </c>
    </row>
    <row r="133" spans="18:19">
      <c r="R133" s="17" t="s">
        <v>788</v>
      </c>
      <c r="S133" s="17" t="s">
        <v>788</v>
      </c>
    </row>
    <row r="134" spans="18:19">
      <c r="R134" s="17" t="s">
        <v>789</v>
      </c>
      <c r="S134" s="17" t="s">
        <v>789</v>
      </c>
    </row>
    <row r="135" spans="18:19">
      <c r="R135" s="17" t="s">
        <v>790</v>
      </c>
      <c r="S135" s="17" t="s">
        <v>790</v>
      </c>
    </row>
    <row r="136" spans="18:19">
      <c r="R136" s="17" t="s">
        <v>791</v>
      </c>
      <c r="S136" s="17" t="s">
        <v>791</v>
      </c>
    </row>
    <row r="137" spans="18:19">
      <c r="R137" s="17" t="s">
        <v>792</v>
      </c>
      <c r="S137" s="17" t="s">
        <v>792</v>
      </c>
    </row>
    <row r="138" spans="18:19">
      <c r="R138" s="17" t="s">
        <v>793</v>
      </c>
      <c r="S138" s="17" t="s">
        <v>793</v>
      </c>
    </row>
    <row r="139" spans="18:19">
      <c r="R139" s="17" t="s">
        <v>794</v>
      </c>
      <c r="S139" s="17" t="s">
        <v>794</v>
      </c>
    </row>
    <row r="140" spans="18:19">
      <c r="R140" s="17" t="s">
        <v>795</v>
      </c>
      <c r="S140" s="17" t="s">
        <v>795</v>
      </c>
    </row>
    <row r="141" spans="18:19">
      <c r="R141" s="17" t="s">
        <v>558</v>
      </c>
      <c r="S141" s="17" t="s">
        <v>558</v>
      </c>
    </row>
    <row r="142" spans="18:19">
      <c r="R142" s="17" t="s">
        <v>796</v>
      </c>
      <c r="S142" s="17" t="s">
        <v>796</v>
      </c>
    </row>
    <row r="143" spans="18:19">
      <c r="R143" s="17" t="s">
        <v>797</v>
      </c>
      <c r="S143" s="17" t="s">
        <v>797</v>
      </c>
    </row>
    <row r="144" spans="18:19">
      <c r="R144" s="17" t="s">
        <v>798</v>
      </c>
      <c r="S144" s="17" t="s">
        <v>798</v>
      </c>
    </row>
    <row r="145" spans="18:19">
      <c r="R145" s="17" t="s">
        <v>799</v>
      </c>
      <c r="S145" s="17" t="s">
        <v>799</v>
      </c>
    </row>
    <row r="146" spans="18:19">
      <c r="R146" s="17" t="s">
        <v>800</v>
      </c>
      <c r="S146" s="17" t="s">
        <v>800</v>
      </c>
    </row>
    <row r="147" spans="18:19">
      <c r="R147" s="17" t="s">
        <v>801</v>
      </c>
      <c r="S147" s="17" t="s">
        <v>801</v>
      </c>
    </row>
    <row r="148" spans="18:19">
      <c r="R148" s="17" t="s">
        <v>802</v>
      </c>
      <c r="S148" s="17" t="s">
        <v>802</v>
      </c>
    </row>
    <row r="149" spans="18:19">
      <c r="R149" s="17" t="s">
        <v>803</v>
      </c>
      <c r="S149" s="17" t="s">
        <v>803</v>
      </c>
    </row>
    <row r="150" spans="18:19">
      <c r="R150" s="17" t="s">
        <v>804</v>
      </c>
      <c r="S150" s="17" t="s">
        <v>804</v>
      </c>
    </row>
    <row r="151" spans="18:19">
      <c r="R151" s="17" t="s">
        <v>805</v>
      </c>
      <c r="S151" s="17" t="s">
        <v>805</v>
      </c>
    </row>
    <row r="152" spans="18:19">
      <c r="R152" s="17" t="s">
        <v>806</v>
      </c>
      <c r="S152" s="17" t="s">
        <v>806</v>
      </c>
    </row>
    <row r="153" spans="18:19">
      <c r="R153" s="17" t="s">
        <v>807</v>
      </c>
      <c r="S153" s="17" t="s">
        <v>807</v>
      </c>
    </row>
    <row r="154" spans="18:19">
      <c r="R154" s="17" t="s">
        <v>808</v>
      </c>
      <c r="S154" s="17" t="s">
        <v>808</v>
      </c>
    </row>
    <row r="155" spans="18:19">
      <c r="R155" s="17" t="s">
        <v>349</v>
      </c>
      <c r="S155" s="17" t="s">
        <v>349</v>
      </c>
    </row>
    <row r="156" spans="18:19">
      <c r="R156" s="17" t="s">
        <v>565</v>
      </c>
      <c r="S156" s="17" t="s">
        <v>565</v>
      </c>
    </row>
    <row r="157" spans="18:19">
      <c r="R157" s="17" t="s">
        <v>570</v>
      </c>
      <c r="S157" s="17" t="s">
        <v>570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1CEB-F4C9-498C-BD3F-FCC34BAF96C6}">
  <sheetPr codeName="Sheet7"/>
  <dimension ref="A3:AQ6"/>
  <sheetViews>
    <sheetView zoomScale="85" zoomScaleNormal="85" workbookViewId="0">
      <selection activeCell="L22" sqref="L22"/>
    </sheetView>
  </sheetViews>
  <sheetFormatPr defaultRowHeight="11.25"/>
  <cols>
    <col min="1" max="1" width="9" style="40"/>
    <col min="2" max="3" width="13" style="40" customWidth="1"/>
    <col min="4" max="4" width="9" style="40"/>
    <col min="5" max="5" width="5.125" style="40" customWidth="1"/>
    <col min="6" max="6" width="12.5" style="40" customWidth="1"/>
    <col min="7" max="7" width="5.125" style="40" customWidth="1"/>
    <col min="8" max="16384" width="9" style="40"/>
  </cols>
  <sheetData>
    <row r="3" spans="1:43" s="33" customFormat="1" ht="45">
      <c r="A3" s="30" t="s">
        <v>809</v>
      </c>
      <c r="B3" s="30" t="s">
        <v>810</v>
      </c>
      <c r="C3" s="30" t="s">
        <v>811</v>
      </c>
      <c r="D3" s="30" t="s">
        <v>812</v>
      </c>
      <c r="E3" s="30" t="s">
        <v>813</v>
      </c>
      <c r="F3" s="30" t="s">
        <v>814</v>
      </c>
      <c r="G3" s="30" t="s">
        <v>13</v>
      </c>
      <c r="H3" s="30" t="s">
        <v>51</v>
      </c>
      <c r="I3" s="30" t="s">
        <v>815</v>
      </c>
      <c r="J3" s="30" t="s">
        <v>816</v>
      </c>
      <c r="K3" s="30" t="s">
        <v>817</v>
      </c>
      <c r="L3" s="30" t="s">
        <v>818</v>
      </c>
      <c r="M3" s="30" t="s">
        <v>819</v>
      </c>
      <c r="N3" s="30" t="s">
        <v>820</v>
      </c>
      <c r="O3" s="31" t="s">
        <v>821</v>
      </c>
      <c r="P3" s="31" t="s">
        <v>822</v>
      </c>
      <c r="Q3" s="31" t="s">
        <v>823</v>
      </c>
      <c r="R3" s="30" t="s">
        <v>824</v>
      </c>
      <c r="S3" s="30" t="s">
        <v>825</v>
      </c>
      <c r="T3" s="30" t="s">
        <v>30</v>
      </c>
      <c r="U3" s="30" t="s">
        <v>826</v>
      </c>
      <c r="V3" s="30" t="s">
        <v>827</v>
      </c>
      <c r="W3" s="30" t="s">
        <v>33</v>
      </c>
      <c r="X3" s="30" t="s">
        <v>828</v>
      </c>
      <c r="Y3" s="30" t="s">
        <v>829</v>
      </c>
      <c r="Z3" s="30" t="s">
        <v>830</v>
      </c>
      <c r="AA3" s="30" t="s">
        <v>831</v>
      </c>
      <c r="AB3" s="30" t="s">
        <v>832</v>
      </c>
      <c r="AC3" s="30" t="s">
        <v>833</v>
      </c>
      <c r="AD3" s="30" t="s">
        <v>834</v>
      </c>
      <c r="AE3" s="30" t="s">
        <v>835</v>
      </c>
      <c r="AF3" s="30" t="s">
        <v>39</v>
      </c>
      <c r="AG3" s="30" t="s">
        <v>836</v>
      </c>
      <c r="AH3" s="32" t="s">
        <v>837</v>
      </c>
      <c r="AI3" s="32" t="s">
        <v>838</v>
      </c>
      <c r="AJ3" s="32" t="s">
        <v>839</v>
      </c>
      <c r="AK3" s="113" t="s">
        <v>840</v>
      </c>
      <c r="AL3" s="42" t="s">
        <v>46</v>
      </c>
      <c r="AM3" s="42" t="s">
        <v>82</v>
      </c>
      <c r="AN3" s="42" t="s">
        <v>83</v>
      </c>
      <c r="AO3" s="44" t="s">
        <v>841</v>
      </c>
      <c r="AP3" s="44" t="s">
        <v>842</v>
      </c>
      <c r="AQ3" s="44" t="s">
        <v>16</v>
      </c>
    </row>
    <row r="4" spans="1:43" s="39" customFormat="1">
      <c r="A4" s="34" t="str">
        <f>調書１!E3</f>
        <v>第21部門</v>
      </c>
      <c r="B4" s="34" t="str">
        <f>調書１!C6&amp;""</f>
        <v/>
      </c>
      <c r="C4" s="34" t="str">
        <f>調書１!C5&amp;""</f>
        <v/>
      </c>
      <c r="D4" s="35" t="str">
        <f>調書１!I6&amp;""</f>
        <v/>
      </c>
      <c r="E4" s="34" t="str">
        <f>調書１!E5&amp;""</f>
        <v/>
      </c>
      <c r="F4" s="36">
        <f>調書１!F6</f>
        <v>0</v>
      </c>
      <c r="G4" s="34" t="str">
        <f>調書１!E6&amp;""</f>
        <v/>
      </c>
      <c r="H4" s="34" t="str">
        <f>調書１!B3&amp;""</f>
        <v>-</v>
      </c>
      <c r="I4" s="34" t="str">
        <f>調書１!C4&amp;""</f>
        <v/>
      </c>
      <c r="J4" s="34" t="str">
        <f>調書２!C16&amp;""</f>
        <v/>
      </c>
      <c r="K4" s="34" t="str">
        <f>調書２!C15&amp;""</f>
        <v/>
      </c>
      <c r="L4" s="34">
        <f>調書１!F4</f>
        <v>0</v>
      </c>
      <c r="M4" s="34" t="str">
        <f>調書１!I4&amp;""</f>
        <v/>
      </c>
      <c r="N4" s="34" t="str">
        <f>調書１!C23&amp;""</f>
        <v/>
      </c>
      <c r="O4" s="34" t="str">
        <f>調書１!C18&amp;""</f>
        <v/>
      </c>
      <c r="P4" s="34" t="str">
        <f>調書１!C19&amp;""</f>
        <v/>
      </c>
      <c r="Q4" s="34" t="str">
        <f>調書１!C19&amp;""</f>
        <v/>
      </c>
      <c r="R4" s="34" t="str">
        <f>調書２!B12&amp;""</f>
        <v>0</v>
      </c>
      <c r="S4" s="34"/>
      <c r="T4" s="34" t="str">
        <f>IF(ISTEXT(調書１!E28),"〇","")</f>
        <v/>
      </c>
      <c r="U4" s="34" t="str">
        <f>IF(ISTEXT(調書１!E29),"〇","")</f>
        <v/>
      </c>
      <c r="V4" s="34" t="str">
        <f>IF(ISTEXT(調書１!E30),"〇","")</f>
        <v/>
      </c>
      <c r="W4" s="34" t="str">
        <f>IF(ISTEXT(調書１!E31),"〇","")</f>
        <v/>
      </c>
      <c r="X4" s="34" t="str">
        <f>IF(ISTEXT(調書１!E43),"〇","")</f>
        <v/>
      </c>
      <c r="Y4" s="34" t="str">
        <f>IF(ISTEXT(調書１!E44),"〇","")</f>
        <v/>
      </c>
      <c r="Z4" s="34" t="str">
        <f>IF(ISTEXT(調書１!E45),"〇","")</f>
        <v/>
      </c>
      <c r="AA4" s="34" t="str">
        <f>IF(ISTEXT(調書１!E40),"〇","")</f>
        <v/>
      </c>
      <c r="AB4" s="34" t="str">
        <f>IF(ISTEXT(調書１!E41),"〇","")</f>
        <v/>
      </c>
      <c r="AC4" s="34" t="str">
        <f>IF(ISTEXT(調書１!E42 ),"〇","")</f>
        <v/>
      </c>
      <c r="AD4" s="34" t="str">
        <f>IF(ISTEXT(調書１!D33),"〇","")</f>
        <v/>
      </c>
      <c r="AE4" s="34" t="str">
        <f>IF(ISTEXT(調書１!D34),"〇","")</f>
        <v/>
      </c>
      <c r="AF4" s="34" t="str">
        <f>IF(ISTEXT(調書１!D35),"〇","")</f>
        <v/>
      </c>
      <c r="AG4" s="37" t="str">
        <f>IF(COUNTIF(調書１!I37:I42,"特級*"),"〇","")</f>
        <v/>
      </c>
      <c r="AH4" s="38" t="str">
        <f>IF(COUNTIF(調書１!I37:I42,"一級*"),"〇","")</f>
        <v/>
      </c>
      <c r="AI4" s="38" t="str">
        <f>IF(COUNTIF(調書１!I37:I42,"二級*"),"〇","")</f>
        <v/>
      </c>
      <c r="AJ4" s="38" t="str">
        <f>IF(COUNTIF(調書１!I37:I42,"単一等級*"),"〇","")</f>
        <v/>
      </c>
      <c r="AK4" s="38"/>
      <c r="AL4" s="43" t="str">
        <f>IF(ISTEXT(調書１!E37),"〇","")</f>
        <v/>
      </c>
      <c r="AM4" s="43" t="str">
        <f>IF(ISTEXT(調書１!E38),"〇","")</f>
        <v/>
      </c>
      <c r="AN4" s="43" t="str">
        <f>IF(ISTEXT(調書１!E39),"〇","")</f>
        <v/>
      </c>
      <c r="AO4" s="43" t="str">
        <f>調書１!C8&amp;調書１!C9&amp;調書１!C10</f>
        <v/>
      </c>
      <c r="AP4" s="43" t="str">
        <f>調書１!D8&amp;調書１!D9&amp;調書１!D10</f>
        <v/>
      </c>
      <c r="AQ4" s="43" t="str">
        <f>調書１!C10&amp;""</f>
        <v/>
      </c>
    </row>
    <row r="5" spans="1:43">
      <c r="G5" s="40" t="s">
        <v>843</v>
      </c>
      <c r="S5" s="40" t="s">
        <v>844</v>
      </c>
    </row>
    <row r="6" spans="1:43">
      <c r="F6" s="41"/>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Button 5">
              <controlPr defaultSize="0" print="0" autoFill="0" autoPict="0" macro="[0]!コピー">
                <anchor moveWithCells="1" sizeWithCells="1">
                  <from>
                    <xdr:col>1</xdr:col>
                    <xdr:colOff>571500</xdr:colOff>
                    <xdr:row>6</xdr:row>
                    <xdr:rowOff>9525</xdr:rowOff>
                  </from>
                  <to>
                    <xdr:col>3</xdr:col>
                    <xdr:colOff>133350</xdr:colOff>
                    <xdr:row>9</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4c8ac-039a-4195-8d49-abd72f071ad9">
      <Terms xmlns="http://schemas.microsoft.com/office/infopath/2007/PartnerControls"/>
    </lcf76f155ced4ddcb4097134ff3c332f>
    <TaxCatchAll xmlns="263dbbe5-076b-4606-a03b-9598f5f2f35a" xsi:nil="true"/>
    <Owner xmlns="3d44c8ac-039a-4195-8d49-abd72f071ad9">
      <UserInfo>
        <DisplayName/>
        <AccountId xsi:nil="true"/>
        <AccountType/>
      </UserInfo>
    </Owner>
  </documentManagement>
</p:properties>
</file>

<file path=customXml/itemProps1.xml><?xml version="1.0" encoding="utf-8"?>
<ds:datastoreItem xmlns:ds="http://schemas.openxmlformats.org/officeDocument/2006/customXml" ds:itemID="{59605957-7C66-4CEE-AA83-0C1041638221}">
  <ds:schemaRefs>
    <ds:schemaRef ds:uri="http://schemas.microsoft.com/sharepoint/v3/contenttype/forms"/>
  </ds:schemaRefs>
</ds:datastoreItem>
</file>

<file path=customXml/itemProps2.xml><?xml version="1.0" encoding="utf-8"?>
<ds:datastoreItem xmlns:ds="http://schemas.openxmlformats.org/officeDocument/2006/customXml" ds:itemID="{BF766F3B-E433-4B15-9841-DD8B930D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4B077-1949-4D32-BE05-2BF26F81DE08}">
  <ds:schemaRefs>
    <ds:schemaRef ds:uri="http://schemas.microsoft.com/office/2006/metadata/properties"/>
    <ds:schemaRef ds:uri="http://schemas.microsoft.com/office/infopath/2007/PartnerControls"/>
    <ds:schemaRef ds:uri="3d44c8ac-039a-4195-8d49-abd72f071ad9"/>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32</vt:i4>
      </vt:variant>
    </vt:vector>
  </HeadingPairs>
  <TitlesOfParts>
    <vt:vector size="39" baseType="lpstr">
      <vt:lpstr>調書１</vt:lpstr>
      <vt:lpstr>調書２</vt:lpstr>
      <vt:lpstr>調書３</vt:lpstr>
      <vt:lpstr>調書３ (2葉目)</vt:lpstr>
      <vt:lpstr>任意（表彰・資格・免許他）</vt:lpstr>
      <vt:lpstr>リスト </vt:lpstr>
      <vt:lpstr>集計用</vt:lpstr>
      <vt:lpstr>_1級</vt:lpstr>
      <vt:lpstr>調書１!Print_Area</vt:lpstr>
      <vt:lpstr>調書２!Print_Area</vt:lpstr>
      <vt:lpstr>調書３!Print_Area</vt:lpstr>
      <vt:lpstr>'調書３ (2葉目)'!Print_Area</vt:lpstr>
      <vt:lpstr>'任意（表彰・資格・免許他）'!Print_Area</vt:lpstr>
      <vt:lpstr>ものマイ</vt:lpstr>
      <vt:lpstr>一級</vt:lpstr>
      <vt:lpstr>技能グランプリ</vt:lpstr>
      <vt:lpstr>技能検定</vt:lpstr>
      <vt:lpstr>技能五輪国際大会</vt:lpstr>
      <vt:lpstr>技能五輪全国大会</vt:lpstr>
      <vt:lpstr>国際アビリンピック</vt:lpstr>
      <vt:lpstr>三級</vt:lpstr>
      <vt:lpstr>障害の等級</vt:lpstr>
      <vt:lpstr>障害の名前</vt:lpstr>
      <vt:lpstr>職業訓練指導員免許</vt:lpstr>
      <vt:lpstr>職業部門番号</vt:lpstr>
      <vt:lpstr>身体障害__視覚障害</vt:lpstr>
      <vt:lpstr>推薦区分</vt:lpstr>
      <vt:lpstr>性別</vt:lpstr>
      <vt:lpstr>全技連マイスター</vt:lpstr>
      <vt:lpstr>全国アビリンピック</vt:lpstr>
      <vt:lpstr>単一等級</vt:lpstr>
      <vt:lpstr>都道府県</vt:lpstr>
      <vt:lpstr>都道府県番号</vt:lpstr>
      <vt:lpstr>特級</vt:lpstr>
      <vt:lpstr>二級</vt:lpstr>
      <vt:lpstr>表彰の種類</vt:lpstr>
      <vt:lpstr>部門番号</vt:lpstr>
      <vt:lpstr>療育手帳の判定</vt:lpstr>
      <vt:lpstr>和暦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門間　峻</dc:creator>
  <cp:keywords/>
  <dc:description/>
  <cp:lastModifiedBy>門間　峻</cp:lastModifiedBy>
  <cp:revision>1</cp:revision>
  <dcterms:created xsi:type="dcterms:W3CDTF">2025-12-15T05:00:25Z</dcterms:created>
  <dcterms:modified xsi:type="dcterms:W3CDTF">2026-01-13T06:26:36Z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0x0101004335681FB23F374293649DDF313DF078</vt:lpwstr>
  </property>
</Properties>
</file>