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1.1_月報\公表用\"/>
    </mc:Choice>
  </mc:AlternateContent>
  <xr:revisionPtr revIDLastSave="0" documentId="13_ncr:1_{C7E185C9-8DB7-4A77-AD3C-3EFA323FC44E}" xr6:coauthVersionLast="47" xr6:coauthVersionMax="47" xr10:uidLastSave="{00000000-0000-0000-0000-000000000000}"/>
  <bookViews>
    <workbookView xWindow="7200" yWindow="1980" windowWidth="21600" windowHeight="1350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63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6" i="32"/>
  <c r="D46" i="48" l="1"/>
  <c r="A1" i="32" l="1"/>
  <c r="O4" i="32" l="1"/>
  <c r="I28" i="32"/>
  <c r="C23" i="32"/>
  <c r="O25" i="32"/>
  <c r="I24" i="32"/>
  <c r="C26" i="32"/>
  <c r="O15" i="32"/>
  <c r="I26" i="32"/>
  <c r="C27" i="32"/>
  <c r="O16" i="32"/>
  <c r="I27" i="32"/>
  <c r="C24" i="32"/>
  <c r="O11" i="32"/>
  <c r="I25" i="32"/>
  <c r="C22" i="32"/>
  <c r="O19" i="32"/>
  <c r="I23" i="32"/>
  <c r="C18" i="32"/>
  <c r="O20" i="32"/>
  <c r="I20" i="32"/>
  <c r="C28" i="32"/>
  <c r="O21" i="32"/>
  <c r="I22" i="32"/>
  <c r="C21" i="32"/>
  <c r="O6" i="32"/>
  <c r="I18" i="32"/>
  <c r="C25" i="32"/>
  <c r="O8" i="32"/>
  <c r="I21" i="32"/>
  <c r="C16" i="32"/>
  <c r="O10" i="32"/>
  <c r="I19" i="32"/>
  <c r="C14" i="32"/>
  <c r="O13" i="32"/>
  <c r="I17" i="32"/>
  <c r="C15" i="32"/>
  <c r="O18" i="32"/>
  <c r="I15" i="32"/>
  <c r="C20" i="32"/>
  <c r="O27" i="32"/>
  <c r="I13" i="32"/>
  <c r="C10" i="32"/>
  <c r="O14" i="32"/>
  <c r="I14" i="32"/>
  <c r="C17" i="32"/>
  <c r="O17" i="32"/>
  <c r="I16" i="32"/>
  <c r="C19" i="32"/>
  <c r="O12" i="32"/>
  <c r="I12" i="32"/>
  <c r="C5" i="32"/>
  <c r="O9" i="32"/>
  <c r="I4" i="32"/>
  <c r="C7" i="32"/>
  <c r="O23" i="32"/>
  <c r="I9" i="32"/>
  <c r="C4" i="32"/>
  <c r="O22" i="32"/>
  <c r="I10" i="32"/>
  <c r="C12" i="32"/>
  <c r="O24" i="32"/>
  <c r="I11" i="32"/>
  <c r="C11" i="32"/>
  <c r="O26" i="32"/>
  <c r="I6" i="32"/>
  <c r="O7" i="32"/>
  <c r="I5" i="32"/>
  <c r="C9" i="32"/>
  <c r="O5" i="32"/>
  <c r="I7" i="32"/>
  <c r="C8" i="32"/>
  <c r="O28" i="32"/>
  <c r="I8" i="32"/>
  <c r="C13" i="32"/>
  <c r="B26" i="48"/>
  <c r="E9" i="32" l="1"/>
  <c r="K9" i="32"/>
  <c r="K7" i="32"/>
  <c r="Q28" i="32"/>
  <c r="Q26" i="32"/>
  <c r="Q9" i="32"/>
  <c r="Q27" i="32"/>
  <c r="Q8" i="32"/>
  <c r="Q19" i="32"/>
  <c r="Q25" i="32"/>
  <c r="Q23" i="32"/>
  <c r="Q14" i="32"/>
  <c r="Q10" i="32"/>
  <c r="Q20" i="32"/>
  <c r="Q15" i="32"/>
  <c r="Q7" i="32"/>
  <c r="Q22" i="32"/>
  <c r="Q17" i="32"/>
  <c r="Q13" i="32"/>
  <c r="Q21" i="32"/>
  <c r="Q16" i="32"/>
  <c r="Q5" i="32"/>
  <c r="Q24" i="32"/>
  <c r="Q12" i="32"/>
  <c r="Q18" i="32"/>
  <c r="Q6" i="32"/>
  <c r="Q11" i="32"/>
  <c r="Q4" i="32"/>
  <c r="K14" i="32"/>
  <c r="K19" i="32"/>
  <c r="K20" i="32"/>
  <c r="K26" i="32"/>
  <c r="K5" i="32"/>
  <c r="K10" i="32"/>
  <c r="K16" i="32"/>
  <c r="K17" i="32"/>
  <c r="K22" i="32"/>
  <c r="K27" i="32"/>
  <c r="K11" i="32"/>
  <c r="K12" i="32"/>
  <c r="K15" i="32"/>
  <c r="K18" i="32"/>
  <c r="K25" i="32"/>
  <c r="K28" i="32"/>
  <c r="K8" i="32"/>
  <c r="K6" i="32"/>
  <c r="K4" i="32"/>
  <c r="K13" i="32"/>
  <c r="K21" i="32"/>
  <c r="K23" i="32"/>
  <c r="K24" i="32"/>
  <c r="E12" i="32"/>
  <c r="E19" i="32"/>
  <c r="E15" i="32"/>
  <c r="E21" i="32"/>
  <c r="E24" i="32"/>
  <c r="E8" i="32"/>
  <c r="E6" i="32"/>
  <c r="E11" i="32"/>
  <c r="E5" i="32"/>
  <c r="E20" i="32"/>
  <c r="E25" i="32"/>
  <c r="E22" i="32"/>
  <c r="E23" i="32"/>
  <c r="E13" i="32"/>
  <c r="E7" i="32"/>
  <c r="E10" i="32"/>
  <c r="E16" i="32"/>
  <c r="E18" i="32"/>
  <c r="E26" i="32"/>
  <c r="E4" i="32"/>
  <c r="E17" i="32"/>
  <c r="E14" i="32"/>
  <c r="E28" i="32"/>
  <c r="E27" i="32"/>
  <c r="J5" i="32"/>
  <c r="P8" i="32"/>
  <c r="J13" i="32"/>
  <c r="P6" i="32"/>
  <c r="D4" i="32"/>
  <c r="D6" i="32"/>
  <c r="D15" i="32"/>
  <c r="P25" i="32"/>
  <c r="D12" i="32"/>
  <c r="P12" i="32"/>
  <c r="J23" i="32"/>
  <c r="P31" i="32"/>
  <c r="P32" i="32"/>
  <c r="P28" i="32"/>
  <c r="P30" i="32"/>
  <c r="P19" i="32"/>
  <c r="P27" i="32"/>
  <c r="P26" i="32"/>
  <c r="P21" i="32"/>
  <c r="P17" i="32"/>
  <c r="P5" i="32"/>
  <c r="P16" i="32"/>
  <c r="P13" i="32"/>
  <c r="P22" i="32"/>
  <c r="P9" i="32"/>
  <c r="J20" i="32"/>
  <c r="D27" i="32"/>
  <c r="J6" i="32"/>
  <c r="J8" i="32"/>
  <c r="J14" i="32"/>
  <c r="D14" i="32"/>
  <c r="D24" i="32"/>
  <c r="J7" i="32"/>
  <c r="D11" i="32"/>
  <c r="P23" i="32"/>
  <c r="J12" i="32"/>
  <c r="J16" i="32"/>
  <c r="D10" i="32"/>
  <c r="D20" i="32"/>
  <c r="P10" i="32"/>
  <c r="J18" i="32"/>
  <c r="J22" i="32"/>
  <c r="D18" i="32"/>
  <c r="D22" i="32"/>
  <c r="P15" i="32"/>
  <c r="J28" i="32"/>
  <c r="P4" i="32"/>
  <c r="D32" i="32"/>
  <c r="D30" i="32"/>
  <c r="D31" i="32"/>
  <c r="D13" i="32"/>
  <c r="P7" i="32"/>
  <c r="J11" i="32"/>
  <c r="J10" i="32"/>
  <c r="D7" i="32"/>
  <c r="D5" i="32"/>
  <c r="P14" i="32"/>
  <c r="J15" i="32"/>
  <c r="J17" i="32"/>
  <c r="D16" i="32"/>
  <c r="D25" i="32"/>
  <c r="P20" i="32"/>
  <c r="J25" i="32"/>
  <c r="J27" i="32"/>
  <c r="D26" i="32"/>
  <c r="D23" i="32"/>
  <c r="J30" i="32"/>
  <c r="D8" i="32"/>
  <c r="D9" i="32"/>
  <c r="P24" i="32"/>
  <c r="J9" i="32"/>
  <c r="J4" i="32"/>
  <c r="D19" i="32"/>
  <c r="D17" i="32"/>
  <c r="P18" i="32"/>
  <c r="J19" i="32"/>
  <c r="J21" i="32"/>
  <c r="D21" i="32"/>
  <c r="D28" i="32"/>
  <c r="P11" i="32"/>
  <c r="J26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<sst xmlns="http://schemas.openxmlformats.org/spreadsheetml/2006/main" count="952" uniqueCount="384">
  <si>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</si>
  <si>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</si>
  <si>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</si>
  <si>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</si>
  <si>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</si>
  <si>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</si>
  <si>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</si>
  <si>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</si>
  <si>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</si>
  <si>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</si>
  <si>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</si>
  <si>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</si>
  <si>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</si>
  <si>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</si>
  <si>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</si>
  <si>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</si>
  <si>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</si>
  <si>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</si>
  <si>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</si>
  <si>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</si>
  <si>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</si>
  <si>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</si>
  <si>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</si>
  <si>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</si>
  <si>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</si>
  <si>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</si>
  <si>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</si>
  <si>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</si>
  <si>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</si>
  <si>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</si>
  <si>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</si>
  <si>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</si>
  <si>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</si>
  <si>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</si>
  <si>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</si>
  <si>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</si>
  <si>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</si>
  <si>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</si>
  <si>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</si>
  <si>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</si>
  <si>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</si>
  <si>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</si>
  <si>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</si>
  <si>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</si>
  <si>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</si>
  <si>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</si>
  <si>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</si>
  <si>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</si>
  <si>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</si>
  <si>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</si>
  <si>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</si>
  <si>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</si>
  <si>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</si>
  <si>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</si>
  <si>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</si>
  <si>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</si>
  <si>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</si>
  <si>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</si>
  <si>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</si>
  <si>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</si>
  <si>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</si>
  <si>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</si>
  <si>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</si>
  <si>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</si>
  <si>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</si>
  <si>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</si>
  <si>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</si>
  <si>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</si>
  <si>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</si>
  <si>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</si>
  <si>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</si>
  <si>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</si>
  <si>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</si>
  <si>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</si>
  <si>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</si>
  <si>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</si>
  <si>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</si>
  <si>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</si>
  <si>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</si>
  <si>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</si>
  <si>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</si>
  <si>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</si>
  <si>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</si>
  <si>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</si>
  <si>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</si>
  <si>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</si>
  <si>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</si>
  <si>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</si>
  <si>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</si>
  <si>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</si>
  <si>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</si>
  <si>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</si>
  <si>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</si>
  <si>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</si>
  <si>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</si>
  <si>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</si>
  <si>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</si>
  <si>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</si>
  <si>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</si>
  <si>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</si>
  <si>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</si>
  <si>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</si>
  <si>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</si>
  <si>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</si>
  <si>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</si>
  <si>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</si>
  <si>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</si>
  <si>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</si>
  <si>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</si>
  <si>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</si>
  <si>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</si>
  <si>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</si>
  <si>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</si>
  <si>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</si>
  <si>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</si>
  <si>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</si>
  <si>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</si>
  <si>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</si>
  <si>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</si>
  <si>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</si>
  <si>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</si>
  <si>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</si>
  <si>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</si>
  <si>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</si>
  <si>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</si>
  <si>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</si>
  <si>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</si>
  <si>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</si>
  <si>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</si>
  <si>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</si>
  <si>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</si>
  <si>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</si>
  <si>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</si>
  <si>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</si>
  <si>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</si>
  <si>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</si>
  <si>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</si>
  <si>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</si>
  <si>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</si>
  <si>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</si>
  <si>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</si>
  <si>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</si>
  <si>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</si>
  <si>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</si>
  <si>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</si>
  <si>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</si>
  <si>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</si>
  <si>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</si>
  <si>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</si>
  <si>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</si>
  <si>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</si>
  <si>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</si>
  <si>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</si>
  <si>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</si>
  <si>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</si>
  <si>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</si>
  <si>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</si>
  <si>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</si>
  <si>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</si>
  <si>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</si>
  <si>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</si>
  <si>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</si>
  <si>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</si>
  <si>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</si>
  <si>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</si>
  <si>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</si>
  <si>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</si>
  <si>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</si>
  <si>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</si>
  <si>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</si>
  <si>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</si>
  <si>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</si>
  <si>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</si>
  <si>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</si>
  <si>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</si>
  <si>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</si>
  <si>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</si>
  <si>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</si>
  <si>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</si>
  <si>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</si>
  <si>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</si>
  <si>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</si>
  <si>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</si>
  <si>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</si>
  <si>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</si>
  <si>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</si>
  <si>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</si>
  <si>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</si>
  <si>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</si>
  <si>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</si>
  <si>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</si>
  <si>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</si>
  <si>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</si>
  <si>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</si>
  <si>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</si>
  <si>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</si>
  <si>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</si>
  <si>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</si>
  <si>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</si>
  <si>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</si>
  <si>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</si>
  <si>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</si>
  <si>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</si>
  <si>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</si>
  <si>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</si>
  <si>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</si>
  <si>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</si>
  <si>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</si>
  <si>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</si>
  <si>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</si>
  <si>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</si>
  <si>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</si>
  <si>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</si>
  <si>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</si>
  <si>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</si>
  <si>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</si>
  <si>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</si>
  <si>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</si>
  <si>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</si>
  <si>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</si>
  <si>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</si>
  <si>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</si>
  <si>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</si>
  <si>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</si>
  <si>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</si>
  <si>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</si>
  <si>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</si>
  <si>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</si>
  <si>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</si>
  <si>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</si>
  <si>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</si>
  <si>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</si>
  <si>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</si>
  <si>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</si>
  <si>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</si>
  <si>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</si>
  <si>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</si>
  <si>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</si>
  <si>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</si>
  <si>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</si>
  <si>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</si>
  <si>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</si>
  <si>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</si>
  <si>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</si>
  <si>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</si>
  <si>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</si>
  <si>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</si>
  <si>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</si>
  <si>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</si>
  <si>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</si>
  <si>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</si>
  <si>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</si>
  <si>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</si>
  <si>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</si>
  <si>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</si>
  <si>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</si>
  <si>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</si>
  <si>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</si>
  <si>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</si>
  <si>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</si>
  <si>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</si>
  <si>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</si>
  <si>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</si>
  <si>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</si>
  <si>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</si>
  <si>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</si>
  <si>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</si>
  <si>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</si>
  <si>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</si>
  <si>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</si>
  <si>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</si>
  <si>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</si>
  <si>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</si>
  <si>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</si>
  <si>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</si>
  <si>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</si>
  <si>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</si>
  <si>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</si>
  <si>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</si>
  <si>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</si>
  <si>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</si>
  <si>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</si>
  <si>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</si>
  <si>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</si>
  <si>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</si>
  <si>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</si>
  <si>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</si>
  <si>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</si>
  <si>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</si>
  <si>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</si>
  <si>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</si>
  <si>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</si>
  <si>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</si>
  <si>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</si>
  <si>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</si>
  <si>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</si>
  <si>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</si>
  <si>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</si>
  <si>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</si>
  <si>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</si>
  <si>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</si>
  <si>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</si>
  <si>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</si>
  <si>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</si>
  <si>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</si>
  <si>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</si>
  <si>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</si>
  <si>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</si>
  <si>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</si>
  <si>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</si>
  <si>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</si>
  <si>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</si>
  <si>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</si>
  <si>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</si>
  <si>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</si>
  <si>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</si>
  <si>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</si>
  <si>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</si>
  <si>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</si>
  <si>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</si>
  <si>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</si>
  <si>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</si>
  <si>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</si>
  <si>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</si>
  <si>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</si>
  <si>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</si>
  <si>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</si>
  <si>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</si>
  <si>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</si>
  <si>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</si>
  <si>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</si>
  <si>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</si>
  <si>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</si>
  <si>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</si>
  <si>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</si>
  <si>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</si>
  <si>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</si>
  <si>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</si>
  <si>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</si>
  <si>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</si>
  <si>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</si>
  <si>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</si>
  <si>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</si>
  <si>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</si>
  <si>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</si>
  <si>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</si>
  <si>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</si>
  <si>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</si>
  <si>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</si>
  <si>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</si>
  <si>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</si>
  <si>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</si>
  <si>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</si>
  <si>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</si>
  <si>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</si>
  <si>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</si>
  <si>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</si>
  <si>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</si>
  <si>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</si>
  <si>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</si>
  <si>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</si>
  <si>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</si>
  <si>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　　 2023年
2月</t>
    <rPh sb="7" eb="8">
      <t>ネン</t>
    </rPh>
    <rPh sb="10" eb="11">
      <t>ガツ</t>
    </rPh>
    <phoneticPr fontId="45"/>
  </si>
  <si>
    <t>2025年
1月</t>
    <rPh sb="4" eb="5">
      <t>ネン</t>
    </rPh>
    <rPh sb="7" eb="8">
      <t>ガツ</t>
    </rPh>
    <phoneticPr fontId="45"/>
  </si>
  <si>
    <t xml:space="preserve"> 12.1</t>
  </si>
  <si>
    <t>2025. 1.1</t>
    <phoneticPr fontId="90"/>
  </si>
  <si>
    <t>2025(令和7)年</t>
    <rPh sb="5" eb="7">
      <t>レイワ</t>
    </rPh>
    <rPh sb="9" eb="10">
      <t>トシ</t>
    </rPh>
    <phoneticPr fontId="45"/>
  </si>
  <si>
    <t>1月</t>
    <phoneticPr fontId="45"/>
  </si>
  <si>
    <t>（2025年1月24日 公表）</t>
    <phoneticPr fontId="45"/>
  </si>
  <si>
    <t>　    11月</t>
  </si>
  <si>
    <t>　    12月</t>
    <phoneticPr fontId="90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</si>
  <si>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</si>
  <si>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減少</t>
  </si>
  <si>
    <t>世帯減少</t>
  </si>
  <si>
    <t>0市町村</t>
  </si>
  <si>
    <t>25市町村</t>
  </si>
  <si>
    <t/>
  </si>
  <si>
    <t>《人口増減》上位5市町村</t>
    <rPh sb="6" eb="8">
      <t>ジョウイ</t>
    </rPh>
    <rPh sb="9" eb="12">
      <t>シチョウソン</t>
    </rPh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</si>
  <si>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</si>
  <si>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</si>
  <si>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</si>
  <si>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</si>
  <si>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《自然増減》上位5市町村</t>
    <phoneticPr fontId="45"/>
  </si>
  <si>
    <t>《社会増減》上位5市町村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</si>
</sst>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191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37" fontId="67" fillId="0" borderId="0" xfId="135" applyNumberFormat="1" applyFont="1" applyAlignment="1">
      <alignment vertic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3">
                  <c:v>2025年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924.23500000000001</c:v>
                </c:pt>
                <c:pt idx="1">
                  <c:v>922.80200000000002</c:v>
                </c:pt>
                <c:pt idx="2">
                  <c:v>918.81100000000004</c:v>
                </c:pt>
                <c:pt idx="3">
                  <c:v>918.50699999999995</c:v>
                </c:pt>
                <c:pt idx="4">
                  <c:v>917.52499999999998</c:v>
                </c:pt>
                <c:pt idx="5">
                  <c:v>916.50900000000001</c:v>
                </c:pt>
                <c:pt idx="6">
                  <c:v>915.69100000000003</c:v>
                </c:pt>
                <c:pt idx="7">
                  <c:v>914.68799999999999</c:v>
                </c:pt>
                <c:pt idx="8">
                  <c:v>913.51400000000001</c:v>
                </c:pt>
                <c:pt idx="9">
                  <c:v>912.39599999999996</c:v>
                </c:pt>
                <c:pt idx="10">
                  <c:v>910.98800000000006</c:v>
                </c:pt>
                <c:pt idx="11">
                  <c:v>909.50099999999998</c:v>
                </c:pt>
                <c:pt idx="12">
                  <c:v>907.84699999999998</c:v>
                </c:pt>
                <c:pt idx="13">
                  <c:v>906.44100000000003</c:v>
                </c:pt>
                <c:pt idx="14">
                  <c:v>902.06</c:v>
                </c:pt>
                <c:pt idx="15">
                  <c:v>901.447</c:v>
                </c:pt>
                <c:pt idx="16">
                  <c:v>900.298</c:v>
                </c:pt>
                <c:pt idx="17">
                  <c:v>899.31399999999996</c:v>
                </c:pt>
                <c:pt idx="18">
                  <c:v>898.197</c:v>
                </c:pt>
                <c:pt idx="19">
                  <c:v>897.28599999999994</c:v>
                </c:pt>
                <c:pt idx="20">
                  <c:v>896.22500000000002</c:v>
                </c:pt>
                <c:pt idx="21">
                  <c:v>895.08600000000001</c:v>
                </c:pt>
                <c:pt idx="22">
                  <c:v>893.90800000000002</c:v>
                </c:pt>
                <c:pt idx="23">
                  <c:v>892.39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3">
                  <c:v>2025年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-1.72</c:v>
                </c:pt>
                <c:pt idx="1">
                  <c:v>-1.75</c:v>
                </c:pt>
                <c:pt idx="2">
                  <c:v>-1.76</c:v>
                </c:pt>
                <c:pt idx="3">
                  <c:v>-1.75</c:v>
                </c:pt>
                <c:pt idx="4">
                  <c:v>-1.77</c:v>
                </c:pt>
                <c:pt idx="5">
                  <c:v>-1.77</c:v>
                </c:pt>
                <c:pt idx="6">
                  <c:v>-1.77</c:v>
                </c:pt>
                <c:pt idx="7">
                  <c:v>-1.78</c:v>
                </c:pt>
                <c:pt idx="8">
                  <c:v>-1.76</c:v>
                </c:pt>
                <c:pt idx="9">
                  <c:v>-1.78</c:v>
                </c:pt>
                <c:pt idx="10">
                  <c:v>-1.79</c:v>
                </c:pt>
                <c:pt idx="11">
                  <c:v>-1.77</c:v>
                </c:pt>
                <c:pt idx="12">
                  <c:v>-1.77</c:v>
                </c:pt>
                <c:pt idx="13">
                  <c:v>-1.77</c:v>
                </c:pt>
                <c:pt idx="14">
                  <c:v>-1.82</c:v>
                </c:pt>
                <c:pt idx="15">
                  <c:v>-1.86</c:v>
                </c:pt>
                <c:pt idx="16">
                  <c:v>-1.88</c:v>
                </c:pt>
                <c:pt idx="17">
                  <c:v>-1.88</c:v>
                </c:pt>
                <c:pt idx="18">
                  <c:v>-1.91</c:v>
                </c:pt>
                <c:pt idx="19">
                  <c:v>-1.9</c:v>
                </c:pt>
                <c:pt idx="20">
                  <c:v>-1.89</c:v>
                </c:pt>
                <c:pt idx="21">
                  <c:v>-1.9</c:v>
                </c:pt>
                <c:pt idx="22">
                  <c:v>-1.87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-1426</c:v>
                </c:pt>
                <c:pt idx="1">
                  <c:v>-1241</c:v>
                </c:pt>
                <c:pt idx="2">
                  <c:v>-1272</c:v>
                </c:pt>
                <c:pt idx="3">
                  <c:v>-1275</c:v>
                </c:pt>
                <c:pt idx="4">
                  <c:v>-1152</c:v>
                </c:pt>
                <c:pt idx="5">
                  <c:v>-972</c:v>
                </c:pt>
                <c:pt idx="6">
                  <c:v>-960</c:v>
                </c:pt>
                <c:pt idx="7">
                  <c:v>-1046</c:v>
                </c:pt>
                <c:pt idx="8">
                  <c:v>-1053</c:v>
                </c:pt>
                <c:pt idx="9">
                  <c:v>-1170</c:v>
                </c:pt>
                <c:pt idx="10">
                  <c:v>-1233</c:v>
                </c:pt>
                <c:pt idx="11">
                  <c:v>-1303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-228</c:v>
                </c:pt>
                <c:pt idx="1">
                  <c:v>-165</c:v>
                </c:pt>
                <c:pt idx="2">
                  <c:v>-3109</c:v>
                </c:pt>
                <c:pt idx="3">
                  <c:v>662</c:v>
                </c:pt>
                <c:pt idx="4">
                  <c:v>3</c:v>
                </c:pt>
                <c:pt idx="5">
                  <c:v>-12</c:v>
                </c:pt>
                <c:pt idx="6">
                  <c:v>-157</c:v>
                </c:pt>
                <c:pt idx="7">
                  <c:v>135</c:v>
                </c:pt>
                <c:pt idx="8">
                  <c:v>-8</c:v>
                </c:pt>
                <c:pt idx="9">
                  <c:v>31</c:v>
                </c:pt>
                <c:pt idx="10">
                  <c:v>55</c:v>
                </c:pt>
                <c:pt idx="11">
                  <c:v>-215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-1654</c:v>
                </c:pt>
                <c:pt idx="1">
                  <c:v>-1406</c:v>
                </c:pt>
                <c:pt idx="2">
                  <c:v>-4381</c:v>
                </c:pt>
                <c:pt idx="3">
                  <c:v>-613</c:v>
                </c:pt>
                <c:pt idx="4">
                  <c:v>-1149</c:v>
                </c:pt>
                <c:pt idx="5">
                  <c:v>-984</c:v>
                </c:pt>
                <c:pt idx="6">
                  <c:v>-1117</c:v>
                </c:pt>
                <c:pt idx="7">
                  <c:v>-911</c:v>
                </c:pt>
                <c:pt idx="8">
                  <c:v>-1061</c:v>
                </c:pt>
                <c:pt idx="9">
                  <c:v>-1139</c:v>
                </c:pt>
                <c:pt idx="10">
                  <c:v>-1178</c:v>
                </c:pt>
                <c:pt idx="11">
                  <c:v>-1518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-1426</c:v>
                </c:pt>
                <c:pt idx="1">
                  <c:v>-1241</c:v>
                </c:pt>
                <c:pt idx="2">
                  <c:v>-1272</c:v>
                </c:pt>
                <c:pt idx="3">
                  <c:v>-1275</c:v>
                </c:pt>
                <c:pt idx="4">
                  <c:v>-1152</c:v>
                </c:pt>
                <c:pt idx="5">
                  <c:v>-972</c:v>
                </c:pt>
                <c:pt idx="6">
                  <c:v>-960</c:v>
                </c:pt>
                <c:pt idx="7">
                  <c:v>-1046</c:v>
                </c:pt>
                <c:pt idx="8">
                  <c:v>-1053</c:v>
                </c:pt>
                <c:pt idx="9">
                  <c:v>-1170</c:v>
                </c:pt>
                <c:pt idx="10">
                  <c:v>-1233</c:v>
                </c:pt>
                <c:pt idx="11">
                  <c:v>-1303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-228</c:v>
                </c:pt>
                <c:pt idx="1">
                  <c:v>-165</c:v>
                </c:pt>
                <c:pt idx="2">
                  <c:v>-3109</c:v>
                </c:pt>
                <c:pt idx="3">
                  <c:v>662</c:v>
                </c:pt>
                <c:pt idx="4">
                  <c:v>3</c:v>
                </c:pt>
                <c:pt idx="5">
                  <c:v>-12</c:v>
                </c:pt>
                <c:pt idx="6">
                  <c:v>-157</c:v>
                </c:pt>
                <c:pt idx="7">
                  <c:v>135</c:v>
                </c:pt>
                <c:pt idx="8">
                  <c:v>-8</c:v>
                </c:pt>
                <c:pt idx="9">
                  <c:v>31</c:v>
                </c:pt>
                <c:pt idx="10">
                  <c:v>55</c:v>
                </c:pt>
                <c:pt idx="11">
                  <c:v>-215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-1654</c:v>
                </c:pt>
                <c:pt idx="1">
                  <c:v>-1406</c:v>
                </c:pt>
                <c:pt idx="2">
                  <c:v>-4381</c:v>
                </c:pt>
                <c:pt idx="3">
                  <c:v>-613</c:v>
                </c:pt>
                <c:pt idx="4">
                  <c:v>-1149</c:v>
                </c:pt>
                <c:pt idx="5">
                  <c:v>-984</c:v>
                </c:pt>
                <c:pt idx="6">
                  <c:v>-1117</c:v>
                </c:pt>
                <c:pt idx="7">
                  <c:v>-911</c:v>
                </c:pt>
                <c:pt idx="8">
                  <c:v>-1061</c:v>
                </c:pt>
                <c:pt idx="9">
                  <c:v>-1139</c:v>
                </c:pt>
                <c:pt idx="10">
                  <c:v>-1178</c:v>
                </c:pt>
                <c:pt idx="11">
                  <c:v>-1518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3">
                  <c:v>2025年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924.23500000000001</c:v>
                </c:pt>
                <c:pt idx="1">
                  <c:v>922.80200000000002</c:v>
                </c:pt>
                <c:pt idx="2">
                  <c:v>918.81100000000004</c:v>
                </c:pt>
                <c:pt idx="3">
                  <c:v>918.50699999999995</c:v>
                </c:pt>
                <c:pt idx="4">
                  <c:v>917.52499999999998</c:v>
                </c:pt>
                <c:pt idx="5">
                  <c:v>916.50900000000001</c:v>
                </c:pt>
                <c:pt idx="6">
                  <c:v>915.69100000000003</c:v>
                </c:pt>
                <c:pt idx="7">
                  <c:v>914.68799999999999</c:v>
                </c:pt>
                <c:pt idx="8">
                  <c:v>913.51400000000001</c:v>
                </c:pt>
                <c:pt idx="9">
                  <c:v>912.39599999999996</c:v>
                </c:pt>
                <c:pt idx="10">
                  <c:v>910.98800000000006</c:v>
                </c:pt>
                <c:pt idx="11">
                  <c:v>909.50099999999998</c:v>
                </c:pt>
                <c:pt idx="12">
                  <c:v>907.84699999999998</c:v>
                </c:pt>
                <c:pt idx="13">
                  <c:v>906.44100000000003</c:v>
                </c:pt>
                <c:pt idx="14">
                  <c:v>902.06</c:v>
                </c:pt>
                <c:pt idx="15">
                  <c:v>901.447</c:v>
                </c:pt>
                <c:pt idx="16">
                  <c:v>900.298</c:v>
                </c:pt>
                <c:pt idx="17">
                  <c:v>899.31399999999996</c:v>
                </c:pt>
                <c:pt idx="18">
                  <c:v>898.197</c:v>
                </c:pt>
                <c:pt idx="19">
                  <c:v>897.28599999999994</c:v>
                </c:pt>
                <c:pt idx="20">
                  <c:v>896.22500000000002</c:v>
                </c:pt>
                <c:pt idx="21">
                  <c:v>895.08600000000001</c:v>
                </c:pt>
                <c:pt idx="22">
                  <c:v>893.90800000000002</c:v>
                </c:pt>
                <c:pt idx="23">
                  <c:v>892.39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2024年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3">
                  <c:v>2025年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-1.72</c:v>
                </c:pt>
                <c:pt idx="1">
                  <c:v>-1.75</c:v>
                </c:pt>
                <c:pt idx="2">
                  <c:v>-1.76</c:v>
                </c:pt>
                <c:pt idx="3">
                  <c:v>-1.75</c:v>
                </c:pt>
                <c:pt idx="4">
                  <c:v>-1.77</c:v>
                </c:pt>
                <c:pt idx="5">
                  <c:v>-1.77</c:v>
                </c:pt>
                <c:pt idx="6">
                  <c:v>-1.77</c:v>
                </c:pt>
                <c:pt idx="7">
                  <c:v>-1.78</c:v>
                </c:pt>
                <c:pt idx="8">
                  <c:v>-1.76</c:v>
                </c:pt>
                <c:pt idx="9">
                  <c:v>-1.78</c:v>
                </c:pt>
                <c:pt idx="10">
                  <c:v>-1.79</c:v>
                </c:pt>
                <c:pt idx="11">
                  <c:v>-1.77</c:v>
                </c:pt>
                <c:pt idx="12">
                  <c:v>-1.77</c:v>
                </c:pt>
                <c:pt idx="13">
                  <c:v>-1.77</c:v>
                </c:pt>
                <c:pt idx="14">
                  <c:v>-1.82</c:v>
                </c:pt>
                <c:pt idx="15">
                  <c:v>-1.86</c:v>
                </c:pt>
                <c:pt idx="16">
                  <c:v>-1.88</c:v>
                </c:pt>
                <c:pt idx="17">
                  <c:v>-1.88</c:v>
                </c:pt>
                <c:pt idx="18">
                  <c:v>-1.91</c:v>
                </c:pt>
                <c:pt idx="19">
                  <c:v>-1.9</c:v>
                </c:pt>
                <c:pt idx="20">
                  <c:v>-1.89</c:v>
                </c:pt>
                <c:pt idx="21">
                  <c:v>-1.9</c:v>
                </c:pt>
                <c:pt idx="22">
                  <c:v>-1.87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0.10095</cdr:x>
      <cdr:y>0.78249</cdr:y>
    </cdr:from>
    <cdr:to>
      <cdr:x>0.89181</cdr:x>
      <cdr:y>0.81998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8767" y="2197221"/>
          <a:ext cx="5396121" cy="105287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6"/>
      <c r="CR4" s="446"/>
      <c r="CS4" s="446"/>
      <c r="CT4" s="446"/>
      <c r="CU4" s="446"/>
      <c r="CV4" s="446"/>
      <c r="CW4" s="446"/>
      <c r="CX4" s="446"/>
      <c r="CY4" s="446"/>
      <c r="CZ4" s="446"/>
      <c r="DA4" s="446"/>
      <c r="DB4" s="446"/>
      <c r="DC4" s="446"/>
      <c r="DD4" s="446"/>
      <c r="DE4" s="446"/>
      <c r="DF4" s="446"/>
      <c r="DG4" s="446"/>
      <c r="DH4" s="507" t="s">
        <v>366</v>
      </c>
      <c r="DI4" s="580" t="s">
        <v>367</v>
      </c>
      <c r="DJ4" s="581"/>
      <c r="DK4" s="581"/>
      <c r="DL4" s="581"/>
      <c r="DM4" s="581"/>
      <c r="DN4" s="581"/>
      <c r="DO4" s="581"/>
      <c r="DP4" s="581"/>
      <c r="DQ4" s="581"/>
      <c r="DR4" s="581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08"/>
      <c r="CQ5" s="508"/>
      <c r="CR5" s="508"/>
      <c r="CS5" s="508"/>
      <c r="CT5" s="508"/>
      <c r="CU5" s="508"/>
      <c r="CV5" s="508"/>
      <c r="CW5" s="508"/>
      <c r="CX5" s="508"/>
      <c r="CY5" s="508"/>
      <c r="CZ5" s="508"/>
      <c r="DA5" s="508"/>
      <c r="DB5" s="508"/>
      <c r="DC5" s="508"/>
      <c r="DD5" s="508"/>
      <c r="DE5" s="508"/>
      <c r="DF5" s="508"/>
      <c r="DG5" s="508"/>
      <c r="DH5" s="508"/>
      <c r="DI5" s="508"/>
      <c r="DJ5" s="508"/>
      <c r="DK5" s="508"/>
      <c r="DL5" s="508"/>
      <c r="DM5" s="508"/>
      <c r="DN5" s="508"/>
      <c r="DO5" s="508"/>
      <c r="DP5" s="508"/>
      <c r="DQ5" s="508"/>
      <c r="DR5" s="508"/>
      <c r="DS5" s="508"/>
      <c r="DT5" s="508"/>
      <c r="DU5" s="508"/>
      <c r="DV5" s="508"/>
      <c r="DW5" s="508"/>
      <c r="DX5" s="508"/>
      <c r="DY5" s="508"/>
      <c r="DZ5" s="508"/>
      <c r="EA5" s="508"/>
      <c r="EB5" s="508"/>
      <c r="EC5" s="508"/>
      <c r="ED5" s="508"/>
      <c r="EE5" s="508"/>
      <c r="EF5" s="508"/>
      <c r="EH5" s="508"/>
      <c r="EI5" s="509" t="s">
        <v>368</v>
      </c>
    </row>
    <row r="6" spans="1:151" s="4" customFormat="1" ht="30" customHeight="1" thickBot="1">
      <c r="A6" s="401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6" t="s">
        <v>336</v>
      </c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  <c r="CW7" s="376"/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376"/>
      <c r="DL7" s="376"/>
      <c r="DM7" s="376"/>
      <c r="DN7" s="376"/>
      <c r="DO7" s="376"/>
      <c r="DP7" s="376"/>
      <c r="DQ7" s="376"/>
      <c r="DR7" s="376"/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7"/>
    </row>
    <row r="8" spans="1:151" s="7" customFormat="1" ht="18" customHeight="1">
      <c r="E8" s="378"/>
      <c r="F8" s="18"/>
      <c r="G8" s="18"/>
      <c r="H8" s="18"/>
      <c r="I8" s="18"/>
      <c r="J8" s="578">
        <v>45658</v>
      </c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2">
        <v>892390</v>
      </c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4">
        <v>422176</v>
      </c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5"/>
      <c r="DB8" s="586" t="s">
        <v>177</v>
      </c>
      <c r="DC8" s="586"/>
      <c r="DD8" s="587">
        <v>470214</v>
      </c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G8" s="18"/>
      <c r="EH8" s="37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8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8">
        <v>1518</v>
      </c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90">
        <v>0.17</v>
      </c>
      <c r="AX9" s="589"/>
      <c r="AY9" s="589"/>
      <c r="AZ9" s="589"/>
      <c r="BA9" s="589"/>
      <c r="BB9" s="589"/>
      <c r="BC9" s="589"/>
      <c r="BD9" s="589"/>
      <c r="BE9" s="589"/>
      <c r="BF9" s="589"/>
      <c r="BG9" s="589"/>
      <c r="BH9" s="589"/>
      <c r="BI9" s="589"/>
      <c r="BJ9" s="589"/>
      <c r="BK9" s="589"/>
      <c r="BL9" s="18" t="s">
        <v>372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18"/>
      <c r="CM9" s="18"/>
      <c r="CN9" s="18"/>
      <c r="CO9" s="18"/>
      <c r="CP9" s="18"/>
      <c r="CQ9" s="18"/>
      <c r="CR9" s="18"/>
      <c r="CS9" s="18"/>
      <c r="CT9" s="38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5"/>
      <c r="EA9" s="375"/>
      <c r="EB9" s="375"/>
      <c r="EC9" s="375"/>
      <c r="ED9" s="375"/>
      <c r="EE9" s="375"/>
      <c r="EF9" s="375"/>
      <c r="EG9" s="375"/>
      <c r="EH9" s="37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2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591">
        <v>45627</v>
      </c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3" t="s">
        <v>180</v>
      </c>
      <c r="AQ10" s="594"/>
      <c r="AR10" s="594"/>
      <c r="AS10" s="594"/>
      <c r="AT10" s="594"/>
      <c r="AU10" s="594"/>
      <c r="AV10" s="595">
        <v>45657</v>
      </c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375" t="s">
        <v>242</v>
      </c>
      <c r="BV10" s="510"/>
      <c r="BW10" s="510"/>
      <c r="BX10" s="510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83"/>
      <c r="CT10" s="383"/>
      <c r="CU10" s="383"/>
      <c r="CV10" s="383"/>
      <c r="CW10" s="383"/>
      <c r="CX10" s="383"/>
      <c r="CY10" s="383"/>
      <c r="CZ10" s="383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81"/>
    </row>
    <row r="11" spans="1:151" s="3" customFormat="1" ht="18" customHeight="1">
      <c r="E11" s="384"/>
      <c r="F11" s="385"/>
      <c r="G11" s="385"/>
      <c r="H11" s="385"/>
      <c r="R11" s="375"/>
      <c r="S11" s="631" t="s">
        <v>189</v>
      </c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3"/>
      <c r="AK11" s="598" t="s">
        <v>80</v>
      </c>
      <c r="AL11" s="599"/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600"/>
      <c r="CG11" s="601" t="s">
        <v>176</v>
      </c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3"/>
      <c r="EC11" s="374"/>
      <c r="ED11" s="374"/>
      <c r="EE11" s="374"/>
      <c r="EF11" s="374"/>
      <c r="EG11" s="374"/>
      <c r="EH11" s="386"/>
      <c r="EJ11" s="4"/>
    </row>
    <row r="12" spans="1:151" s="4" customFormat="1" ht="27" customHeight="1">
      <c r="E12" s="382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634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04" t="s">
        <v>173</v>
      </c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6"/>
      <c r="AZ12" s="607" t="s">
        <v>172</v>
      </c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9"/>
      <c r="BO12" s="610" t="s">
        <v>31</v>
      </c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2"/>
      <c r="CG12" s="613" t="s">
        <v>188</v>
      </c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4" t="s">
        <v>72</v>
      </c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0" t="s">
        <v>174</v>
      </c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2"/>
      <c r="EC12" s="374"/>
      <c r="ED12" s="374"/>
      <c r="EE12" s="374"/>
      <c r="EF12" s="374"/>
      <c r="EG12" s="374"/>
      <c r="EH12" s="386"/>
      <c r="EJ12" s="31"/>
    </row>
    <row r="13" spans="1:151" s="4" customFormat="1" ht="21" customHeight="1">
      <c r="E13" s="382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615">
        <v>-1518</v>
      </c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7"/>
      <c r="AK13" s="615">
        <v>261</v>
      </c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8"/>
      <c r="AZ13" s="619">
        <v>1564</v>
      </c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1"/>
      <c r="BO13" s="619">
        <v>-1303</v>
      </c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8"/>
      <c r="CG13" s="596">
        <v>584</v>
      </c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622">
        <v>799</v>
      </c>
      <c r="CW13" s="597"/>
      <c r="CX13" s="597"/>
      <c r="CY13" s="597"/>
      <c r="CZ13" s="597"/>
      <c r="DA13" s="597"/>
      <c r="DB13" s="597"/>
      <c r="DC13" s="597"/>
      <c r="DD13" s="597"/>
      <c r="DE13" s="597"/>
      <c r="DF13" s="597"/>
      <c r="DG13" s="597"/>
      <c r="DH13" s="597"/>
      <c r="DI13" s="597"/>
      <c r="DJ13" s="597"/>
      <c r="DK13" s="622">
        <v>-215</v>
      </c>
      <c r="DL13" s="597"/>
      <c r="DM13" s="597"/>
      <c r="DN13" s="597"/>
      <c r="DO13" s="597"/>
      <c r="DP13" s="597"/>
      <c r="DQ13" s="597"/>
      <c r="DR13" s="597"/>
      <c r="DS13" s="597"/>
      <c r="DT13" s="597"/>
      <c r="DU13" s="597"/>
      <c r="DV13" s="597"/>
      <c r="DW13" s="597"/>
      <c r="DX13" s="597"/>
      <c r="DY13" s="597"/>
      <c r="DZ13" s="597"/>
      <c r="EA13" s="597"/>
      <c r="EB13" s="623"/>
      <c r="EC13" s="387"/>
      <c r="ED13" s="387"/>
      <c r="EE13" s="387"/>
      <c r="EF13" s="387"/>
      <c r="EG13" s="387"/>
      <c r="EH13" s="388"/>
      <c r="EJ13" s="23"/>
    </row>
    <row r="14" spans="1:151" s="4" customFormat="1" ht="7.5" customHeight="1">
      <c r="E14" s="384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385"/>
      <c r="DG14" s="385"/>
      <c r="DH14" s="385"/>
      <c r="DI14" s="385"/>
      <c r="DJ14" s="385"/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385"/>
      <c r="DZ14" s="385"/>
      <c r="EA14" s="385"/>
      <c r="EB14" s="385"/>
      <c r="EC14" s="385"/>
      <c r="ED14" s="385"/>
      <c r="EE14" s="385"/>
      <c r="EF14" s="385"/>
      <c r="EG14" s="385"/>
      <c r="EH14" s="38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8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8">
        <v>17111</v>
      </c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90">
        <v>1.88</v>
      </c>
      <c r="BG15" s="589"/>
      <c r="BH15" s="589"/>
      <c r="BI15" s="589"/>
      <c r="BJ15" s="589"/>
      <c r="BK15" s="589"/>
      <c r="BL15" s="589"/>
      <c r="BM15" s="589"/>
      <c r="BN15" s="589"/>
      <c r="BO15" s="589"/>
      <c r="BP15" s="589"/>
      <c r="BQ15" s="589"/>
      <c r="BR15" s="589"/>
      <c r="BS15" s="589"/>
      <c r="BT15" s="589"/>
      <c r="BU15" s="18" t="s">
        <v>372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7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0"/>
      <c r="Q16" s="591">
        <v>45292</v>
      </c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3" t="s">
        <v>180</v>
      </c>
      <c r="AQ16" s="593"/>
      <c r="AR16" s="593"/>
      <c r="AS16" s="593"/>
      <c r="AT16" s="593"/>
      <c r="AU16" s="593"/>
      <c r="AV16" s="595">
        <v>45657</v>
      </c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375" t="s">
        <v>243</v>
      </c>
      <c r="BU16" s="510"/>
      <c r="BV16" s="510"/>
      <c r="BW16" s="510"/>
      <c r="BX16" s="510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83"/>
      <c r="CT16" s="383"/>
      <c r="CU16" s="383"/>
      <c r="CV16" s="383"/>
      <c r="CW16" s="383"/>
      <c r="CX16" s="383"/>
      <c r="CY16" s="383"/>
      <c r="CZ16" s="383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81"/>
      <c r="EI16" s="4"/>
    </row>
    <row r="17" spans="1:151" s="7" customFormat="1" ht="18" customHeight="1">
      <c r="E17" s="390"/>
      <c r="Q17" s="3"/>
      <c r="S17" s="631" t="s">
        <v>189</v>
      </c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3"/>
      <c r="AK17" s="598" t="s">
        <v>80</v>
      </c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600"/>
      <c r="CG17" s="601" t="s">
        <v>176</v>
      </c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3"/>
      <c r="EH17" s="391"/>
    </row>
    <row r="18" spans="1:151" s="7" customFormat="1" ht="27" customHeight="1">
      <c r="E18" s="390"/>
      <c r="Q18" s="375"/>
      <c r="S18" s="634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6"/>
      <c r="AK18" s="604" t="s">
        <v>173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6"/>
      <c r="AZ18" s="607" t="s">
        <v>172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9"/>
      <c r="BO18" s="610" t="s">
        <v>31</v>
      </c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2"/>
      <c r="CG18" s="613" t="s">
        <v>188</v>
      </c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4" t="s">
        <v>72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0" t="s">
        <v>174</v>
      </c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2"/>
      <c r="EH18" s="391"/>
    </row>
    <row r="19" spans="1:151" s="7" customFormat="1" ht="21" customHeight="1">
      <c r="E19" s="37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5"/>
      <c r="S19" s="615">
        <v>-17111</v>
      </c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7"/>
      <c r="AK19" s="615">
        <v>3309</v>
      </c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8"/>
      <c r="AZ19" s="619">
        <v>17412</v>
      </c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1"/>
      <c r="BO19" s="619">
        <v>-14103</v>
      </c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8"/>
      <c r="CG19" s="596">
        <v>11640</v>
      </c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622">
        <v>14648</v>
      </c>
      <c r="CW19" s="597"/>
      <c r="CX19" s="597"/>
      <c r="CY19" s="597"/>
      <c r="CZ19" s="597"/>
      <c r="DA19" s="597"/>
      <c r="DB19" s="597"/>
      <c r="DC19" s="597"/>
      <c r="DD19" s="597"/>
      <c r="DE19" s="597"/>
      <c r="DF19" s="597"/>
      <c r="DG19" s="597"/>
      <c r="DH19" s="597"/>
      <c r="DI19" s="597"/>
      <c r="DJ19" s="597"/>
      <c r="DK19" s="622">
        <v>-3008</v>
      </c>
      <c r="DL19" s="597"/>
      <c r="DM19" s="597"/>
      <c r="DN19" s="597"/>
      <c r="DO19" s="597"/>
      <c r="DP19" s="597"/>
      <c r="DQ19" s="597"/>
      <c r="DR19" s="597"/>
      <c r="DS19" s="597"/>
      <c r="DT19" s="597"/>
      <c r="DU19" s="597"/>
      <c r="DV19" s="597"/>
      <c r="DW19" s="597"/>
      <c r="DX19" s="597"/>
      <c r="DY19" s="597"/>
      <c r="DZ19" s="597"/>
      <c r="EA19" s="597"/>
      <c r="EB19" s="623"/>
      <c r="EH19" s="39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5"/>
      <c r="R20" s="38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23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23"/>
      <c r="DY20" s="387"/>
      <c r="DZ20" s="387"/>
      <c r="EA20" s="387"/>
      <c r="EB20" s="387"/>
      <c r="EC20" s="387"/>
      <c r="ED20" s="387"/>
      <c r="EE20" s="387"/>
      <c r="EF20" s="387"/>
      <c r="EG20" s="387"/>
      <c r="EH20" s="38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5" t="s">
        <v>337</v>
      </c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5"/>
      <c r="BE21" s="385"/>
      <c r="BF21" s="385"/>
      <c r="BG21" s="385"/>
      <c r="BH21" s="385"/>
      <c r="BI21" s="385"/>
      <c r="BJ21" s="385"/>
      <c r="BK21" s="385"/>
      <c r="BL21" s="385"/>
      <c r="BM21" s="385"/>
      <c r="BN21" s="385"/>
      <c r="BO21" s="385"/>
      <c r="BP21" s="385"/>
      <c r="BQ21" s="385"/>
      <c r="BR21" s="385"/>
      <c r="BS21" s="385"/>
      <c r="BT21" s="385"/>
      <c r="BU21" s="385"/>
      <c r="BV21" s="385"/>
      <c r="BW21" s="385"/>
      <c r="BX21" s="385"/>
      <c r="BY21" s="385"/>
      <c r="BZ21" s="385"/>
      <c r="CA21" s="385"/>
      <c r="CB21" s="385"/>
      <c r="CC21" s="385"/>
      <c r="CD21" s="385"/>
      <c r="CE21" s="385"/>
      <c r="CF21" s="385"/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85"/>
      <c r="CR21" s="385"/>
      <c r="CS21" s="385"/>
      <c r="CT21" s="385"/>
      <c r="CU21" s="385"/>
      <c r="CV21" s="385"/>
      <c r="CW21" s="385"/>
      <c r="CX21" s="385"/>
      <c r="CY21" s="385"/>
      <c r="CZ21" s="385"/>
      <c r="DA21" s="385"/>
      <c r="DB21" s="385"/>
      <c r="DC21" s="385"/>
      <c r="DD21" s="385"/>
      <c r="DE21" s="385"/>
      <c r="DF21" s="385"/>
      <c r="DG21" s="385"/>
      <c r="DH21" s="385"/>
      <c r="DI21" s="385"/>
      <c r="DJ21" s="385"/>
      <c r="DK21" s="385"/>
      <c r="DL21" s="385"/>
      <c r="DM21" s="385"/>
      <c r="DN21" s="385"/>
      <c r="DO21" s="385"/>
      <c r="DP21" s="385"/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385"/>
      <c r="EB21" s="385"/>
      <c r="EC21" s="385"/>
      <c r="ED21" s="385"/>
      <c r="EE21" s="385"/>
      <c r="EF21" s="385"/>
      <c r="EG21" s="385"/>
      <c r="EH21" s="389"/>
    </row>
    <row r="22" spans="1:151" s="392" customFormat="1" ht="18" customHeight="1">
      <c r="E22" s="393"/>
      <c r="I22" s="394"/>
      <c r="J22" s="578">
        <v>45658</v>
      </c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392" t="s">
        <v>184</v>
      </c>
      <c r="AJ22" s="395"/>
      <c r="AK22" s="395"/>
      <c r="AL22" s="395"/>
      <c r="AM22" s="395"/>
      <c r="AN22" s="395"/>
      <c r="AO22" s="395"/>
      <c r="AP22" s="395"/>
      <c r="BG22" s="624">
        <v>383377</v>
      </c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EH22" s="396"/>
    </row>
    <row r="23" spans="1:151" s="392" customFormat="1" ht="22.5" customHeight="1" thickBot="1">
      <c r="E23" s="397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 t="s">
        <v>322</v>
      </c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625">
        <v>444</v>
      </c>
      <c r="AK23" s="625"/>
      <c r="AL23" s="625"/>
      <c r="AM23" s="625"/>
      <c r="AN23" s="625"/>
      <c r="AO23" s="625"/>
      <c r="AP23" s="625"/>
      <c r="AQ23" s="625"/>
      <c r="AR23" s="625"/>
      <c r="AS23" s="625"/>
      <c r="AT23" s="398" t="s">
        <v>373</v>
      </c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8"/>
      <c r="BT23" s="398"/>
      <c r="BU23" s="398"/>
      <c r="BV23" s="398"/>
      <c r="BW23" s="398"/>
      <c r="BX23" s="398"/>
      <c r="BY23" s="398"/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398"/>
      <c r="CQ23" s="398"/>
      <c r="CR23" s="398"/>
      <c r="CS23" s="398"/>
      <c r="CT23" s="398"/>
      <c r="CU23" s="398"/>
      <c r="CV23" s="398"/>
      <c r="CW23" s="398"/>
      <c r="CX23" s="398"/>
      <c r="CY23" s="398"/>
      <c r="CZ23" s="398"/>
      <c r="DA23" s="398"/>
      <c r="DB23" s="398"/>
      <c r="DC23" s="398"/>
      <c r="DD23" s="398"/>
      <c r="DE23" s="398"/>
      <c r="DF23" s="398"/>
      <c r="DG23" s="398"/>
      <c r="DH23" s="398"/>
      <c r="DI23" s="398"/>
      <c r="DJ23" s="398"/>
      <c r="DK23" s="398"/>
      <c r="DL23" s="398"/>
      <c r="DM23" s="398"/>
      <c r="DN23" s="398"/>
      <c r="DO23" s="398"/>
      <c r="DP23" s="398"/>
      <c r="DQ23" s="398"/>
      <c r="DR23" s="398"/>
      <c r="DS23" s="398"/>
      <c r="DT23" s="398"/>
      <c r="DU23" s="398"/>
      <c r="DV23" s="398"/>
      <c r="DW23" s="398"/>
      <c r="DX23" s="398"/>
      <c r="DY23" s="398"/>
      <c r="DZ23" s="398"/>
      <c r="EA23" s="398"/>
      <c r="EB23" s="398"/>
      <c r="EC23" s="398"/>
      <c r="ED23" s="398"/>
      <c r="EE23" s="398"/>
      <c r="EF23" s="398"/>
      <c r="EG23" s="398"/>
      <c r="EH23" s="399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9">
        <v>45627</v>
      </c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7" customWidth="1"/>
    <col min="2" max="3" width="9.375" style="267" bestFit="1" customWidth="1"/>
    <col min="4" max="4" width="7.5" style="267" customWidth="1"/>
    <col min="5" max="5" width="7.5" style="301" customWidth="1"/>
    <col min="6" max="13" width="7.5" style="267" customWidth="1"/>
    <col min="14" max="14" width="9.875" style="267" bestFit="1" customWidth="1"/>
    <col min="15" max="15" width="9" style="267"/>
    <col min="16" max="16" width="11.375" style="193" bestFit="1" customWidth="1"/>
    <col min="17" max="17" width="9" style="267"/>
    <col min="18" max="18" width="12.875" style="267" bestFit="1" customWidth="1"/>
    <col min="19" max="16384" width="9" style="267"/>
  </cols>
  <sheetData>
    <row r="1" spans="1:12" ht="40.5" customHeight="1">
      <c r="A1" s="501" t="s">
        <v>158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15" customHeight="1">
      <c r="A2" s="286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7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7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7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7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7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7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7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7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7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7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7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7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7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7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7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7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6" t="s">
        <v>18</v>
      </c>
      <c r="B19" s="288"/>
      <c r="C19" s="58"/>
      <c r="D19" s="268"/>
      <c r="E19" s="270"/>
      <c r="F19" s="55"/>
      <c r="G19" s="270"/>
      <c r="H19" s="55"/>
      <c r="I19" s="289"/>
      <c r="J19" s="41"/>
      <c r="K19" s="55"/>
      <c r="L19" s="290"/>
      <c r="M19" s="20"/>
    </row>
    <row r="20" spans="1:16" s="461" customFormat="1" ht="13.5" customHeight="1">
      <c r="A20" s="455"/>
      <c r="B20" s="456"/>
      <c r="C20" s="457"/>
      <c r="D20" s="458" t="s">
        <v>282</v>
      </c>
      <c r="E20" s="459"/>
      <c r="F20" s="458" t="s">
        <v>283</v>
      </c>
      <c r="G20" s="459"/>
      <c r="H20" s="458" t="s">
        <v>284</v>
      </c>
      <c r="I20" s="459"/>
      <c r="J20" s="457"/>
      <c r="K20" s="460" t="s">
        <v>285</v>
      </c>
      <c r="P20" s="462"/>
    </row>
    <row r="21" spans="1:16" s="461" customFormat="1" ht="13.5" customHeight="1">
      <c r="A21" s="640" t="s">
        <v>286</v>
      </c>
      <c r="B21" s="638"/>
      <c r="C21" s="464" t="s">
        <v>287</v>
      </c>
      <c r="D21" s="468" t="s">
        <v>289</v>
      </c>
      <c r="E21" s="469"/>
      <c r="F21" s="468" t="s">
        <v>289</v>
      </c>
      <c r="G21" s="469"/>
      <c r="H21" s="468" t="s">
        <v>289</v>
      </c>
      <c r="I21" s="469"/>
      <c r="J21" s="464" t="s">
        <v>290</v>
      </c>
      <c r="K21" s="470" t="s">
        <v>291</v>
      </c>
      <c r="P21" s="462"/>
    </row>
    <row r="22" spans="1:16" s="461" customFormat="1" ht="13.5" customHeight="1">
      <c r="A22" s="639"/>
      <c r="B22" s="638"/>
      <c r="C22" s="464" t="s">
        <v>292</v>
      </c>
      <c r="D22" s="472" t="s">
        <v>291</v>
      </c>
      <c r="E22" s="473" t="s">
        <v>293</v>
      </c>
      <c r="F22" s="472" t="s">
        <v>291</v>
      </c>
      <c r="G22" s="473" t="s">
        <v>293</v>
      </c>
      <c r="H22" s="472" t="s">
        <v>291</v>
      </c>
      <c r="I22" s="473" t="s">
        <v>293</v>
      </c>
      <c r="J22" s="464" t="s">
        <v>294</v>
      </c>
      <c r="K22" s="470" t="s">
        <v>295</v>
      </c>
      <c r="P22" s="462"/>
    </row>
    <row r="23" spans="1:16" s="461" customFormat="1" ht="13.5" customHeight="1">
      <c r="A23" s="471"/>
      <c r="B23" s="474"/>
      <c r="C23" s="475"/>
      <c r="D23" s="476" t="s">
        <v>292</v>
      </c>
      <c r="E23" s="477" t="s">
        <v>296</v>
      </c>
      <c r="F23" s="476" t="s">
        <v>292</v>
      </c>
      <c r="G23" s="477" t="s">
        <v>296</v>
      </c>
      <c r="H23" s="476" t="s">
        <v>292</v>
      </c>
      <c r="I23" s="477" t="s">
        <v>296</v>
      </c>
      <c r="J23" s="475"/>
      <c r="K23" s="478" t="s">
        <v>297</v>
      </c>
      <c r="P23" s="462"/>
    </row>
    <row r="24" spans="1:16" s="13" customFormat="1" ht="15" customHeight="1">
      <c r="A24" s="479" t="s">
        <v>10</v>
      </c>
      <c r="B24" s="535" t="s">
        <v>312</v>
      </c>
      <c r="C24" s="55">
        <v>1023119</v>
      </c>
      <c r="D24" s="268">
        <v>-13710</v>
      </c>
      <c r="E24" s="269">
        <v>-1.32</v>
      </c>
      <c r="F24" s="55">
        <v>-8921</v>
      </c>
      <c r="G24" s="270">
        <v>-0.86</v>
      </c>
      <c r="H24" s="55">
        <v>-4789</v>
      </c>
      <c r="I24" s="270">
        <v>-0.46</v>
      </c>
      <c r="J24" s="550">
        <v>388560</v>
      </c>
      <c r="K24" s="55">
        <v>141</v>
      </c>
      <c r="P24" s="292"/>
    </row>
    <row r="25" spans="1:16" s="13" customFormat="1" ht="15" customHeight="1">
      <c r="A25" s="479"/>
      <c r="B25" s="536" t="s">
        <v>313</v>
      </c>
      <c r="C25" s="55">
        <v>1009659</v>
      </c>
      <c r="D25" s="268">
        <v>-13460</v>
      </c>
      <c r="E25" s="269">
        <v>-1.32</v>
      </c>
      <c r="F25" s="55">
        <v>-9360</v>
      </c>
      <c r="G25" s="270">
        <v>-0.91</v>
      </c>
      <c r="H25" s="55">
        <v>-4100</v>
      </c>
      <c r="I25" s="270">
        <v>-0.4</v>
      </c>
      <c r="J25" s="550">
        <v>389101</v>
      </c>
      <c r="K25" s="55">
        <v>541</v>
      </c>
      <c r="P25" s="292"/>
    </row>
    <row r="26" spans="1:16" s="13" customFormat="1" ht="15" customHeight="1">
      <c r="A26" s="479"/>
      <c r="B26" s="536" t="s">
        <v>314</v>
      </c>
      <c r="C26" s="55">
        <v>995374</v>
      </c>
      <c r="D26" s="268">
        <v>-14285</v>
      </c>
      <c r="E26" s="269">
        <v>-1.41</v>
      </c>
      <c r="F26" s="55">
        <v>-10032</v>
      </c>
      <c r="G26" s="270">
        <v>-0.99</v>
      </c>
      <c r="H26" s="55">
        <v>-4253</v>
      </c>
      <c r="I26" s="270">
        <v>-0.42</v>
      </c>
      <c r="J26" s="550">
        <v>389239</v>
      </c>
      <c r="K26" s="55">
        <v>138</v>
      </c>
      <c r="P26" s="292"/>
    </row>
    <row r="27" spans="1:16" s="13" customFormat="1" ht="15" customHeight="1">
      <c r="A27" s="479"/>
      <c r="B27" s="536" t="s">
        <v>315</v>
      </c>
      <c r="C27" s="55">
        <v>980684</v>
      </c>
      <c r="D27" s="268">
        <v>-14690</v>
      </c>
      <c r="E27" s="269">
        <v>-1.48</v>
      </c>
      <c r="F27" s="55">
        <v>-10280</v>
      </c>
      <c r="G27" s="270">
        <v>-1.03</v>
      </c>
      <c r="H27" s="55">
        <v>-4410</v>
      </c>
      <c r="I27" s="270">
        <v>-0.44</v>
      </c>
      <c r="J27" s="550">
        <v>389302</v>
      </c>
      <c r="K27" s="55">
        <v>63</v>
      </c>
      <c r="P27" s="292"/>
    </row>
    <row r="28" spans="1:16" s="13" customFormat="1" ht="15" customHeight="1">
      <c r="A28" s="479"/>
      <c r="B28" s="536" t="s">
        <v>316</v>
      </c>
      <c r="C28" s="55">
        <v>965927</v>
      </c>
      <c r="D28" s="268">
        <v>-14757</v>
      </c>
      <c r="E28" s="269">
        <v>-1.5</v>
      </c>
      <c r="F28" s="55">
        <v>-10840</v>
      </c>
      <c r="G28" s="270">
        <v>-1.1100000000000001</v>
      </c>
      <c r="H28" s="55">
        <v>-3917</v>
      </c>
      <c r="I28" s="270">
        <v>-0.4</v>
      </c>
      <c r="J28" s="550">
        <v>389380</v>
      </c>
      <c r="K28" s="55">
        <v>78</v>
      </c>
      <c r="P28" s="292"/>
    </row>
    <row r="29" spans="1:16" s="13" customFormat="1" ht="15" customHeight="1">
      <c r="A29" s="479" t="s">
        <v>10</v>
      </c>
      <c r="B29" s="536" t="s">
        <v>317</v>
      </c>
      <c r="C29" s="55">
        <v>959502</v>
      </c>
      <c r="D29" s="268">
        <v>-13922</v>
      </c>
      <c r="E29" s="269">
        <v>-1.44</v>
      </c>
      <c r="F29" s="55">
        <v>-11012</v>
      </c>
      <c r="G29" s="270">
        <v>-1.1400447445821476</v>
      </c>
      <c r="H29" s="55">
        <v>-2910</v>
      </c>
      <c r="I29" s="270">
        <v>-0.3012650024277197</v>
      </c>
      <c r="J29" s="550">
        <v>385187</v>
      </c>
      <c r="K29" s="55">
        <v>571</v>
      </c>
      <c r="P29" s="292"/>
    </row>
    <row r="30" spans="1:16" s="13" customFormat="1" ht="15" customHeight="1">
      <c r="A30" s="479"/>
      <c r="B30" s="536" t="s">
        <v>318</v>
      </c>
      <c r="C30" s="55">
        <v>944874</v>
      </c>
      <c r="D30" s="268">
        <v>-14628</v>
      </c>
      <c r="E30" s="269">
        <v>-1.52</v>
      </c>
      <c r="F30" s="55">
        <v>-11636</v>
      </c>
      <c r="G30" s="270">
        <v>-1.21</v>
      </c>
      <c r="H30" s="55">
        <v>-2992</v>
      </c>
      <c r="I30" s="270">
        <v>-0.31</v>
      </c>
      <c r="J30" s="550">
        <v>385720</v>
      </c>
      <c r="K30" s="55">
        <v>533</v>
      </c>
      <c r="P30" s="292"/>
    </row>
    <row r="31" spans="1:16" s="13" customFormat="1" ht="15" customHeight="1">
      <c r="A31" s="479"/>
      <c r="B31" s="536" t="s">
        <v>319</v>
      </c>
      <c r="C31" s="55">
        <v>929915</v>
      </c>
      <c r="D31" s="268">
        <v>-14959</v>
      </c>
      <c r="E31" s="269">
        <v>-1.58</v>
      </c>
      <c r="F31" s="55">
        <v>-12402</v>
      </c>
      <c r="G31" s="270">
        <v>-1.3125559598422647</v>
      </c>
      <c r="H31" s="55">
        <v>-2557</v>
      </c>
      <c r="I31" s="270">
        <v>-0.27061809299440981</v>
      </c>
      <c r="J31" s="550">
        <v>386239</v>
      </c>
      <c r="K31" s="55">
        <v>519</v>
      </c>
      <c r="O31" s="293"/>
      <c r="P31" s="292"/>
    </row>
    <row r="32" spans="1:16" s="13" customFormat="1" ht="15" customHeight="1">
      <c r="A32" s="479"/>
      <c r="B32" s="536" t="s">
        <v>323</v>
      </c>
      <c r="C32" s="55">
        <v>913514</v>
      </c>
      <c r="D32" s="268">
        <v>-16401</v>
      </c>
      <c r="E32" s="269">
        <v>-1.76</v>
      </c>
      <c r="F32" s="55">
        <v>-13909</v>
      </c>
      <c r="G32" s="270">
        <v>-1.5</v>
      </c>
      <c r="H32" s="55">
        <v>-2492</v>
      </c>
      <c r="I32" s="270">
        <v>-0.27</v>
      </c>
      <c r="J32" s="550">
        <v>385499</v>
      </c>
      <c r="K32" s="55">
        <v>-740</v>
      </c>
      <c r="P32" s="292"/>
    </row>
    <row r="33" spans="1:19" s="13" customFormat="1" ht="15" customHeight="1">
      <c r="A33" s="480"/>
      <c r="B33" s="537" t="s">
        <v>355</v>
      </c>
      <c r="C33" s="271">
        <v>896225</v>
      </c>
      <c r="D33" s="272">
        <v>-17289</v>
      </c>
      <c r="E33" s="273">
        <v>-1.89</v>
      </c>
      <c r="F33" s="274">
        <v>-14250</v>
      </c>
      <c r="G33" s="273">
        <v>-1.56</v>
      </c>
      <c r="H33" s="274">
        <v>-3039</v>
      </c>
      <c r="I33" s="275">
        <v>-0.33</v>
      </c>
      <c r="J33" s="551">
        <v>384266</v>
      </c>
      <c r="K33" s="274">
        <v>-1233</v>
      </c>
      <c r="N33" s="400"/>
      <c r="O33" s="294"/>
      <c r="P33" s="292"/>
      <c r="R33" s="292"/>
      <c r="S33" s="292"/>
    </row>
    <row r="34" spans="1:19" s="13" customFormat="1" ht="15" customHeight="1">
      <c r="A34" s="295" t="s">
        <v>9</v>
      </c>
      <c r="B34" s="296"/>
      <c r="C34" s="58"/>
      <c r="D34" s="297"/>
      <c r="E34" s="297"/>
      <c r="F34" s="268"/>
      <c r="G34" s="270"/>
      <c r="H34" s="55"/>
      <c r="I34" s="270"/>
      <c r="J34" s="55"/>
      <c r="K34" s="289"/>
      <c r="L34" s="41"/>
      <c r="M34" s="55"/>
      <c r="O34" s="294"/>
      <c r="P34" s="292"/>
      <c r="R34" s="292"/>
      <c r="S34" s="292"/>
    </row>
    <row r="35" spans="1:19" s="13" customFormat="1" ht="11.25" customHeight="1">
      <c r="A35" s="26"/>
      <c r="B35" s="296"/>
      <c r="C35" s="58"/>
      <c r="D35" s="297"/>
      <c r="E35" s="297"/>
      <c r="F35" s="268"/>
      <c r="G35" s="270"/>
      <c r="H35" s="55"/>
      <c r="I35" s="270"/>
      <c r="J35" s="55"/>
      <c r="K35" s="289"/>
      <c r="L35" s="41"/>
      <c r="M35" s="55"/>
      <c r="O35" s="294"/>
      <c r="P35" s="292"/>
      <c r="R35" s="292"/>
      <c r="S35" s="292"/>
    </row>
    <row r="36" spans="1:19" s="13" customFormat="1" ht="11.25" customHeight="1">
      <c r="A36" s="26"/>
      <c r="B36" s="296"/>
      <c r="C36" s="58"/>
      <c r="D36" s="297"/>
      <c r="E36" s="297"/>
      <c r="F36" s="268"/>
      <c r="G36" s="270"/>
      <c r="H36" s="55"/>
      <c r="I36" s="270"/>
      <c r="J36" s="55"/>
      <c r="K36" s="289"/>
      <c r="L36" s="41"/>
      <c r="M36" s="55"/>
      <c r="O36" s="294"/>
      <c r="P36" s="292"/>
      <c r="R36" s="292"/>
      <c r="S36" s="292"/>
    </row>
    <row r="37" spans="1:19" s="13" customFormat="1" ht="11.25" customHeight="1">
      <c r="A37" s="26"/>
      <c r="B37" s="296"/>
      <c r="C37" s="58"/>
      <c r="D37" s="297"/>
      <c r="E37" s="297"/>
      <c r="F37" s="268"/>
      <c r="G37" s="270"/>
      <c r="H37" s="55"/>
      <c r="I37" s="270"/>
      <c r="J37" s="55"/>
      <c r="K37" s="289"/>
      <c r="L37" s="41"/>
      <c r="M37" s="55"/>
      <c r="O37" s="294"/>
      <c r="P37" s="292"/>
      <c r="R37" s="292"/>
      <c r="S37" s="292"/>
    </row>
    <row r="38" spans="1:19" s="13" customFormat="1" ht="15" customHeight="1">
      <c r="A38" s="298"/>
      <c r="B38" s="299"/>
      <c r="C38" s="58"/>
      <c r="D38" s="297"/>
      <c r="E38" s="297"/>
      <c r="F38" s="268"/>
      <c r="G38" s="270"/>
      <c r="H38" s="55"/>
      <c r="I38" s="270"/>
      <c r="J38" s="55"/>
      <c r="K38" s="289"/>
      <c r="L38" s="41"/>
      <c r="M38" s="55"/>
      <c r="O38" s="294"/>
      <c r="P38" s="292"/>
      <c r="R38" s="292"/>
      <c r="S38" s="292"/>
    </row>
    <row r="39" spans="1:19" ht="15" customHeight="1">
      <c r="A39" s="286" t="s">
        <v>54</v>
      </c>
      <c r="B39" s="288"/>
      <c r="C39" s="58"/>
      <c r="D39" s="268"/>
      <c r="E39" s="270"/>
      <c r="F39" s="55"/>
      <c r="G39" s="270"/>
      <c r="H39" s="55"/>
      <c r="I39" s="289"/>
      <c r="J39" s="41"/>
      <c r="K39" s="55"/>
      <c r="L39" s="290"/>
      <c r="M39" s="20"/>
    </row>
    <row r="40" spans="1:19" s="230" customFormat="1" ht="12.75" customHeight="1">
      <c r="A40" s="448"/>
      <c r="B40" s="481"/>
      <c r="C40" s="482"/>
      <c r="D40" s="483" t="s">
        <v>282</v>
      </c>
      <c r="E40" s="483"/>
      <c r="F40" s="483"/>
      <c r="G40" s="484"/>
      <c r="H40" s="483" t="s">
        <v>283</v>
      </c>
      <c r="I40" s="484"/>
      <c r="J40" s="483" t="s">
        <v>284</v>
      </c>
      <c r="K40" s="484"/>
      <c r="L40" s="482"/>
      <c r="M40" s="485" t="s">
        <v>285</v>
      </c>
      <c r="P40" s="291"/>
    </row>
    <row r="41" spans="1:19" s="230" customFormat="1" ht="12.75" customHeight="1">
      <c r="A41" s="637" t="s">
        <v>298</v>
      </c>
      <c r="B41" s="638"/>
      <c r="C41" s="486" t="s">
        <v>287</v>
      </c>
      <c r="D41" s="487" t="s">
        <v>288</v>
      </c>
      <c r="E41" s="488"/>
      <c r="F41" s="489" t="s">
        <v>305</v>
      </c>
      <c r="G41" s="488"/>
      <c r="H41" s="490" t="s">
        <v>299</v>
      </c>
      <c r="I41" s="491"/>
      <c r="J41" s="490" t="s">
        <v>299</v>
      </c>
      <c r="K41" s="491"/>
      <c r="L41" s="486" t="s">
        <v>290</v>
      </c>
      <c r="M41" s="492" t="s">
        <v>291</v>
      </c>
      <c r="P41" s="291"/>
    </row>
    <row r="42" spans="1:19" s="230" customFormat="1" ht="12.75" customHeight="1">
      <c r="A42" s="639"/>
      <c r="B42" s="638"/>
      <c r="C42" s="486" t="s">
        <v>292</v>
      </c>
      <c r="D42" s="494" t="s">
        <v>291</v>
      </c>
      <c r="E42" s="495" t="s">
        <v>293</v>
      </c>
      <c r="F42" s="494" t="s">
        <v>291</v>
      </c>
      <c r="G42" s="495" t="s">
        <v>293</v>
      </c>
      <c r="H42" s="494" t="s">
        <v>291</v>
      </c>
      <c r="I42" s="495" t="s">
        <v>293</v>
      </c>
      <c r="J42" s="494" t="s">
        <v>291</v>
      </c>
      <c r="K42" s="495" t="s">
        <v>293</v>
      </c>
      <c r="L42" s="486" t="s">
        <v>294</v>
      </c>
      <c r="M42" s="492" t="s">
        <v>300</v>
      </c>
      <c r="P42" s="291"/>
    </row>
    <row r="43" spans="1:19" s="230" customFormat="1" ht="12.75" customHeight="1">
      <c r="A43" s="493"/>
      <c r="B43" s="496"/>
      <c r="C43" s="497"/>
      <c r="D43" s="498" t="s">
        <v>292</v>
      </c>
      <c r="E43" s="499" t="s">
        <v>296</v>
      </c>
      <c r="F43" s="498" t="s">
        <v>292</v>
      </c>
      <c r="G43" s="499" t="s">
        <v>296</v>
      </c>
      <c r="H43" s="498" t="s">
        <v>292</v>
      </c>
      <c r="I43" s="499" t="s">
        <v>296</v>
      </c>
      <c r="J43" s="498" t="s">
        <v>292</v>
      </c>
      <c r="K43" s="499" t="s">
        <v>296</v>
      </c>
      <c r="L43" s="497"/>
      <c r="M43" s="500" t="s">
        <v>297</v>
      </c>
      <c r="P43" s="291"/>
    </row>
    <row r="44" spans="1:19" s="13" customFormat="1" ht="15" customHeight="1">
      <c r="A44" s="276"/>
      <c r="B44" s="283" t="s">
        <v>338</v>
      </c>
      <c r="C44" s="36">
        <v>909501</v>
      </c>
      <c r="D44" s="37">
        <v>-1487</v>
      </c>
      <c r="E44" s="38">
        <v>-0.16</v>
      </c>
      <c r="F44" s="37">
        <v>-16432</v>
      </c>
      <c r="G44" s="38">
        <v>-1.77</v>
      </c>
      <c r="H44" s="37">
        <v>-1237</v>
      </c>
      <c r="I44" s="38">
        <v>-0.14000000000000001</v>
      </c>
      <c r="J44" s="37">
        <v>-250</v>
      </c>
      <c r="K44" s="38">
        <v>-0.03</v>
      </c>
      <c r="L44" s="552">
        <v>384862</v>
      </c>
      <c r="M44" s="37">
        <v>-370</v>
      </c>
      <c r="P44" s="292"/>
      <c r="R44" s="292"/>
      <c r="S44" s="292"/>
    </row>
    <row r="45" spans="1:19" s="13" customFormat="1" ht="15" customHeight="1">
      <c r="A45" s="276"/>
      <c r="B45" s="284" t="s">
        <v>340</v>
      </c>
      <c r="C45" s="36">
        <v>907847</v>
      </c>
      <c r="D45" s="37">
        <v>-1654</v>
      </c>
      <c r="E45" s="38">
        <v>-0.18</v>
      </c>
      <c r="F45" s="37">
        <v>-16388</v>
      </c>
      <c r="G45" s="38">
        <v>-1.77</v>
      </c>
      <c r="H45" s="37">
        <v>-1426</v>
      </c>
      <c r="I45" s="38">
        <v>-0.16</v>
      </c>
      <c r="J45" s="37">
        <v>-228</v>
      </c>
      <c r="K45" s="38">
        <v>-0.03</v>
      </c>
      <c r="L45" s="552">
        <v>384478</v>
      </c>
      <c r="M45" s="37">
        <v>-384</v>
      </c>
      <c r="N45" s="292"/>
      <c r="P45" s="292"/>
      <c r="R45" s="292"/>
      <c r="S45" s="292"/>
    </row>
    <row r="46" spans="1:19" s="13" customFormat="1" ht="15" customHeight="1">
      <c r="A46" s="276"/>
      <c r="B46" s="284" t="s">
        <v>343</v>
      </c>
      <c r="C46" s="36">
        <v>906441</v>
      </c>
      <c r="D46" s="37">
        <v>-1406</v>
      </c>
      <c r="E46" s="38">
        <v>-0.15</v>
      </c>
      <c r="F46" s="37">
        <v>-16361</v>
      </c>
      <c r="G46" s="38">
        <v>-1.77</v>
      </c>
      <c r="H46" s="37">
        <v>-1241</v>
      </c>
      <c r="I46" s="38">
        <v>-0.14000000000000001</v>
      </c>
      <c r="J46" s="37">
        <v>-165</v>
      </c>
      <c r="K46" s="38">
        <v>-0.02</v>
      </c>
      <c r="L46" s="552">
        <v>384244</v>
      </c>
      <c r="M46" s="37">
        <v>-234</v>
      </c>
      <c r="N46" s="292"/>
      <c r="P46" s="292"/>
      <c r="R46" s="292"/>
      <c r="S46" s="292"/>
    </row>
    <row r="47" spans="1:19" s="13" customFormat="1" ht="15" customHeight="1">
      <c r="A47" s="276"/>
      <c r="B47" s="34" t="s">
        <v>345</v>
      </c>
      <c r="C47" s="36">
        <v>902060</v>
      </c>
      <c r="D47" s="37">
        <v>-4381</v>
      </c>
      <c r="E47" s="38">
        <v>-0.48</v>
      </c>
      <c r="F47" s="37">
        <v>-16751</v>
      </c>
      <c r="G47" s="38">
        <v>-1.82</v>
      </c>
      <c r="H47" s="37">
        <v>-1272</v>
      </c>
      <c r="I47" s="38">
        <v>-0.14000000000000001</v>
      </c>
      <c r="J47" s="37">
        <v>-3109</v>
      </c>
      <c r="K47" s="38">
        <v>-0.34</v>
      </c>
      <c r="L47" s="552">
        <v>383592</v>
      </c>
      <c r="M47" s="37">
        <v>-652</v>
      </c>
      <c r="N47" s="292"/>
      <c r="P47" s="292"/>
      <c r="R47" s="292"/>
    </row>
    <row r="48" spans="1:19" s="13" customFormat="1" ht="15" customHeight="1">
      <c r="A48" s="276"/>
      <c r="B48" s="34" t="s">
        <v>347</v>
      </c>
      <c r="C48" s="36">
        <v>901447</v>
      </c>
      <c r="D48" s="37">
        <v>-613</v>
      </c>
      <c r="E48" s="39">
        <v>-7.0000000000000007E-2</v>
      </c>
      <c r="F48" s="40">
        <v>-17060</v>
      </c>
      <c r="G48" s="39">
        <v>-1.86</v>
      </c>
      <c r="H48" s="40">
        <v>-1275</v>
      </c>
      <c r="I48" s="39">
        <v>-0.14000000000000001</v>
      </c>
      <c r="J48" s="40">
        <v>662</v>
      </c>
      <c r="K48" s="38">
        <v>7.0000000000000007E-2</v>
      </c>
      <c r="L48" s="553">
        <v>384829</v>
      </c>
      <c r="M48" s="40">
        <v>1237</v>
      </c>
      <c r="N48" s="292"/>
      <c r="P48" s="292"/>
    </row>
    <row r="49" spans="1:19" s="13" customFormat="1" ht="15" customHeight="1">
      <c r="A49" s="276"/>
      <c r="B49" s="34" t="s">
        <v>349</v>
      </c>
      <c r="C49" s="36">
        <v>900298</v>
      </c>
      <c r="D49" s="37">
        <v>-1149</v>
      </c>
      <c r="E49" s="39">
        <v>-0.13</v>
      </c>
      <c r="F49" s="40">
        <v>-17227</v>
      </c>
      <c r="G49" s="39">
        <v>-1.88</v>
      </c>
      <c r="H49" s="40">
        <v>-1152</v>
      </c>
      <c r="I49" s="39">
        <v>-0.13</v>
      </c>
      <c r="J49" s="40">
        <v>3</v>
      </c>
      <c r="K49" s="38">
        <v>0</v>
      </c>
      <c r="L49" s="553">
        <v>384760</v>
      </c>
      <c r="M49" s="40">
        <v>-69</v>
      </c>
      <c r="N49" s="292"/>
      <c r="P49" s="292"/>
    </row>
    <row r="50" spans="1:19" s="13" customFormat="1" ht="15" customHeight="1">
      <c r="A50" s="276"/>
      <c r="B50" s="34" t="s">
        <v>351</v>
      </c>
      <c r="C50" s="36">
        <v>899314</v>
      </c>
      <c r="D50" s="37">
        <v>-984</v>
      </c>
      <c r="E50" s="39">
        <v>-0.11</v>
      </c>
      <c r="F50" s="40">
        <v>-17195</v>
      </c>
      <c r="G50" s="39">
        <v>-1.88</v>
      </c>
      <c r="H50" s="40">
        <v>-972</v>
      </c>
      <c r="I50" s="39">
        <v>-0.11</v>
      </c>
      <c r="J50" s="40">
        <v>-12</v>
      </c>
      <c r="K50" s="38">
        <v>0</v>
      </c>
      <c r="L50" s="553">
        <v>384732</v>
      </c>
      <c r="M50" s="40">
        <v>-28</v>
      </c>
      <c r="N50" s="292"/>
      <c r="P50" s="292"/>
    </row>
    <row r="51" spans="1:19" s="13" customFormat="1" ht="15" customHeight="1">
      <c r="A51" s="276"/>
      <c r="B51" s="34" t="s">
        <v>353</v>
      </c>
      <c r="C51" s="36">
        <v>898197</v>
      </c>
      <c r="D51" s="37">
        <v>-1117</v>
      </c>
      <c r="E51" s="39">
        <v>-0.12</v>
      </c>
      <c r="F51" s="40">
        <v>-17494</v>
      </c>
      <c r="G51" s="39">
        <v>-1.91</v>
      </c>
      <c r="H51" s="40">
        <v>-960</v>
      </c>
      <c r="I51" s="39">
        <v>-0.11</v>
      </c>
      <c r="J51" s="40">
        <v>-157</v>
      </c>
      <c r="K51" s="38">
        <v>-0.02</v>
      </c>
      <c r="L51" s="553">
        <v>384511</v>
      </c>
      <c r="M51" s="40">
        <v>-221</v>
      </c>
      <c r="N51" s="292"/>
      <c r="P51" s="292"/>
    </row>
    <row r="52" spans="1:19" s="13" customFormat="1" ht="15" customHeight="1">
      <c r="A52" s="277"/>
      <c r="B52" s="34" t="s">
        <v>356</v>
      </c>
      <c r="C52" s="36">
        <v>897286</v>
      </c>
      <c r="D52" s="37">
        <v>-911</v>
      </c>
      <c r="E52" s="39">
        <v>-0.1</v>
      </c>
      <c r="F52" s="40">
        <v>-17402</v>
      </c>
      <c r="G52" s="39">
        <v>-1.9</v>
      </c>
      <c r="H52" s="40">
        <v>-1046</v>
      </c>
      <c r="I52" s="39">
        <v>-0.12</v>
      </c>
      <c r="J52" s="40">
        <v>135</v>
      </c>
      <c r="K52" s="38">
        <v>0.02</v>
      </c>
      <c r="L52" s="553">
        <v>384476</v>
      </c>
      <c r="M52" s="40">
        <v>-35</v>
      </c>
      <c r="N52" s="292"/>
      <c r="P52" s="292"/>
    </row>
    <row r="53" spans="1:19" s="13" customFormat="1" ht="15" customHeight="1">
      <c r="A53" s="276"/>
      <c r="B53" s="34" t="s">
        <v>358</v>
      </c>
      <c r="C53" s="36">
        <v>896225</v>
      </c>
      <c r="D53" s="37">
        <v>-1061</v>
      </c>
      <c r="E53" s="39">
        <v>-0.12</v>
      </c>
      <c r="F53" s="40">
        <v>-17289</v>
      </c>
      <c r="G53" s="39">
        <v>-1.89</v>
      </c>
      <c r="H53" s="40">
        <v>-1053</v>
      </c>
      <c r="I53" s="39">
        <v>-0.12</v>
      </c>
      <c r="J53" s="40">
        <v>-8</v>
      </c>
      <c r="K53" s="38">
        <v>0</v>
      </c>
      <c r="L53" s="553">
        <v>384266</v>
      </c>
      <c r="M53" s="40">
        <v>-210</v>
      </c>
      <c r="N53" s="292"/>
      <c r="P53" s="292"/>
    </row>
    <row r="54" spans="1:19" s="13" customFormat="1" ht="15" customHeight="1">
      <c r="A54" s="276"/>
      <c r="B54" s="34" t="s">
        <v>360</v>
      </c>
      <c r="C54" s="36">
        <v>895086</v>
      </c>
      <c r="D54" s="37">
        <v>-1139</v>
      </c>
      <c r="E54" s="39">
        <v>-0.13</v>
      </c>
      <c r="F54" s="40">
        <v>-17310</v>
      </c>
      <c r="G54" s="39">
        <v>-1.9</v>
      </c>
      <c r="H54" s="40">
        <v>-1170</v>
      </c>
      <c r="I54" s="39">
        <v>-0.13</v>
      </c>
      <c r="J54" s="40">
        <v>31</v>
      </c>
      <c r="K54" s="38">
        <v>0</v>
      </c>
      <c r="L54" s="553">
        <v>384056</v>
      </c>
      <c r="M54" s="40">
        <v>-210</v>
      </c>
      <c r="N54" s="292"/>
      <c r="P54" s="292"/>
    </row>
    <row r="55" spans="1:19" s="13" customFormat="1" ht="15" customHeight="1">
      <c r="A55" s="276"/>
      <c r="B55" s="34" t="s">
        <v>364</v>
      </c>
      <c r="C55" s="36">
        <v>893908</v>
      </c>
      <c r="D55" s="37">
        <v>-1178</v>
      </c>
      <c r="E55" s="39">
        <v>-0.13</v>
      </c>
      <c r="F55" s="40">
        <v>-17080</v>
      </c>
      <c r="G55" s="39">
        <v>-1.87</v>
      </c>
      <c r="H55" s="40">
        <v>-1233</v>
      </c>
      <c r="I55" s="39">
        <v>-0.14000000000000001</v>
      </c>
      <c r="J55" s="40">
        <v>55</v>
      </c>
      <c r="K55" s="38">
        <v>0.01</v>
      </c>
      <c r="L55" s="553">
        <v>383821</v>
      </c>
      <c r="M55" s="40">
        <v>-235</v>
      </c>
      <c r="N55" s="292"/>
      <c r="P55" s="292"/>
    </row>
    <row r="56" spans="1:19" s="13" customFormat="1" ht="15" customHeight="1">
      <c r="A56" s="278"/>
      <c r="B56" s="35" t="s">
        <v>365</v>
      </c>
      <c r="C56" s="279">
        <v>892390</v>
      </c>
      <c r="D56" s="280">
        <v>-1518</v>
      </c>
      <c r="E56" s="281">
        <v>-0.17</v>
      </c>
      <c r="F56" s="282">
        <v>-17111</v>
      </c>
      <c r="G56" s="281">
        <v>-1.88</v>
      </c>
      <c r="H56" s="282">
        <v>-1303</v>
      </c>
      <c r="I56" s="281">
        <v>-0.15</v>
      </c>
      <c r="J56" s="282">
        <v>-215</v>
      </c>
      <c r="K56" s="281">
        <v>-0.02</v>
      </c>
      <c r="L56" s="554">
        <v>383377</v>
      </c>
      <c r="M56" s="282">
        <v>-444</v>
      </c>
      <c r="N56" s="292"/>
      <c r="P56" s="292"/>
    </row>
    <row r="57" spans="1:19" s="13" customFormat="1" ht="15" customHeight="1">
      <c r="A57" s="300"/>
      <c r="B57" s="296"/>
      <c r="C57" s="58"/>
      <c r="D57" s="297"/>
      <c r="E57" s="297"/>
      <c r="F57" s="268"/>
      <c r="G57" s="270"/>
      <c r="H57" s="55"/>
      <c r="I57" s="270"/>
      <c r="J57" s="55"/>
      <c r="K57" s="289"/>
      <c r="L57" s="41"/>
      <c r="M57" s="55"/>
      <c r="O57" s="294"/>
      <c r="P57" s="292"/>
      <c r="R57" s="292"/>
      <c r="S57" s="292"/>
    </row>
    <row r="58" spans="1:19" ht="11.25" customHeight="1">
      <c r="A58" s="276"/>
      <c r="B58" s="288"/>
      <c r="C58" s="58"/>
      <c r="D58" s="268"/>
      <c r="E58" s="270"/>
      <c r="F58" s="55"/>
      <c r="G58" s="270"/>
      <c r="H58" s="55"/>
      <c r="I58" s="289"/>
      <c r="J58" s="41"/>
      <c r="K58" s="55"/>
      <c r="L58" s="290"/>
    </row>
    <row r="59" spans="1:19" ht="11.25" customHeight="1">
      <c r="A59" s="276"/>
      <c r="B59" s="288"/>
      <c r="C59" s="58"/>
      <c r="D59" s="268"/>
      <c r="E59" s="270"/>
      <c r="F59" s="55"/>
      <c r="G59" s="270"/>
      <c r="H59" s="55"/>
      <c r="I59" s="289"/>
      <c r="J59" s="41"/>
      <c r="K59" s="55"/>
      <c r="L59" s="290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8"/>
      <c r="C62" s="58"/>
      <c r="D62" s="268"/>
      <c r="E62" s="270"/>
      <c r="F62" s="55"/>
      <c r="G62" s="270"/>
      <c r="H62" s="55"/>
      <c r="I62" s="289"/>
      <c r="J62" s="41"/>
      <c r="K62" s="55"/>
      <c r="L62" s="290"/>
    </row>
    <row r="63" spans="1:19" ht="11.25" customHeight="1">
      <c r="A63" s="44"/>
    </row>
    <row r="64" spans="1:19" ht="11.25" customHeight="1">
      <c r="A64" s="44"/>
      <c r="B64" s="231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1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6"/>
      <c r="B22" s="465" t="s">
        <v>283</v>
      </c>
      <c r="C22" s="467"/>
      <c r="D22" s="466"/>
      <c r="E22" s="467" t="s">
        <v>284</v>
      </c>
      <c r="F22" s="467"/>
      <c r="G22" s="466"/>
      <c r="H22" s="641" t="s">
        <v>328</v>
      </c>
    </row>
    <row r="23" spans="1:9" s="45" customFormat="1" ht="16.5" customHeight="1">
      <c r="A23" s="463" t="s">
        <v>286</v>
      </c>
      <c r="B23" s="644" t="s">
        <v>301</v>
      </c>
      <c r="C23" s="644" t="s">
        <v>302</v>
      </c>
      <c r="D23" s="463" t="s">
        <v>327</v>
      </c>
      <c r="E23" s="644" t="s">
        <v>303</v>
      </c>
      <c r="F23" s="644" t="s">
        <v>304</v>
      </c>
      <c r="G23" s="463" t="s">
        <v>324</v>
      </c>
      <c r="H23" s="642"/>
    </row>
    <row r="24" spans="1:9" s="45" customFormat="1" ht="16.5" customHeight="1">
      <c r="A24" s="474"/>
      <c r="B24" s="645"/>
      <c r="C24" s="645"/>
      <c r="D24" s="557" t="s">
        <v>326</v>
      </c>
      <c r="E24" s="645"/>
      <c r="F24" s="645"/>
      <c r="G24" s="556" t="s">
        <v>325</v>
      </c>
      <c r="H24" s="643"/>
    </row>
    <row r="25" spans="1:9" ht="15" customHeight="1">
      <c r="A25" s="532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3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3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3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3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3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3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3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3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4" t="s">
        <v>355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6"/>
      <c r="B37" s="465" t="s">
        <v>283</v>
      </c>
      <c r="C37" s="467"/>
      <c r="D37" s="466"/>
      <c r="E37" s="467" t="s">
        <v>284</v>
      </c>
      <c r="F37" s="467"/>
      <c r="G37" s="466"/>
      <c r="H37" s="641" t="s">
        <v>328</v>
      </c>
    </row>
    <row r="38" spans="1:9" s="45" customFormat="1" ht="15" customHeight="1">
      <c r="A38" s="463" t="s">
        <v>286</v>
      </c>
      <c r="B38" s="644" t="s">
        <v>301</v>
      </c>
      <c r="C38" s="644" t="s">
        <v>302</v>
      </c>
      <c r="D38" s="463" t="s">
        <v>327</v>
      </c>
      <c r="E38" s="644" t="s">
        <v>303</v>
      </c>
      <c r="F38" s="644" t="s">
        <v>304</v>
      </c>
      <c r="G38" s="463" t="s">
        <v>324</v>
      </c>
      <c r="H38" s="642"/>
    </row>
    <row r="39" spans="1:9" s="45" customFormat="1" ht="15" customHeight="1">
      <c r="A39" s="474"/>
      <c r="B39" s="645"/>
      <c r="C39" s="645"/>
      <c r="D39" s="557" t="s">
        <v>326</v>
      </c>
      <c r="E39" s="645"/>
      <c r="F39" s="645"/>
      <c r="G39" s="556" t="s">
        <v>325</v>
      </c>
      <c r="H39" s="643"/>
    </row>
    <row r="40" spans="1:9" ht="15.75" customHeight="1" thickBot="1">
      <c r="A40" s="555">
        <v>45261</v>
      </c>
      <c r="B40" s="57">
        <v>294</v>
      </c>
      <c r="C40" s="57">
        <v>1531</v>
      </c>
      <c r="D40" s="57">
        <v>-1237</v>
      </c>
      <c r="E40" s="57">
        <v>581</v>
      </c>
      <c r="F40" s="57">
        <v>831</v>
      </c>
      <c r="G40" s="57">
        <v>-250</v>
      </c>
      <c r="H40" s="57">
        <v>-1487</v>
      </c>
      <c r="I40" s="64"/>
    </row>
    <row r="41" spans="1:9" ht="15" customHeight="1" thickTop="1">
      <c r="A41" s="51" t="s">
        <v>339</v>
      </c>
      <c r="B41" s="58">
        <v>292</v>
      </c>
      <c r="C41" s="58">
        <v>1718</v>
      </c>
      <c r="D41" s="55">
        <v>-1426</v>
      </c>
      <c r="E41" s="55">
        <v>569</v>
      </c>
      <c r="F41" s="55">
        <v>797</v>
      </c>
      <c r="G41" s="55">
        <v>-228</v>
      </c>
      <c r="H41" s="55">
        <v>-1654</v>
      </c>
      <c r="I41" s="55"/>
    </row>
    <row r="42" spans="1:9" ht="15" customHeight="1">
      <c r="A42" s="51" t="s">
        <v>344</v>
      </c>
      <c r="B42" s="58">
        <v>249</v>
      </c>
      <c r="C42" s="58">
        <v>1490</v>
      </c>
      <c r="D42" s="55">
        <v>-1241</v>
      </c>
      <c r="E42" s="55">
        <v>706</v>
      </c>
      <c r="F42" s="55">
        <v>871</v>
      </c>
      <c r="G42" s="55">
        <v>-165</v>
      </c>
      <c r="H42" s="55">
        <v>-1406</v>
      </c>
      <c r="I42" s="55"/>
    </row>
    <row r="43" spans="1:9" ht="15" customHeight="1">
      <c r="A43" s="51" t="s">
        <v>346</v>
      </c>
      <c r="B43" s="58">
        <v>271</v>
      </c>
      <c r="C43" s="58">
        <v>1543</v>
      </c>
      <c r="D43" s="55">
        <v>-1272</v>
      </c>
      <c r="E43" s="55">
        <v>1923</v>
      </c>
      <c r="F43" s="55">
        <v>5032</v>
      </c>
      <c r="G43" s="55">
        <v>-3109</v>
      </c>
      <c r="H43" s="55">
        <v>-4381</v>
      </c>
      <c r="I43" s="55"/>
    </row>
    <row r="44" spans="1:9" ht="15" customHeight="1">
      <c r="A44" s="51" t="s">
        <v>348</v>
      </c>
      <c r="B44" s="58">
        <v>302</v>
      </c>
      <c r="C44" s="58">
        <v>1577</v>
      </c>
      <c r="D44" s="55">
        <v>-1275</v>
      </c>
      <c r="E44" s="55">
        <v>2325</v>
      </c>
      <c r="F44" s="55">
        <v>1663</v>
      </c>
      <c r="G44" s="55">
        <v>662</v>
      </c>
      <c r="H44" s="55">
        <v>-613</v>
      </c>
      <c r="I44" s="55"/>
    </row>
    <row r="45" spans="1:9" ht="15" customHeight="1">
      <c r="A45" s="51" t="s">
        <v>350</v>
      </c>
      <c r="B45" s="58">
        <v>292</v>
      </c>
      <c r="C45" s="58">
        <v>1444</v>
      </c>
      <c r="D45" s="55">
        <v>-1152</v>
      </c>
      <c r="E45" s="55">
        <v>842</v>
      </c>
      <c r="F45" s="55">
        <v>839</v>
      </c>
      <c r="G45" s="55">
        <v>3</v>
      </c>
      <c r="H45" s="55">
        <v>-1149</v>
      </c>
      <c r="I45" s="55"/>
    </row>
    <row r="46" spans="1:9" ht="15" customHeight="1">
      <c r="A46" s="51" t="s">
        <v>352</v>
      </c>
      <c r="B46" s="58">
        <v>211</v>
      </c>
      <c r="C46" s="58">
        <v>1183</v>
      </c>
      <c r="D46" s="55">
        <v>-972</v>
      </c>
      <c r="E46" s="55">
        <v>707</v>
      </c>
      <c r="F46" s="55">
        <v>719</v>
      </c>
      <c r="G46" s="55">
        <v>-12</v>
      </c>
      <c r="H46" s="55">
        <v>-984</v>
      </c>
      <c r="I46" s="55"/>
    </row>
    <row r="47" spans="1:9" ht="15" customHeight="1">
      <c r="A47" s="51" t="s">
        <v>354</v>
      </c>
      <c r="B47" s="58">
        <v>323</v>
      </c>
      <c r="C47" s="58">
        <v>1283</v>
      </c>
      <c r="D47" s="55">
        <v>-960</v>
      </c>
      <c r="E47" s="55">
        <v>918</v>
      </c>
      <c r="F47" s="55">
        <v>1075</v>
      </c>
      <c r="G47" s="55">
        <v>-157</v>
      </c>
      <c r="H47" s="55">
        <v>-1117</v>
      </c>
      <c r="I47" s="55"/>
    </row>
    <row r="48" spans="1:9" ht="15" customHeight="1">
      <c r="A48" s="51" t="s">
        <v>357</v>
      </c>
      <c r="B48" s="58">
        <v>286</v>
      </c>
      <c r="C48" s="58">
        <v>1332</v>
      </c>
      <c r="D48" s="55">
        <v>-1046</v>
      </c>
      <c r="E48" s="55">
        <v>913</v>
      </c>
      <c r="F48" s="55">
        <v>778</v>
      </c>
      <c r="G48" s="55">
        <v>135</v>
      </c>
      <c r="H48" s="55">
        <v>-911</v>
      </c>
      <c r="I48" s="55"/>
    </row>
    <row r="49" spans="1:15" ht="15" customHeight="1">
      <c r="A49" s="51" t="s">
        <v>359</v>
      </c>
      <c r="B49" s="58">
        <v>287</v>
      </c>
      <c r="C49" s="58">
        <v>1340</v>
      </c>
      <c r="D49" s="55">
        <v>-1053</v>
      </c>
      <c r="E49" s="55">
        <v>771</v>
      </c>
      <c r="F49" s="55">
        <v>779</v>
      </c>
      <c r="G49" s="55">
        <v>-8</v>
      </c>
      <c r="H49" s="55">
        <v>-1061</v>
      </c>
      <c r="I49" s="55"/>
    </row>
    <row r="50" spans="1:15" ht="15" customHeight="1">
      <c r="A50" s="51" t="s">
        <v>361</v>
      </c>
      <c r="B50" s="58">
        <v>291</v>
      </c>
      <c r="C50" s="58">
        <v>1461</v>
      </c>
      <c r="D50" s="55">
        <v>-1170</v>
      </c>
      <c r="E50" s="55">
        <v>748</v>
      </c>
      <c r="F50" s="55">
        <v>717</v>
      </c>
      <c r="G50" s="55">
        <v>31</v>
      </c>
      <c r="H50" s="55">
        <v>-1139</v>
      </c>
      <c r="I50" s="55"/>
    </row>
    <row r="51" spans="1:15" ht="15" customHeight="1">
      <c r="A51" s="51" t="s">
        <v>369</v>
      </c>
      <c r="B51" s="58">
        <v>244</v>
      </c>
      <c r="C51" s="58">
        <v>1477</v>
      </c>
      <c r="D51" s="55">
        <v>-1233</v>
      </c>
      <c r="E51" s="55">
        <v>634</v>
      </c>
      <c r="F51" s="55">
        <v>579</v>
      </c>
      <c r="G51" s="55">
        <v>55</v>
      </c>
      <c r="H51" s="55">
        <v>-1178</v>
      </c>
      <c r="I51" s="55"/>
    </row>
    <row r="52" spans="1:15" ht="15" customHeight="1">
      <c r="A52" s="51" t="s">
        <v>370</v>
      </c>
      <c r="B52" s="58">
        <v>261</v>
      </c>
      <c r="C52" s="58">
        <v>1564</v>
      </c>
      <c r="D52" s="55">
        <v>-1303</v>
      </c>
      <c r="E52" s="55">
        <v>584</v>
      </c>
      <c r="F52" s="55">
        <v>799</v>
      </c>
      <c r="G52" s="55">
        <v>-215</v>
      </c>
      <c r="H52" s="55">
        <v>-1518</v>
      </c>
      <c r="I52" s="55"/>
      <c r="J52" s="66"/>
    </row>
    <row r="53" spans="1:15" ht="15" customHeight="1">
      <c r="A53" s="52" t="s">
        <v>229</v>
      </c>
      <c r="B53" s="59">
        <v>3309</v>
      </c>
      <c r="C53" s="62">
        <v>17412</v>
      </c>
      <c r="D53" s="62">
        <v>-14103</v>
      </c>
      <c r="E53" s="62">
        <v>11640</v>
      </c>
      <c r="F53" s="62">
        <v>14648</v>
      </c>
      <c r="G53" s="62">
        <v>-3008</v>
      </c>
      <c r="H53" s="62">
        <v>-17111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49"/>
      <c r="I55" s="449"/>
      <c r="J55" s="449"/>
      <c r="K55" s="449"/>
      <c r="L55" s="449"/>
      <c r="M55" s="449"/>
      <c r="N55" s="449"/>
      <c r="O55" s="449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6">
        <v>45658</v>
      </c>
      <c r="B3" s="647"/>
      <c r="C3" s="647"/>
      <c r="D3" s="647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8" t="s">
        <v>110</v>
      </c>
      <c r="C4" s="649"/>
      <c r="D4" s="650"/>
      <c r="E4" s="648" t="s">
        <v>140</v>
      </c>
      <c r="F4" s="649"/>
      <c r="G4" s="650"/>
      <c r="H4" s="648" t="s">
        <v>113</v>
      </c>
      <c r="I4" s="649"/>
      <c r="J4" s="650"/>
      <c r="K4" s="648" t="s">
        <v>85</v>
      </c>
      <c r="L4" s="649"/>
      <c r="M4" s="650"/>
      <c r="N4" s="654" t="s">
        <v>92</v>
      </c>
      <c r="O4" s="649"/>
      <c r="P4" s="650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4" t="s">
        <v>107</v>
      </c>
      <c r="AB4" s="649"/>
      <c r="AC4" s="650"/>
      <c r="AD4" s="71"/>
    </row>
    <row r="5" spans="1:30" ht="14.1" customHeight="1">
      <c r="A5" s="72" t="s">
        <v>214</v>
      </c>
      <c r="B5" s="651"/>
      <c r="C5" s="652"/>
      <c r="D5" s="653"/>
      <c r="E5" s="651"/>
      <c r="F5" s="652"/>
      <c r="G5" s="653"/>
      <c r="H5" s="651"/>
      <c r="I5" s="652"/>
      <c r="J5" s="653"/>
      <c r="K5" s="651"/>
      <c r="L5" s="652"/>
      <c r="M5" s="653"/>
      <c r="N5" s="651"/>
      <c r="O5" s="652"/>
      <c r="P5" s="653"/>
      <c r="Q5" s="114"/>
      <c r="R5" s="115" t="s">
        <v>27</v>
      </c>
      <c r="S5" s="118"/>
      <c r="T5" s="655" t="s">
        <v>195</v>
      </c>
      <c r="U5" s="655" t="s">
        <v>1</v>
      </c>
      <c r="V5" s="111"/>
      <c r="W5" s="115" t="s">
        <v>27</v>
      </c>
      <c r="X5" s="111"/>
      <c r="Y5" s="655" t="s">
        <v>195</v>
      </c>
      <c r="Z5" s="655" t="s">
        <v>1</v>
      </c>
      <c r="AA5" s="651"/>
      <c r="AB5" s="652"/>
      <c r="AC5" s="653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6"/>
      <c r="U6" s="656"/>
      <c r="V6" s="115" t="s">
        <v>27</v>
      </c>
      <c r="W6" s="116" t="s">
        <v>20</v>
      </c>
      <c r="X6" s="119" t="s">
        <v>2</v>
      </c>
      <c r="Y6" s="656"/>
      <c r="Z6" s="656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892390</v>
      </c>
      <c r="C7" s="89">
        <v>422176</v>
      </c>
      <c r="D7" s="89">
        <v>470214</v>
      </c>
      <c r="E7" s="89">
        <v>-1518</v>
      </c>
      <c r="F7" s="89">
        <v>-693</v>
      </c>
      <c r="G7" s="89">
        <v>-825</v>
      </c>
      <c r="H7" s="89">
        <v>261</v>
      </c>
      <c r="I7" s="89">
        <v>135</v>
      </c>
      <c r="J7" s="89">
        <v>126</v>
      </c>
      <c r="K7" s="89">
        <v>1564</v>
      </c>
      <c r="L7" s="89">
        <v>715</v>
      </c>
      <c r="M7" s="89">
        <v>849</v>
      </c>
      <c r="N7" s="89">
        <v>-1303</v>
      </c>
      <c r="O7" s="89">
        <v>-580</v>
      </c>
      <c r="P7" s="89">
        <v>-723</v>
      </c>
      <c r="Q7" s="89">
        <v>584</v>
      </c>
      <c r="R7" s="89">
        <v>320</v>
      </c>
      <c r="S7" s="89">
        <v>264</v>
      </c>
      <c r="T7" s="120">
        <v>0</v>
      </c>
      <c r="U7" s="89">
        <v>584</v>
      </c>
      <c r="V7" s="89">
        <v>799</v>
      </c>
      <c r="W7" s="89">
        <v>433</v>
      </c>
      <c r="X7" s="89">
        <v>366</v>
      </c>
      <c r="Y7" s="120">
        <v>0</v>
      </c>
      <c r="Z7" s="89">
        <v>799</v>
      </c>
      <c r="AA7" s="89">
        <v>-215</v>
      </c>
      <c r="AB7" s="89">
        <v>-113</v>
      </c>
      <c r="AC7" s="89">
        <v>-102</v>
      </c>
      <c r="AD7" s="74" t="s">
        <v>192</v>
      </c>
    </row>
    <row r="8" spans="1:30" ht="18" customHeight="1">
      <c r="A8" s="75" t="s">
        <v>196</v>
      </c>
      <c r="B8" s="90">
        <v>813276</v>
      </c>
      <c r="C8" s="90">
        <v>384727</v>
      </c>
      <c r="D8" s="90">
        <v>428549</v>
      </c>
      <c r="E8" s="90">
        <v>-1293</v>
      </c>
      <c r="F8" s="90">
        <v>-583</v>
      </c>
      <c r="G8" s="90">
        <v>-710</v>
      </c>
      <c r="H8" s="90">
        <v>248</v>
      </c>
      <c r="I8" s="90">
        <v>132</v>
      </c>
      <c r="J8" s="90">
        <v>116</v>
      </c>
      <c r="K8" s="90">
        <v>1387</v>
      </c>
      <c r="L8" s="90">
        <v>632</v>
      </c>
      <c r="M8" s="90">
        <v>755</v>
      </c>
      <c r="N8" s="90">
        <v>-1139</v>
      </c>
      <c r="O8" s="90">
        <v>-500</v>
      </c>
      <c r="P8" s="90">
        <v>-639</v>
      </c>
      <c r="Q8" s="90">
        <v>1012</v>
      </c>
      <c r="R8" s="90">
        <v>534</v>
      </c>
      <c r="S8" s="90">
        <v>478</v>
      </c>
      <c r="T8" s="90">
        <v>464</v>
      </c>
      <c r="U8" s="90">
        <v>548</v>
      </c>
      <c r="V8" s="90">
        <v>1166</v>
      </c>
      <c r="W8" s="90">
        <v>617</v>
      </c>
      <c r="X8" s="90">
        <v>549</v>
      </c>
      <c r="Y8" s="90">
        <v>417</v>
      </c>
      <c r="Z8" s="90">
        <v>749</v>
      </c>
      <c r="AA8" s="90">
        <v>-154</v>
      </c>
      <c r="AB8" s="90">
        <v>-83</v>
      </c>
      <c r="AC8" s="90">
        <v>-71</v>
      </c>
      <c r="AD8" s="75" t="s">
        <v>196</v>
      </c>
    </row>
    <row r="9" spans="1:30" ht="18" customHeight="1">
      <c r="A9" s="76" t="s">
        <v>149</v>
      </c>
      <c r="B9" s="91">
        <v>79246</v>
      </c>
      <c r="C9" s="91">
        <v>37527</v>
      </c>
      <c r="D9" s="91">
        <v>41719</v>
      </c>
      <c r="E9" s="91">
        <v>-204</v>
      </c>
      <c r="F9" s="91">
        <v>-93</v>
      </c>
      <c r="G9" s="91">
        <v>-111</v>
      </c>
      <c r="H9" s="91">
        <v>13</v>
      </c>
      <c r="I9" s="91">
        <v>3</v>
      </c>
      <c r="J9" s="91">
        <v>10</v>
      </c>
      <c r="K9" s="91">
        <v>177</v>
      </c>
      <c r="L9" s="91">
        <v>83</v>
      </c>
      <c r="M9" s="91">
        <v>94</v>
      </c>
      <c r="N9" s="91">
        <v>-164</v>
      </c>
      <c r="O9" s="91">
        <v>-80</v>
      </c>
      <c r="P9" s="91">
        <v>-84</v>
      </c>
      <c r="Q9" s="91">
        <v>92</v>
      </c>
      <c r="R9" s="91">
        <v>49</v>
      </c>
      <c r="S9" s="91">
        <v>43</v>
      </c>
      <c r="T9" s="91">
        <v>56</v>
      </c>
      <c r="U9" s="91">
        <v>36</v>
      </c>
      <c r="V9" s="91">
        <v>132</v>
      </c>
      <c r="W9" s="91">
        <v>62</v>
      </c>
      <c r="X9" s="91">
        <v>70</v>
      </c>
      <c r="Y9" s="91">
        <v>82</v>
      </c>
      <c r="Z9" s="91">
        <v>50</v>
      </c>
      <c r="AA9" s="91">
        <v>-40</v>
      </c>
      <c r="AB9" s="91">
        <v>-13</v>
      </c>
      <c r="AC9" s="91">
        <v>-27</v>
      </c>
      <c r="AD9" s="76" t="s">
        <v>149</v>
      </c>
    </row>
    <row r="10" spans="1:30" ht="18" customHeight="1">
      <c r="A10" s="77" t="s">
        <v>198</v>
      </c>
      <c r="B10" s="90">
        <v>295598</v>
      </c>
      <c r="C10" s="90">
        <v>139723</v>
      </c>
      <c r="D10" s="90">
        <v>155875</v>
      </c>
      <c r="E10" s="90">
        <v>-330</v>
      </c>
      <c r="F10" s="90">
        <v>-165</v>
      </c>
      <c r="G10" s="90">
        <v>-165</v>
      </c>
      <c r="H10" s="90">
        <v>106</v>
      </c>
      <c r="I10" s="101">
        <v>57</v>
      </c>
      <c r="J10" s="101">
        <v>49</v>
      </c>
      <c r="K10" s="90">
        <v>372</v>
      </c>
      <c r="L10" s="105">
        <v>180</v>
      </c>
      <c r="M10" s="105">
        <v>192</v>
      </c>
      <c r="N10" s="90">
        <v>-266</v>
      </c>
      <c r="O10" s="90">
        <v>-123</v>
      </c>
      <c r="P10" s="90">
        <v>-143</v>
      </c>
      <c r="Q10" s="90">
        <v>400</v>
      </c>
      <c r="R10" s="90">
        <v>219</v>
      </c>
      <c r="S10" s="90">
        <v>181</v>
      </c>
      <c r="T10" s="90">
        <v>155</v>
      </c>
      <c r="U10" s="90">
        <v>245</v>
      </c>
      <c r="V10" s="90">
        <v>464</v>
      </c>
      <c r="W10" s="90">
        <v>261</v>
      </c>
      <c r="X10" s="90">
        <v>203</v>
      </c>
      <c r="Y10" s="90">
        <v>88</v>
      </c>
      <c r="Z10" s="90">
        <v>376</v>
      </c>
      <c r="AA10" s="90">
        <v>-64</v>
      </c>
      <c r="AB10" s="90">
        <v>-42</v>
      </c>
      <c r="AC10" s="90">
        <v>-22</v>
      </c>
      <c r="AD10" s="77" t="s">
        <v>198</v>
      </c>
    </row>
    <row r="11" spans="1:30" ht="18" customHeight="1">
      <c r="A11" s="77" t="s">
        <v>199</v>
      </c>
      <c r="B11" s="90">
        <v>45655</v>
      </c>
      <c r="C11" s="90">
        <v>21100</v>
      </c>
      <c r="D11" s="90">
        <v>24555</v>
      </c>
      <c r="E11" s="90">
        <v>-105</v>
      </c>
      <c r="F11" s="90">
        <v>-44</v>
      </c>
      <c r="G11" s="90">
        <v>-61</v>
      </c>
      <c r="H11" s="90">
        <v>11</v>
      </c>
      <c r="I11" s="102">
        <v>9</v>
      </c>
      <c r="J11" s="102">
        <v>2</v>
      </c>
      <c r="K11" s="90">
        <v>116</v>
      </c>
      <c r="L11" s="102">
        <v>57</v>
      </c>
      <c r="M11" s="102">
        <v>59</v>
      </c>
      <c r="N11" s="90">
        <v>-105</v>
      </c>
      <c r="O11" s="90">
        <v>-48</v>
      </c>
      <c r="P11" s="90">
        <v>-57</v>
      </c>
      <c r="Q11" s="90">
        <v>63</v>
      </c>
      <c r="R11" s="90">
        <v>35</v>
      </c>
      <c r="S11" s="90">
        <v>28</v>
      </c>
      <c r="T11" s="90">
        <v>25</v>
      </c>
      <c r="U11" s="90">
        <v>38</v>
      </c>
      <c r="V11" s="90">
        <v>63</v>
      </c>
      <c r="W11" s="90">
        <v>31</v>
      </c>
      <c r="X11" s="90">
        <v>32</v>
      </c>
      <c r="Y11" s="90">
        <v>35</v>
      </c>
      <c r="Z11" s="90">
        <v>28</v>
      </c>
      <c r="AA11" s="90">
        <v>0</v>
      </c>
      <c r="AB11" s="90">
        <v>4</v>
      </c>
      <c r="AC11" s="90">
        <v>-4</v>
      </c>
      <c r="AD11" s="77" t="s">
        <v>199</v>
      </c>
    </row>
    <row r="12" spans="1:30" ht="18" customHeight="1">
      <c r="A12" s="77" t="s">
        <v>200</v>
      </c>
      <c r="B12" s="90">
        <v>78542</v>
      </c>
      <c r="C12" s="90">
        <v>37162</v>
      </c>
      <c r="D12" s="90">
        <v>41380</v>
      </c>
      <c r="E12" s="90">
        <v>-147</v>
      </c>
      <c r="F12" s="90">
        <v>-68</v>
      </c>
      <c r="G12" s="90">
        <v>-79</v>
      </c>
      <c r="H12" s="90">
        <v>22</v>
      </c>
      <c r="I12" s="102">
        <v>14</v>
      </c>
      <c r="J12" s="102">
        <v>8</v>
      </c>
      <c r="K12" s="90">
        <v>149</v>
      </c>
      <c r="L12" s="102">
        <v>67</v>
      </c>
      <c r="M12" s="102">
        <v>82</v>
      </c>
      <c r="N12" s="90">
        <v>-127</v>
      </c>
      <c r="O12" s="90">
        <v>-53</v>
      </c>
      <c r="P12" s="90">
        <v>-74</v>
      </c>
      <c r="Q12" s="90">
        <v>75</v>
      </c>
      <c r="R12" s="90">
        <v>32</v>
      </c>
      <c r="S12" s="90">
        <v>43</v>
      </c>
      <c r="T12" s="90">
        <v>34</v>
      </c>
      <c r="U12" s="90">
        <v>41</v>
      </c>
      <c r="V12" s="90">
        <v>95</v>
      </c>
      <c r="W12" s="90">
        <v>47</v>
      </c>
      <c r="X12" s="90">
        <v>48</v>
      </c>
      <c r="Y12" s="90">
        <v>34</v>
      </c>
      <c r="Z12" s="90">
        <v>61</v>
      </c>
      <c r="AA12" s="90">
        <v>-20</v>
      </c>
      <c r="AB12" s="90">
        <v>-15</v>
      </c>
      <c r="AC12" s="90">
        <v>-5</v>
      </c>
      <c r="AD12" s="77" t="s">
        <v>200</v>
      </c>
    </row>
    <row r="13" spans="1:30" ht="18" customHeight="1">
      <c r="A13" s="77" t="s">
        <v>201</v>
      </c>
      <c r="B13" s="90">
        <v>64032</v>
      </c>
      <c r="C13" s="90">
        <v>30257</v>
      </c>
      <c r="D13" s="90">
        <v>33775</v>
      </c>
      <c r="E13" s="90">
        <v>-136</v>
      </c>
      <c r="F13" s="90">
        <v>-47</v>
      </c>
      <c r="G13" s="90">
        <v>-89</v>
      </c>
      <c r="H13" s="90">
        <v>24</v>
      </c>
      <c r="I13" s="102">
        <v>11</v>
      </c>
      <c r="J13" s="102">
        <v>13</v>
      </c>
      <c r="K13" s="90">
        <v>118</v>
      </c>
      <c r="L13" s="102">
        <v>51</v>
      </c>
      <c r="M13" s="102">
        <v>67</v>
      </c>
      <c r="N13" s="90">
        <v>-94</v>
      </c>
      <c r="O13" s="90">
        <v>-40</v>
      </c>
      <c r="P13" s="90">
        <v>-54</v>
      </c>
      <c r="Q13" s="90">
        <v>65</v>
      </c>
      <c r="R13" s="90">
        <v>38</v>
      </c>
      <c r="S13" s="90">
        <v>27</v>
      </c>
      <c r="T13" s="90">
        <v>29</v>
      </c>
      <c r="U13" s="90">
        <v>36</v>
      </c>
      <c r="V13" s="90">
        <v>107</v>
      </c>
      <c r="W13" s="90">
        <v>45</v>
      </c>
      <c r="X13" s="90">
        <v>62</v>
      </c>
      <c r="Y13" s="90">
        <v>34</v>
      </c>
      <c r="Z13" s="90">
        <v>73</v>
      </c>
      <c r="AA13" s="90">
        <v>-42</v>
      </c>
      <c r="AB13" s="90">
        <v>-7</v>
      </c>
      <c r="AC13" s="90">
        <v>-35</v>
      </c>
      <c r="AD13" s="77" t="s">
        <v>201</v>
      </c>
    </row>
    <row r="14" spans="1:30" ht="18" customHeight="1">
      <c r="A14" s="77" t="s">
        <v>151</v>
      </c>
      <c r="B14" s="90">
        <v>22142</v>
      </c>
      <c r="C14" s="90">
        <v>10429</v>
      </c>
      <c r="D14" s="90">
        <v>11713</v>
      </c>
      <c r="E14" s="90">
        <v>-68</v>
      </c>
      <c r="F14" s="90">
        <v>-24</v>
      </c>
      <c r="G14" s="90">
        <v>-44</v>
      </c>
      <c r="H14" s="90">
        <v>2</v>
      </c>
      <c r="I14" s="102">
        <v>1</v>
      </c>
      <c r="J14" s="102">
        <v>1</v>
      </c>
      <c r="K14" s="90">
        <v>47</v>
      </c>
      <c r="L14" s="102">
        <v>19</v>
      </c>
      <c r="M14" s="102">
        <v>28</v>
      </c>
      <c r="N14" s="90">
        <v>-45</v>
      </c>
      <c r="O14" s="90">
        <v>-18</v>
      </c>
      <c r="P14" s="90">
        <v>-27</v>
      </c>
      <c r="Q14" s="90">
        <v>19</v>
      </c>
      <c r="R14" s="90">
        <v>14</v>
      </c>
      <c r="S14" s="90">
        <v>5</v>
      </c>
      <c r="T14" s="90">
        <v>7</v>
      </c>
      <c r="U14" s="90">
        <v>12</v>
      </c>
      <c r="V14" s="90">
        <v>42</v>
      </c>
      <c r="W14" s="90">
        <v>20</v>
      </c>
      <c r="X14" s="90">
        <v>22</v>
      </c>
      <c r="Y14" s="90">
        <v>24</v>
      </c>
      <c r="Z14" s="90">
        <v>18</v>
      </c>
      <c r="AA14" s="90">
        <v>-23</v>
      </c>
      <c r="AB14" s="90">
        <v>-6</v>
      </c>
      <c r="AC14" s="90">
        <v>-17</v>
      </c>
      <c r="AD14" s="77" t="s">
        <v>151</v>
      </c>
    </row>
    <row r="15" spans="1:30" ht="18" customHeight="1">
      <c r="A15" s="77" t="s">
        <v>142</v>
      </c>
      <c r="B15" s="90">
        <v>38032</v>
      </c>
      <c r="C15" s="90">
        <v>18237</v>
      </c>
      <c r="D15" s="90">
        <v>19795</v>
      </c>
      <c r="E15" s="90">
        <v>-76</v>
      </c>
      <c r="F15" s="90">
        <v>-40</v>
      </c>
      <c r="G15" s="90">
        <v>-36</v>
      </c>
      <c r="H15" s="90">
        <v>8</v>
      </c>
      <c r="I15" s="102">
        <v>2</v>
      </c>
      <c r="J15" s="102">
        <v>6</v>
      </c>
      <c r="K15" s="90">
        <v>76</v>
      </c>
      <c r="L15" s="102">
        <v>36</v>
      </c>
      <c r="M15" s="102">
        <v>40</v>
      </c>
      <c r="N15" s="90">
        <v>-68</v>
      </c>
      <c r="O15" s="90">
        <v>-34</v>
      </c>
      <c r="P15" s="90">
        <v>-34</v>
      </c>
      <c r="Q15" s="90">
        <v>46</v>
      </c>
      <c r="R15" s="90">
        <v>20</v>
      </c>
      <c r="S15" s="90">
        <v>26</v>
      </c>
      <c r="T15" s="90">
        <v>17</v>
      </c>
      <c r="U15" s="90">
        <v>29</v>
      </c>
      <c r="V15" s="90">
        <v>54</v>
      </c>
      <c r="W15" s="90">
        <v>26</v>
      </c>
      <c r="X15" s="90">
        <v>28</v>
      </c>
      <c r="Y15" s="90">
        <v>24</v>
      </c>
      <c r="Z15" s="90">
        <v>30</v>
      </c>
      <c r="AA15" s="90">
        <v>-8</v>
      </c>
      <c r="AB15" s="90">
        <v>-6</v>
      </c>
      <c r="AC15" s="90">
        <v>-2</v>
      </c>
      <c r="AD15" s="77" t="s">
        <v>142</v>
      </c>
    </row>
    <row r="16" spans="1:30" ht="18" customHeight="1">
      <c r="A16" s="77" t="s">
        <v>115</v>
      </c>
      <c r="B16" s="90">
        <v>26223</v>
      </c>
      <c r="C16" s="90">
        <v>12429</v>
      </c>
      <c r="D16" s="90">
        <v>13794</v>
      </c>
      <c r="E16" s="90">
        <v>-55</v>
      </c>
      <c r="F16" s="90">
        <v>-17</v>
      </c>
      <c r="G16" s="90">
        <v>-38</v>
      </c>
      <c r="H16" s="90">
        <v>5</v>
      </c>
      <c r="I16" s="102">
        <v>2</v>
      </c>
      <c r="J16" s="102">
        <v>3</v>
      </c>
      <c r="K16" s="90">
        <v>64</v>
      </c>
      <c r="L16" s="102">
        <v>24</v>
      </c>
      <c r="M16" s="102">
        <v>40</v>
      </c>
      <c r="N16" s="90">
        <v>-59</v>
      </c>
      <c r="O16" s="90">
        <v>-22</v>
      </c>
      <c r="P16" s="90">
        <v>-37</v>
      </c>
      <c r="Q16" s="90">
        <v>41</v>
      </c>
      <c r="R16" s="90">
        <v>24</v>
      </c>
      <c r="S16" s="90">
        <v>17</v>
      </c>
      <c r="T16" s="90">
        <v>9</v>
      </c>
      <c r="U16" s="90">
        <v>32</v>
      </c>
      <c r="V16" s="90">
        <v>37</v>
      </c>
      <c r="W16" s="90">
        <v>19</v>
      </c>
      <c r="X16" s="90">
        <v>18</v>
      </c>
      <c r="Y16" s="90">
        <v>14</v>
      </c>
      <c r="Z16" s="90">
        <v>23</v>
      </c>
      <c r="AA16" s="90">
        <v>4</v>
      </c>
      <c r="AB16" s="90">
        <v>5</v>
      </c>
      <c r="AC16" s="90">
        <v>-1</v>
      </c>
      <c r="AD16" s="77" t="s">
        <v>115</v>
      </c>
    </row>
    <row r="17" spans="1:30" ht="18" customHeight="1">
      <c r="A17" s="78" t="s">
        <v>112</v>
      </c>
      <c r="B17" s="90">
        <v>69882</v>
      </c>
      <c r="C17" s="90">
        <v>33888</v>
      </c>
      <c r="D17" s="90">
        <v>35994</v>
      </c>
      <c r="E17" s="90">
        <v>-115</v>
      </c>
      <c r="F17" s="90">
        <v>-52</v>
      </c>
      <c r="G17" s="90">
        <v>-63</v>
      </c>
      <c r="H17" s="90">
        <v>25</v>
      </c>
      <c r="I17" s="102">
        <v>13</v>
      </c>
      <c r="J17" s="102">
        <v>12</v>
      </c>
      <c r="K17" s="90">
        <v>116</v>
      </c>
      <c r="L17" s="102">
        <v>48</v>
      </c>
      <c r="M17" s="102">
        <v>68</v>
      </c>
      <c r="N17" s="90">
        <v>-91</v>
      </c>
      <c r="O17" s="90">
        <v>-35</v>
      </c>
      <c r="P17" s="90">
        <v>-56</v>
      </c>
      <c r="Q17" s="90">
        <v>52</v>
      </c>
      <c r="R17" s="90">
        <v>28</v>
      </c>
      <c r="S17" s="90">
        <v>24</v>
      </c>
      <c r="T17" s="90">
        <v>31</v>
      </c>
      <c r="U17" s="90">
        <v>21</v>
      </c>
      <c r="V17" s="90">
        <v>76</v>
      </c>
      <c r="W17" s="90">
        <v>45</v>
      </c>
      <c r="X17" s="90">
        <v>31</v>
      </c>
      <c r="Y17" s="90">
        <v>40</v>
      </c>
      <c r="Z17" s="90">
        <v>36</v>
      </c>
      <c r="AA17" s="90">
        <v>-24</v>
      </c>
      <c r="AB17" s="90">
        <v>-17</v>
      </c>
      <c r="AC17" s="90">
        <v>-7</v>
      </c>
      <c r="AD17" s="78" t="s">
        <v>112</v>
      </c>
    </row>
    <row r="18" spans="1:30" ht="18" customHeight="1">
      <c r="A18" s="77" t="s">
        <v>203</v>
      </c>
      <c r="B18" s="90">
        <v>30676</v>
      </c>
      <c r="C18" s="90">
        <v>14448</v>
      </c>
      <c r="D18" s="90">
        <v>16228</v>
      </c>
      <c r="E18" s="90">
        <v>-20</v>
      </c>
      <c r="F18" s="90">
        <v>-7</v>
      </c>
      <c r="G18" s="90">
        <v>-13</v>
      </c>
      <c r="H18" s="90">
        <v>15</v>
      </c>
      <c r="I18" s="102">
        <v>7</v>
      </c>
      <c r="J18" s="102">
        <v>8</v>
      </c>
      <c r="K18" s="90">
        <v>56</v>
      </c>
      <c r="L18" s="102">
        <v>25</v>
      </c>
      <c r="M18" s="102">
        <v>31</v>
      </c>
      <c r="N18" s="90">
        <v>-41</v>
      </c>
      <c r="O18" s="90">
        <v>-18</v>
      </c>
      <c r="P18" s="90">
        <v>-23</v>
      </c>
      <c r="Q18" s="90">
        <v>69</v>
      </c>
      <c r="R18" s="90">
        <v>35</v>
      </c>
      <c r="S18" s="90">
        <v>34</v>
      </c>
      <c r="T18" s="90">
        <v>50</v>
      </c>
      <c r="U18" s="90">
        <v>19</v>
      </c>
      <c r="V18" s="90">
        <v>48</v>
      </c>
      <c r="W18" s="90">
        <v>24</v>
      </c>
      <c r="X18" s="90">
        <v>24</v>
      </c>
      <c r="Y18" s="90">
        <v>27</v>
      </c>
      <c r="Z18" s="90">
        <v>21</v>
      </c>
      <c r="AA18" s="90">
        <v>21</v>
      </c>
      <c r="AB18" s="90">
        <v>11</v>
      </c>
      <c r="AC18" s="90">
        <v>10</v>
      </c>
      <c r="AD18" s="77" t="s">
        <v>203</v>
      </c>
    </row>
    <row r="19" spans="1:30" ht="18" customHeight="1">
      <c r="A19" s="77" t="s">
        <v>98</v>
      </c>
      <c r="B19" s="90">
        <v>71922</v>
      </c>
      <c r="C19" s="90">
        <v>33745</v>
      </c>
      <c r="D19" s="90">
        <v>38177</v>
      </c>
      <c r="E19" s="90">
        <v>-89</v>
      </c>
      <c r="F19" s="90">
        <v>-41</v>
      </c>
      <c r="G19" s="90">
        <v>-48</v>
      </c>
      <c r="H19" s="90">
        <v>17</v>
      </c>
      <c r="I19" s="102">
        <v>11</v>
      </c>
      <c r="J19" s="102">
        <v>6</v>
      </c>
      <c r="K19" s="90">
        <v>132</v>
      </c>
      <c r="L19" s="102">
        <v>57</v>
      </c>
      <c r="M19" s="102">
        <v>75</v>
      </c>
      <c r="N19" s="90">
        <v>-115</v>
      </c>
      <c r="O19" s="90">
        <v>-46</v>
      </c>
      <c r="P19" s="90">
        <v>-69</v>
      </c>
      <c r="Q19" s="90">
        <v>102</v>
      </c>
      <c r="R19" s="90">
        <v>46</v>
      </c>
      <c r="S19" s="90">
        <v>56</v>
      </c>
      <c r="T19" s="90">
        <v>59</v>
      </c>
      <c r="U19" s="90">
        <v>43</v>
      </c>
      <c r="V19" s="90">
        <v>76</v>
      </c>
      <c r="W19" s="90">
        <v>41</v>
      </c>
      <c r="X19" s="90">
        <v>35</v>
      </c>
      <c r="Y19" s="90">
        <v>44</v>
      </c>
      <c r="Z19" s="90">
        <v>32</v>
      </c>
      <c r="AA19" s="90">
        <v>26</v>
      </c>
      <c r="AB19" s="90">
        <v>5</v>
      </c>
      <c r="AC19" s="90">
        <v>21</v>
      </c>
      <c r="AD19" s="77" t="s">
        <v>98</v>
      </c>
    </row>
    <row r="20" spans="1:30" ht="18" customHeight="1">
      <c r="A20" s="77" t="s">
        <v>25</v>
      </c>
      <c r="B20" s="90">
        <v>27011</v>
      </c>
      <c r="C20" s="90">
        <v>12730</v>
      </c>
      <c r="D20" s="90">
        <v>14281</v>
      </c>
      <c r="E20" s="90">
        <v>-55</v>
      </c>
      <c r="F20" s="90">
        <v>-35</v>
      </c>
      <c r="G20" s="90">
        <v>-20</v>
      </c>
      <c r="H20" s="90">
        <v>3</v>
      </c>
      <c r="I20" s="102">
        <v>1</v>
      </c>
      <c r="J20" s="102">
        <v>2</v>
      </c>
      <c r="K20" s="90">
        <v>56</v>
      </c>
      <c r="L20" s="102">
        <v>30</v>
      </c>
      <c r="M20" s="102">
        <v>26</v>
      </c>
      <c r="N20" s="90">
        <v>-53</v>
      </c>
      <c r="O20" s="90">
        <v>-29</v>
      </c>
      <c r="P20" s="90">
        <v>-24</v>
      </c>
      <c r="Q20" s="90">
        <v>29</v>
      </c>
      <c r="R20" s="90">
        <v>13</v>
      </c>
      <c r="S20" s="90">
        <v>16</v>
      </c>
      <c r="T20" s="90">
        <v>14</v>
      </c>
      <c r="U20" s="90">
        <v>15</v>
      </c>
      <c r="V20" s="90">
        <v>31</v>
      </c>
      <c r="W20" s="90">
        <v>19</v>
      </c>
      <c r="X20" s="90">
        <v>12</v>
      </c>
      <c r="Y20" s="90">
        <v>19</v>
      </c>
      <c r="Z20" s="90">
        <v>12</v>
      </c>
      <c r="AA20" s="90">
        <v>-2</v>
      </c>
      <c r="AB20" s="90">
        <v>-6</v>
      </c>
      <c r="AC20" s="90">
        <v>4</v>
      </c>
      <c r="AD20" s="77" t="s">
        <v>25</v>
      </c>
    </row>
    <row r="21" spans="1:30" ht="18" customHeight="1">
      <c r="A21" s="77" t="s">
        <v>204</v>
      </c>
      <c r="B21" s="90">
        <v>21535</v>
      </c>
      <c r="C21" s="90">
        <v>10408</v>
      </c>
      <c r="D21" s="90">
        <v>11127</v>
      </c>
      <c r="E21" s="90">
        <v>-38</v>
      </c>
      <c r="F21" s="90">
        <v>-20</v>
      </c>
      <c r="G21" s="90">
        <v>-18</v>
      </c>
      <c r="H21" s="90">
        <v>5</v>
      </c>
      <c r="I21" s="102">
        <v>1</v>
      </c>
      <c r="J21" s="102">
        <v>4</v>
      </c>
      <c r="K21" s="90">
        <v>38</v>
      </c>
      <c r="L21" s="102">
        <v>16</v>
      </c>
      <c r="M21" s="102">
        <v>22</v>
      </c>
      <c r="N21" s="90">
        <v>-33</v>
      </c>
      <c r="O21" s="90">
        <v>-15</v>
      </c>
      <c r="P21" s="90">
        <v>-18</v>
      </c>
      <c r="Q21" s="90">
        <v>36</v>
      </c>
      <c r="R21" s="90">
        <v>20</v>
      </c>
      <c r="S21" s="90">
        <v>16</v>
      </c>
      <c r="T21" s="90">
        <v>23</v>
      </c>
      <c r="U21" s="90">
        <v>13</v>
      </c>
      <c r="V21" s="90">
        <v>41</v>
      </c>
      <c r="W21" s="90">
        <v>25</v>
      </c>
      <c r="X21" s="90">
        <v>16</v>
      </c>
      <c r="Y21" s="90">
        <v>20</v>
      </c>
      <c r="Z21" s="90">
        <v>21</v>
      </c>
      <c r="AA21" s="90">
        <v>-5</v>
      </c>
      <c r="AB21" s="90">
        <v>-5</v>
      </c>
      <c r="AC21" s="90">
        <v>0</v>
      </c>
      <c r="AD21" s="77" t="s">
        <v>204</v>
      </c>
    </row>
    <row r="22" spans="1:30" ht="18" customHeight="1">
      <c r="A22" s="77" t="s">
        <v>3</v>
      </c>
      <c r="B22" s="90">
        <v>22026</v>
      </c>
      <c r="C22" s="90">
        <v>10171</v>
      </c>
      <c r="D22" s="90">
        <v>11855</v>
      </c>
      <c r="E22" s="90">
        <v>-59</v>
      </c>
      <c r="F22" s="90">
        <v>-23</v>
      </c>
      <c r="G22" s="90">
        <v>-36</v>
      </c>
      <c r="H22" s="90">
        <v>5</v>
      </c>
      <c r="I22" s="102">
        <v>3</v>
      </c>
      <c r="J22" s="102">
        <v>2</v>
      </c>
      <c r="K22" s="90">
        <v>47</v>
      </c>
      <c r="L22" s="102">
        <v>22</v>
      </c>
      <c r="M22" s="102">
        <v>25</v>
      </c>
      <c r="N22" s="90">
        <v>-42</v>
      </c>
      <c r="O22" s="90">
        <v>-19</v>
      </c>
      <c r="P22" s="90">
        <v>-23</v>
      </c>
      <c r="Q22" s="90">
        <v>15</v>
      </c>
      <c r="R22" s="90">
        <v>10</v>
      </c>
      <c r="S22" s="90">
        <v>5</v>
      </c>
      <c r="T22" s="90">
        <v>11</v>
      </c>
      <c r="U22" s="90">
        <v>4</v>
      </c>
      <c r="V22" s="90">
        <v>32</v>
      </c>
      <c r="W22" s="90">
        <v>14</v>
      </c>
      <c r="X22" s="90">
        <v>18</v>
      </c>
      <c r="Y22" s="90">
        <v>14</v>
      </c>
      <c r="Z22" s="90">
        <v>18</v>
      </c>
      <c r="AA22" s="90">
        <v>-17</v>
      </c>
      <c r="AB22" s="90">
        <v>-4</v>
      </c>
      <c r="AC22" s="90">
        <v>-13</v>
      </c>
      <c r="AD22" s="77" t="s">
        <v>3</v>
      </c>
    </row>
    <row r="23" spans="1:30" ht="18" customHeight="1">
      <c r="A23" s="79" t="s">
        <v>88</v>
      </c>
      <c r="B23" s="92">
        <v>4292</v>
      </c>
      <c r="C23" s="92">
        <v>2010</v>
      </c>
      <c r="D23" s="92">
        <v>2282</v>
      </c>
      <c r="E23" s="92">
        <v>-19</v>
      </c>
      <c r="F23" s="92">
        <v>-7</v>
      </c>
      <c r="G23" s="92">
        <v>-12</v>
      </c>
      <c r="H23" s="92">
        <v>1</v>
      </c>
      <c r="I23" s="103">
        <v>0</v>
      </c>
      <c r="J23" s="103">
        <v>1</v>
      </c>
      <c r="K23" s="103">
        <v>5</v>
      </c>
      <c r="L23" s="103">
        <v>4</v>
      </c>
      <c r="M23" s="103">
        <v>1</v>
      </c>
      <c r="N23" s="92">
        <v>-4</v>
      </c>
      <c r="O23" s="92">
        <v>-4</v>
      </c>
      <c r="P23" s="92">
        <v>0</v>
      </c>
      <c r="Q23" s="92">
        <v>5</v>
      </c>
      <c r="R23" s="92">
        <v>3</v>
      </c>
      <c r="S23" s="92">
        <v>2</v>
      </c>
      <c r="T23" s="92">
        <v>1</v>
      </c>
      <c r="U23" s="92">
        <v>4</v>
      </c>
      <c r="V23" s="92">
        <v>20</v>
      </c>
      <c r="W23" s="92">
        <v>6</v>
      </c>
      <c r="X23" s="92">
        <v>14</v>
      </c>
      <c r="Y23" s="92">
        <v>8</v>
      </c>
      <c r="Z23" s="92">
        <v>12</v>
      </c>
      <c r="AA23" s="92">
        <v>-15</v>
      </c>
      <c r="AB23" s="92">
        <v>-3</v>
      </c>
      <c r="AC23" s="92">
        <v>-12</v>
      </c>
      <c r="AD23" s="79" t="s">
        <v>88</v>
      </c>
    </row>
    <row r="24" spans="1:30" ht="18" customHeight="1">
      <c r="A24" s="77" t="s">
        <v>205</v>
      </c>
      <c r="B24" s="90">
        <v>4292</v>
      </c>
      <c r="C24" s="91">
        <v>2010</v>
      </c>
      <c r="D24" s="91">
        <v>2282</v>
      </c>
      <c r="E24" s="98">
        <v>-19</v>
      </c>
      <c r="F24" s="90">
        <v>-7</v>
      </c>
      <c r="G24" s="90">
        <v>-12</v>
      </c>
      <c r="H24" s="90">
        <v>1</v>
      </c>
      <c r="I24" s="102">
        <v>0</v>
      </c>
      <c r="J24" s="102">
        <v>1</v>
      </c>
      <c r="K24" s="90">
        <v>5</v>
      </c>
      <c r="L24" s="102">
        <v>4</v>
      </c>
      <c r="M24" s="102">
        <v>1</v>
      </c>
      <c r="N24" s="90">
        <v>-4</v>
      </c>
      <c r="O24" s="90">
        <v>-4</v>
      </c>
      <c r="P24" s="90">
        <v>0</v>
      </c>
      <c r="Q24" s="90">
        <v>5</v>
      </c>
      <c r="R24" s="90">
        <v>3</v>
      </c>
      <c r="S24" s="90">
        <v>2</v>
      </c>
      <c r="T24" s="90">
        <v>1</v>
      </c>
      <c r="U24" s="90">
        <v>4</v>
      </c>
      <c r="V24" s="90">
        <v>20</v>
      </c>
      <c r="W24" s="90">
        <v>6</v>
      </c>
      <c r="X24" s="90">
        <v>14</v>
      </c>
      <c r="Y24" s="90">
        <v>8</v>
      </c>
      <c r="Z24" s="90">
        <v>12</v>
      </c>
      <c r="AA24" s="90">
        <v>-15</v>
      </c>
      <c r="AB24" s="90">
        <v>-3</v>
      </c>
      <c r="AC24" s="90">
        <v>-12</v>
      </c>
      <c r="AD24" s="77" t="s">
        <v>205</v>
      </c>
    </row>
    <row r="25" spans="1:30" ht="18" customHeight="1">
      <c r="A25" s="79" t="s">
        <v>150</v>
      </c>
      <c r="B25" s="92">
        <v>1743</v>
      </c>
      <c r="C25" s="92">
        <v>847</v>
      </c>
      <c r="D25" s="92">
        <v>896</v>
      </c>
      <c r="E25" s="92">
        <v>-6</v>
      </c>
      <c r="F25" s="92">
        <v>0</v>
      </c>
      <c r="G25" s="92">
        <v>-6</v>
      </c>
      <c r="H25" s="92">
        <v>0</v>
      </c>
      <c r="I25" s="103">
        <v>0</v>
      </c>
      <c r="J25" s="103">
        <v>0</v>
      </c>
      <c r="K25" s="103">
        <v>9</v>
      </c>
      <c r="L25" s="103">
        <v>3</v>
      </c>
      <c r="M25" s="103">
        <v>6</v>
      </c>
      <c r="N25" s="92">
        <v>-9</v>
      </c>
      <c r="O25" s="92">
        <v>-3</v>
      </c>
      <c r="P25" s="92">
        <v>-6</v>
      </c>
      <c r="Q25" s="92">
        <v>6</v>
      </c>
      <c r="R25" s="92">
        <v>4</v>
      </c>
      <c r="S25" s="92">
        <v>2</v>
      </c>
      <c r="T25" s="92">
        <v>4</v>
      </c>
      <c r="U25" s="92">
        <v>2</v>
      </c>
      <c r="V25" s="92">
        <v>3</v>
      </c>
      <c r="W25" s="92">
        <v>1</v>
      </c>
      <c r="X25" s="92">
        <v>2</v>
      </c>
      <c r="Y25" s="92">
        <v>2</v>
      </c>
      <c r="Z25" s="92">
        <v>1</v>
      </c>
      <c r="AA25" s="92">
        <v>3</v>
      </c>
      <c r="AB25" s="92">
        <v>3</v>
      </c>
      <c r="AC25" s="92">
        <v>0</v>
      </c>
      <c r="AD25" s="79" t="s">
        <v>150</v>
      </c>
    </row>
    <row r="26" spans="1:30" ht="18" customHeight="1">
      <c r="A26" s="80" t="s">
        <v>206</v>
      </c>
      <c r="B26" s="90">
        <v>1743</v>
      </c>
      <c r="C26" s="90">
        <v>847</v>
      </c>
      <c r="D26" s="90">
        <v>896</v>
      </c>
      <c r="E26" s="90">
        <v>-6</v>
      </c>
      <c r="F26" s="90">
        <v>0</v>
      </c>
      <c r="G26" s="90">
        <v>-6</v>
      </c>
      <c r="H26" s="90">
        <v>0</v>
      </c>
      <c r="I26" s="102">
        <v>0</v>
      </c>
      <c r="J26" s="102">
        <v>0</v>
      </c>
      <c r="K26" s="90">
        <v>9</v>
      </c>
      <c r="L26" s="102">
        <v>3</v>
      </c>
      <c r="M26" s="102">
        <v>6</v>
      </c>
      <c r="N26" s="90">
        <v>-9</v>
      </c>
      <c r="O26" s="90">
        <v>-3</v>
      </c>
      <c r="P26" s="90">
        <v>-6</v>
      </c>
      <c r="Q26" s="90">
        <v>6</v>
      </c>
      <c r="R26" s="90">
        <v>4</v>
      </c>
      <c r="S26" s="90">
        <v>2</v>
      </c>
      <c r="T26" s="90">
        <v>4</v>
      </c>
      <c r="U26" s="90">
        <v>2</v>
      </c>
      <c r="V26" s="90">
        <v>3</v>
      </c>
      <c r="W26" s="90">
        <v>1</v>
      </c>
      <c r="X26" s="90">
        <v>2</v>
      </c>
      <c r="Y26" s="90">
        <v>2</v>
      </c>
      <c r="Z26" s="90">
        <v>1</v>
      </c>
      <c r="AA26" s="90">
        <v>3</v>
      </c>
      <c r="AB26" s="90">
        <v>3</v>
      </c>
      <c r="AC26" s="90">
        <v>0</v>
      </c>
      <c r="AD26" s="80" t="s">
        <v>206</v>
      </c>
    </row>
    <row r="27" spans="1:30" ht="18" customHeight="1">
      <c r="A27" s="79" t="s">
        <v>207</v>
      </c>
      <c r="B27" s="92">
        <v>21800</v>
      </c>
      <c r="C27" s="92">
        <v>10158</v>
      </c>
      <c r="D27" s="92">
        <v>11642</v>
      </c>
      <c r="E27" s="92">
        <v>-49</v>
      </c>
      <c r="F27" s="92">
        <v>-22</v>
      </c>
      <c r="G27" s="92">
        <v>-27</v>
      </c>
      <c r="H27" s="92">
        <v>5</v>
      </c>
      <c r="I27" s="103">
        <v>1</v>
      </c>
      <c r="J27" s="103">
        <v>4</v>
      </c>
      <c r="K27" s="103">
        <v>51</v>
      </c>
      <c r="L27" s="103">
        <v>23</v>
      </c>
      <c r="M27" s="103">
        <v>28</v>
      </c>
      <c r="N27" s="92">
        <v>-46</v>
      </c>
      <c r="O27" s="92">
        <v>-22</v>
      </c>
      <c r="P27" s="92">
        <v>-24</v>
      </c>
      <c r="Q27" s="92">
        <v>22</v>
      </c>
      <c r="R27" s="92">
        <v>12</v>
      </c>
      <c r="S27" s="92">
        <v>10</v>
      </c>
      <c r="T27" s="92">
        <v>12</v>
      </c>
      <c r="U27" s="92">
        <v>10</v>
      </c>
      <c r="V27" s="92">
        <v>25</v>
      </c>
      <c r="W27" s="92">
        <v>12</v>
      </c>
      <c r="X27" s="92">
        <v>13</v>
      </c>
      <c r="Y27" s="92">
        <v>13</v>
      </c>
      <c r="Z27" s="92">
        <v>12</v>
      </c>
      <c r="AA27" s="92">
        <v>-3</v>
      </c>
      <c r="AB27" s="92">
        <v>0</v>
      </c>
      <c r="AC27" s="92">
        <v>-3</v>
      </c>
      <c r="AD27" s="79" t="s">
        <v>207</v>
      </c>
    </row>
    <row r="28" spans="1:30" ht="18" customHeight="1">
      <c r="A28" s="81" t="s">
        <v>208</v>
      </c>
      <c r="B28" s="90">
        <v>2535</v>
      </c>
      <c r="C28" s="90">
        <v>1211</v>
      </c>
      <c r="D28" s="90">
        <v>1324</v>
      </c>
      <c r="E28" s="90">
        <v>-2</v>
      </c>
      <c r="F28" s="90">
        <v>-3</v>
      </c>
      <c r="G28" s="90">
        <v>1</v>
      </c>
      <c r="H28" s="90">
        <v>1</v>
      </c>
      <c r="I28" s="104">
        <v>0</v>
      </c>
      <c r="J28" s="104">
        <v>1</v>
      </c>
      <c r="K28" s="90">
        <v>4</v>
      </c>
      <c r="L28" s="104">
        <v>3</v>
      </c>
      <c r="M28" s="104">
        <v>1</v>
      </c>
      <c r="N28" s="90">
        <v>-3</v>
      </c>
      <c r="O28" s="90">
        <v>-3</v>
      </c>
      <c r="P28" s="90">
        <v>0</v>
      </c>
      <c r="Q28" s="90">
        <v>7</v>
      </c>
      <c r="R28" s="90">
        <v>2</v>
      </c>
      <c r="S28" s="90">
        <v>5</v>
      </c>
      <c r="T28" s="90">
        <v>2</v>
      </c>
      <c r="U28" s="90">
        <v>5</v>
      </c>
      <c r="V28" s="90">
        <v>6</v>
      </c>
      <c r="W28" s="90">
        <v>2</v>
      </c>
      <c r="X28" s="90">
        <v>4</v>
      </c>
      <c r="Y28" s="90">
        <v>3</v>
      </c>
      <c r="Z28" s="90">
        <v>3</v>
      </c>
      <c r="AA28" s="90">
        <v>1</v>
      </c>
      <c r="AB28" s="90">
        <v>0</v>
      </c>
      <c r="AC28" s="90">
        <v>1</v>
      </c>
      <c r="AD28" s="81" t="s">
        <v>208</v>
      </c>
    </row>
    <row r="29" spans="1:30" ht="18" customHeight="1">
      <c r="A29" s="77" t="s">
        <v>81</v>
      </c>
      <c r="B29" s="90">
        <v>13505</v>
      </c>
      <c r="C29" s="90">
        <v>6242</v>
      </c>
      <c r="D29" s="90">
        <v>7263</v>
      </c>
      <c r="E29" s="90">
        <v>-37</v>
      </c>
      <c r="F29" s="90">
        <v>-15</v>
      </c>
      <c r="G29" s="90">
        <v>-22</v>
      </c>
      <c r="H29" s="90">
        <v>3</v>
      </c>
      <c r="I29" s="102">
        <v>1</v>
      </c>
      <c r="J29" s="102">
        <v>2</v>
      </c>
      <c r="K29" s="90">
        <v>34</v>
      </c>
      <c r="L29" s="102">
        <v>14</v>
      </c>
      <c r="M29" s="102">
        <v>20</v>
      </c>
      <c r="N29" s="90">
        <v>-31</v>
      </c>
      <c r="O29" s="90">
        <v>-13</v>
      </c>
      <c r="P29" s="90">
        <v>-18</v>
      </c>
      <c r="Q29" s="90">
        <v>8</v>
      </c>
      <c r="R29" s="90">
        <v>5</v>
      </c>
      <c r="S29" s="90">
        <v>3</v>
      </c>
      <c r="T29" s="90">
        <v>4</v>
      </c>
      <c r="U29" s="90">
        <v>4</v>
      </c>
      <c r="V29" s="90">
        <v>14</v>
      </c>
      <c r="W29" s="90">
        <v>7</v>
      </c>
      <c r="X29" s="90">
        <v>7</v>
      </c>
      <c r="Y29" s="90">
        <v>7</v>
      </c>
      <c r="Z29" s="90">
        <v>7</v>
      </c>
      <c r="AA29" s="90">
        <v>-6</v>
      </c>
      <c r="AB29" s="90">
        <v>-2</v>
      </c>
      <c r="AC29" s="90">
        <v>-4</v>
      </c>
      <c r="AD29" s="77" t="s">
        <v>81</v>
      </c>
    </row>
    <row r="30" spans="1:30" ht="18" customHeight="1">
      <c r="A30" s="77" t="s">
        <v>162</v>
      </c>
      <c r="B30" s="90">
        <v>5760</v>
      </c>
      <c r="C30" s="90">
        <v>2705</v>
      </c>
      <c r="D30" s="90">
        <v>3055</v>
      </c>
      <c r="E30" s="90">
        <v>-10</v>
      </c>
      <c r="F30" s="90">
        <v>-4</v>
      </c>
      <c r="G30" s="90">
        <v>-6</v>
      </c>
      <c r="H30" s="90">
        <v>1</v>
      </c>
      <c r="I30" s="102">
        <v>0</v>
      </c>
      <c r="J30" s="102">
        <v>1</v>
      </c>
      <c r="K30" s="90">
        <v>13</v>
      </c>
      <c r="L30" s="102">
        <v>6</v>
      </c>
      <c r="M30" s="102">
        <v>7</v>
      </c>
      <c r="N30" s="90">
        <v>-12</v>
      </c>
      <c r="O30" s="90">
        <v>-6</v>
      </c>
      <c r="P30" s="90">
        <v>-6</v>
      </c>
      <c r="Q30" s="90">
        <v>7</v>
      </c>
      <c r="R30" s="90">
        <v>5</v>
      </c>
      <c r="S30" s="90">
        <v>2</v>
      </c>
      <c r="T30" s="90">
        <v>6</v>
      </c>
      <c r="U30" s="90">
        <v>1</v>
      </c>
      <c r="V30" s="90">
        <v>5</v>
      </c>
      <c r="W30" s="90">
        <v>3</v>
      </c>
      <c r="X30" s="90">
        <v>2</v>
      </c>
      <c r="Y30" s="90">
        <v>3</v>
      </c>
      <c r="Z30" s="90">
        <v>2</v>
      </c>
      <c r="AA30" s="90">
        <v>2</v>
      </c>
      <c r="AB30" s="90">
        <v>2</v>
      </c>
      <c r="AC30" s="90">
        <v>0</v>
      </c>
      <c r="AD30" s="77" t="s">
        <v>162</v>
      </c>
    </row>
    <row r="31" spans="1:30" ht="18" customHeight="1">
      <c r="A31" s="79" t="s">
        <v>78</v>
      </c>
      <c r="B31" s="92">
        <v>19534</v>
      </c>
      <c r="C31" s="92">
        <v>9116</v>
      </c>
      <c r="D31" s="92">
        <v>10418</v>
      </c>
      <c r="E31" s="92">
        <v>-46</v>
      </c>
      <c r="F31" s="92">
        <v>-19</v>
      </c>
      <c r="G31" s="92">
        <v>-27</v>
      </c>
      <c r="H31" s="92">
        <v>4</v>
      </c>
      <c r="I31" s="103">
        <v>2</v>
      </c>
      <c r="J31" s="103">
        <v>2</v>
      </c>
      <c r="K31" s="103">
        <v>48</v>
      </c>
      <c r="L31" s="103">
        <v>18</v>
      </c>
      <c r="M31" s="103">
        <v>30</v>
      </c>
      <c r="N31" s="92">
        <v>-44</v>
      </c>
      <c r="O31" s="92">
        <v>-16</v>
      </c>
      <c r="P31" s="92">
        <v>-28</v>
      </c>
      <c r="Q31" s="92">
        <v>31</v>
      </c>
      <c r="R31" s="92">
        <v>15</v>
      </c>
      <c r="S31" s="92">
        <v>16</v>
      </c>
      <c r="T31" s="92">
        <v>23</v>
      </c>
      <c r="U31" s="92">
        <v>8</v>
      </c>
      <c r="V31" s="92">
        <v>33</v>
      </c>
      <c r="W31" s="92">
        <v>18</v>
      </c>
      <c r="X31" s="92">
        <v>15</v>
      </c>
      <c r="Y31" s="92">
        <v>21</v>
      </c>
      <c r="Z31" s="92">
        <v>12</v>
      </c>
      <c r="AA31" s="92">
        <v>-2</v>
      </c>
      <c r="AB31" s="92">
        <v>-3</v>
      </c>
      <c r="AC31" s="92">
        <v>1</v>
      </c>
      <c r="AD31" s="79" t="s">
        <v>78</v>
      </c>
    </row>
    <row r="32" spans="1:30" ht="18" customHeight="1">
      <c r="A32" s="81" t="s">
        <v>209</v>
      </c>
      <c r="B32" s="90">
        <v>7492</v>
      </c>
      <c r="C32" s="90">
        <v>3514</v>
      </c>
      <c r="D32" s="90">
        <v>3978</v>
      </c>
      <c r="E32" s="90">
        <v>-14</v>
      </c>
      <c r="F32" s="90">
        <v>-3</v>
      </c>
      <c r="G32" s="90">
        <v>-11</v>
      </c>
      <c r="H32" s="90">
        <v>1</v>
      </c>
      <c r="I32" s="105">
        <v>0</v>
      </c>
      <c r="J32" s="105">
        <v>1</v>
      </c>
      <c r="K32" s="90">
        <v>19</v>
      </c>
      <c r="L32" s="105">
        <v>6</v>
      </c>
      <c r="M32" s="105">
        <v>13</v>
      </c>
      <c r="N32" s="90">
        <v>-18</v>
      </c>
      <c r="O32" s="90">
        <v>-6</v>
      </c>
      <c r="P32" s="90">
        <v>-12</v>
      </c>
      <c r="Q32" s="90">
        <v>6</v>
      </c>
      <c r="R32" s="90">
        <v>3</v>
      </c>
      <c r="S32" s="90">
        <v>3</v>
      </c>
      <c r="T32" s="90">
        <v>5</v>
      </c>
      <c r="U32" s="90">
        <v>1</v>
      </c>
      <c r="V32" s="90">
        <v>2</v>
      </c>
      <c r="W32" s="90">
        <v>0</v>
      </c>
      <c r="X32" s="90">
        <v>2</v>
      </c>
      <c r="Y32" s="90">
        <v>2</v>
      </c>
      <c r="Z32" s="90">
        <v>0</v>
      </c>
      <c r="AA32" s="90">
        <v>4</v>
      </c>
      <c r="AB32" s="90">
        <v>3</v>
      </c>
      <c r="AC32" s="90">
        <v>1</v>
      </c>
      <c r="AD32" s="81" t="s">
        <v>209</v>
      </c>
    </row>
    <row r="33" spans="1:30" ht="18" customHeight="1">
      <c r="A33" s="77" t="s">
        <v>210</v>
      </c>
      <c r="B33" s="90">
        <v>5117</v>
      </c>
      <c r="C33" s="90">
        <v>2322</v>
      </c>
      <c r="D33" s="90">
        <v>2795</v>
      </c>
      <c r="E33" s="90">
        <v>-3</v>
      </c>
      <c r="F33" s="90">
        <v>-4</v>
      </c>
      <c r="G33" s="90">
        <v>1</v>
      </c>
      <c r="H33" s="90">
        <v>0</v>
      </c>
      <c r="I33" s="102">
        <v>0</v>
      </c>
      <c r="J33" s="102">
        <v>0</v>
      </c>
      <c r="K33" s="90">
        <v>13</v>
      </c>
      <c r="L33" s="102">
        <v>8</v>
      </c>
      <c r="M33" s="102">
        <v>5</v>
      </c>
      <c r="N33" s="90">
        <v>-13</v>
      </c>
      <c r="O33" s="90">
        <v>-8</v>
      </c>
      <c r="P33" s="90">
        <v>-5</v>
      </c>
      <c r="Q33" s="90">
        <v>14</v>
      </c>
      <c r="R33" s="90">
        <v>7</v>
      </c>
      <c r="S33" s="90">
        <v>7</v>
      </c>
      <c r="T33" s="90">
        <v>9</v>
      </c>
      <c r="U33" s="90">
        <v>5</v>
      </c>
      <c r="V33" s="90">
        <v>4</v>
      </c>
      <c r="W33" s="90">
        <v>3</v>
      </c>
      <c r="X33" s="90">
        <v>1</v>
      </c>
      <c r="Y33" s="90">
        <v>4</v>
      </c>
      <c r="Z33" s="90">
        <v>0</v>
      </c>
      <c r="AA33" s="90">
        <v>10</v>
      </c>
      <c r="AB33" s="90">
        <v>4</v>
      </c>
      <c r="AC33" s="90">
        <v>6</v>
      </c>
      <c r="AD33" s="77" t="s">
        <v>210</v>
      </c>
    </row>
    <row r="34" spans="1:30" ht="18" customHeight="1">
      <c r="A34" s="77" t="s">
        <v>37</v>
      </c>
      <c r="B34" s="90">
        <v>4116</v>
      </c>
      <c r="C34" s="90">
        <v>1903</v>
      </c>
      <c r="D34" s="90">
        <v>2213</v>
      </c>
      <c r="E34" s="90">
        <v>-16</v>
      </c>
      <c r="F34" s="90">
        <v>-5</v>
      </c>
      <c r="G34" s="90">
        <v>-11</v>
      </c>
      <c r="H34" s="90">
        <v>2</v>
      </c>
      <c r="I34" s="102">
        <v>2</v>
      </c>
      <c r="J34" s="102">
        <v>0</v>
      </c>
      <c r="K34" s="90">
        <v>9</v>
      </c>
      <c r="L34" s="102">
        <v>1</v>
      </c>
      <c r="M34" s="102">
        <v>8</v>
      </c>
      <c r="N34" s="90">
        <v>-7</v>
      </c>
      <c r="O34" s="90">
        <v>1</v>
      </c>
      <c r="P34" s="90">
        <v>-8</v>
      </c>
      <c r="Q34" s="90">
        <v>3</v>
      </c>
      <c r="R34" s="90">
        <v>1</v>
      </c>
      <c r="S34" s="90">
        <v>2</v>
      </c>
      <c r="T34" s="90">
        <v>3</v>
      </c>
      <c r="U34" s="90">
        <v>0</v>
      </c>
      <c r="V34" s="90">
        <v>12</v>
      </c>
      <c r="W34" s="90">
        <v>7</v>
      </c>
      <c r="X34" s="90">
        <v>5</v>
      </c>
      <c r="Y34" s="90">
        <v>12</v>
      </c>
      <c r="Z34" s="90">
        <v>0</v>
      </c>
      <c r="AA34" s="90">
        <v>-9</v>
      </c>
      <c r="AB34" s="90">
        <v>-6</v>
      </c>
      <c r="AC34" s="90">
        <v>-3</v>
      </c>
      <c r="AD34" s="77" t="s">
        <v>37</v>
      </c>
    </row>
    <row r="35" spans="1:30" ht="18" customHeight="1">
      <c r="A35" s="82" t="s">
        <v>69</v>
      </c>
      <c r="B35" s="91">
        <v>2809</v>
      </c>
      <c r="C35" s="91">
        <v>1377</v>
      </c>
      <c r="D35" s="91">
        <v>1432</v>
      </c>
      <c r="E35" s="91">
        <v>-13</v>
      </c>
      <c r="F35" s="91">
        <v>-7</v>
      </c>
      <c r="G35" s="91">
        <v>-6</v>
      </c>
      <c r="H35" s="91">
        <v>1</v>
      </c>
      <c r="I35" s="106">
        <v>0</v>
      </c>
      <c r="J35" s="106">
        <v>1</v>
      </c>
      <c r="K35" s="91">
        <v>7</v>
      </c>
      <c r="L35" s="106">
        <v>3</v>
      </c>
      <c r="M35" s="106">
        <v>4</v>
      </c>
      <c r="N35" s="91">
        <v>-6</v>
      </c>
      <c r="O35" s="91">
        <v>-3</v>
      </c>
      <c r="P35" s="91">
        <v>-3</v>
      </c>
      <c r="Q35" s="91">
        <v>8</v>
      </c>
      <c r="R35" s="91">
        <v>4</v>
      </c>
      <c r="S35" s="91">
        <v>4</v>
      </c>
      <c r="T35" s="91">
        <v>6</v>
      </c>
      <c r="U35" s="91">
        <v>2</v>
      </c>
      <c r="V35" s="91">
        <v>15</v>
      </c>
      <c r="W35" s="91">
        <v>8</v>
      </c>
      <c r="X35" s="91">
        <v>7</v>
      </c>
      <c r="Y35" s="91">
        <v>3</v>
      </c>
      <c r="Z35" s="91">
        <v>12</v>
      </c>
      <c r="AA35" s="91">
        <v>-7</v>
      </c>
      <c r="AB35" s="91">
        <v>-4</v>
      </c>
      <c r="AC35" s="91">
        <v>-3</v>
      </c>
      <c r="AD35" s="82" t="s">
        <v>69</v>
      </c>
    </row>
    <row r="36" spans="1:30" ht="18" customHeight="1">
      <c r="A36" s="79" t="s">
        <v>82</v>
      </c>
      <c r="B36" s="92">
        <v>16961</v>
      </c>
      <c r="C36" s="92">
        <v>7958</v>
      </c>
      <c r="D36" s="92">
        <v>9003</v>
      </c>
      <c r="E36" s="92">
        <v>-53</v>
      </c>
      <c r="F36" s="92">
        <v>-30</v>
      </c>
      <c r="G36" s="92">
        <v>-23</v>
      </c>
      <c r="H36" s="92">
        <v>2</v>
      </c>
      <c r="I36" s="103">
        <v>0</v>
      </c>
      <c r="J36" s="103">
        <v>2</v>
      </c>
      <c r="K36" s="103">
        <v>37</v>
      </c>
      <c r="L36" s="103">
        <v>21</v>
      </c>
      <c r="M36" s="103">
        <v>16</v>
      </c>
      <c r="N36" s="92">
        <v>-35</v>
      </c>
      <c r="O36" s="92">
        <v>-21</v>
      </c>
      <c r="P36" s="92">
        <v>-14</v>
      </c>
      <c r="Q36" s="92">
        <v>14</v>
      </c>
      <c r="R36" s="92">
        <v>7</v>
      </c>
      <c r="S36" s="92">
        <v>7</v>
      </c>
      <c r="T36" s="92">
        <v>8</v>
      </c>
      <c r="U36" s="92">
        <v>6</v>
      </c>
      <c r="V36" s="92">
        <v>32</v>
      </c>
      <c r="W36" s="92">
        <v>16</v>
      </c>
      <c r="X36" s="92">
        <v>16</v>
      </c>
      <c r="Y36" s="92">
        <v>27</v>
      </c>
      <c r="Z36" s="92">
        <v>5</v>
      </c>
      <c r="AA36" s="92">
        <v>-18</v>
      </c>
      <c r="AB36" s="92">
        <v>-9</v>
      </c>
      <c r="AC36" s="92">
        <v>-9</v>
      </c>
      <c r="AD36" s="79" t="s">
        <v>82</v>
      </c>
    </row>
    <row r="37" spans="1:30" ht="18" customHeight="1">
      <c r="A37" s="83" t="s">
        <v>191</v>
      </c>
      <c r="B37" s="91">
        <v>16961</v>
      </c>
      <c r="C37" s="91">
        <v>7958</v>
      </c>
      <c r="D37" s="91">
        <v>9003</v>
      </c>
      <c r="E37" s="91">
        <v>-53</v>
      </c>
      <c r="F37" s="91">
        <v>-30</v>
      </c>
      <c r="G37" s="91">
        <v>-23</v>
      </c>
      <c r="H37" s="91">
        <v>2</v>
      </c>
      <c r="I37" s="107">
        <v>0</v>
      </c>
      <c r="J37" s="107">
        <v>2</v>
      </c>
      <c r="K37" s="91">
        <v>37</v>
      </c>
      <c r="L37" s="107">
        <v>21</v>
      </c>
      <c r="M37" s="107">
        <v>16</v>
      </c>
      <c r="N37" s="91">
        <v>-35</v>
      </c>
      <c r="O37" s="91">
        <v>-21</v>
      </c>
      <c r="P37" s="91">
        <v>-14</v>
      </c>
      <c r="Q37" s="91">
        <v>14</v>
      </c>
      <c r="R37" s="91">
        <v>7</v>
      </c>
      <c r="S37" s="91">
        <v>7</v>
      </c>
      <c r="T37" s="91">
        <v>8</v>
      </c>
      <c r="U37" s="91">
        <v>6</v>
      </c>
      <c r="V37" s="91">
        <v>32</v>
      </c>
      <c r="W37" s="91">
        <v>16</v>
      </c>
      <c r="X37" s="91">
        <v>16</v>
      </c>
      <c r="Y37" s="91">
        <v>27</v>
      </c>
      <c r="Z37" s="91">
        <v>5</v>
      </c>
      <c r="AA37" s="91">
        <v>-18</v>
      </c>
      <c r="AB37" s="91">
        <v>-9</v>
      </c>
      <c r="AC37" s="91">
        <v>-9</v>
      </c>
      <c r="AD37" s="83" t="s">
        <v>191</v>
      </c>
    </row>
    <row r="38" spans="1:30" ht="18" customHeight="1">
      <c r="A38" s="79" t="s">
        <v>141</v>
      </c>
      <c r="B38" s="92">
        <v>14916</v>
      </c>
      <c r="C38" s="92">
        <v>7438</v>
      </c>
      <c r="D38" s="92">
        <v>7478</v>
      </c>
      <c r="E38" s="92">
        <v>-31</v>
      </c>
      <c r="F38" s="92">
        <v>-15</v>
      </c>
      <c r="G38" s="92">
        <v>-16</v>
      </c>
      <c r="H38" s="92">
        <v>1</v>
      </c>
      <c r="I38" s="103">
        <v>0</v>
      </c>
      <c r="J38" s="103">
        <v>1</v>
      </c>
      <c r="K38" s="103">
        <v>27</v>
      </c>
      <c r="L38" s="103">
        <v>14</v>
      </c>
      <c r="M38" s="103">
        <v>13</v>
      </c>
      <c r="N38" s="92">
        <v>-26</v>
      </c>
      <c r="O38" s="92">
        <v>-14</v>
      </c>
      <c r="P38" s="92">
        <v>-12</v>
      </c>
      <c r="Q38" s="92">
        <v>14</v>
      </c>
      <c r="R38" s="92">
        <v>8</v>
      </c>
      <c r="S38" s="92">
        <v>6</v>
      </c>
      <c r="T38" s="92">
        <v>8</v>
      </c>
      <c r="U38" s="92">
        <v>6</v>
      </c>
      <c r="V38" s="92">
        <v>19</v>
      </c>
      <c r="W38" s="92">
        <v>9</v>
      </c>
      <c r="X38" s="92">
        <v>10</v>
      </c>
      <c r="Y38" s="92">
        <v>11</v>
      </c>
      <c r="Z38" s="92">
        <v>8</v>
      </c>
      <c r="AA38" s="92">
        <v>-5</v>
      </c>
      <c r="AB38" s="92">
        <v>-1</v>
      </c>
      <c r="AC38" s="92">
        <v>-4</v>
      </c>
      <c r="AD38" s="79" t="s">
        <v>141</v>
      </c>
    </row>
    <row r="39" spans="1:30" ht="18" customHeight="1">
      <c r="A39" s="81" t="s">
        <v>71</v>
      </c>
      <c r="B39" s="90">
        <v>12422</v>
      </c>
      <c r="C39" s="90">
        <v>6001</v>
      </c>
      <c r="D39" s="90">
        <v>6421</v>
      </c>
      <c r="E39" s="90">
        <v>-20</v>
      </c>
      <c r="F39" s="90">
        <v>-8</v>
      </c>
      <c r="G39" s="90">
        <v>-12</v>
      </c>
      <c r="H39" s="90">
        <v>1</v>
      </c>
      <c r="I39" s="105">
        <v>0</v>
      </c>
      <c r="J39" s="105">
        <v>1</v>
      </c>
      <c r="K39" s="90">
        <v>23</v>
      </c>
      <c r="L39" s="105">
        <v>11</v>
      </c>
      <c r="M39" s="105">
        <v>12</v>
      </c>
      <c r="N39" s="90">
        <v>-22</v>
      </c>
      <c r="O39" s="90">
        <v>-11</v>
      </c>
      <c r="P39" s="90">
        <v>-11</v>
      </c>
      <c r="Q39" s="90">
        <v>11</v>
      </c>
      <c r="R39" s="90">
        <v>6</v>
      </c>
      <c r="S39" s="90">
        <v>5</v>
      </c>
      <c r="T39" s="90">
        <v>5</v>
      </c>
      <c r="U39" s="90">
        <v>6</v>
      </c>
      <c r="V39" s="90">
        <v>9</v>
      </c>
      <c r="W39" s="90">
        <v>3</v>
      </c>
      <c r="X39" s="90">
        <v>6</v>
      </c>
      <c r="Y39" s="90">
        <v>4</v>
      </c>
      <c r="Z39" s="90">
        <v>5</v>
      </c>
      <c r="AA39" s="90">
        <v>2</v>
      </c>
      <c r="AB39" s="90">
        <v>3</v>
      </c>
      <c r="AC39" s="90">
        <v>-1</v>
      </c>
      <c r="AD39" s="81" t="s">
        <v>71</v>
      </c>
    </row>
    <row r="40" spans="1:30" ht="18" customHeight="1">
      <c r="A40" s="82" t="s">
        <v>135</v>
      </c>
      <c r="B40" s="91">
        <v>2494</v>
      </c>
      <c r="C40" s="91">
        <v>1437</v>
      </c>
      <c r="D40" s="91">
        <v>1057</v>
      </c>
      <c r="E40" s="91">
        <v>-11</v>
      </c>
      <c r="F40" s="91">
        <v>-7</v>
      </c>
      <c r="G40" s="91">
        <v>-4</v>
      </c>
      <c r="H40" s="91">
        <v>0</v>
      </c>
      <c r="I40" s="108">
        <v>0</v>
      </c>
      <c r="J40" s="108">
        <v>0</v>
      </c>
      <c r="K40" s="91">
        <v>4</v>
      </c>
      <c r="L40" s="108">
        <v>3</v>
      </c>
      <c r="M40" s="108">
        <v>1</v>
      </c>
      <c r="N40" s="91">
        <v>-4</v>
      </c>
      <c r="O40" s="91">
        <v>-3</v>
      </c>
      <c r="P40" s="91">
        <v>-1</v>
      </c>
      <c r="Q40" s="91">
        <v>3</v>
      </c>
      <c r="R40" s="91">
        <v>2</v>
      </c>
      <c r="S40" s="91">
        <v>1</v>
      </c>
      <c r="T40" s="91">
        <v>3</v>
      </c>
      <c r="U40" s="91">
        <v>0</v>
      </c>
      <c r="V40" s="91">
        <v>10</v>
      </c>
      <c r="W40" s="91">
        <v>6</v>
      </c>
      <c r="X40" s="91">
        <v>4</v>
      </c>
      <c r="Y40" s="91">
        <v>7</v>
      </c>
      <c r="Z40" s="91">
        <v>3</v>
      </c>
      <c r="AA40" s="91">
        <v>-7</v>
      </c>
      <c r="AB40" s="91">
        <v>-4</v>
      </c>
      <c r="AC40" s="91">
        <v>-3</v>
      </c>
      <c r="AD40" s="82" t="s">
        <v>135</v>
      </c>
    </row>
    <row r="41" spans="1:30" s="443" customFormat="1" ht="14.45" customHeight="1">
      <c r="A41" s="443" t="s">
        <v>281</v>
      </c>
      <c r="Q41" s="444"/>
      <c r="R41" s="444"/>
      <c r="S41" s="444"/>
      <c r="T41" s="444"/>
      <c r="U41" s="444"/>
      <c r="V41" s="444"/>
      <c r="W41" s="444"/>
      <c r="X41" s="444"/>
      <c r="Y41" s="444"/>
      <c r="Z41" s="444"/>
    </row>
    <row r="42" spans="1:30" s="443" customFormat="1" ht="14.45" customHeight="1">
      <c r="A42" s="445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</row>
    <row r="43" spans="1:30" s="443" customFormat="1" ht="14.45" customHeight="1">
      <c r="A43" s="445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</row>
    <row r="44" spans="1:30" s="443" customFormat="1" ht="14.45" customHeight="1">
      <c r="A44" s="445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</row>
    <row r="45" spans="1:30" s="443" customFormat="1" ht="14.45" customHeight="1">
      <c r="A45" s="445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R45" s="444"/>
      <c r="S45" s="444"/>
      <c r="T45" s="444"/>
      <c r="U45" s="444"/>
      <c r="V45" s="444"/>
      <c r="W45" s="444"/>
      <c r="X45" s="444"/>
      <c r="Y45" s="444"/>
      <c r="Z45" s="444"/>
    </row>
    <row r="46" spans="1:30" s="443" customFormat="1" ht="14.45" customHeight="1">
      <c r="A46" s="445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R46" s="444"/>
      <c r="S46" s="444"/>
      <c r="T46" s="444"/>
      <c r="U46" s="444"/>
      <c r="V46" s="444"/>
      <c r="W46" s="444"/>
      <c r="X46" s="444"/>
      <c r="Y46" s="444"/>
      <c r="Z46" s="444"/>
    </row>
    <row r="47" spans="1:30" s="443" customFormat="1" ht="14.45" customHeight="1">
      <c r="A47" s="445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R47" s="444"/>
      <c r="S47" s="444"/>
      <c r="T47" s="444"/>
      <c r="U47" s="444"/>
      <c r="V47" s="444"/>
      <c r="W47" s="444"/>
      <c r="X47" s="444"/>
      <c r="Y47" s="444"/>
      <c r="Z47" s="444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6">
        <v>45658</v>
      </c>
      <c r="B3" s="647"/>
      <c r="C3" s="647"/>
      <c r="D3" s="647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7" t="s">
        <v>114</v>
      </c>
      <c r="B4" s="657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8" t="s">
        <v>157</v>
      </c>
      <c r="L4" s="659" t="s">
        <v>130</v>
      </c>
      <c r="M4" s="657" t="s">
        <v>114</v>
      </c>
    </row>
    <row r="5" spans="1:14" ht="30" customHeight="1">
      <c r="A5" s="656"/>
      <c r="B5" s="656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6"/>
      <c r="L5" s="660"/>
      <c r="M5" s="656"/>
    </row>
    <row r="6" spans="1:14" ht="18" customHeight="1">
      <c r="A6" s="128" t="s">
        <v>47</v>
      </c>
      <c r="B6" s="144">
        <v>383377</v>
      </c>
      <c r="C6" s="144">
        <v>304</v>
      </c>
      <c r="D6" s="144">
        <v>326</v>
      </c>
      <c r="E6" s="144">
        <v>455</v>
      </c>
      <c r="F6" s="144">
        <v>1085</v>
      </c>
      <c r="G6" s="144">
        <v>212</v>
      </c>
      <c r="H6" s="144">
        <v>497</v>
      </c>
      <c r="I6" s="144">
        <v>820</v>
      </c>
      <c r="J6" s="144">
        <v>1529</v>
      </c>
      <c r="K6" s="144">
        <v>-444</v>
      </c>
      <c r="L6" s="174">
        <v>383821</v>
      </c>
      <c r="M6" s="183" t="s">
        <v>47</v>
      </c>
    </row>
    <row r="7" spans="1:14" ht="18" customHeight="1">
      <c r="A7" s="129" t="s">
        <v>28</v>
      </c>
      <c r="B7" s="145">
        <v>352503</v>
      </c>
      <c r="C7" s="145">
        <v>279</v>
      </c>
      <c r="D7" s="145">
        <v>310</v>
      </c>
      <c r="E7" s="145">
        <v>418</v>
      </c>
      <c r="F7" s="145">
        <v>1007</v>
      </c>
      <c r="G7" s="145">
        <v>189</v>
      </c>
      <c r="H7" s="145">
        <v>469</v>
      </c>
      <c r="I7" s="145">
        <v>736</v>
      </c>
      <c r="J7" s="145">
        <v>1394</v>
      </c>
      <c r="K7" s="145">
        <v>-387</v>
      </c>
      <c r="L7" s="175">
        <v>352890</v>
      </c>
      <c r="M7" s="184" t="s">
        <v>28</v>
      </c>
      <c r="N7" s="67"/>
    </row>
    <row r="8" spans="1:14" ht="18" customHeight="1">
      <c r="A8" s="130" t="s">
        <v>55</v>
      </c>
      <c r="B8" s="146">
        <v>30874</v>
      </c>
      <c r="C8" s="146">
        <v>25</v>
      </c>
      <c r="D8" s="146">
        <v>16</v>
      </c>
      <c r="E8" s="146">
        <v>37</v>
      </c>
      <c r="F8" s="146">
        <v>78</v>
      </c>
      <c r="G8" s="146">
        <v>23</v>
      </c>
      <c r="H8" s="146">
        <v>28</v>
      </c>
      <c r="I8" s="146">
        <v>84</v>
      </c>
      <c r="J8" s="146">
        <v>135</v>
      </c>
      <c r="K8" s="173">
        <v>-57</v>
      </c>
      <c r="L8" s="176">
        <v>30931</v>
      </c>
      <c r="M8" s="135" t="s">
        <v>55</v>
      </c>
      <c r="N8" s="67"/>
    </row>
    <row r="9" spans="1:14" ht="18" customHeight="1">
      <c r="A9" s="129" t="s">
        <v>34</v>
      </c>
      <c r="B9" s="145">
        <v>138716</v>
      </c>
      <c r="C9" s="154">
        <v>113</v>
      </c>
      <c r="D9" s="161">
        <v>149</v>
      </c>
      <c r="E9" s="154">
        <v>139</v>
      </c>
      <c r="F9" s="145">
        <v>401</v>
      </c>
      <c r="G9" s="154">
        <v>58</v>
      </c>
      <c r="H9" s="161">
        <v>272</v>
      </c>
      <c r="I9" s="154">
        <v>234</v>
      </c>
      <c r="J9" s="145">
        <v>564</v>
      </c>
      <c r="K9" s="145">
        <v>-163</v>
      </c>
      <c r="L9" s="175">
        <v>138879</v>
      </c>
      <c r="M9" s="184" t="s">
        <v>34</v>
      </c>
      <c r="N9" s="67"/>
    </row>
    <row r="10" spans="1:14" ht="18" customHeight="1">
      <c r="A10" s="129" t="s">
        <v>21</v>
      </c>
      <c r="B10" s="145">
        <v>20718</v>
      </c>
      <c r="C10" s="154">
        <v>19</v>
      </c>
      <c r="D10" s="154">
        <v>31</v>
      </c>
      <c r="E10" s="154">
        <v>25</v>
      </c>
      <c r="F10" s="145">
        <v>75</v>
      </c>
      <c r="G10" s="154">
        <v>17</v>
      </c>
      <c r="H10" s="154">
        <v>23</v>
      </c>
      <c r="I10" s="154">
        <v>61</v>
      </c>
      <c r="J10" s="145">
        <v>101</v>
      </c>
      <c r="K10" s="145">
        <v>-26</v>
      </c>
      <c r="L10" s="175">
        <v>20744</v>
      </c>
      <c r="M10" s="184" t="s">
        <v>21</v>
      </c>
    </row>
    <row r="11" spans="1:14" ht="18" customHeight="1">
      <c r="A11" s="129" t="s">
        <v>101</v>
      </c>
      <c r="B11" s="145">
        <v>30691</v>
      </c>
      <c r="C11" s="154">
        <v>17</v>
      </c>
      <c r="D11" s="154">
        <v>23</v>
      </c>
      <c r="E11" s="154">
        <v>45</v>
      </c>
      <c r="F11" s="145">
        <v>85</v>
      </c>
      <c r="G11" s="154">
        <v>11</v>
      </c>
      <c r="H11" s="154">
        <v>20</v>
      </c>
      <c r="I11" s="154">
        <v>59</v>
      </c>
      <c r="J11" s="145">
        <v>90</v>
      </c>
      <c r="K11" s="145">
        <v>-5</v>
      </c>
      <c r="L11" s="175">
        <v>30696</v>
      </c>
      <c r="M11" s="184" t="s">
        <v>101</v>
      </c>
    </row>
    <row r="12" spans="1:14" ht="18" customHeight="1">
      <c r="A12" s="129" t="s">
        <v>56</v>
      </c>
      <c r="B12" s="145">
        <v>27508</v>
      </c>
      <c r="C12" s="154">
        <v>19</v>
      </c>
      <c r="D12" s="154">
        <v>17</v>
      </c>
      <c r="E12" s="154">
        <v>26</v>
      </c>
      <c r="F12" s="145">
        <v>62</v>
      </c>
      <c r="G12" s="154">
        <v>18</v>
      </c>
      <c r="H12" s="154">
        <v>46</v>
      </c>
      <c r="I12" s="154">
        <v>60</v>
      </c>
      <c r="J12" s="145">
        <v>124</v>
      </c>
      <c r="K12" s="145">
        <v>-62</v>
      </c>
      <c r="L12" s="175">
        <v>27570</v>
      </c>
      <c r="M12" s="184" t="s">
        <v>56</v>
      </c>
    </row>
    <row r="13" spans="1:14" ht="18" customHeight="1">
      <c r="A13" s="129" t="s">
        <v>58</v>
      </c>
      <c r="B13" s="145">
        <v>9895</v>
      </c>
      <c r="C13" s="154">
        <v>6</v>
      </c>
      <c r="D13" s="154">
        <v>8</v>
      </c>
      <c r="E13" s="154">
        <v>4</v>
      </c>
      <c r="F13" s="145">
        <v>18</v>
      </c>
      <c r="G13" s="154">
        <v>7</v>
      </c>
      <c r="H13" s="154">
        <v>11</v>
      </c>
      <c r="I13" s="154">
        <v>20</v>
      </c>
      <c r="J13" s="145">
        <v>38</v>
      </c>
      <c r="K13" s="145">
        <v>-20</v>
      </c>
      <c r="L13" s="175">
        <v>9915</v>
      </c>
      <c r="M13" s="184" t="s">
        <v>58</v>
      </c>
      <c r="N13" s="67"/>
    </row>
    <row r="14" spans="1:14" ht="18" customHeight="1">
      <c r="A14" s="129" t="s">
        <v>59</v>
      </c>
      <c r="B14" s="145">
        <v>16359</v>
      </c>
      <c r="C14" s="154">
        <v>6</v>
      </c>
      <c r="D14" s="154">
        <v>15</v>
      </c>
      <c r="E14" s="154">
        <v>21</v>
      </c>
      <c r="F14" s="145">
        <v>42</v>
      </c>
      <c r="G14" s="154">
        <v>10</v>
      </c>
      <c r="H14" s="154">
        <v>16</v>
      </c>
      <c r="I14" s="154">
        <v>32</v>
      </c>
      <c r="J14" s="145">
        <v>58</v>
      </c>
      <c r="K14" s="145">
        <v>-16</v>
      </c>
      <c r="L14" s="175">
        <v>16375</v>
      </c>
      <c r="M14" s="184" t="s">
        <v>59</v>
      </c>
      <c r="N14" s="67"/>
    </row>
    <row r="15" spans="1:14" ht="18" customHeight="1">
      <c r="A15" s="129" t="s">
        <v>60</v>
      </c>
      <c r="B15" s="145">
        <v>10533</v>
      </c>
      <c r="C15" s="154">
        <v>4</v>
      </c>
      <c r="D15" s="154">
        <v>11</v>
      </c>
      <c r="E15" s="154">
        <v>7</v>
      </c>
      <c r="F15" s="145">
        <v>22</v>
      </c>
      <c r="G15" s="154">
        <v>3</v>
      </c>
      <c r="H15" s="154">
        <v>13</v>
      </c>
      <c r="I15" s="154">
        <v>31</v>
      </c>
      <c r="J15" s="145">
        <v>47</v>
      </c>
      <c r="K15" s="145">
        <v>-25</v>
      </c>
      <c r="L15" s="175">
        <v>10558</v>
      </c>
      <c r="M15" s="184" t="s">
        <v>60</v>
      </c>
      <c r="N15" s="67"/>
    </row>
    <row r="16" spans="1:14" ht="18" customHeight="1">
      <c r="A16" s="129" t="s">
        <v>102</v>
      </c>
      <c r="B16" s="145">
        <v>28542</v>
      </c>
      <c r="C16" s="154">
        <v>17</v>
      </c>
      <c r="D16" s="154">
        <v>10</v>
      </c>
      <c r="E16" s="154">
        <v>58</v>
      </c>
      <c r="F16" s="145">
        <v>85</v>
      </c>
      <c r="G16" s="154">
        <v>16</v>
      </c>
      <c r="H16" s="154">
        <v>24</v>
      </c>
      <c r="I16" s="154">
        <v>54</v>
      </c>
      <c r="J16" s="145">
        <v>94</v>
      </c>
      <c r="K16" s="145">
        <v>-9</v>
      </c>
      <c r="L16" s="175">
        <v>28551</v>
      </c>
      <c r="M16" s="184" t="s">
        <v>102</v>
      </c>
      <c r="N16" s="67"/>
    </row>
    <row r="17" spans="1:14" ht="18" customHeight="1">
      <c r="A17" s="129" t="s">
        <v>96</v>
      </c>
      <c r="B17" s="145">
        <v>12604</v>
      </c>
      <c r="C17" s="154">
        <v>27</v>
      </c>
      <c r="D17" s="154">
        <v>13</v>
      </c>
      <c r="E17" s="154">
        <v>10</v>
      </c>
      <c r="F17" s="145">
        <v>50</v>
      </c>
      <c r="G17" s="154">
        <v>9</v>
      </c>
      <c r="H17" s="154">
        <v>9</v>
      </c>
      <c r="I17" s="154">
        <v>33</v>
      </c>
      <c r="J17" s="145">
        <v>51</v>
      </c>
      <c r="K17" s="145">
        <v>-1</v>
      </c>
      <c r="L17" s="175">
        <v>12605</v>
      </c>
      <c r="M17" s="184" t="s">
        <v>96</v>
      </c>
      <c r="N17" s="67"/>
    </row>
    <row r="18" spans="1:14" ht="18" customHeight="1">
      <c r="A18" s="129" t="s">
        <v>103</v>
      </c>
      <c r="B18" s="145">
        <v>28323</v>
      </c>
      <c r="C18" s="154">
        <v>26</v>
      </c>
      <c r="D18" s="154">
        <v>17</v>
      </c>
      <c r="E18" s="154">
        <v>44</v>
      </c>
      <c r="F18" s="145">
        <v>87</v>
      </c>
      <c r="G18" s="154">
        <v>19</v>
      </c>
      <c r="H18" s="154">
        <v>11</v>
      </c>
      <c r="I18" s="154">
        <v>82</v>
      </c>
      <c r="J18" s="145">
        <v>112</v>
      </c>
      <c r="K18" s="145">
        <v>-25</v>
      </c>
      <c r="L18" s="175">
        <v>28348</v>
      </c>
      <c r="M18" s="184" t="s">
        <v>99</v>
      </c>
      <c r="N18" s="67"/>
    </row>
    <row r="19" spans="1:14" ht="18" customHeight="1">
      <c r="A19" s="129" t="s">
        <v>19</v>
      </c>
      <c r="B19" s="145">
        <v>11180</v>
      </c>
      <c r="C19" s="154">
        <v>7</v>
      </c>
      <c r="D19" s="154">
        <v>9</v>
      </c>
      <c r="E19" s="154">
        <v>10</v>
      </c>
      <c r="F19" s="145">
        <v>26</v>
      </c>
      <c r="G19" s="154">
        <v>5</v>
      </c>
      <c r="H19" s="154">
        <v>5</v>
      </c>
      <c r="I19" s="154">
        <v>20</v>
      </c>
      <c r="J19" s="145">
        <v>30</v>
      </c>
      <c r="K19" s="145">
        <v>-4</v>
      </c>
      <c r="L19" s="175">
        <v>11184</v>
      </c>
      <c r="M19" s="184" t="s">
        <v>19</v>
      </c>
    </row>
    <row r="20" spans="1:14" ht="18" customHeight="1">
      <c r="A20" s="129" t="s">
        <v>51</v>
      </c>
      <c r="B20" s="145">
        <v>8494</v>
      </c>
      <c r="C20" s="154">
        <v>12</v>
      </c>
      <c r="D20" s="154">
        <v>5</v>
      </c>
      <c r="E20" s="154">
        <v>9</v>
      </c>
      <c r="F20" s="145">
        <v>26</v>
      </c>
      <c r="G20" s="154">
        <v>7</v>
      </c>
      <c r="H20" s="570">
        <v>12</v>
      </c>
      <c r="I20" s="154">
        <v>21</v>
      </c>
      <c r="J20" s="145">
        <v>40</v>
      </c>
      <c r="K20" s="145">
        <v>-14</v>
      </c>
      <c r="L20" s="175">
        <v>8508</v>
      </c>
      <c r="M20" s="184" t="s">
        <v>51</v>
      </c>
    </row>
    <row r="21" spans="1:14" ht="18" customHeight="1">
      <c r="A21" s="130" t="s">
        <v>63</v>
      </c>
      <c r="B21" s="145">
        <v>8940</v>
      </c>
      <c r="C21" s="154">
        <v>6</v>
      </c>
      <c r="D21" s="154">
        <v>2</v>
      </c>
      <c r="E21" s="154">
        <v>20</v>
      </c>
      <c r="F21" s="145">
        <v>28</v>
      </c>
      <c r="G21" s="154">
        <v>9</v>
      </c>
      <c r="H21" s="154">
        <v>7</v>
      </c>
      <c r="I21" s="154">
        <v>29</v>
      </c>
      <c r="J21" s="145">
        <v>45</v>
      </c>
      <c r="K21" s="145">
        <v>-17</v>
      </c>
      <c r="L21" s="176">
        <v>8957</v>
      </c>
      <c r="M21" s="135" t="s">
        <v>63</v>
      </c>
    </row>
    <row r="22" spans="1:14" ht="18" customHeight="1">
      <c r="A22" s="131" t="s">
        <v>30</v>
      </c>
      <c r="B22" s="147">
        <v>1895</v>
      </c>
      <c r="C22" s="155">
        <v>0</v>
      </c>
      <c r="D22" s="155">
        <v>1</v>
      </c>
      <c r="E22" s="155">
        <v>0</v>
      </c>
      <c r="F22" s="150">
        <v>1</v>
      </c>
      <c r="G22" s="155">
        <v>2</v>
      </c>
      <c r="H22" s="155">
        <v>7</v>
      </c>
      <c r="I22" s="155">
        <v>2</v>
      </c>
      <c r="J22" s="147">
        <v>11</v>
      </c>
      <c r="K22" s="172">
        <v>-10</v>
      </c>
      <c r="L22" s="177">
        <v>1905</v>
      </c>
      <c r="M22" s="185" t="s">
        <v>30</v>
      </c>
    </row>
    <row r="23" spans="1:14" ht="18" customHeight="1">
      <c r="A23" s="132" t="s">
        <v>8</v>
      </c>
      <c r="B23" s="148">
        <v>1895</v>
      </c>
      <c r="C23" s="156">
        <v>0</v>
      </c>
      <c r="D23" s="156">
        <v>1</v>
      </c>
      <c r="E23" s="156">
        <v>0</v>
      </c>
      <c r="F23" s="166">
        <v>1</v>
      </c>
      <c r="G23" s="156">
        <v>2</v>
      </c>
      <c r="H23" s="156">
        <v>7</v>
      </c>
      <c r="I23" s="168">
        <v>2</v>
      </c>
      <c r="J23" s="148">
        <v>11</v>
      </c>
      <c r="K23" s="148">
        <v>-10</v>
      </c>
      <c r="L23" s="178">
        <v>1905</v>
      </c>
      <c r="M23" s="186" t="s">
        <v>8</v>
      </c>
    </row>
    <row r="24" spans="1:14" ht="18" customHeight="1">
      <c r="A24" s="131" t="s">
        <v>11</v>
      </c>
      <c r="B24" s="149">
        <v>771</v>
      </c>
      <c r="C24" s="157">
        <v>2</v>
      </c>
      <c r="D24" s="157">
        <v>1</v>
      </c>
      <c r="E24" s="157">
        <v>1</v>
      </c>
      <c r="F24" s="167">
        <v>4</v>
      </c>
      <c r="G24" s="157">
        <v>0</v>
      </c>
      <c r="H24" s="157">
        <v>0</v>
      </c>
      <c r="I24" s="157">
        <v>7</v>
      </c>
      <c r="J24" s="149">
        <v>7</v>
      </c>
      <c r="K24" s="149">
        <v>-3</v>
      </c>
      <c r="L24" s="177">
        <v>774</v>
      </c>
      <c r="M24" s="185" t="s">
        <v>11</v>
      </c>
    </row>
    <row r="25" spans="1:14" ht="18" customHeight="1">
      <c r="A25" s="130" t="s">
        <v>45</v>
      </c>
      <c r="B25" s="146">
        <v>771</v>
      </c>
      <c r="C25" s="158">
        <v>2</v>
      </c>
      <c r="D25" s="158">
        <v>1</v>
      </c>
      <c r="E25" s="158">
        <v>1</v>
      </c>
      <c r="F25" s="146">
        <v>4</v>
      </c>
      <c r="G25" s="158">
        <v>0</v>
      </c>
      <c r="H25" s="158">
        <v>0</v>
      </c>
      <c r="I25" s="158">
        <v>7</v>
      </c>
      <c r="J25" s="146">
        <v>7</v>
      </c>
      <c r="K25" s="146">
        <v>-3</v>
      </c>
      <c r="L25" s="176">
        <v>774</v>
      </c>
      <c r="M25" s="135" t="s">
        <v>45</v>
      </c>
    </row>
    <row r="26" spans="1:14" ht="18" customHeight="1">
      <c r="A26" s="131" t="s">
        <v>35</v>
      </c>
      <c r="B26" s="149">
        <v>9079</v>
      </c>
      <c r="C26" s="157">
        <v>9</v>
      </c>
      <c r="D26" s="157">
        <v>8</v>
      </c>
      <c r="E26" s="157">
        <v>16</v>
      </c>
      <c r="F26" s="157">
        <v>33</v>
      </c>
      <c r="G26" s="157">
        <v>2</v>
      </c>
      <c r="H26" s="157">
        <v>4</v>
      </c>
      <c r="I26" s="157">
        <v>26</v>
      </c>
      <c r="J26" s="149">
        <v>32</v>
      </c>
      <c r="K26" s="149">
        <v>1</v>
      </c>
      <c r="L26" s="177">
        <v>9078</v>
      </c>
      <c r="M26" s="185" t="s">
        <v>35</v>
      </c>
    </row>
    <row r="27" spans="1:14" ht="18" customHeight="1">
      <c r="A27" s="129" t="s">
        <v>38</v>
      </c>
      <c r="B27" s="145">
        <v>1077</v>
      </c>
      <c r="C27" s="154">
        <v>2</v>
      </c>
      <c r="D27" s="154">
        <v>5</v>
      </c>
      <c r="E27" s="154">
        <v>1</v>
      </c>
      <c r="F27" s="145">
        <v>8</v>
      </c>
      <c r="G27" s="154">
        <v>0</v>
      </c>
      <c r="H27" s="154">
        <v>2</v>
      </c>
      <c r="I27" s="154">
        <v>1</v>
      </c>
      <c r="J27" s="145">
        <v>3</v>
      </c>
      <c r="K27" s="145">
        <v>5</v>
      </c>
      <c r="L27" s="175">
        <v>1072</v>
      </c>
      <c r="M27" s="184" t="s">
        <v>38</v>
      </c>
    </row>
    <row r="28" spans="1:14" ht="18" customHeight="1">
      <c r="A28" s="129" t="s">
        <v>44</v>
      </c>
      <c r="B28" s="145">
        <v>5518</v>
      </c>
      <c r="C28" s="154">
        <v>2</v>
      </c>
      <c r="D28" s="154">
        <v>3</v>
      </c>
      <c r="E28" s="154">
        <v>12</v>
      </c>
      <c r="F28" s="145">
        <v>17</v>
      </c>
      <c r="G28" s="154">
        <v>1</v>
      </c>
      <c r="H28" s="154">
        <v>1</v>
      </c>
      <c r="I28" s="154">
        <v>17</v>
      </c>
      <c r="J28" s="145">
        <v>19</v>
      </c>
      <c r="K28" s="145">
        <v>-2</v>
      </c>
      <c r="L28" s="175">
        <v>5520</v>
      </c>
      <c r="M28" s="184" t="s">
        <v>44</v>
      </c>
    </row>
    <row r="29" spans="1:14" ht="18" customHeight="1">
      <c r="A29" s="129" t="s">
        <v>66</v>
      </c>
      <c r="B29" s="145">
        <v>2484</v>
      </c>
      <c r="C29" s="154">
        <v>5</v>
      </c>
      <c r="D29" s="154">
        <v>0</v>
      </c>
      <c r="E29" s="154">
        <v>3</v>
      </c>
      <c r="F29" s="145">
        <v>8</v>
      </c>
      <c r="G29" s="154">
        <v>1</v>
      </c>
      <c r="H29" s="154">
        <v>1</v>
      </c>
      <c r="I29" s="154">
        <v>8</v>
      </c>
      <c r="J29" s="145">
        <v>10</v>
      </c>
      <c r="K29" s="145">
        <v>-2</v>
      </c>
      <c r="L29" s="175">
        <v>2486</v>
      </c>
      <c r="M29" s="184" t="s">
        <v>66</v>
      </c>
    </row>
    <row r="30" spans="1:14" ht="18" customHeight="1">
      <c r="A30" s="133" t="s">
        <v>46</v>
      </c>
      <c r="B30" s="150">
        <v>7524</v>
      </c>
      <c r="C30" s="150">
        <v>7</v>
      </c>
      <c r="D30" s="150">
        <v>3</v>
      </c>
      <c r="E30" s="150">
        <v>7</v>
      </c>
      <c r="F30" s="150">
        <v>17</v>
      </c>
      <c r="G30" s="150">
        <v>8</v>
      </c>
      <c r="H30" s="150">
        <v>11</v>
      </c>
      <c r="I30" s="150">
        <v>21</v>
      </c>
      <c r="J30" s="147">
        <v>40</v>
      </c>
      <c r="K30" s="147">
        <v>-23</v>
      </c>
      <c r="L30" s="179">
        <v>7547</v>
      </c>
      <c r="M30" s="187" t="s">
        <v>46</v>
      </c>
    </row>
    <row r="31" spans="1:14" ht="18" customHeight="1">
      <c r="A31" s="134" t="s">
        <v>7</v>
      </c>
      <c r="B31" s="151">
        <v>3126</v>
      </c>
      <c r="C31" s="154">
        <v>3</v>
      </c>
      <c r="D31" s="154">
        <v>1</v>
      </c>
      <c r="E31" s="154">
        <v>1</v>
      </c>
      <c r="F31" s="145">
        <v>5</v>
      </c>
      <c r="G31" s="154">
        <v>2</v>
      </c>
      <c r="H31" s="154">
        <v>0</v>
      </c>
      <c r="I31" s="154">
        <v>9</v>
      </c>
      <c r="J31" s="170">
        <v>11</v>
      </c>
      <c r="K31" s="145">
        <v>-6</v>
      </c>
      <c r="L31" s="180">
        <v>3132</v>
      </c>
      <c r="M31" s="188" t="s">
        <v>7</v>
      </c>
    </row>
    <row r="32" spans="1:14" ht="18" customHeight="1">
      <c r="A32" s="129" t="s">
        <v>50</v>
      </c>
      <c r="B32" s="145">
        <v>2098</v>
      </c>
      <c r="C32" s="154">
        <v>3</v>
      </c>
      <c r="D32" s="154">
        <v>1</v>
      </c>
      <c r="E32" s="154">
        <v>4</v>
      </c>
      <c r="F32" s="145">
        <v>8</v>
      </c>
      <c r="G32" s="154">
        <v>1</v>
      </c>
      <c r="H32" s="154">
        <v>0</v>
      </c>
      <c r="I32" s="154">
        <v>7</v>
      </c>
      <c r="J32" s="170">
        <v>8</v>
      </c>
      <c r="K32" s="145">
        <v>0</v>
      </c>
      <c r="L32" s="175">
        <v>2098</v>
      </c>
      <c r="M32" s="184" t="s">
        <v>50</v>
      </c>
    </row>
    <row r="33" spans="1:25" ht="18" customHeight="1">
      <c r="A33" s="129" t="s">
        <v>43</v>
      </c>
      <c r="B33" s="145">
        <v>1448</v>
      </c>
      <c r="C33" s="154">
        <v>0</v>
      </c>
      <c r="D33" s="154">
        <v>0</v>
      </c>
      <c r="E33" s="154">
        <v>2</v>
      </c>
      <c r="F33" s="145">
        <v>2</v>
      </c>
      <c r="G33" s="154">
        <v>3</v>
      </c>
      <c r="H33" s="154">
        <v>0</v>
      </c>
      <c r="I33" s="154">
        <v>2</v>
      </c>
      <c r="J33" s="170">
        <v>5</v>
      </c>
      <c r="K33" s="145">
        <v>-3</v>
      </c>
      <c r="L33" s="175">
        <v>1451</v>
      </c>
      <c r="M33" s="184" t="s">
        <v>43</v>
      </c>
    </row>
    <row r="34" spans="1:25" ht="18" customHeight="1">
      <c r="A34" s="135" t="s">
        <v>61</v>
      </c>
      <c r="B34" s="146">
        <v>852</v>
      </c>
      <c r="C34" s="158">
        <v>1</v>
      </c>
      <c r="D34" s="574">
        <v>1</v>
      </c>
      <c r="E34" s="158">
        <v>0</v>
      </c>
      <c r="F34" s="146">
        <v>2</v>
      </c>
      <c r="G34" s="158">
        <v>2</v>
      </c>
      <c r="H34" s="158">
        <v>11</v>
      </c>
      <c r="I34" s="158">
        <v>3</v>
      </c>
      <c r="J34" s="171">
        <v>16</v>
      </c>
      <c r="K34" s="146">
        <v>-14</v>
      </c>
      <c r="L34" s="176">
        <v>866</v>
      </c>
      <c r="M34" s="135" t="s">
        <v>61</v>
      </c>
    </row>
    <row r="35" spans="1:25" ht="18" customHeight="1">
      <c r="A35" s="136" t="s">
        <v>40</v>
      </c>
      <c r="B35" s="147">
        <v>5978</v>
      </c>
      <c r="C35" s="150">
        <v>4</v>
      </c>
      <c r="D35" s="150">
        <v>1</v>
      </c>
      <c r="E35" s="150">
        <v>9</v>
      </c>
      <c r="F35" s="150">
        <v>14</v>
      </c>
      <c r="G35" s="150">
        <v>9</v>
      </c>
      <c r="H35" s="150">
        <v>1</v>
      </c>
      <c r="I35" s="150">
        <v>14</v>
      </c>
      <c r="J35" s="147">
        <v>24</v>
      </c>
      <c r="K35" s="147">
        <v>-10</v>
      </c>
      <c r="L35" s="181">
        <v>5988</v>
      </c>
      <c r="M35" s="189" t="s">
        <v>40</v>
      </c>
    </row>
    <row r="36" spans="1:25" ht="18" customHeight="1">
      <c r="A36" s="137" t="s">
        <v>62</v>
      </c>
      <c r="B36" s="146">
        <v>5978</v>
      </c>
      <c r="C36" s="159">
        <v>4</v>
      </c>
      <c r="D36" s="159">
        <v>1</v>
      </c>
      <c r="E36" s="159">
        <v>9</v>
      </c>
      <c r="F36" s="146">
        <v>14</v>
      </c>
      <c r="G36" s="159">
        <v>9</v>
      </c>
      <c r="H36" s="159">
        <v>1</v>
      </c>
      <c r="I36" s="159">
        <v>14</v>
      </c>
      <c r="J36" s="146">
        <v>24</v>
      </c>
      <c r="K36" s="146">
        <v>-10</v>
      </c>
      <c r="L36" s="176">
        <v>5988</v>
      </c>
      <c r="M36" s="190" t="s">
        <v>62</v>
      </c>
    </row>
    <row r="37" spans="1:25" ht="18" customHeight="1">
      <c r="A37" s="138" t="s">
        <v>42</v>
      </c>
      <c r="B37" s="149">
        <v>5627</v>
      </c>
      <c r="C37" s="157">
        <v>3</v>
      </c>
      <c r="D37" s="157">
        <v>2</v>
      </c>
      <c r="E37" s="157">
        <v>4</v>
      </c>
      <c r="F37" s="149">
        <v>9</v>
      </c>
      <c r="G37" s="157">
        <v>2</v>
      </c>
      <c r="H37" s="157">
        <v>5</v>
      </c>
      <c r="I37" s="157">
        <v>14</v>
      </c>
      <c r="J37" s="172">
        <v>21</v>
      </c>
      <c r="K37" s="149">
        <v>-12</v>
      </c>
      <c r="L37" s="177">
        <v>5639</v>
      </c>
      <c r="M37" s="191" t="s">
        <v>42</v>
      </c>
    </row>
    <row r="38" spans="1:25" ht="18" customHeight="1">
      <c r="A38" s="139" t="s">
        <v>4</v>
      </c>
      <c r="B38" s="145">
        <v>4415</v>
      </c>
      <c r="C38" s="154">
        <v>2</v>
      </c>
      <c r="D38" s="154">
        <v>2</v>
      </c>
      <c r="E38" s="154">
        <v>2</v>
      </c>
      <c r="F38" s="145">
        <v>6</v>
      </c>
      <c r="G38" s="154">
        <v>0</v>
      </c>
      <c r="H38" s="154">
        <v>3</v>
      </c>
      <c r="I38" s="154">
        <v>12</v>
      </c>
      <c r="J38" s="145">
        <v>15</v>
      </c>
      <c r="K38" s="145">
        <v>-9</v>
      </c>
      <c r="L38" s="175">
        <v>4424</v>
      </c>
      <c r="M38" s="192" t="s">
        <v>4</v>
      </c>
    </row>
    <row r="39" spans="1:25" ht="18" customHeight="1">
      <c r="A39" s="137" t="s">
        <v>52</v>
      </c>
      <c r="B39" s="146">
        <v>1212</v>
      </c>
      <c r="C39" s="158">
        <v>1</v>
      </c>
      <c r="D39" s="158">
        <v>0</v>
      </c>
      <c r="E39" s="158">
        <v>2</v>
      </c>
      <c r="F39" s="146">
        <v>3</v>
      </c>
      <c r="G39" s="158">
        <v>2</v>
      </c>
      <c r="H39" s="158">
        <v>2</v>
      </c>
      <c r="I39" s="158">
        <v>2</v>
      </c>
      <c r="J39" s="146">
        <v>6</v>
      </c>
      <c r="K39" s="146">
        <v>-3</v>
      </c>
      <c r="L39" s="176">
        <v>1215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7" customWidth="1"/>
    <col min="2" max="2" width="2.25" style="447" customWidth="1"/>
    <col min="3" max="3" width="7.875" style="415" customWidth="1"/>
    <col min="4" max="5" width="6.75" style="193" customWidth="1"/>
    <col min="6" max="15" width="6.75" style="267" customWidth="1"/>
    <col min="16" max="16" width="7.625" style="194" customWidth="1"/>
    <col min="17" max="24" width="9" style="194" customWidth="1"/>
    <col min="25" max="25" width="9" style="267" customWidth="1"/>
    <col min="26" max="16384" width="9" style="267"/>
  </cols>
  <sheetData>
    <row r="1" spans="1:24" s="195" customFormat="1" ht="37.5" customHeight="1">
      <c r="A1" s="197" t="s">
        <v>161</v>
      </c>
      <c r="B1" s="502"/>
      <c r="C1" s="41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3"/>
      <c r="C2" s="420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4" t="s">
        <v>274</v>
      </c>
      <c r="B3" s="425"/>
      <c r="C3" s="425"/>
      <c r="D3" s="426" t="s">
        <v>57</v>
      </c>
      <c r="E3" s="426" t="s">
        <v>163</v>
      </c>
      <c r="F3" s="426" t="s">
        <v>145</v>
      </c>
      <c r="G3" s="426" t="s">
        <v>53</v>
      </c>
      <c r="H3" s="426" t="s">
        <v>164</v>
      </c>
      <c r="I3" s="426" t="s">
        <v>165</v>
      </c>
      <c r="J3" s="426" t="s">
        <v>166</v>
      </c>
      <c r="K3" s="426" t="s">
        <v>167</v>
      </c>
      <c r="L3" s="426" t="s">
        <v>168</v>
      </c>
      <c r="M3" s="426" t="s">
        <v>169</v>
      </c>
      <c r="N3" s="426" t="s">
        <v>170</v>
      </c>
      <c r="O3" s="426" t="s">
        <v>104</v>
      </c>
      <c r="P3" s="427" t="s">
        <v>27</v>
      </c>
    </row>
    <row r="4" spans="1:24" ht="15" customHeight="1">
      <c r="A4" s="538">
        <v>43739</v>
      </c>
      <c r="B4" s="539" t="s">
        <v>273</v>
      </c>
      <c r="C4" s="544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0">
        <v>44105</v>
      </c>
      <c r="B5" s="541" t="s">
        <v>273</v>
      </c>
      <c r="C5" s="545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0">
        <v>44470</v>
      </c>
      <c r="B6" s="541" t="s">
        <v>273</v>
      </c>
      <c r="C6" s="545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0">
        <v>44835</v>
      </c>
      <c r="B7" s="541" t="s">
        <v>273</v>
      </c>
      <c r="C7" s="545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0">
        <v>45200</v>
      </c>
      <c r="B8" s="541" t="s">
        <v>273</v>
      </c>
      <c r="C8" s="545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2">
        <v>45566</v>
      </c>
      <c r="B9" s="543" t="s">
        <v>273</v>
      </c>
      <c r="C9" s="573">
        <v>45627</v>
      </c>
      <c r="D9" s="203">
        <v>-1139</v>
      </c>
      <c r="E9" s="207">
        <v>-1178</v>
      </c>
      <c r="F9" s="207">
        <v>-1518</v>
      </c>
      <c r="G9" s="207" t="s">
        <v>376</v>
      </c>
      <c r="H9" s="207" t="s">
        <v>376</v>
      </c>
      <c r="I9" s="207" t="s">
        <v>376</v>
      </c>
      <c r="J9" s="207" t="s">
        <v>376</v>
      </c>
      <c r="K9" s="207" t="s">
        <v>376</v>
      </c>
      <c r="L9" s="207" t="s">
        <v>376</v>
      </c>
      <c r="M9" s="207" t="s">
        <v>376</v>
      </c>
      <c r="N9" s="207" t="s">
        <v>376</v>
      </c>
      <c r="O9" s="214" t="s">
        <v>376</v>
      </c>
      <c r="P9" s="219">
        <v>-3835</v>
      </c>
    </row>
    <row r="10" spans="1:24" s="531" customFormat="1" ht="7.5" customHeight="1">
      <c r="A10" s="526"/>
      <c r="B10" s="527"/>
      <c r="C10" s="526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9"/>
      <c r="P10" s="528"/>
      <c r="Q10" s="530"/>
      <c r="R10" s="530"/>
      <c r="S10" s="530"/>
      <c r="T10" s="530"/>
      <c r="U10" s="530"/>
      <c r="V10" s="530"/>
      <c r="W10" s="530"/>
      <c r="X10" s="530"/>
    </row>
    <row r="11" spans="1:24" ht="15" customHeight="1">
      <c r="A11" s="199" t="s">
        <v>143</v>
      </c>
      <c r="B11" s="504"/>
      <c r="C11" s="421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5"/>
      <c r="C12" s="422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4" t="s">
        <v>274</v>
      </c>
      <c r="B13" s="425"/>
      <c r="C13" s="425"/>
      <c r="D13" s="428" t="s">
        <v>57</v>
      </c>
      <c r="E13" s="426" t="s">
        <v>163</v>
      </c>
      <c r="F13" s="426" t="s">
        <v>145</v>
      </c>
      <c r="G13" s="426" t="s">
        <v>53</v>
      </c>
      <c r="H13" s="426" t="s">
        <v>164</v>
      </c>
      <c r="I13" s="426" t="s">
        <v>165</v>
      </c>
      <c r="J13" s="426" t="s">
        <v>166</v>
      </c>
      <c r="K13" s="426" t="s">
        <v>167</v>
      </c>
      <c r="L13" s="426" t="s">
        <v>168</v>
      </c>
      <c r="M13" s="426" t="s">
        <v>169</v>
      </c>
      <c r="N13" s="426" t="s">
        <v>170</v>
      </c>
      <c r="O13" s="426" t="s">
        <v>104</v>
      </c>
      <c r="P13" s="427" t="s">
        <v>27</v>
      </c>
    </row>
    <row r="14" spans="1:24" ht="15" customHeight="1">
      <c r="A14" s="538">
        <v>43739</v>
      </c>
      <c r="B14" s="539" t="s">
        <v>273</v>
      </c>
      <c r="C14" s="544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0">
        <v>44105</v>
      </c>
      <c r="B15" s="541" t="s">
        <v>273</v>
      </c>
      <c r="C15" s="545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0">
        <v>44470</v>
      </c>
      <c r="B16" s="541" t="s">
        <v>273</v>
      </c>
      <c r="C16" s="545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0">
        <v>44835</v>
      </c>
      <c r="B17" s="541" t="s">
        <v>273</v>
      </c>
      <c r="C17" s="545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0">
        <v>45200</v>
      </c>
      <c r="B18" s="541" t="s">
        <v>273</v>
      </c>
      <c r="C18" s="545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2">
        <v>45566</v>
      </c>
      <c r="B19" s="543" t="s">
        <v>273</v>
      </c>
      <c r="C19" s="573">
        <v>45627</v>
      </c>
      <c r="D19" s="203">
        <v>291</v>
      </c>
      <c r="E19" s="207">
        <v>244</v>
      </c>
      <c r="F19" s="207">
        <v>261</v>
      </c>
      <c r="G19" s="207" t="s">
        <v>376</v>
      </c>
      <c r="H19" s="207" t="s">
        <v>376</v>
      </c>
      <c r="I19" s="207" t="s">
        <v>376</v>
      </c>
      <c r="J19" s="207" t="s">
        <v>376</v>
      </c>
      <c r="K19" s="207" t="s">
        <v>376</v>
      </c>
      <c r="L19" s="207" t="s">
        <v>376</v>
      </c>
      <c r="M19" s="207" t="s">
        <v>376</v>
      </c>
      <c r="N19" s="207" t="s">
        <v>376</v>
      </c>
      <c r="O19" s="571" t="s">
        <v>376</v>
      </c>
      <c r="P19" s="219">
        <v>796</v>
      </c>
    </row>
    <row r="20" spans="1:24" s="531" customFormat="1" ht="3.75" customHeight="1">
      <c r="A20" s="546"/>
      <c r="B20" s="547"/>
      <c r="C20" s="54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9"/>
      <c r="P20" s="528"/>
      <c r="Q20" s="530"/>
      <c r="R20" s="530"/>
      <c r="S20" s="530"/>
      <c r="T20" s="530"/>
      <c r="U20" s="530"/>
      <c r="V20" s="530"/>
      <c r="W20" s="530"/>
      <c r="X20" s="530"/>
    </row>
    <row r="21" spans="1:24" s="196" customFormat="1" ht="15" customHeight="1">
      <c r="A21" s="194" t="s">
        <v>276</v>
      </c>
      <c r="B21" s="506"/>
      <c r="C21" s="423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4" t="s">
        <v>274</v>
      </c>
      <c r="B22" s="425"/>
      <c r="C22" s="425"/>
      <c r="D22" s="428" t="s">
        <v>57</v>
      </c>
      <c r="E22" s="426" t="s">
        <v>163</v>
      </c>
      <c r="F22" s="426" t="s">
        <v>145</v>
      </c>
      <c r="G22" s="426" t="s">
        <v>53</v>
      </c>
      <c r="H22" s="426" t="s">
        <v>164</v>
      </c>
      <c r="I22" s="426" t="s">
        <v>165</v>
      </c>
      <c r="J22" s="426" t="s">
        <v>166</v>
      </c>
      <c r="K22" s="426" t="s">
        <v>167</v>
      </c>
      <c r="L22" s="426" t="s">
        <v>168</v>
      </c>
      <c r="M22" s="426" t="s">
        <v>169</v>
      </c>
      <c r="N22" s="426" t="s">
        <v>170</v>
      </c>
      <c r="O22" s="426" t="s">
        <v>104</v>
      </c>
      <c r="P22" s="427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38">
        <v>43739</v>
      </c>
      <c r="B23" s="539" t="s">
        <v>273</v>
      </c>
      <c r="C23" s="544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0">
        <v>44105</v>
      </c>
      <c r="B24" s="541" t="s">
        <v>273</v>
      </c>
      <c r="C24" s="545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0">
        <v>44470</v>
      </c>
      <c r="B25" s="541" t="s">
        <v>273</v>
      </c>
      <c r="C25" s="545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0">
        <v>44835</v>
      </c>
      <c r="B26" s="541" t="s">
        <v>273</v>
      </c>
      <c r="C26" s="545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0">
        <v>45200</v>
      </c>
      <c r="B27" s="541" t="s">
        <v>273</v>
      </c>
      <c r="C27" s="545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2">
        <v>45566</v>
      </c>
      <c r="B28" s="543" t="s">
        <v>273</v>
      </c>
      <c r="C28" s="573">
        <v>45627</v>
      </c>
      <c r="D28" s="203">
        <v>1461</v>
      </c>
      <c r="E28" s="207">
        <v>1477</v>
      </c>
      <c r="F28" s="207">
        <v>1564</v>
      </c>
      <c r="G28" s="207" t="s">
        <v>376</v>
      </c>
      <c r="H28" s="207" t="s">
        <v>376</v>
      </c>
      <c r="I28" s="207" t="s">
        <v>376</v>
      </c>
      <c r="J28" s="207" t="s">
        <v>376</v>
      </c>
      <c r="K28" s="207" t="s">
        <v>376</v>
      </c>
      <c r="L28" s="207" t="s">
        <v>376</v>
      </c>
      <c r="M28" s="207" t="s">
        <v>376</v>
      </c>
      <c r="N28" s="207" t="s">
        <v>376</v>
      </c>
      <c r="O28" s="571" t="s">
        <v>376</v>
      </c>
      <c r="P28" s="219">
        <v>4502</v>
      </c>
      <c r="Q28" s="194"/>
      <c r="R28" s="194"/>
      <c r="S28" s="194"/>
      <c r="T28" s="194"/>
      <c r="U28" s="194"/>
      <c r="V28" s="194"/>
      <c r="W28" s="194"/>
      <c r="X28" s="194"/>
    </row>
    <row r="29" spans="1:24" s="531" customFormat="1" ht="3.75" customHeight="1">
      <c r="A29" s="546"/>
      <c r="B29" s="547"/>
      <c r="C29" s="54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9"/>
      <c r="P29" s="528"/>
      <c r="Q29" s="530"/>
      <c r="R29" s="530"/>
      <c r="S29" s="530"/>
      <c r="T29" s="530"/>
      <c r="U29" s="530"/>
      <c r="V29" s="530"/>
      <c r="W29" s="530"/>
      <c r="X29" s="530"/>
    </row>
    <row r="30" spans="1:24" s="196" customFormat="1" ht="15" customHeight="1">
      <c r="A30" s="196" t="s">
        <v>279</v>
      </c>
      <c r="B30" s="506"/>
      <c r="C30" s="423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4" t="s">
        <v>274</v>
      </c>
      <c r="B31" s="425"/>
      <c r="C31" s="425"/>
      <c r="D31" s="428" t="s">
        <v>57</v>
      </c>
      <c r="E31" s="426" t="s">
        <v>163</v>
      </c>
      <c r="F31" s="426" t="s">
        <v>145</v>
      </c>
      <c r="G31" s="426" t="s">
        <v>53</v>
      </c>
      <c r="H31" s="426" t="s">
        <v>164</v>
      </c>
      <c r="I31" s="426" t="s">
        <v>165</v>
      </c>
      <c r="J31" s="426" t="s">
        <v>166</v>
      </c>
      <c r="K31" s="426" t="s">
        <v>167</v>
      </c>
      <c r="L31" s="426" t="s">
        <v>168</v>
      </c>
      <c r="M31" s="426" t="s">
        <v>169</v>
      </c>
      <c r="N31" s="426" t="s">
        <v>170</v>
      </c>
      <c r="O31" s="426" t="s">
        <v>104</v>
      </c>
      <c r="P31" s="427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38">
        <v>43739</v>
      </c>
      <c r="B32" s="539" t="s">
        <v>273</v>
      </c>
      <c r="C32" s="544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0">
        <v>44105</v>
      </c>
      <c r="B33" s="541" t="s">
        <v>273</v>
      </c>
      <c r="C33" s="545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0">
        <v>44470</v>
      </c>
      <c r="B34" s="541" t="s">
        <v>273</v>
      </c>
      <c r="C34" s="545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0">
        <v>44835</v>
      </c>
      <c r="B35" s="541" t="s">
        <v>273</v>
      </c>
      <c r="C35" s="545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0">
        <v>45200</v>
      </c>
      <c r="B36" s="541" t="s">
        <v>273</v>
      </c>
      <c r="C36" s="545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2">
        <v>45566</v>
      </c>
      <c r="B37" s="543" t="s">
        <v>273</v>
      </c>
      <c r="C37" s="573">
        <v>45627</v>
      </c>
      <c r="D37" s="203">
        <v>-1170</v>
      </c>
      <c r="E37" s="207">
        <v>-1233</v>
      </c>
      <c r="F37" s="207">
        <v>-1303</v>
      </c>
      <c r="G37" s="207" t="s">
        <v>376</v>
      </c>
      <c r="H37" s="207" t="s">
        <v>376</v>
      </c>
      <c r="I37" s="207" t="s">
        <v>376</v>
      </c>
      <c r="J37" s="207" t="s">
        <v>376</v>
      </c>
      <c r="K37" s="207" t="s">
        <v>376</v>
      </c>
      <c r="L37" s="207" t="s">
        <v>376</v>
      </c>
      <c r="M37" s="207" t="s">
        <v>376</v>
      </c>
      <c r="N37" s="207" t="s">
        <v>376</v>
      </c>
      <c r="O37" s="571" t="s">
        <v>376</v>
      </c>
      <c r="P37" s="219">
        <v>-3706</v>
      </c>
      <c r="Q37" s="194"/>
      <c r="R37" s="194"/>
      <c r="S37" s="194"/>
      <c r="T37" s="194"/>
      <c r="U37" s="194"/>
      <c r="V37" s="194"/>
      <c r="W37" s="194"/>
      <c r="X37" s="194"/>
    </row>
    <row r="38" spans="1:24" s="531" customFormat="1" ht="3.75" customHeight="1">
      <c r="A38" s="546"/>
      <c r="B38" s="547"/>
      <c r="C38" s="54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9"/>
      <c r="P38" s="528"/>
      <c r="Q38" s="530"/>
      <c r="R38" s="530"/>
      <c r="S38" s="530"/>
      <c r="T38" s="530"/>
      <c r="U38" s="530"/>
      <c r="V38" s="530"/>
      <c r="W38" s="530"/>
      <c r="X38" s="530"/>
    </row>
    <row r="39" spans="1:24" s="196" customFormat="1" ht="18.75" customHeight="1">
      <c r="A39" s="199" t="s">
        <v>144</v>
      </c>
      <c r="B39" s="504"/>
      <c r="C39" s="421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5"/>
      <c r="C40" s="422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4" t="s">
        <v>274</v>
      </c>
      <c r="B41" s="425"/>
      <c r="C41" s="425"/>
      <c r="D41" s="428" t="s">
        <v>57</v>
      </c>
      <c r="E41" s="426" t="s">
        <v>163</v>
      </c>
      <c r="F41" s="426" t="s">
        <v>145</v>
      </c>
      <c r="G41" s="426" t="s">
        <v>53</v>
      </c>
      <c r="H41" s="426" t="s">
        <v>164</v>
      </c>
      <c r="I41" s="426" t="s">
        <v>165</v>
      </c>
      <c r="J41" s="426" t="s">
        <v>166</v>
      </c>
      <c r="K41" s="426" t="s">
        <v>167</v>
      </c>
      <c r="L41" s="426" t="s">
        <v>168</v>
      </c>
      <c r="M41" s="426" t="s">
        <v>169</v>
      </c>
      <c r="N41" s="426" t="s">
        <v>170</v>
      </c>
      <c r="O41" s="426" t="s">
        <v>104</v>
      </c>
      <c r="P41" s="427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38">
        <v>43739</v>
      </c>
      <c r="B42" s="539" t="s">
        <v>273</v>
      </c>
      <c r="C42" s="544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0">
        <v>44105</v>
      </c>
      <c r="B43" s="541" t="s">
        <v>273</v>
      </c>
      <c r="C43" s="545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0">
        <v>44470</v>
      </c>
      <c r="B44" s="541" t="s">
        <v>273</v>
      </c>
      <c r="C44" s="545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0">
        <v>44835</v>
      </c>
      <c r="B45" s="541" t="s">
        <v>273</v>
      </c>
      <c r="C45" s="545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0">
        <v>45200</v>
      </c>
      <c r="B46" s="541" t="s">
        <v>273</v>
      </c>
      <c r="C46" s="545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2">
        <v>45566</v>
      </c>
      <c r="B47" s="543" t="s">
        <v>273</v>
      </c>
      <c r="C47" s="573">
        <v>45627</v>
      </c>
      <c r="D47" s="203">
        <v>748</v>
      </c>
      <c r="E47" s="207">
        <v>634</v>
      </c>
      <c r="F47" s="207">
        <v>584</v>
      </c>
      <c r="G47" s="207" t="s">
        <v>376</v>
      </c>
      <c r="H47" s="207" t="s">
        <v>376</v>
      </c>
      <c r="I47" s="207" t="s">
        <v>376</v>
      </c>
      <c r="J47" s="207" t="s">
        <v>376</v>
      </c>
      <c r="K47" s="207" t="s">
        <v>376</v>
      </c>
      <c r="L47" s="207" t="s">
        <v>376</v>
      </c>
      <c r="M47" s="207" t="s">
        <v>376</v>
      </c>
      <c r="N47" s="207" t="s">
        <v>376</v>
      </c>
      <c r="O47" s="571" t="s">
        <v>376</v>
      </c>
      <c r="P47" s="219">
        <v>1966</v>
      </c>
      <c r="Q47" s="194"/>
      <c r="R47" s="194"/>
      <c r="S47" s="194"/>
      <c r="T47" s="194"/>
      <c r="U47" s="194"/>
      <c r="V47" s="194"/>
      <c r="W47" s="194"/>
      <c r="X47" s="194"/>
    </row>
    <row r="48" spans="1:24" s="531" customFormat="1" ht="3.75" customHeight="1">
      <c r="A48" s="546"/>
      <c r="B48" s="547"/>
      <c r="C48" s="54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9"/>
      <c r="P48" s="528"/>
      <c r="Q48" s="530"/>
      <c r="R48" s="530"/>
      <c r="S48" s="530"/>
      <c r="T48" s="530"/>
      <c r="U48" s="530"/>
      <c r="V48" s="530"/>
      <c r="W48" s="530"/>
      <c r="X48" s="530"/>
    </row>
    <row r="49" spans="1:24" ht="15" customHeight="1">
      <c r="A49" s="196" t="s">
        <v>278</v>
      </c>
      <c r="B49" s="506"/>
      <c r="C49" s="423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4" t="s">
        <v>274</v>
      </c>
      <c r="B50" s="425"/>
      <c r="C50" s="425"/>
      <c r="D50" s="428" t="s">
        <v>57</v>
      </c>
      <c r="E50" s="426" t="s">
        <v>163</v>
      </c>
      <c r="F50" s="426" t="s">
        <v>145</v>
      </c>
      <c r="G50" s="426" t="s">
        <v>53</v>
      </c>
      <c r="H50" s="426" t="s">
        <v>164</v>
      </c>
      <c r="I50" s="426" t="s">
        <v>165</v>
      </c>
      <c r="J50" s="426" t="s">
        <v>166</v>
      </c>
      <c r="K50" s="426" t="s">
        <v>167</v>
      </c>
      <c r="L50" s="426" t="s">
        <v>168</v>
      </c>
      <c r="M50" s="426" t="s">
        <v>169</v>
      </c>
      <c r="N50" s="426" t="s">
        <v>170</v>
      </c>
      <c r="O50" s="426" t="s">
        <v>104</v>
      </c>
      <c r="P50" s="427" t="s">
        <v>27</v>
      </c>
    </row>
    <row r="51" spans="1:24" ht="15" customHeight="1">
      <c r="A51" s="538">
        <v>43739</v>
      </c>
      <c r="B51" s="539" t="s">
        <v>273</v>
      </c>
      <c r="C51" s="544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0">
        <v>44105</v>
      </c>
      <c r="B52" s="541" t="s">
        <v>273</v>
      </c>
      <c r="C52" s="545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0">
        <v>44470</v>
      </c>
      <c r="B53" s="541" t="s">
        <v>273</v>
      </c>
      <c r="C53" s="545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0">
        <v>44835</v>
      </c>
      <c r="B54" s="541" t="s">
        <v>273</v>
      </c>
      <c r="C54" s="545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0">
        <v>45200</v>
      </c>
      <c r="B55" s="541" t="s">
        <v>273</v>
      </c>
      <c r="C55" s="545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2">
        <v>45566</v>
      </c>
      <c r="B56" s="543" t="s">
        <v>273</v>
      </c>
      <c r="C56" s="573">
        <v>45627</v>
      </c>
      <c r="D56" s="203">
        <v>717</v>
      </c>
      <c r="E56" s="207">
        <v>579</v>
      </c>
      <c r="F56" s="207">
        <v>799</v>
      </c>
      <c r="G56" s="207" t="s">
        <v>376</v>
      </c>
      <c r="H56" s="207" t="s">
        <v>376</v>
      </c>
      <c r="I56" s="207" t="s">
        <v>376</v>
      </c>
      <c r="J56" s="207" t="s">
        <v>376</v>
      </c>
      <c r="K56" s="207" t="s">
        <v>376</v>
      </c>
      <c r="L56" s="207" t="s">
        <v>376</v>
      </c>
      <c r="M56" s="207" t="s">
        <v>376</v>
      </c>
      <c r="N56" s="207" t="s">
        <v>376</v>
      </c>
      <c r="O56" s="571" t="s">
        <v>376</v>
      </c>
      <c r="P56" s="219">
        <v>2095</v>
      </c>
    </row>
    <row r="57" spans="1:24" s="531" customFormat="1" ht="3.75" customHeight="1">
      <c r="A57" s="546"/>
      <c r="B57" s="547"/>
      <c r="C57" s="548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9"/>
      <c r="P57" s="528"/>
      <c r="Q57" s="530"/>
      <c r="R57" s="530"/>
      <c r="S57" s="530"/>
      <c r="T57" s="530"/>
      <c r="U57" s="530"/>
      <c r="V57" s="530"/>
      <c r="W57" s="530"/>
      <c r="X57" s="530"/>
    </row>
    <row r="58" spans="1:24" s="194" customFormat="1" ht="15" customHeight="1">
      <c r="A58" s="196" t="s">
        <v>280</v>
      </c>
      <c r="B58" s="506"/>
      <c r="C58" s="423"/>
      <c r="P58" s="216" t="s">
        <v>26</v>
      </c>
    </row>
    <row r="59" spans="1:24" s="194" customFormat="1" ht="15" customHeight="1">
      <c r="A59" s="424" t="s">
        <v>274</v>
      </c>
      <c r="B59" s="425"/>
      <c r="C59" s="425"/>
      <c r="D59" s="428" t="s">
        <v>57</v>
      </c>
      <c r="E59" s="426" t="s">
        <v>163</v>
      </c>
      <c r="F59" s="426" t="s">
        <v>145</v>
      </c>
      <c r="G59" s="426" t="s">
        <v>53</v>
      </c>
      <c r="H59" s="426" t="s">
        <v>164</v>
      </c>
      <c r="I59" s="426" t="s">
        <v>165</v>
      </c>
      <c r="J59" s="426" t="s">
        <v>166</v>
      </c>
      <c r="K59" s="426" t="s">
        <v>167</v>
      </c>
      <c r="L59" s="426" t="s">
        <v>168</v>
      </c>
      <c r="M59" s="426" t="s">
        <v>169</v>
      </c>
      <c r="N59" s="426" t="s">
        <v>170</v>
      </c>
      <c r="O59" s="426" t="s">
        <v>104</v>
      </c>
      <c r="P59" s="427" t="s">
        <v>27</v>
      </c>
    </row>
    <row r="60" spans="1:24" s="196" customFormat="1" ht="15" customHeight="1">
      <c r="A60" s="538">
        <v>43739</v>
      </c>
      <c r="B60" s="539" t="s">
        <v>273</v>
      </c>
      <c r="C60" s="544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6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0">
        <v>44105</v>
      </c>
      <c r="B61" s="541" t="s">
        <v>273</v>
      </c>
      <c r="C61" s="545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7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0">
        <v>44470</v>
      </c>
      <c r="B62" s="541" t="s">
        <v>273</v>
      </c>
      <c r="C62" s="545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7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0">
        <v>44835</v>
      </c>
      <c r="B63" s="541" t="s">
        <v>273</v>
      </c>
      <c r="C63" s="545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7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0">
        <v>45200</v>
      </c>
      <c r="B64" s="541" t="s">
        <v>273</v>
      </c>
      <c r="C64" s="545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7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2">
        <v>45566</v>
      </c>
      <c r="B65" s="543" t="s">
        <v>273</v>
      </c>
      <c r="C65" s="573">
        <v>45627</v>
      </c>
      <c r="D65" s="204">
        <v>31</v>
      </c>
      <c r="E65" s="208">
        <v>55</v>
      </c>
      <c r="F65" s="208">
        <v>-215</v>
      </c>
      <c r="G65" s="208" t="s">
        <v>376</v>
      </c>
      <c r="H65" s="208" t="s">
        <v>376</v>
      </c>
      <c r="I65" s="418" t="s">
        <v>376</v>
      </c>
      <c r="J65" s="208" t="s">
        <v>376</v>
      </c>
      <c r="K65" s="208" t="s">
        <v>376</v>
      </c>
      <c r="L65" s="208" t="s">
        <v>376</v>
      </c>
      <c r="M65" s="208" t="s">
        <v>376</v>
      </c>
      <c r="N65" s="208" t="s">
        <v>376</v>
      </c>
      <c r="O65" s="215" t="s">
        <v>376</v>
      </c>
      <c r="P65" s="222">
        <v>-129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6"/>
      <c r="C66" s="423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6"/>
      <c r="C67" s="423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6"/>
      <c r="C68" s="423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6"/>
      <c r="C69" s="423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6"/>
      <c r="C70" s="423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6"/>
      <c r="C71" s="423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6"/>
      <c r="C72" s="423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6"/>
      <c r="C73" s="423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6"/>
      <c r="C74" s="423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6"/>
      <c r="C75" s="423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6"/>
      <c r="C76" s="423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6"/>
      <c r="C77" s="423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6"/>
      <c r="C78" s="423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6"/>
      <c r="C79" s="423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6"/>
      <c r="C80" s="423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6"/>
      <c r="C81" s="423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6"/>
      <c r="C82" s="423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6"/>
      <c r="C83" s="423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6"/>
      <c r="C84" s="423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6"/>
      <c r="C85" s="423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6"/>
      <c r="C86" s="423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6"/>
      <c r="C87" s="423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6"/>
      <c r="C88" s="423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6"/>
      <c r="C89" s="423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6"/>
      <c r="C90" s="423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6"/>
      <c r="C91" s="423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6"/>
      <c r="C92" s="423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6"/>
      <c r="C93" s="423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6"/>
      <c r="C94" s="423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6"/>
      <c r="C95" s="423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6"/>
      <c r="C96" s="423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6"/>
      <c r="C97" s="423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6"/>
      <c r="C98" s="423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6"/>
      <c r="C99" s="423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6"/>
      <c r="C100" s="423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6"/>
      <c r="C101" s="423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6"/>
      <c r="C102" s="423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6"/>
      <c r="C103" s="423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6"/>
      <c r="C104" s="423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6"/>
      <c r="C105" s="423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6"/>
      <c r="C106" s="423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6"/>
      <c r="C107" s="423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6"/>
      <c r="C108" s="423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6"/>
      <c r="C109" s="423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6"/>
      <c r="C110" s="423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6"/>
      <c r="C111" s="423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6"/>
      <c r="C112" s="423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6"/>
      <c r="C113" s="423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6"/>
      <c r="C114" s="423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6"/>
      <c r="C115" s="423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6"/>
      <c r="C116" s="423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6"/>
      <c r="C117" s="423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6"/>
      <c r="C118" s="423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6"/>
      <c r="C119" s="423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6"/>
      <c r="C120" s="423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6"/>
      <c r="C121" s="423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6"/>
      <c r="C122" s="423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6"/>
      <c r="C123" s="423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6"/>
      <c r="C124" s="423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6"/>
      <c r="C125" s="423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6"/>
      <c r="C126" s="423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6"/>
      <c r="C127" s="423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6"/>
      <c r="C128" s="423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6"/>
      <c r="C129" s="423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6"/>
      <c r="C130" s="423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6"/>
      <c r="C131" s="423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6"/>
      <c r="C132" s="423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6"/>
      <c r="C133" s="423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6"/>
      <c r="C134" s="423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6"/>
      <c r="C135" s="423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6"/>
      <c r="C136" s="423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6"/>
      <c r="C137" s="423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6"/>
      <c r="C138" s="423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6"/>
      <c r="C139" s="423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6"/>
      <c r="C140" s="423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6"/>
      <c r="C141" s="423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6"/>
      <c r="C142" s="423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6"/>
      <c r="C143" s="423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6"/>
      <c r="C144" s="423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6"/>
      <c r="C145" s="423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6"/>
      <c r="C146" s="423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6"/>
      <c r="C147" s="423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6"/>
      <c r="C148" s="423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6"/>
      <c r="C149" s="423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6"/>
      <c r="C150" s="423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6"/>
      <c r="C151" s="423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6"/>
      <c r="C152" s="423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7"/>
      <c r="B153" s="447"/>
      <c r="C153" s="415"/>
      <c r="D153" s="193"/>
      <c r="E153" s="193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7"/>
      <c r="B154" s="447"/>
      <c r="C154" s="415"/>
      <c r="D154" s="193"/>
      <c r="E154" s="193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7"/>
      <c r="B155" s="447"/>
      <c r="C155" s="415"/>
      <c r="D155" s="193"/>
      <c r="E155" s="193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7"/>
      <c r="B156" s="447"/>
      <c r="C156" s="415"/>
      <c r="D156" s="193"/>
      <c r="E156" s="193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7"/>
      <c r="B157" s="447"/>
      <c r="C157" s="415"/>
      <c r="D157" s="193"/>
      <c r="E157" s="193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7"/>
      <c r="B158" s="447"/>
      <c r="C158" s="415"/>
      <c r="D158" s="193"/>
      <c r="E158" s="193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7"/>
      <c r="B159" s="447"/>
      <c r="C159" s="415"/>
      <c r="D159" s="193"/>
      <c r="E159" s="193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7"/>
      <c r="B160" s="447"/>
      <c r="C160" s="415"/>
      <c r="D160" s="193"/>
      <c r="E160" s="193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7"/>
      <c r="B161" s="447"/>
      <c r="C161" s="415"/>
      <c r="D161" s="193"/>
      <c r="E161" s="193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7"/>
      <c r="B162" s="447"/>
      <c r="C162" s="415"/>
      <c r="D162" s="193"/>
      <c r="E162" s="193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7"/>
      <c r="B163" s="447"/>
      <c r="C163" s="415"/>
      <c r="D163" s="193"/>
      <c r="E163" s="193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7"/>
      <c r="B164" s="447"/>
      <c r="C164" s="415"/>
      <c r="D164" s="193"/>
      <c r="E164" s="193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7"/>
      <c r="B165" s="447"/>
      <c r="C165" s="415"/>
      <c r="D165" s="193"/>
      <c r="E165" s="193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7"/>
      <c r="B166" s="447"/>
      <c r="C166" s="415"/>
      <c r="D166" s="193"/>
      <c r="E166" s="193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7"/>
      <c r="B167" s="447"/>
      <c r="C167" s="415"/>
      <c r="D167" s="193"/>
      <c r="E167" s="193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7"/>
      <c r="B168" s="447"/>
      <c r="C168" s="415"/>
      <c r="D168" s="193"/>
      <c r="E168" s="193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7"/>
      <c r="B169" s="447"/>
      <c r="C169" s="415"/>
      <c r="D169" s="193"/>
      <c r="E169" s="193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7"/>
      <c r="B170" s="447"/>
      <c r="C170" s="415"/>
      <c r="D170" s="193"/>
      <c r="E170" s="193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B6A-E995-4C34-B0AF-34D6FF1921CE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1" customWidth="1"/>
    <col min="2" max="7" width="11.25" style="441" customWidth="1"/>
    <col min="8" max="11" width="10.625" style="441" customWidth="1"/>
    <col min="12" max="13" width="9" style="441" customWidth="1"/>
    <col min="14" max="16384" width="9" style="441"/>
  </cols>
  <sheetData>
    <row r="1" spans="1:35" s="431" customFormat="1" ht="22.5" customHeight="1">
      <c r="A1" s="558">
        <v>45627</v>
      </c>
      <c r="B1" s="429"/>
      <c r="C1" s="430"/>
      <c r="D1" s="430"/>
      <c r="E1" s="430"/>
      <c r="F1" s="429"/>
      <c r="G1" s="429"/>
      <c r="H1" s="429"/>
      <c r="L1" s="441"/>
    </row>
    <row r="2" spans="1:35" s="432" customFormat="1" ht="18" customHeight="1">
      <c r="C2" s="433"/>
      <c r="D2" s="433"/>
      <c r="E2" s="433"/>
      <c r="L2" s="433"/>
    </row>
    <row r="3" spans="1:35" s="432" customFormat="1" ht="18" customHeight="1">
      <c r="C3" s="433"/>
      <c r="D3" s="433"/>
      <c r="E3" s="433"/>
      <c r="L3" s="433"/>
      <c r="AE3" s="433"/>
    </row>
    <row r="4" spans="1:35" s="433" customFormat="1" ht="18" customHeight="1">
      <c r="B4" s="198" t="s">
        <v>329</v>
      </c>
      <c r="F4" s="434" t="s">
        <v>109</v>
      </c>
    </row>
    <row r="5" spans="1:35" s="433" customFormat="1" ht="15" customHeight="1">
      <c r="B5" s="661" t="s">
        <v>310</v>
      </c>
      <c r="C5" s="514" t="s">
        <v>306</v>
      </c>
      <c r="D5" s="514" t="s">
        <v>308</v>
      </c>
      <c r="E5" s="514" t="s">
        <v>309</v>
      </c>
      <c r="F5" s="661" t="s">
        <v>311</v>
      </c>
      <c r="G5" s="576"/>
      <c r="I5" s="575"/>
      <c r="K5" s="575"/>
    </row>
    <row r="6" spans="1:35" s="433" customFormat="1" ht="15" customHeight="1">
      <c r="B6" s="656"/>
      <c r="C6" s="515" t="s">
        <v>307</v>
      </c>
      <c r="D6" s="515" t="s">
        <v>307</v>
      </c>
      <c r="E6" s="515" t="s">
        <v>307</v>
      </c>
      <c r="F6" s="656"/>
      <c r="G6" s="576"/>
      <c r="I6" s="575"/>
      <c r="K6" s="575"/>
    </row>
    <row r="7" spans="1:35" s="433" customFormat="1" ht="18" customHeight="1">
      <c r="B7" s="454" t="s">
        <v>330</v>
      </c>
      <c r="C7" s="511">
        <v>0</v>
      </c>
      <c r="D7" s="511">
        <v>25</v>
      </c>
      <c r="E7" s="511">
        <v>0</v>
      </c>
      <c r="F7" s="511">
        <v>25</v>
      </c>
      <c r="G7" s="576"/>
      <c r="I7" s="575"/>
      <c r="K7" s="575"/>
      <c r="L7" s="575"/>
      <c r="M7" s="575"/>
      <c r="N7" s="575"/>
      <c r="O7" s="575"/>
      <c r="P7" s="575"/>
      <c r="R7" s="575"/>
      <c r="S7" s="575"/>
      <c r="T7" s="575"/>
      <c r="U7" s="575"/>
      <c r="V7" s="575"/>
      <c r="W7" s="575"/>
      <c r="Y7" s="575"/>
      <c r="Z7" s="575"/>
      <c r="AA7" s="575"/>
      <c r="AB7" s="575"/>
      <c r="AC7" s="575"/>
      <c r="AD7" s="575"/>
    </row>
    <row r="8" spans="1:35" s="433" customFormat="1" ht="18" customHeight="1">
      <c r="B8" s="452" t="s">
        <v>331</v>
      </c>
      <c r="C8" s="512">
        <v>0</v>
      </c>
      <c r="D8" s="512">
        <v>25</v>
      </c>
      <c r="E8" s="512">
        <v>0</v>
      </c>
      <c r="F8" s="512">
        <v>25</v>
      </c>
      <c r="G8" s="576"/>
      <c r="I8" s="575"/>
      <c r="K8" s="575"/>
      <c r="L8" s="575"/>
      <c r="M8" s="575"/>
      <c r="N8" s="575"/>
      <c r="O8" s="575"/>
      <c r="P8" s="575"/>
      <c r="R8" s="575"/>
      <c r="S8" s="575"/>
      <c r="T8" s="575"/>
      <c r="U8" s="575"/>
      <c r="V8" s="575"/>
      <c r="W8" s="575"/>
      <c r="Y8" s="575"/>
      <c r="Z8" s="575"/>
      <c r="AA8" s="575"/>
      <c r="AB8" s="575"/>
      <c r="AC8" s="575"/>
      <c r="AD8" s="575"/>
    </row>
    <row r="9" spans="1:35" s="433" customFormat="1" ht="18" customHeight="1">
      <c r="B9" s="453" t="s">
        <v>332</v>
      </c>
      <c r="C9" s="513">
        <v>9</v>
      </c>
      <c r="D9" s="513">
        <v>15</v>
      </c>
      <c r="E9" s="513">
        <v>1</v>
      </c>
      <c r="F9" s="513">
        <v>25</v>
      </c>
      <c r="G9" s="576"/>
      <c r="I9" s="575"/>
      <c r="K9" s="575"/>
      <c r="L9" s="575"/>
      <c r="M9" s="575"/>
      <c r="N9" s="575"/>
      <c r="O9" s="575"/>
      <c r="P9" s="575"/>
      <c r="R9" s="575"/>
      <c r="S9" s="575"/>
      <c r="T9" s="575"/>
      <c r="U9" s="575"/>
      <c r="V9" s="575"/>
      <c r="W9" s="575"/>
      <c r="Y9" s="575"/>
      <c r="Z9" s="575"/>
      <c r="AA9" s="575"/>
      <c r="AB9" s="575"/>
      <c r="AC9" s="575"/>
      <c r="AD9" s="575"/>
    </row>
    <row r="10" spans="1:35" s="433" customFormat="1" ht="18" customHeight="1"/>
    <row r="11" spans="1:35" s="433" customFormat="1" ht="18" customHeight="1"/>
    <row r="12" spans="1:35" s="433" customFormat="1" ht="22.5" customHeight="1">
      <c r="A12" s="198" t="s">
        <v>377</v>
      </c>
      <c r="B12" s="198"/>
    </row>
    <row r="13" spans="1:35" s="433" customFormat="1" ht="16.5" customHeight="1">
      <c r="B13" s="450" t="s">
        <v>105</v>
      </c>
      <c r="C13" s="450" t="s">
        <v>378</v>
      </c>
      <c r="D13" s="451" t="s">
        <v>379</v>
      </c>
      <c r="E13" s="436" t="s">
        <v>105</v>
      </c>
      <c r="F13" s="450" t="s">
        <v>380</v>
      </c>
      <c r="G13" s="450" t="s">
        <v>381</v>
      </c>
      <c r="I13" s="575"/>
      <c r="K13" s="575"/>
    </row>
    <row r="14" spans="1:35" s="433" customFormat="1" ht="16.5" customHeight="1">
      <c r="B14" s="402" t="s">
        <v>376</v>
      </c>
      <c r="C14" s="516" t="s">
        <v>376</v>
      </c>
      <c r="D14" s="520" t="s">
        <v>376</v>
      </c>
      <c r="E14" s="437">
        <v>1</v>
      </c>
      <c r="F14" s="516" t="s">
        <v>198</v>
      </c>
      <c r="G14" s="523">
        <v>330</v>
      </c>
      <c r="I14" s="575"/>
      <c r="K14" s="575"/>
      <c r="U14" s="438"/>
      <c r="V14" s="438"/>
      <c r="W14" s="438"/>
      <c r="X14" s="438"/>
      <c r="Z14" s="575"/>
      <c r="AA14" s="575"/>
      <c r="AB14" s="575"/>
      <c r="AC14" s="575"/>
      <c r="AD14" s="575"/>
      <c r="AE14" s="438"/>
      <c r="AF14" s="575"/>
      <c r="AG14" s="575"/>
      <c r="AH14" s="575"/>
      <c r="AI14" s="575"/>
    </row>
    <row r="15" spans="1:35" s="433" customFormat="1" ht="16.5" customHeight="1">
      <c r="B15" s="403" t="s">
        <v>376</v>
      </c>
      <c r="C15" s="518" t="s">
        <v>376</v>
      </c>
      <c r="D15" s="521" t="s">
        <v>376</v>
      </c>
      <c r="E15" s="439">
        <v>2</v>
      </c>
      <c r="F15" s="517" t="s">
        <v>200</v>
      </c>
      <c r="G15" s="524">
        <v>147</v>
      </c>
      <c r="U15" s="438"/>
      <c r="V15" s="438"/>
      <c r="W15" s="438"/>
      <c r="X15" s="438"/>
      <c r="Z15" s="575"/>
      <c r="AA15" s="575"/>
      <c r="AB15" s="575"/>
      <c r="AC15" s="575"/>
      <c r="AD15" s="575"/>
      <c r="AE15" s="438"/>
      <c r="AF15" s="575"/>
      <c r="AG15" s="575"/>
      <c r="AH15" s="575"/>
      <c r="AI15" s="575"/>
    </row>
    <row r="16" spans="1:35" s="433" customFormat="1" ht="16.5" customHeight="1">
      <c r="B16" s="403" t="s">
        <v>376</v>
      </c>
      <c r="C16" s="518" t="s">
        <v>376</v>
      </c>
      <c r="D16" s="521" t="s">
        <v>376</v>
      </c>
      <c r="E16" s="439">
        <v>3</v>
      </c>
      <c r="F16" s="517" t="s">
        <v>201</v>
      </c>
      <c r="G16" s="524">
        <v>136</v>
      </c>
      <c r="U16" s="438"/>
      <c r="V16" s="438"/>
      <c r="W16" s="438"/>
      <c r="X16" s="438"/>
      <c r="Z16" s="575"/>
      <c r="AA16" s="575"/>
      <c r="AB16" s="575"/>
      <c r="AC16" s="575"/>
      <c r="AD16" s="575"/>
      <c r="AE16" s="438"/>
      <c r="AF16" s="575"/>
      <c r="AG16" s="575"/>
      <c r="AH16" s="575"/>
      <c r="AI16" s="575"/>
    </row>
    <row r="17" spans="1:35" s="433" customFormat="1" ht="16.5" customHeight="1">
      <c r="B17" s="403" t="s">
        <v>376</v>
      </c>
      <c r="C17" s="518" t="s">
        <v>376</v>
      </c>
      <c r="D17" s="521" t="s">
        <v>376</v>
      </c>
      <c r="E17" s="439">
        <v>4</v>
      </c>
      <c r="F17" s="517" t="s">
        <v>112</v>
      </c>
      <c r="G17" s="524">
        <v>115</v>
      </c>
      <c r="U17" s="438"/>
      <c r="V17" s="438"/>
      <c r="W17" s="438"/>
      <c r="X17" s="438"/>
      <c r="Z17" s="575"/>
      <c r="AA17" s="575"/>
      <c r="AB17" s="575"/>
      <c r="AC17" s="575"/>
      <c r="AD17" s="575"/>
      <c r="AE17" s="438"/>
      <c r="AF17" s="575"/>
      <c r="AG17" s="575"/>
      <c r="AH17" s="575"/>
      <c r="AI17" s="575"/>
    </row>
    <row r="18" spans="1:35" s="433" customFormat="1" ht="16.5" customHeight="1">
      <c r="B18" s="403" t="s">
        <v>376</v>
      </c>
      <c r="C18" s="518" t="s">
        <v>376</v>
      </c>
      <c r="D18" s="521" t="s">
        <v>376</v>
      </c>
      <c r="E18" s="439">
        <v>5</v>
      </c>
      <c r="F18" s="517" t="s">
        <v>199</v>
      </c>
      <c r="G18" s="524">
        <v>105</v>
      </c>
      <c r="U18" s="438"/>
      <c r="V18" s="438"/>
      <c r="W18" s="438"/>
      <c r="X18" s="438"/>
      <c r="Z18" s="575"/>
      <c r="AA18" s="575"/>
      <c r="AB18" s="575"/>
      <c r="AC18" s="575"/>
      <c r="AD18" s="575"/>
      <c r="AE18" s="438"/>
      <c r="AF18" s="575"/>
      <c r="AG18" s="575"/>
      <c r="AH18" s="575"/>
      <c r="AI18" s="575"/>
    </row>
    <row r="19" spans="1:35" s="433" customFormat="1" ht="16.5" customHeight="1">
      <c r="B19" s="403" t="s">
        <v>376</v>
      </c>
      <c r="C19" s="518" t="s">
        <v>376</v>
      </c>
      <c r="D19" s="521" t="s">
        <v>376</v>
      </c>
      <c r="E19" s="439" t="s">
        <v>376</v>
      </c>
      <c r="F19" s="517" t="s">
        <v>376</v>
      </c>
      <c r="G19" s="524" t="s">
        <v>376</v>
      </c>
      <c r="U19" s="438"/>
      <c r="V19" s="438"/>
      <c r="W19" s="438"/>
      <c r="X19" s="438"/>
      <c r="Z19" s="575"/>
      <c r="AA19" s="575"/>
      <c r="AB19" s="575"/>
      <c r="AC19" s="575"/>
      <c r="AD19" s="575"/>
      <c r="AE19" s="438"/>
      <c r="AF19" s="575"/>
      <c r="AG19" s="575"/>
      <c r="AH19" s="575"/>
      <c r="AI19" s="575"/>
    </row>
    <row r="20" spans="1:35" s="433" customFormat="1" ht="16.5" customHeight="1">
      <c r="B20" s="403" t="s">
        <v>376</v>
      </c>
      <c r="C20" s="518" t="s">
        <v>376</v>
      </c>
      <c r="D20" s="521" t="s">
        <v>376</v>
      </c>
      <c r="E20" s="439" t="s">
        <v>376</v>
      </c>
      <c r="F20" s="518" t="s">
        <v>376</v>
      </c>
      <c r="G20" s="524" t="s">
        <v>376</v>
      </c>
      <c r="I20" s="575"/>
      <c r="K20" s="575"/>
      <c r="U20" s="438"/>
      <c r="V20" s="438"/>
      <c r="W20" s="438"/>
      <c r="X20" s="438"/>
      <c r="Z20" s="575"/>
      <c r="AA20" s="575"/>
      <c r="AB20" s="575"/>
      <c r="AC20" s="575"/>
      <c r="AD20" s="575"/>
      <c r="AE20" s="438"/>
      <c r="AF20" s="575"/>
      <c r="AG20" s="575"/>
      <c r="AH20" s="575"/>
      <c r="AI20" s="575"/>
    </row>
    <row r="21" spans="1:35" s="433" customFormat="1" ht="16.5" customHeight="1">
      <c r="B21" s="404" t="s">
        <v>376</v>
      </c>
      <c r="C21" s="519" t="s">
        <v>376</v>
      </c>
      <c r="D21" s="522" t="s">
        <v>376</v>
      </c>
      <c r="E21" s="440" t="s">
        <v>376</v>
      </c>
      <c r="F21" s="519" t="s">
        <v>376</v>
      </c>
      <c r="G21" s="525" t="s">
        <v>376</v>
      </c>
      <c r="I21" s="575"/>
      <c r="K21" s="575"/>
      <c r="U21" s="438"/>
      <c r="V21" s="438"/>
      <c r="W21" s="438"/>
      <c r="X21" s="438"/>
      <c r="Z21" s="575"/>
      <c r="AA21" s="575"/>
      <c r="AB21" s="575"/>
      <c r="AC21" s="575"/>
      <c r="AD21" s="575"/>
      <c r="AE21" s="438"/>
      <c r="AF21" s="575"/>
      <c r="AG21" s="575"/>
      <c r="AH21" s="575"/>
      <c r="AI21" s="575"/>
    </row>
    <row r="22" spans="1:35" s="433" customFormat="1" ht="22.5" customHeight="1"/>
    <row r="23" spans="1:35" s="433" customFormat="1" ht="22.5" customHeight="1">
      <c r="A23" s="198" t="s">
        <v>382</v>
      </c>
      <c r="B23" s="198"/>
    </row>
    <row r="24" spans="1:35" s="433" customFormat="1" ht="16.5" customHeight="1">
      <c r="B24" s="450" t="s">
        <v>105</v>
      </c>
      <c r="C24" s="450" t="s">
        <v>378</v>
      </c>
      <c r="D24" s="451" t="s">
        <v>379</v>
      </c>
      <c r="E24" s="436" t="s">
        <v>105</v>
      </c>
      <c r="F24" s="450" t="s">
        <v>380</v>
      </c>
      <c r="G24" s="450" t="s">
        <v>381</v>
      </c>
      <c r="I24" s="575"/>
      <c r="K24" s="575"/>
    </row>
    <row r="25" spans="1:35" s="433" customFormat="1" ht="16.5" customHeight="1">
      <c r="B25" s="402" t="s">
        <v>376</v>
      </c>
      <c r="C25" s="516" t="s">
        <v>376</v>
      </c>
      <c r="D25" s="520" t="s">
        <v>376</v>
      </c>
      <c r="E25" s="437">
        <v>1</v>
      </c>
      <c r="F25" s="516" t="s">
        <v>198</v>
      </c>
      <c r="G25" s="523">
        <v>266</v>
      </c>
      <c r="I25" s="575"/>
      <c r="K25" s="575"/>
      <c r="U25" s="438"/>
      <c r="V25" s="438"/>
      <c r="W25" s="438"/>
      <c r="X25" s="438"/>
      <c r="Z25" s="575"/>
      <c r="AA25" s="575"/>
      <c r="AB25" s="575"/>
      <c r="AC25" s="575"/>
      <c r="AD25" s="575"/>
      <c r="AE25" s="438"/>
      <c r="AF25" s="575"/>
      <c r="AG25" s="575"/>
      <c r="AH25" s="575"/>
      <c r="AI25" s="575"/>
    </row>
    <row r="26" spans="1:35" s="433" customFormat="1" ht="16.5" customHeight="1">
      <c r="B26" s="403" t="s">
        <v>376</v>
      </c>
      <c r="C26" s="518" t="s">
        <v>376</v>
      </c>
      <c r="D26" s="521" t="s">
        <v>376</v>
      </c>
      <c r="E26" s="439">
        <v>2</v>
      </c>
      <c r="F26" s="517" t="s">
        <v>200</v>
      </c>
      <c r="G26" s="524">
        <v>127</v>
      </c>
      <c r="U26" s="438"/>
      <c r="V26" s="438"/>
      <c r="W26" s="438"/>
      <c r="X26" s="438"/>
      <c r="Z26" s="575"/>
      <c r="AA26" s="575"/>
      <c r="AB26" s="575"/>
      <c r="AC26" s="575"/>
      <c r="AD26" s="575"/>
      <c r="AE26" s="438"/>
      <c r="AF26" s="575"/>
      <c r="AG26" s="575"/>
      <c r="AH26" s="575"/>
      <c r="AI26" s="575"/>
    </row>
    <row r="27" spans="1:35" s="433" customFormat="1" ht="16.5" customHeight="1">
      <c r="B27" s="403" t="s">
        <v>376</v>
      </c>
      <c r="C27" s="518" t="s">
        <v>376</v>
      </c>
      <c r="D27" s="521" t="s">
        <v>376</v>
      </c>
      <c r="E27" s="439">
        <v>3</v>
      </c>
      <c r="F27" s="517" t="s">
        <v>98</v>
      </c>
      <c r="G27" s="524">
        <v>115</v>
      </c>
      <c r="U27" s="438"/>
      <c r="V27" s="438"/>
      <c r="W27" s="438"/>
      <c r="X27" s="438"/>
      <c r="Z27" s="575"/>
      <c r="AA27" s="575"/>
      <c r="AB27" s="575"/>
      <c r="AC27" s="575"/>
      <c r="AD27" s="575"/>
      <c r="AE27" s="438"/>
      <c r="AF27" s="575"/>
      <c r="AG27" s="575"/>
      <c r="AH27" s="575"/>
      <c r="AI27" s="575"/>
    </row>
    <row r="28" spans="1:35" s="433" customFormat="1" ht="16.5" customHeight="1">
      <c r="B28" s="403" t="s">
        <v>376</v>
      </c>
      <c r="C28" s="518" t="s">
        <v>376</v>
      </c>
      <c r="D28" s="521" t="s">
        <v>376</v>
      </c>
      <c r="E28" s="439">
        <v>4</v>
      </c>
      <c r="F28" s="517" t="s">
        <v>199</v>
      </c>
      <c r="G28" s="524">
        <v>105</v>
      </c>
      <c r="U28" s="438"/>
      <c r="V28" s="438"/>
      <c r="W28" s="438"/>
      <c r="X28" s="438"/>
      <c r="Z28" s="575"/>
      <c r="AA28" s="575"/>
      <c r="AB28" s="575"/>
      <c r="AC28" s="575"/>
      <c r="AD28" s="575"/>
      <c r="AE28" s="438"/>
      <c r="AF28" s="575"/>
      <c r="AG28" s="575"/>
      <c r="AH28" s="575"/>
      <c r="AI28" s="575"/>
    </row>
    <row r="29" spans="1:35" s="433" customFormat="1" ht="16.5" customHeight="1">
      <c r="B29" s="403" t="s">
        <v>376</v>
      </c>
      <c r="C29" s="518" t="s">
        <v>376</v>
      </c>
      <c r="D29" s="521" t="s">
        <v>376</v>
      </c>
      <c r="E29" s="439">
        <v>5</v>
      </c>
      <c r="F29" s="517" t="s">
        <v>201</v>
      </c>
      <c r="G29" s="524">
        <v>94</v>
      </c>
      <c r="U29" s="438"/>
      <c r="V29" s="438"/>
      <c r="W29" s="438"/>
      <c r="X29" s="438"/>
      <c r="Z29" s="575"/>
      <c r="AA29" s="575"/>
      <c r="AB29" s="575"/>
      <c r="AC29" s="575"/>
      <c r="AD29" s="575"/>
      <c r="AE29" s="438"/>
      <c r="AF29" s="575"/>
      <c r="AG29" s="575"/>
      <c r="AH29" s="575"/>
      <c r="AI29" s="575"/>
    </row>
    <row r="30" spans="1:35" s="433" customFormat="1" ht="16.5" customHeight="1">
      <c r="B30" s="403" t="s">
        <v>376</v>
      </c>
      <c r="C30" s="518" t="s">
        <v>376</v>
      </c>
      <c r="D30" s="521" t="s">
        <v>376</v>
      </c>
      <c r="E30" s="439" t="s">
        <v>376</v>
      </c>
      <c r="F30" s="518" t="s">
        <v>376</v>
      </c>
      <c r="G30" s="524" t="s">
        <v>376</v>
      </c>
      <c r="I30" s="575"/>
      <c r="U30" s="438"/>
      <c r="V30" s="438"/>
      <c r="W30" s="438"/>
      <c r="X30" s="438"/>
      <c r="Z30" s="575"/>
      <c r="AA30" s="575"/>
      <c r="AB30" s="575"/>
      <c r="AC30" s="575"/>
      <c r="AD30" s="575"/>
      <c r="AE30" s="438"/>
      <c r="AF30" s="575"/>
      <c r="AG30" s="575"/>
      <c r="AH30" s="575"/>
      <c r="AI30" s="575"/>
    </row>
    <row r="31" spans="1:35" s="433" customFormat="1" ht="16.5" customHeight="1">
      <c r="B31" s="403" t="s">
        <v>376</v>
      </c>
      <c r="C31" s="518" t="s">
        <v>376</v>
      </c>
      <c r="D31" s="521" t="s">
        <v>376</v>
      </c>
      <c r="E31" s="439" t="s">
        <v>376</v>
      </c>
      <c r="F31" s="518" t="s">
        <v>376</v>
      </c>
      <c r="G31" s="524" t="s">
        <v>376</v>
      </c>
      <c r="I31" s="575"/>
      <c r="K31" s="575"/>
      <c r="U31" s="438"/>
      <c r="V31" s="438"/>
      <c r="W31" s="438"/>
      <c r="X31" s="438"/>
      <c r="Z31" s="575"/>
      <c r="AA31" s="575"/>
      <c r="AB31" s="575"/>
      <c r="AC31" s="575"/>
      <c r="AD31" s="575"/>
      <c r="AE31" s="438"/>
      <c r="AF31" s="575"/>
      <c r="AG31" s="575"/>
      <c r="AH31" s="575"/>
      <c r="AI31" s="575"/>
    </row>
    <row r="32" spans="1:35" s="433" customFormat="1" ht="16.5" customHeight="1">
      <c r="B32" s="404" t="s">
        <v>376</v>
      </c>
      <c r="C32" s="519" t="s">
        <v>376</v>
      </c>
      <c r="D32" s="522" t="s">
        <v>376</v>
      </c>
      <c r="E32" s="440" t="s">
        <v>376</v>
      </c>
      <c r="F32" s="519" t="s">
        <v>376</v>
      </c>
      <c r="G32" s="525" t="s">
        <v>376</v>
      </c>
      <c r="I32" s="575"/>
      <c r="K32" s="575"/>
      <c r="U32" s="438"/>
      <c r="V32" s="438"/>
      <c r="W32" s="438"/>
      <c r="X32" s="438"/>
      <c r="Z32" s="575"/>
      <c r="AA32" s="575"/>
      <c r="AB32" s="575"/>
      <c r="AC32" s="575"/>
      <c r="AD32" s="575"/>
      <c r="AE32" s="438"/>
      <c r="AF32" s="575"/>
      <c r="AG32" s="575"/>
      <c r="AH32" s="575"/>
      <c r="AI32" s="575"/>
    </row>
    <row r="33" spans="1:35" s="433" customFormat="1" ht="22.5" customHeight="1">
      <c r="B33" s="435"/>
    </row>
    <row r="34" spans="1:35" s="433" customFormat="1" ht="22.5" customHeight="1">
      <c r="A34" s="198" t="s">
        <v>383</v>
      </c>
      <c r="B34" s="198"/>
    </row>
    <row r="35" spans="1:35" s="433" customFormat="1" ht="16.5" customHeight="1">
      <c r="B35" s="450" t="s">
        <v>105</v>
      </c>
      <c r="C35" s="450" t="s">
        <v>378</v>
      </c>
      <c r="D35" s="451" t="s">
        <v>379</v>
      </c>
      <c r="E35" s="436" t="s">
        <v>105</v>
      </c>
      <c r="F35" s="450" t="s">
        <v>380</v>
      </c>
      <c r="G35" s="450" t="s">
        <v>381</v>
      </c>
      <c r="I35" s="575"/>
      <c r="K35" s="575"/>
    </row>
    <row r="36" spans="1:35" s="433" customFormat="1" ht="16.5" customHeight="1">
      <c r="B36" s="402">
        <v>1</v>
      </c>
      <c r="C36" s="516" t="s">
        <v>98</v>
      </c>
      <c r="D36" s="520">
        <v>26</v>
      </c>
      <c r="E36" s="437">
        <v>1</v>
      </c>
      <c r="F36" s="516" t="s">
        <v>198</v>
      </c>
      <c r="G36" s="523">
        <v>64</v>
      </c>
      <c r="U36" s="438"/>
      <c r="V36" s="438"/>
      <c r="W36" s="438"/>
      <c r="X36" s="438"/>
      <c r="Z36" s="575"/>
      <c r="AA36" s="575"/>
      <c r="AB36" s="575"/>
      <c r="AC36" s="575"/>
      <c r="AD36" s="575"/>
      <c r="AE36" s="438"/>
      <c r="AF36" s="575"/>
      <c r="AG36" s="575"/>
      <c r="AH36" s="575"/>
      <c r="AI36" s="575"/>
    </row>
    <row r="37" spans="1:35" s="433" customFormat="1" ht="16.5" customHeight="1">
      <c r="B37" s="403">
        <v>2</v>
      </c>
      <c r="C37" s="518" t="s">
        <v>203</v>
      </c>
      <c r="D37" s="521">
        <v>21</v>
      </c>
      <c r="E37" s="439">
        <v>2</v>
      </c>
      <c r="F37" s="517" t="s">
        <v>201</v>
      </c>
      <c r="G37" s="524">
        <v>42</v>
      </c>
      <c r="U37" s="438"/>
      <c r="V37" s="438"/>
      <c r="W37" s="438"/>
      <c r="X37" s="438"/>
      <c r="Z37" s="575"/>
      <c r="AA37" s="575"/>
      <c r="AB37" s="575"/>
      <c r="AC37" s="575"/>
      <c r="AD37" s="575"/>
      <c r="AE37" s="438"/>
      <c r="AF37" s="575"/>
      <c r="AG37" s="575"/>
      <c r="AH37" s="575"/>
      <c r="AI37" s="575"/>
    </row>
    <row r="38" spans="1:35" s="433" customFormat="1" ht="16.5" customHeight="1">
      <c r="B38" s="403">
        <v>3</v>
      </c>
      <c r="C38" s="518" t="s">
        <v>210</v>
      </c>
      <c r="D38" s="521">
        <v>10</v>
      </c>
      <c r="E38" s="439">
        <v>3</v>
      </c>
      <c r="F38" s="517" t="s">
        <v>112</v>
      </c>
      <c r="G38" s="524">
        <v>24</v>
      </c>
      <c r="U38" s="438"/>
      <c r="V38" s="438"/>
      <c r="W38" s="438"/>
      <c r="X38" s="438"/>
      <c r="Z38" s="575"/>
      <c r="AA38" s="575"/>
      <c r="AB38" s="575"/>
      <c r="AC38" s="575"/>
      <c r="AD38" s="575"/>
      <c r="AE38" s="438"/>
      <c r="AF38" s="575"/>
      <c r="AG38" s="575"/>
      <c r="AH38" s="575"/>
      <c r="AI38" s="575"/>
    </row>
    <row r="39" spans="1:35" s="433" customFormat="1" ht="16.5" customHeight="1">
      <c r="B39" s="403">
        <v>4</v>
      </c>
      <c r="C39" s="518" t="s">
        <v>115</v>
      </c>
      <c r="D39" s="521">
        <v>4</v>
      </c>
      <c r="E39" s="439">
        <v>4</v>
      </c>
      <c r="F39" s="517" t="s">
        <v>151</v>
      </c>
      <c r="G39" s="524">
        <v>23</v>
      </c>
      <c r="U39" s="438"/>
      <c r="V39" s="438"/>
      <c r="W39" s="438"/>
      <c r="X39" s="438"/>
      <c r="Z39" s="575"/>
      <c r="AA39" s="575"/>
      <c r="AB39" s="575"/>
      <c r="AC39" s="575"/>
      <c r="AD39" s="575"/>
      <c r="AE39" s="438"/>
      <c r="AF39" s="575"/>
      <c r="AG39" s="575"/>
      <c r="AH39" s="575"/>
      <c r="AI39" s="575"/>
    </row>
    <row r="40" spans="1:35" s="433" customFormat="1" ht="16.5" customHeight="1">
      <c r="B40" s="403">
        <v>4</v>
      </c>
      <c r="C40" s="518" t="s">
        <v>209</v>
      </c>
      <c r="D40" s="521">
        <v>4</v>
      </c>
      <c r="E40" s="439">
        <v>5</v>
      </c>
      <c r="F40" s="517" t="s">
        <v>200</v>
      </c>
      <c r="G40" s="524">
        <v>20</v>
      </c>
      <c r="U40" s="438"/>
      <c r="V40" s="438"/>
      <c r="W40" s="438"/>
      <c r="X40" s="438"/>
      <c r="Z40" s="575"/>
      <c r="AA40" s="575"/>
      <c r="AB40" s="575"/>
      <c r="AC40" s="575"/>
      <c r="AD40" s="575"/>
      <c r="AE40" s="438"/>
      <c r="AF40" s="575"/>
      <c r="AG40" s="575"/>
      <c r="AH40" s="575"/>
      <c r="AI40" s="575"/>
    </row>
    <row r="41" spans="1:35" s="433" customFormat="1" ht="16.5" customHeight="1">
      <c r="B41" s="403" t="s">
        <v>376</v>
      </c>
      <c r="C41" s="518" t="s">
        <v>376</v>
      </c>
      <c r="D41" s="521" t="s">
        <v>376</v>
      </c>
      <c r="E41" s="439" t="s">
        <v>376</v>
      </c>
      <c r="F41" s="518" t="s">
        <v>376</v>
      </c>
      <c r="G41" s="524" t="s">
        <v>376</v>
      </c>
      <c r="I41" s="575"/>
      <c r="U41" s="438"/>
      <c r="V41" s="438"/>
      <c r="W41" s="438"/>
      <c r="X41" s="438"/>
      <c r="Z41" s="575"/>
      <c r="AA41" s="575"/>
      <c r="AB41" s="575"/>
      <c r="AC41" s="575"/>
      <c r="AD41" s="575"/>
      <c r="AE41" s="438"/>
      <c r="AF41" s="575"/>
      <c r="AG41" s="575"/>
      <c r="AH41" s="575"/>
      <c r="AI41" s="575"/>
    </row>
    <row r="42" spans="1:35" s="433" customFormat="1" ht="16.5" customHeight="1">
      <c r="B42" s="403" t="s">
        <v>376</v>
      </c>
      <c r="C42" s="518" t="s">
        <v>376</v>
      </c>
      <c r="D42" s="521" t="s">
        <v>376</v>
      </c>
      <c r="E42" s="439" t="s">
        <v>376</v>
      </c>
      <c r="F42" s="518" t="s">
        <v>376</v>
      </c>
      <c r="G42" s="524" t="s">
        <v>376</v>
      </c>
      <c r="I42" s="575"/>
      <c r="K42" s="575"/>
      <c r="U42" s="438"/>
      <c r="V42" s="438"/>
      <c r="W42" s="438"/>
      <c r="X42" s="438"/>
      <c r="Z42" s="575"/>
      <c r="AA42" s="575"/>
      <c r="AB42" s="575"/>
      <c r="AC42" s="575"/>
      <c r="AD42" s="575"/>
      <c r="AE42" s="438"/>
      <c r="AF42" s="575"/>
      <c r="AG42" s="575"/>
      <c r="AH42" s="575"/>
      <c r="AI42" s="575"/>
    </row>
    <row r="43" spans="1:35" s="433" customFormat="1" ht="16.5" customHeight="1">
      <c r="B43" s="404" t="s">
        <v>376</v>
      </c>
      <c r="C43" s="519" t="s">
        <v>376</v>
      </c>
      <c r="D43" s="522" t="s">
        <v>376</v>
      </c>
      <c r="E43" s="440" t="s">
        <v>376</v>
      </c>
      <c r="F43" s="519" t="s">
        <v>376</v>
      </c>
      <c r="G43" s="525" t="s">
        <v>376</v>
      </c>
      <c r="I43" s="575"/>
      <c r="K43" s="575"/>
      <c r="U43" s="438"/>
      <c r="V43" s="438"/>
      <c r="W43" s="438"/>
      <c r="X43" s="438"/>
      <c r="Z43" s="575"/>
      <c r="AA43" s="575"/>
      <c r="AB43" s="575"/>
      <c r="AC43" s="575"/>
      <c r="AD43" s="575"/>
      <c r="AE43" s="438"/>
      <c r="AF43" s="575"/>
      <c r="AG43" s="575"/>
      <c r="AH43" s="575"/>
      <c r="AI43" s="575"/>
    </row>
    <row r="44" spans="1:35" s="433" customFormat="1" ht="18" customHeight="1">
      <c r="B44" s="435"/>
    </row>
    <row r="45" spans="1:35" s="433" customFormat="1" ht="18" customHeight="1"/>
    <row r="46" spans="1:35" s="433" customFormat="1" ht="18" customHeight="1">
      <c r="C46" s="438"/>
      <c r="D46" s="438"/>
      <c r="E46" s="438"/>
      <c r="F46" s="438"/>
      <c r="U46" s="438"/>
      <c r="V46" s="438"/>
      <c r="W46" s="438"/>
      <c r="X46" s="438"/>
      <c r="AE46" s="438"/>
      <c r="AF46" s="438"/>
      <c r="AG46" s="438"/>
      <c r="AH46" s="438"/>
      <c r="AI46" s="438"/>
    </row>
    <row r="47" spans="1:35" s="433" customFormat="1" ht="18" customHeight="1">
      <c r="C47" s="438"/>
      <c r="D47" s="438"/>
      <c r="E47" s="438"/>
      <c r="F47" s="438"/>
      <c r="U47" s="438"/>
      <c r="V47" s="438"/>
      <c r="W47" s="438"/>
      <c r="X47" s="438"/>
      <c r="AE47" s="438"/>
      <c r="AF47" s="438"/>
      <c r="AG47" s="438"/>
      <c r="AH47" s="438"/>
      <c r="AI47" s="438"/>
    </row>
    <row r="48" spans="1:35" s="433" customFormat="1" ht="18" customHeight="1">
      <c r="C48" s="438"/>
      <c r="D48" s="438"/>
      <c r="E48" s="438"/>
      <c r="F48" s="438"/>
      <c r="U48" s="438"/>
      <c r="V48" s="438"/>
      <c r="W48" s="438"/>
      <c r="X48" s="438"/>
      <c r="AE48" s="438"/>
      <c r="AF48" s="438"/>
      <c r="AG48" s="438"/>
      <c r="AH48" s="438"/>
      <c r="AI48" s="438"/>
    </row>
    <row r="49" spans="2:35" s="433" customFormat="1" ht="18" customHeight="1">
      <c r="C49" s="438"/>
      <c r="D49" s="438"/>
      <c r="E49" s="438"/>
      <c r="F49" s="438"/>
      <c r="U49" s="438"/>
      <c r="V49" s="438"/>
      <c r="W49" s="438"/>
      <c r="X49" s="438"/>
      <c r="AE49" s="438"/>
      <c r="AF49" s="438"/>
      <c r="AG49" s="438"/>
      <c r="AH49" s="438"/>
      <c r="AI49" s="438"/>
    </row>
    <row r="50" spans="2:35" s="433" customFormat="1" ht="18" customHeight="1">
      <c r="C50" s="438"/>
      <c r="D50" s="438"/>
      <c r="E50" s="438"/>
      <c r="F50" s="438"/>
      <c r="U50" s="438"/>
      <c r="V50" s="438"/>
      <c r="W50" s="438"/>
      <c r="X50" s="438"/>
      <c r="AE50" s="438"/>
      <c r="AF50" s="438"/>
      <c r="AG50" s="438"/>
      <c r="AH50" s="438"/>
      <c r="AI50" s="438"/>
    </row>
    <row r="51" spans="2:35" s="433" customFormat="1" ht="18" customHeight="1">
      <c r="C51" s="438"/>
      <c r="D51" s="438"/>
      <c r="E51" s="438"/>
      <c r="F51" s="438"/>
      <c r="U51" s="438"/>
      <c r="V51" s="438"/>
      <c r="W51" s="438"/>
      <c r="X51" s="438"/>
      <c r="AE51" s="438"/>
      <c r="AF51" s="438"/>
      <c r="AG51" s="438"/>
      <c r="AH51" s="438"/>
      <c r="AI51" s="438"/>
    </row>
    <row r="52" spans="2:35" s="433" customFormat="1" ht="18" customHeight="1">
      <c r="C52" s="438"/>
      <c r="D52" s="438"/>
      <c r="E52" s="438"/>
      <c r="F52" s="438"/>
      <c r="U52" s="438"/>
      <c r="V52" s="438"/>
      <c r="W52" s="438"/>
      <c r="X52" s="438"/>
      <c r="AE52" s="438"/>
      <c r="AF52" s="438"/>
      <c r="AG52" s="438"/>
      <c r="AH52" s="438"/>
      <c r="AI52" s="438"/>
    </row>
    <row r="53" spans="2:35" s="433" customFormat="1" ht="18" customHeight="1">
      <c r="C53" s="438"/>
      <c r="D53" s="438"/>
      <c r="E53" s="438"/>
      <c r="F53" s="438"/>
      <c r="U53" s="438"/>
      <c r="V53" s="438"/>
      <c r="W53" s="438"/>
      <c r="X53" s="438"/>
      <c r="AE53" s="438"/>
      <c r="AF53" s="438"/>
      <c r="AG53" s="438"/>
      <c r="AH53" s="438"/>
      <c r="AI53" s="438"/>
    </row>
    <row r="54" spans="2:35" s="433" customFormat="1" ht="18" customHeight="1"/>
    <row r="55" spans="2:35" s="433" customFormat="1" ht="18" customHeight="1"/>
    <row r="56" spans="2:35" ht="18" customHeight="1">
      <c r="B56" s="577"/>
    </row>
  </sheetData>
  <mergeCells count="2">
    <mergeCell ref="B5:B6"/>
    <mergeCell ref="F5:F6"/>
  </mergeCells>
  <phoneticPr fontId="90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7" customWidth="1"/>
    <col min="2" max="2" width="16.625" style="267" customWidth="1"/>
    <col min="3" max="6" width="14.625" style="267" customWidth="1"/>
    <col min="7" max="10" width="11.25" style="267" customWidth="1"/>
    <col min="11" max="11" width="11.25" style="229" customWidth="1"/>
    <col min="12" max="13" width="11.25" style="267" customWidth="1"/>
    <col min="14" max="15" width="1.625" style="267" customWidth="1"/>
    <col min="16" max="21" width="5.625" style="267" customWidth="1"/>
    <col min="22" max="22" width="6.125" style="229" customWidth="1"/>
    <col min="23" max="27" width="9" style="267"/>
    <col min="28" max="28" width="8.875" style="267" customWidth="1"/>
    <col min="29" max="16384" width="9" style="267"/>
  </cols>
  <sheetData>
    <row r="1" spans="1:22" ht="30.75" customHeight="1">
      <c r="A1" s="302" t="s">
        <v>230</v>
      </c>
    </row>
    <row r="2" spans="1:22" s="305" customFormat="1" ht="24" customHeight="1">
      <c r="A2" s="303"/>
      <c r="B2" s="304"/>
      <c r="D2" s="303"/>
      <c r="E2" s="303"/>
      <c r="F2" s="303"/>
      <c r="G2" s="303"/>
      <c r="J2" s="662">
        <v>45658</v>
      </c>
      <c r="K2" s="663"/>
      <c r="L2" s="663"/>
      <c r="M2" s="663"/>
      <c r="N2" s="306"/>
      <c r="O2" s="306"/>
      <c r="P2" s="303"/>
      <c r="Q2" s="303"/>
      <c r="R2" s="303"/>
      <c r="S2" s="303"/>
      <c r="T2" s="303"/>
      <c r="U2" s="303"/>
      <c r="V2" s="307"/>
    </row>
    <row r="3" spans="1:22" s="305" customFormat="1" ht="13.5" hidden="1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7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7"/>
    </row>
    <row r="4" spans="1:22" s="308" customFormat="1" ht="13.5" customHeight="1">
      <c r="K4" s="309"/>
      <c r="V4" s="309"/>
    </row>
    <row r="5" spans="1:22" s="308" customFormat="1" ht="15" customHeight="1">
      <c r="I5" s="559" t="s">
        <v>333</v>
      </c>
      <c r="V5" s="309"/>
    </row>
    <row r="6" spans="1:22" s="308" customFormat="1" ht="16.5" customHeight="1">
      <c r="H6" s="310"/>
      <c r="I6" s="311" t="s">
        <v>334</v>
      </c>
      <c r="J6" s="226"/>
      <c r="K6" s="352"/>
      <c r="L6" s="352"/>
      <c r="M6" s="227" t="s">
        <v>374</v>
      </c>
      <c r="N6" s="228"/>
      <c r="V6" s="309"/>
    </row>
    <row r="7" spans="1:22" s="308" customFormat="1" ht="16.5" customHeight="1">
      <c r="A7" s="225"/>
      <c r="G7" s="267"/>
      <c r="H7" s="310"/>
      <c r="I7" s="311" t="s">
        <v>139</v>
      </c>
      <c r="J7" s="226" t="s">
        <v>371</v>
      </c>
      <c r="K7" s="352"/>
      <c r="L7" s="352"/>
      <c r="M7" s="227" t="s">
        <v>375</v>
      </c>
      <c r="N7" s="228"/>
      <c r="S7" s="312"/>
      <c r="V7" s="309"/>
    </row>
    <row r="8" spans="1:22" s="308" customFormat="1" ht="16.5" customHeight="1">
      <c r="A8" s="225"/>
      <c r="G8" s="267"/>
      <c r="H8" s="310"/>
      <c r="I8" s="311" t="s">
        <v>138</v>
      </c>
      <c r="J8" s="226"/>
      <c r="K8" s="352"/>
      <c r="L8" s="352"/>
      <c r="M8" s="227" t="s">
        <v>374</v>
      </c>
      <c r="N8" s="228"/>
      <c r="S8" s="312"/>
      <c r="V8" s="309"/>
    </row>
    <row r="9" spans="1:22" ht="15" customHeight="1">
      <c r="B9" s="664" t="s">
        <v>24</v>
      </c>
      <c r="C9" s="664" t="s">
        <v>73</v>
      </c>
      <c r="D9" s="313" t="s">
        <v>32</v>
      </c>
      <c r="E9" s="314"/>
      <c r="F9" s="315" t="s">
        <v>33</v>
      </c>
      <c r="G9" s="664" t="s">
        <v>74</v>
      </c>
      <c r="H9" s="664" t="s">
        <v>75</v>
      </c>
      <c r="I9" s="316" t="s">
        <v>49</v>
      </c>
      <c r="J9" s="316"/>
      <c r="K9" s="316" t="s">
        <v>67</v>
      </c>
      <c r="L9" s="316"/>
      <c r="M9" s="666" t="s">
        <v>65</v>
      </c>
      <c r="N9" s="317"/>
      <c r="O9" s="318"/>
      <c r="P9" s="55"/>
      <c r="Q9" s="55"/>
      <c r="R9" s="318"/>
      <c r="S9" s="318"/>
      <c r="T9" s="318"/>
      <c r="U9" s="318"/>
      <c r="V9" s="319"/>
    </row>
    <row r="10" spans="1:22" ht="15" customHeight="1">
      <c r="B10" s="665"/>
      <c r="C10" s="665"/>
      <c r="D10" s="316" t="s">
        <v>70</v>
      </c>
      <c r="E10" s="320" t="s">
        <v>20</v>
      </c>
      <c r="F10" s="316" t="s">
        <v>2</v>
      </c>
      <c r="G10" s="665"/>
      <c r="H10" s="665"/>
      <c r="I10" s="321" t="s">
        <v>77</v>
      </c>
      <c r="J10" s="321" t="s">
        <v>79</v>
      </c>
      <c r="K10" s="321" t="s">
        <v>77</v>
      </c>
      <c r="L10" s="321" t="s">
        <v>79</v>
      </c>
      <c r="M10" s="665"/>
      <c r="N10" s="322"/>
      <c r="O10" s="318"/>
      <c r="P10" s="318"/>
      <c r="Q10" s="318"/>
      <c r="R10" s="318"/>
      <c r="S10" s="318"/>
      <c r="T10" s="318"/>
      <c r="U10" s="318"/>
      <c r="V10" s="319"/>
    </row>
    <row r="11" spans="1:22" ht="16.5" customHeight="1">
      <c r="B11" s="323" t="s">
        <v>119</v>
      </c>
      <c r="C11" s="324">
        <v>383377</v>
      </c>
      <c r="D11" s="324">
        <v>892390</v>
      </c>
      <c r="E11" s="324">
        <v>422176</v>
      </c>
      <c r="F11" s="324">
        <v>470214</v>
      </c>
      <c r="G11" s="324">
        <v>261</v>
      </c>
      <c r="H11" s="324">
        <v>1564</v>
      </c>
      <c r="I11" s="325" t="s">
        <v>39</v>
      </c>
      <c r="J11" s="324">
        <v>584</v>
      </c>
      <c r="K11" s="325" t="s">
        <v>39</v>
      </c>
      <c r="L11" s="324">
        <v>799</v>
      </c>
      <c r="M11" s="326">
        <v>-1518</v>
      </c>
      <c r="N11" s="327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8" t="s">
        <v>193</v>
      </c>
      <c r="C12" s="329">
        <v>352503</v>
      </c>
      <c r="D12" s="329">
        <v>813276</v>
      </c>
      <c r="E12" s="329">
        <v>384727</v>
      </c>
      <c r="F12" s="329">
        <v>428549</v>
      </c>
      <c r="G12" s="329">
        <v>248</v>
      </c>
      <c r="H12" s="329">
        <v>1387</v>
      </c>
      <c r="I12" s="329">
        <v>464</v>
      </c>
      <c r="J12" s="329">
        <v>548</v>
      </c>
      <c r="K12" s="329">
        <v>417</v>
      </c>
      <c r="L12" s="329">
        <v>749</v>
      </c>
      <c r="M12" s="326">
        <v>-1293</v>
      </c>
      <c r="N12" s="327"/>
      <c r="O12" s="55"/>
      <c r="P12" s="55"/>
      <c r="Q12" s="55"/>
      <c r="R12" s="55"/>
      <c r="S12" s="55"/>
      <c r="T12" s="55"/>
      <c r="U12" s="55"/>
      <c r="V12" s="330"/>
    </row>
    <row r="13" spans="1:22" ht="16.5" customHeight="1">
      <c r="B13" s="331" t="s">
        <v>125</v>
      </c>
      <c r="C13" s="332">
        <v>30874</v>
      </c>
      <c r="D13" s="332">
        <v>79246</v>
      </c>
      <c r="E13" s="332">
        <v>37527</v>
      </c>
      <c r="F13" s="332">
        <v>41719</v>
      </c>
      <c r="G13" s="332">
        <v>13</v>
      </c>
      <c r="H13" s="332">
        <v>177</v>
      </c>
      <c r="I13" s="332">
        <v>56</v>
      </c>
      <c r="J13" s="332">
        <v>36</v>
      </c>
      <c r="K13" s="332">
        <v>82</v>
      </c>
      <c r="L13" s="332">
        <v>50</v>
      </c>
      <c r="M13" s="333">
        <v>-204</v>
      </c>
      <c r="N13" s="327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4" t="s">
        <v>41</v>
      </c>
      <c r="C14" s="329">
        <v>138716</v>
      </c>
      <c r="D14" s="329">
        <v>295598</v>
      </c>
      <c r="E14" s="329">
        <v>139723</v>
      </c>
      <c r="F14" s="329">
        <v>155875</v>
      </c>
      <c r="G14" s="329">
        <v>106</v>
      </c>
      <c r="H14" s="329">
        <v>372</v>
      </c>
      <c r="I14" s="329">
        <v>155</v>
      </c>
      <c r="J14" s="329">
        <v>245</v>
      </c>
      <c r="K14" s="329">
        <v>88</v>
      </c>
      <c r="L14" s="329">
        <v>376</v>
      </c>
      <c r="M14" s="335">
        <v>-330</v>
      </c>
      <c r="N14" s="336"/>
      <c r="O14" s="55"/>
      <c r="P14" s="55"/>
      <c r="Q14" s="55"/>
      <c r="R14" s="55"/>
      <c r="S14" s="55"/>
      <c r="T14" s="55"/>
      <c r="U14" s="55"/>
      <c r="V14" s="330"/>
    </row>
    <row r="15" spans="1:22" ht="16.5" customHeight="1">
      <c r="B15" s="334" t="s">
        <v>64</v>
      </c>
      <c r="C15" s="329">
        <v>20718</v>
      </c>
      <c r="D15" s="329">
        <v>45655</v>
      </c>
      <c r="E15" s="329">
        <v>21100</v>
      </c>
      <c r="F15" s="329">
        <v>24555</v>
      </c>
      <c r="G15" s="329">
        <v>11</v>
      </c>
      <c r="H15" s="329">
        <v>116</v>
      </c>
      <c r="I15" s="329">
        <v>25</v>
      </c>
      <c r="J15" s="329">
        <v>38</v>
      </c>
      <c r="K15" s="329">
        <v>35</v>
      </c>
      <c r="L15" s="329">
        <v>28</v>
      </c>
      <c r="M15" s="335">
        <v>-105</v>
      </c>
      <c r="N15" s="336"/>
      <c r="O15" s="55"/>
      <c r="P15" s="55"/>
      <c r="Q15" s="55"/>
      <c r="R15" s="55"/>
      <c r="S15" s="55"/>
      <c r="T15" s="55"/>
      <c r="U15" s="55"/>
      <c r="V15" s="330"/>
    </row>
    <row r="16" spans="1:22" ht="16.5" customHeight="1">
      <c r="B16" s="334" t="s">
        <v>211</v>
      </c>
      <c r="C16" s="329">
        <v>30691</v>
      </c>
      <c r="D16" s="329">
        <v>78542</v>
      </c>
      <c r="E16" s="329">
        <v>37162</v>
      </c>
      <c r="F16" s="329">
        <v>41380</v>
      </c>
      <c r="G16" s="329">
        <v>22</v>
      </c>
      <c r="H16" s="329">
        <v>149</v>
      </c>
      <c r="I16" s="329">
        <v>34</v>
      </c>
      <c r="J16" s="329">
        <v>41</v>
      </c>
      <c r="K16" s="329">
        <v>34</v>
      </c>
      <c r="L16" s="329">
        <v>61</v>
      </c>
      <c r="M16" s="335">
        <v>-147</v>
      </c>
      <c r="N16" s="336"/>
      <c r="O16" s="55"/>
      <c r="P16" s="55"/>
      <c r="Q16" s="55"/>
      <c r="R16" s="55"/>
      <c r="S16" s="55"/>
      <c r="T16" s="55"/>
      <c r="U16" s="55"/>
      <c r="V16" s="330"/>
    </row>
    <row r="17" spans="2:22" ht="16.5" customHeight="1">
      <c r="B17" s="334" t="s">
        <v>16</v>
      </c>
      <c r="C17" s="329">
        <v>27508</v>
      </c>
      <c r="D17" s="329">
        <v>64032</v>
      </c>
      <c r="E17" s="329">
        <v>30257</v>
      </c>
      <c r="F17" s="329">
        <v>33775</v>
      </c>
      <c r="G17" s="329">
        <v>24</v>
      </c>
      <c r="H17" s="329">
        <v>118</v>
      </c>
      <c r="I17" s="329">
        <v>29</v>
      </c>
      <c r="J17" s="329">
        <v>36</v>
      </c>
      <c r="K17" s="329">
        <v>34</v>
      </c>
      <c r="L17" s="329">
        <v>73</v>
      </c>
      <c r="M17" s="335">
        <v>-136</v>
      </c>
      <c r="N17" s="336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4" t="s">
        <v>216</v>
      </c>
      <c r="C18" s="329">
        <v>9895</v>
      </c>
      <c r="D18" s="329">
        <v>22142</v>
      </c>
      <c r="E18" s="329">
        <v>10429</v>
      </c>
      <c r="F18" s="329">
        <v>11713</v>
      </c>
      <c r="G18" s="329">
        <v>2</v>
      </c>
      <c r="H18" s="329">
        <v>47</v>
      </c>
      <c r="I18" s="329">
        <v>7</v>
      </c>
      <c r="J18" s="329">
        <v>12</v>
      </c>
      <c r="K18" s="329">
        <v>24</v>
      </c>
      <c r="L18" s="329">
        <v>18</v>
      </c>
      <c r="M18" s="335">
        <v>-68</v>
      </c>
      <c r="N18" s="336"/>
      <c r="O18" s="55"/>
      <c r="P18" s="55"/>
      <c r="Q18" s="55"/>
      <c r="R18" s="55"/>
      <c r="S18" s="55"/>
      <c r="T18" s="55"/>
      <c r="U18" s="55"/>
      <c r="V18" s="330"/>
    </row>
    <row r="19" spans="2:22" ht="16.5" customHeight="1">
      <c r="B19" s="334" t="s">
        <v>197</v>
      </c>
      <c r="C19" s="329">
        <v>16359</v>
      </c>
      <c r="D19" s="329">
        <v>38032</v>
      </c>
      <c r="E19" s="329">
        <v>18237</v>
      </c>
      <c r="F19" s="329">
        <v>19795</v>
      </c>
      <c r="G19" s="329">
        <v>8</v>
      </c>
      <c r="H19" s="329">
        <v>76</v>
      </c>
      <c r="I19" s="329">
        <v>17</v>
      </c>
      <c r="J19" s="329">
        <v>29</v>
      </c>
      <c r="K19" s="329">
        <v>24</v>
      </c>
      <c r="L19" s="329">
        <v>30</v>
      </c>
      <c r="M19" s="335">
        <v>-76</v>
      </c>
      <c r="N19" s="336"/>
      <c r="O19" s="55"/>
      <c r="P19" s="55"/>
      <c r="Q19" s="55"/>
      <c r="R19" s="55"/>
      <c r="S19" s="55"/>
      <c r="T19" s="55"/>
      <c r="U19" s="55"/>
      <c r="V19" s="330"/>
    </row>
    <row r="20" spans="2:22" ht="16.5" customHeight="1">
      <c r="B20" s="334" t="s">
        <v>220</v>
      </c>
      <c r="C20" s="329">
        <v>10533</v>
      </c>
      <c r="D20" s="329">
        <v>26223</v>
      </c>
      <c r="E20" s="329">
        <v>12429</v>
      </c>
      <c r="F20" s="329">
        <v>13794</v>
      </c>
      <c r="G20" s="329">
        <v>5</v>
      </c>
      <c r="H20" s="329">
        <v>64</v>
      </c>
      <c r="I20" s="329">
        <v>9</v>
      </c>
      <c r="J20" s="329">
        <v>32</v>
      </c>
      <c r="K20" s="329">
        <v>14</v>
      </c>
      <c r="L20" s="329">
        <v>23</v>
      </c>
      <c r="M20" s="335">
        <v>-55</v>
      </c>
      <c r="N20" s="336"/>
      <c r="O20" s="55"/>
      <c r="P20" s="55"/>
      <c r="Q20" s="55"/>
      <c r="R20" s="55"/>
      <c r="S20" s="55"/>
      <c r="T20" s="55"/>
      <c r="U20" s="55"/>
      <c r="V20" s="330"/>
    </row>
    <row r="21" spans="2:22" ht="16.5" customHeight="1">
      <c r="B21" s="334" t="s">
        <v>147</v>
      </c>
      <c r="C21" s="329">
        <v>28542</v>
      </c>
      <c r="D21" s="329">
        <v>69882</v>
      </c>
      <c r="E21" s="329">
        <v>33888</v>
      </c>
      <c r="F21" s="329">
        <v>35994</v>
      </c>
      <c r="G21" s="329">
        <v>25</v>
      </c>
      <c r="H21" s="329">
        <v>116</v>
      </c>
      <c r="I21" s="329">
        <v>31</v>
      </c>
      <c r="J21" s="329">
        <v>21</v>
      </c>
      <c r="K21" s="329">
        <v>40</v>
      </c>
      <c r="L21" s="329">
        <v>36</v>
      </c>
      <c r="M21" s="335">
        <v>-115</v>
      </c>
      <c r="N21" s="336"/>
      <c r="O21" s="55"/>
      <c r="P21" s="55"/>
      <c r="Q21" s="55"/>
      <c r="R21" s="55"/>
      <c r="S21" s="55"/>
      <c r="T21" s="55"/>
      <c r="U21" s="55"/>
      <c r="V21" s="330"/>
    </row>
    <row r="22" spans="2:22" ht="16.5" customHeight="1">
      <c r="B22" s="334" t="s">
        <v>132</v>
      </c>
      <c r="C22" s="329">
        <v>12604</v>
      </c>
      <c r="D22" s="329">
        <v>30676</v>
      </c>
      <c r="E22" s="329">
        <v>14448</v>
      </c>
      <c r="F22" s="329">
        <v>16228</v>
      </c>
      <c r="G22" s="329">
        <v>15</v>
      </c>
      <c r="H22" s="329">
        <v>56</v>
      </c>
      <c r="I22" s="329">
        <v>50</v>
      </c>
      <c r="J22" s="329">
        <v>19</v>
      </c>
      <c r="K22" s="329">
        <v>27</v>
      </c>
      <c r="L22" s="329">
        <v>21</v>
      </c>
      <c r="M22" s="335">
        <v>-20</v>
      </c>
      <c r="N22" s="336"/>
      <c r="O22" s="55"/>
      <c r="P22" s="55"/>
      <c r="Q22" s="55"/>
      <c r="R22" s="55"/>
      <c r="S22" s="55"/>
      <c r="T22" s="55"/>
      <c r="U22" s="55"/>
      <c r="V22" s="330"/>
    </row>
    <row r="23" spans="2:22" ht="16.5" customHeight="1">
      <c r="B23" s="337" t="s">
        <v>68</v>
      </c>
      <c r="C23" s="338">
        <v>28323</v>
      </c>
      <c r="D23" s="338">
        <v>71922</v>
      </c>
      <c r="E23" s="338">
        <v>33745</v>
      </c>
      <c r="F23" s="338">
        <v>38177</v>
      </c>
      <c r="G23" s="338">
        <v>17</v>
      </c>
      <c r="H23" s="338">
        <v>132</v>
      </c>
      <c r="I23" s="338">
        <v>59</v>
      </c>
      <c r="J23" s="338">
        <v>43</v>
      </c>
      <c r="K23" s="338">
        <v>44</v>
      </c>
      <c r="L23" s="338">
        <v>32</v>
      </c>
      <c r="M23" s="335">
        <v>-89</v>
      </c>
      <c r="N23" s="336"/>
      <c r="O23" s="55"/>
      <c r="P23" s="55"/>
      <c r="Q23" s="55"/>
      <c r="R23" s="55"/>
      <c r="S23" s="55"/>
      <c r="T23" s="55"/>
      <c r="U23" s="55"/>
      <c r="V23" s="330"/>
    </row>
    <row r="24" spans="2:22" ht="16.5" customHeight="1">
      <c r="B24" s="337" t="s">
        <v>86</v>
      </c>
      <c r="C24" s="338">
        <v>11180</v>
      </c>
      <c r="D24" s="338">
        <v>27011</v>
      </c>
      <c r="E24" s="338">
        <v>12730</v>
      </c>
      <c r="F24" s="338">
        <v>14281</v>
      </c>
      <c r="G24" s="338">
        <v>3</v>
      </c>
      <c r="H24" s="338">
        <v>56</v>
      </c>
      <c r="I24" s="338">
        <v>14</v>
      </c>
      <c r="J24" s="338">
        <v>15</v>
      </c>
      <c r="K24" s="338">
        <v>19</v>
      </c>
      <c r="L24" s="338">
        <v>12</v>
      </c>
      <c r="M24" s="335">
        <v>-55</v>
      </c>
      <c r="N24" s="336"/>
      <c r="O24" s="55"/>
      <c r="P24" s="55"/>
      <c r="Q24" s="55"/>
      <c r="R24" s="55"/>
      <c r="S24" s="55"/>
      <c r="T24" s="55"/>
      <c r="U24" s="55"/>
      <c r="V24" s="330"/>
    </row>
    <row r="25" spans="2:22" ht="16.5" customHeight="1">
      <c r="B25" s="337" t="s">
        <v>217</v>
      </c>
      <c r="C25" s="338">
        <v>8494</v>
      </c>
      <c r="D25" s="338">
        <v>21535</v>
      </c>
      <c r="E25" s="338">
        <v>10408</v>
      </c>
      <c r="F25" s="338">
        <v>11127</v>
      </c>
      <c r="G25" s="338">
        <v>5</v>
      </c>
      <c r="H25" s="338">
        <v>38</v>
      </c>
      <c r="I25" s="338">
        <v>23</v>
      </c>
      <c r="J25" s="338">
        <v>13</v>
      </c>
      <c r="K25" s="338">
        <v>20</v>
      </c>
      <c r="L25" s="338">
        <v>21</v>
      </c>
      <c r="M25" s="335">
        <v>-38</v>
      </c>
      <c r="N25" s="336"/>
      <c r="O25" s="55"/>
      <c r="P25" s="55"/>
      <c r="Q25" s="55"/>
      <c r="R25" s="55"/>
      <c r="S25" s="55"/>
      <c r="T25" s="55"/>
      <c r="U25" s="55"/>
      <c r="V25" s="330"/>
    </row>
    <row r="26" spans="2:22" ht="16.5" customHeight="1">
      <c r="B26" s="337" t="s">
        <v>218</v>
      </c>
      <c r="C26" s="329">
        <v>8940</v>
      </c>
      <c r="D26" s="329">
        <v>22026</v>
      </c>
      <c r="E26" s="329">
        <v>10171</v>
      </c>
      <c r="F26" s="329">
        <v>11855</v>
      </c>
      <c r="G26" s="329">
        <v>5</v>
      </c>
      <c r="H26" s="329">
        <v>47</v>
      </c>
      <c r="I26" s="329">
        <v>11</v>
      </c>
      <c r="J26" s="329">
        <v>4</v>
      </c>
      <c r="K26" s="329">
        <v>14</v>
      </c>
      <c r="L26" s="329">
        <v>18</v>
      </c>
      <c r="M26" s="335">
        <v>-59</v>
      </c>
      <c r="N26" s="336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39" t="s">
        <v>190</v>
      </c>
      <c r="C27" s="340">
        <v>1895</v>
      </c>
      <c r="D27" s="340">
        <v>4292</v>
      </c>
      <c r="E27" s="340">
        <v>2010</v>
      </c>
      <c r="F27" s="340">
        <v>2282</v>
      </c>
      <c r="G27" s="340">
        <v>1</v>
      </c>
      <c r="H27" s="340">
        <v>5</v>
      </c>
      <c r="I27" s="340">
        <v>1</v>
      </c>
      <c r="J27" s="340">
        <v>4</v>
      </c>
      <c r="K27" s="340">
        <v>8</v>
      </c>
      <c r="L27" s="340">
        <v>12</v>
      </c>
      <c r="M27" s="341">
        <v>-19</v>
      </c>
      <c r="N27" s="327"/>
      <c r="O27" s="55"/>
      <c r="P27" s="55"/>
      <c r="Q27" s="55"/>
      <c r="R27" s="55"/>
      <c r="S27" s="55"/>
      <c r="T27" s="55"/>
      <c r="U27" s="55"/>
      <c r="V27" s="330"/>
    </row>
    <row r="28" spans="2:22" ht="16.5" customHeight="1">
      <c r="B28" s="342" t="s">
        <v>194</v>
      </c>
      <c r="C28" s="343">
        <v>1895</v>
      </c>
      <c r="D28" s="343">
        <v>4292</v>
      </c>
      <c r="E28" s="343">
        <v>2010</v>
      </c>
      <c r="F28" s="343">
        <v>2282</v>
      </c>
      <c r="G28" s="343">
        <v>1</v>
      </c>
      <c r="H28" s="343">
        <v>5</v>
      </c>
      <c r="I28" s="343">
        <v>1</v>
      </c>
      <c r="J28" s="343">
        <v>4</v>
      </c>
      <c r="K28" s="343">
        <v>8</v>
      </c>
      <c r="L28" s="343">
        <v>12</v>
      </c>
      <c r="M28" s="344">
        <v>-19</v>
      </c>
      <c r="N28" s="336"/>
      <c r="O28" s="55"/>
      <c r="P28" s="55"/>
      <c r="Q28" s="55"/>
      <c r="R28" s="55"/>
      <c r="S28" s="55"/>
      <c r="T28" s="55"/>
      <c r="U28" s="55"/>
      <c r="V28" s="330"/>
    </row>
    <row r="29" spans="2:22" ht="16.5" customHeight="1">
      <c r="B29" s="345" t="s">
        <v>129</v>
      </c>
      <c r="C29" s="340">
        <v>771</v>
      </c>
      <c r="D29" s="340">
        <v>1743</v>
      </c>
      <c r="E29" s="340">
        <v>847</v>
      </c>
      <c r="F29" s="340">
        <v>896</v>
      </c>
      <c r="G29" s="340">
        <v>0</v>
      </c>
      <c r="H29" s="340">
        <v>9</v>
      </c>
      <c r="I29" s="340">
        <v>4</v>
      </c>
      <c r="J29" s="340">
        <v>2</v>
      </c>
      <c r="K29" s="340">
        <v>2</v>
      </c>
      <c r="L29" s="340">
        <v>1</v>
      </c>
      <c r="M29" s="341">
        <v>-6</v>
      </c>
      <c r="N29" s="327"/>
      <c r="V29" s="346"/>
    </row>
    <row r="30" spans="2:22" ht="16.5" customHeight="1">
      <c r="B30" s="342" t="s">
        <v>221</v>
      </c>
      <c r="C30" s="343">
        <v>771</v>
      </c>
      <c r="D30" s="343">
        <v>1743</v>
      </c>
      <c r="E30" s="343">
        <v>847</v>
      </c>
      <c r="F30" s="343">
        <v>896</v>
      </c>
      <c r="G30" s="343">
        <v>0</v>
      </c>
      <c r="H30" s="343">
        <v>9</v>
      </c>
      <c r="I30" s="343">
        <v>4</v>
      </c>
      <c r="J30" s="343">
        <v>2</v>
      </c>
      <c r="K30" s="343">
        <v>2</v>
      </c>
      <c r="L30" s="343">
        <v>1</v>
      </c>
      <c r="M30" s="344">
        <v>-6</v>
      </c>
      <c r="N30" s="336"/>
      <c r="V30" s="346"/>
    </row>
    <row r="31" spans="2:22" ht="16.5" customHeight="1">
      <c r="B31" s="340" t="s">
        <v>111</v>
      </c>
      <c r="C31" s="340">
        <v>9079</v>
      </c>
      <c r="D31" s="340">
        <v>21800</v>
      </c>
      <c r="E31" s="340">
        <v>10158</v>
      </c>
      <c r="F31" s="340">
        <v>11642</v>
      </c>
      <c r="G31" s="340">
        <v>5</v>
      </c>
      <c r="H31" s="340">
        <v>51</v>
      </c>
      <c r="I31" s="340">
        <v>12</v>
      </c>
      <c r="J31" s="340">
        <v>10</v>
      </c>
      <c r="K31" s="340">
        <v>13</v>
      </c>
      <c r="L31" s="340">
        <v>12</v>
      </c>
      <c r="M31" s="341">
        <v>-49</v>
      </c>
      <c r="N31" s="327"/>
      <c r="V31" s="346"/>
    </row>
    <row r="32" spans="2:22" ht="16.5" customHeight="1">
      <c r="B32" s="334" t="s">
        <v>12</v>
      </c>
      <c r="C32" s="329">
        <v>1077</v>
      </c>
      <c r="D32" s="329">
        <v>2535</v>
      </c>
      <c r="E32" s="329">
        <v>1211</v>
      </c>
      <c r="F32" s="329">
        <v>1324</v>
      </c>
      <c r="G32" s="329">
        <v>1</v>
      </c>
      <c r="H32" s="329">
        <v>4</v>
      </c>
      <c r="I32" s="329">
        <v>2</v>
      </c>
      <c r="J32" s="329">
        <v>5</v>
      </c>
      <c r="K32" s="329">
        <v>3</v>
      </c>
      <c r="L32" s="329">
        <v>3</v>
      </c>
      <c r="M32" s="335">
        <v>-2</v>
      </c>
      <c r="N32" s="336"/>
      <c r="O32" s="55"/>
      <c r="P32" s="55"/>
      <c r="Q32" s="55"/>
      <c r="R32" s="55"/>
      <c r="S32" s="55"/>
      <c r="T32" s="55"/>
      <c r="U32" s="55"/>
      <c r="V32" s="330"/>
    </row>
    <row r="33" spans="1:22" ht="16.5" customHeight="1">
      <c r="B33" s="334" t="s">
        <v>181</v>
      </c>
      <c r="C33" s="329">
        <v>5518</v>
      </c>
      <c r="D33" s="329">
        <v>13505</v>
      </c>
      <c r="E33" s="329">
        <v>6242</v>
      </c>
      <c r="F33" s="329">
        <v>7263</v>
      </c>
      <c r="G33" s="329">
        <v>3</v>
      </c>
      <c r="H33" s="329">
        <v>34</v>
      </c>
      <c r="I33" s="329">
        <v>4</v>
      </c>
      <c r="J33" s="329">
        <v>4</v>
      </c>
      <c r="K33" s="329">
        <v>7</v>
      </c>
      <c r="L33" s="329">
        <v>7</v>
      </c>
      <c r="M33" s="335">
        <v>-37</v>
      </c>
      <c r="N33" s="336"/>
      <c r="O33" s="55"/>
      <c r="P33" s="55"/>
      <c r="Q33" s="55"/>
      <c r="R33" s="55"/>
      <c r="S33" s="55"/>
      <c r="T33" s="55"/>
      <c r="U33" s="55"/>
      <c r="V33" s="330"/>
    </row>
    <row r="34" spans="1:22" ht="16.5" customHeight="1">
      <c r="B34" s="334" t="s">
        <v>171</v>
      </c>
      <c r="C34" s="329">
        <v>2484</v>
      </c>
      <c r="D34" s="329">
        <v>5760</v>
      </c>
      <c r="E34" s="329">
        <v>2705</v>
      </c>
      <c r="F34" s="329">
        <v>3055</v>
      </c>
      <c r="G34" s="329">
        <v>1</v>
      </c>
      <c r="H34" s="329">
        <v>13</v>
      </c>
      <c r="I34" s="329">
        <v>6</v>
      </c>
      <c r="J34" s="329">
        <v>1</v>
      </c>
      <c r="K34" s="329">
        <v>3</v>
      </c>
      <c r="L34" s="329">
        <v>2</v>
      </c>
      <c r="M34" s="335">
        <v>-10</v>
      </c>
      <c r="N34" s="336"/>
      <c r="O34" s="55"/>
      <c r="P34" s="55"/>
      <c r="Q34" s="55"/>
      <c r="R34" s="55"/>
      <c r="S34" s="55"/>
      <c r="T34" s="55"/>
      <c r="U34" s="55"/>
      <c r="V34" s="330"/>
    </row>
    <row r="35" spans="1:22" ht="16.5" customHeight="1">
      <c r="B35" s="340" t="s">
        <v>225</v>
      </c>
      <c r="C35" s="340">
        <v>7524</v>
      </c>
      <c r="D35" s="340">
        <v>19534</v>
      </c>
      <c r="E35" s="340">
        <v>9116</v>
      </c>
      <c r="F35" s="340">
        <v>10418</v>
      </c>
      <c r="G35" s="340">
        <v>4</v>
      </c>
      <c r="H35" s="340">
        <v>48</v>
      </c>
      <c r="I35" s="340">
        <v>23</v>
      </c>
      <c r="J35" s="340">
        <v>8</v>
      </c>
      <c r="K35" s="340">
        <v>21</v>
      </c>
      <c r="L35" s="340">
        <v>12</v>
      </c>
      <c r="M35" s="341">
        <v>-46</v>
      </c>
      <c r="N35" s="327"/>
      <c r="O35" s="55"/>
      <c r="P35" s="55"/>
      <c r="Q35" s="55"/>
      <c r="R35" s="55"/>
      <c r="S35" s="55"/>
      <c r="T35" s="55"/>
      <c r="U35" s="55"/>
      <c r="V35" s="330"/>
    </row>
    <row r="36" spans="1:22" ht="16.5" customHeight="1">
      <c r="B36" s="334" t="s">
        <v>122</v>
      </c>
      <c r="C36" s="329">
        <v>3126</v>
      </c>
      <c r="D36" s="329">
        <v>7492</v>
      </c>
      <c r="E36" s="329">
        <v>3514</v>
      </c>
      <c r="F36" s="329">
        <v>3978</v>
      </c>
      <c r="G36" s="329">
        <v>1</v>
      </c>
      <c r="H36" s="329">
        <v>19</v>
      </c>
      <c r="I36" s="329">
        <v>5</v>
      </c>
      <c r="J36" s="329">
        <v>1</v>
      </c>
      <c r="K36" s="329">
        <v>2</v>
      </c>
      <c r="L36" s="329">
        <v>0</v>
      </c>
      <c r="M36" s="335">
        <v>-14</v>
      </c>
      <c r="N36" s="336"/>
      <c r="O36" s="55"/>
      <c r="P36" s="55"/>
      <c r="Q36" s="55"/>
      <c r="R36" s="55"/>
      <c r="S36" s="55"/>
      <c r="T36" s="55"/>
      <c r="U36" s="55"/>
      <c r="V36" s="330"/>
    </row>
    <row r="37" spans="1:22" ht="16.5" customHeight="1">
      <c r="B37" s="334" t="s">
        <v>222</v>
      </c>
      <c r="C37" s="329">
        <v>2098</v>
      </c>
      <c r="D37" s="329">
        <v>5117</v>
      </c>
      <c r="E37" s="329">
        <v>2322</v>
      </c>
      <c r="F37" s="329">
        <v>2795</v>
      </c>
      <c r="G37" s="329">
        <v>0</v>
      </c>
      <c r="H37" s="329">
        <v>13</v>
      </c>
      <c r="I37" s="329">
        <v>9</v>
      </c>
      <c r="J37" s="329">
        <v>5</v>
      </c>
      <c r="K37" s="329">
        <v>4</v>
      </c>
      <c r="L37" s="329">
        <v>0</v>
      </c>
      <c r="M37" s="335">
        <v>-3</v>
      </c>
      <c r="N37" s="336"/>
      <c r="O37" s="55"/>
      <c r="P37" s="55"/>
      <c r="Q37" s="55"/>
      <c r="R37" s="55"/>
      <c r="S37" s="55"/>
      <c r="T37" s="55"/>
      <c r="U37" s="55"/>
      <c r="V37" s="330"/>
    </row>
    <row r="38" spans="1:22" ht="16.5" customHeight="1">
      <c r="B38" s="334" t="s">
        <v>223</v>
      </c>
      <c r="C38" s="329">
        <v>1448</v>
      </c>
      <c r="D38" s="329">
        <v>4116</v>
      </c>
      <c r="E38" s="329">
        <v>1903</v>
      </c>
      <c r="F38" s="329">
        <v>2213</v>
      </c>
      <c r="G38" s="329">
        <v>2</v>
      </c>
      <c r="H38" s="329">
        <v>9</v>
      </c>
      <c r="I38" s="329">
        <v>3</v>
      </c>
      <c r="J38" s="329">
        <v>0</v>
      </c>
      <c r="K38" s="329">
        <v>12</v>
      </c>
      <c r="L38" s="329">
        <v>0</v>
      </c>
      <c r="M38" s="335">
        <v>-16</v>
      </c>
      <c r="N38" s="336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4" t="s">
        <v>219</v>
      </c>
      <c r="C39" s="329">
        <v>852</v>
      </c>
      <c r="D39" s="329">
        <v>2809</v>
      </c>
      <c r="E39" s="329">
        <v>1377</v>
      </c>
      <c r="F39" s="329">
        <v>1432</v>
      </c>
      <c r="G39" s="329">
        <v>1</v>
      </c>
      <c r="H39" s="329">
        <v>7</v>
      </c>
      <c r="I39" s="329">
        <v>6</v>
      </c>
      <c r="J39" s="329">
        <v>2</v>
      </c>
      <c r="K39" s="329">
        <v>3</v>
      </c>
      <c r="L39" s="329">
        <v>12</v>
      </c>
      <c r="M39" s="335">
        <v>-13</v>
      </c>
      <c r="N39" s="336"/>
      <c r="O39" s="55"/>
      <c r="P39" s="55"/>
      <c r="Q39" s="55"/>
      <c r="R39" s="55"/>
      <c r="S39" s="55"/>
      <c r="T39" s="55"/>
      <c r="U39" s="55"/>
      <c r="V39" s="330"/>
    </row>
    <row r="40" spans="1:22" ht="16.5" customHeight="1">
      <c r="B40" s="340" t="s">
        <v>226</v>
      </c>
      <c r="C40" s="341">
        <v>5978</v>
      </c>
      <c r="D40" s="347">
        <v>16961</v>
      </c>
      <c r="E40" s="340">
        <v>7958</v>
      </c>
      <c r="F40" s="340">
        <v>9003</v>
      </c>
      <c r="G40" s="340">
        <v>2</v>
      </c>
      <c r="H40" s="340">
        <v>37</v>
      </c>
      <c r="I40" s="340">
        <v>8</v>
      </c>
      <c r="J40" s="340">
        <v>6</v>
      </c>
      <c r="K40" s="340">
        <v>27</v>
      </c>
      <c r="L40" s="340">
        <v>5</v>
      </c>
      <c r="M40" s="341">
        <v>-53</v>
      </c>
      <c r="N40" s="327"/>
      <c r="O40" s="55"/>
      <c r="P40" s="55"/>
      <c r="Q40" s="55"/>
      <c r="R40" s="55"/>
      <c r="S40" s="55"/>
      <c r="T40" s="55"/>
      <c r="U40" s="55"/>
      <c r="V40" s="330"/>
    </row>
    <row r="41" spans="1:22" ht="16.5" customHeight="1">
      <c r="B41" s="334" t="s">
        <v>89</v>
      </c>
      <c r="C41" s="338">
        <v>5978</v>
      </c>
      <c r="D41" s="265">
        <v>16961</v>
      </c>
      <c r="E41" s="329">
        <v>7958</v>
      </c>
      <c r="F41" s="329">
        <v>9003</v>
      </c>
      <c r="G41" s="329">
        <v>2</v>
      </c>
      <c r="H41" s="329">
        <v>37</v>
      </c>
      <c r="I41" s="329">
        <v>8</v>
      </c>
      <c r="J41" s="329">
        <v>6</v>
      </c>
      <c r="K41" s="329">
        <v>27</v>
      </c>
      <c r="L41" s="329">
        <v>5</v>
      </c>
      <c r="M41" s="335">
        <v>-53</v>
      </c>
      <c r="N41" s="336"/>
      <c r="O41" s="55"/>
      <c r="P41" s="55"/>
      <c r="Q41" s="55"/>
      <c r="R41" s="55"/>
      <c r="S41" s="55"/>
      <c r="T41" s="55"/>
      <c r="U41" s="55"/>
      <c r="V41" s="330"/>
    </row>
    <row r="42" spans="1:22" ht="16.5" customHeight="1">
      <c r="B42" s="340" t="s">
        <v>127</v>
      </c>
      <c r="C42" s="341">
        <v>5627</v>
      </c>
      <c r="D42" s="347">
        <v>14916</v>
      </c>
      <c r="E42" s="340">
        <v>7438</v>
      </c>
      <c r="F42" s="340">
        <v>7478</v>
      </c>
      <c r="G42" s="340">
        <v>1</v>
      </c>
      <c r="H42" s="340">
        <v>27</v>
      </c>
      <c r="I42" s="340">
        <v>8</v>
      </c>
      <c r="J42" s="340">
        <v>6</v>
      </c>
      <c r="K42" s="340">
        <v>11</v>
      </c>
      <c r="L42" s="340">
        <v>8</v>
      </c>
      <c r="M42" s="341">
        <v>-31</v>
      </c>
      <c r="N42" s="327"/>
      <c r="O42" s="55"/>
      <c r="P42" s="55"/>
      <c r="Q42" s="55"/>
      <c r="R42" s="55"/>
      <c r="S42" s="55"/>
      <c r="T42" s="55"/>
      <c r="U42" s="55"/>
      <c r="V42" s="330"/>
    </row>
    <row r="43" spans="1:22" ht="16.5" customHeight="1">
      <c r="B43" s="334" t="s">
        <v>84</v>
      </c>
      <c r="C43" s="338">
        <v>4415</v>
      </c>
      <c r="D43" s="265">
        <v>12422</v>
      </c>
      <c r="E43" s="329">
        <v>6001</v>
      </c>
      <c r="F43" s="329">
        <v>6421</v>
      </c>
      <c r="G43" s="329">
        <v>1</v>
      </c>
      <c r="H43" s="329">
        <v>23</v>
      </c>
      <c r="I43" s="329">
        <v>5</v>
      </c>
      <c r="J43" s="329">
        <v>6</v>
      </c>
      <c r="K43" s="329">
        <v>4</v>
      </c>
      <c r="L43" s="329">
        <v>5</v>
      </c>
      <c r="M43" s="335">
        <v>-20</v>
      </c>
      <c r="N43" s="336"/>
      <c r="O43" s="55"/>
      <c r="P43" s="55"/>
      <c r="Q43" s="55"/>
      <c r="R43" s="55"/>
      <c r="S43" s="55"/>
      <c r="T43" s="55"/>
      <c r="U43" s="55"/>
      <c r="V43" s="330"/>
    </row>
    <row r="44" spans="1:22" ht="16.5" customHeight="1">
      <c r="B44" s="348" t="s">
        <v>224</v>
      </c>
      <c r="C44" s="333">
        <v>1212</v>
      </c>
      <c r="D44" s="266">
        <v>2494</v>
      </c>
      <c r="E44" s="332">
        <v>1437</v>
      </c>
      <c r="F44" s="332">
        <v>1057</v>
      </c>
      <c r="G44" s="332">
        <v>0</v>
      </c>
      <c r="H44" s="332">
        <v>4</v>
      </c>
      <c r="I44" s="332">
        <v>3</v>
      </c>
      <c r="J44" s="332">
        <v>0</v>
      </c>
      <c r="K44" s="332">
        <v>7</v>
      </c>
      <c r="L44" s="332">
        <v>3</v>
      </c>
      <c r="M44" s="349">
        <v>-11</v>
      </c>
      <c r="N44" s="336"/>
      <c r="O44" s="231"/>
      <c r="P44" s="231"/>
      <c r="Q44" s="231"/>
      <c r="R44" s="231"/>
      <c r="S44" s="231"/>
      <c r="T44" s="231"/>
      <c r="U44" s="231"/>
      <c r="V44" s="233"/>
    </row>
    <row r="45" spans="1:22" ht="16.5" customHeight="1">
      <c r="A45" s="55"/>
      <c r="B45" s="327"/>
      <c r="C45" s="327"/>
      <c r="D45" s="327"/>
      <c r="E45" s="327"/>
      <c r="F45" s="327"/>
      <c r="G45" s="327"/>
      <c r="H45" s="327"/>
      <c r="I45" s="327"/>
      <c r="J45" s="327"/>
      <c r="K45" s="336"/>
      <c r="L45" s="350"/>
      <c r="M45" s="350"/>
      <c r="N45" s="350"/>
      <c r="O45" s="231"/>
      <c r="P45" s="231"/>
      <c r="Q45" s="231"/>
      <c r="R45" s="231"/>
      <c r="S45" s="231"/>
      <c r="T45" s="231"/>
      <c r="U45" s="231"/>
      <c r="V45" s="233"/>
    </row>
    <row r="46" spans="1:22" ht="15" customHeight="1">
      <c r="A46" s="231"/>
      <c r="B46" s="18"/>
      <c r="C46" s="350"/>
      <c r="D46" s="350"/>
      <c r="E46" s="350"/>
      <c r="F46" s="350"/>
      <c r="G46" s="350"/>
      <c r="H46" s="350"/>
      <c r="I46" s="350"/>
      <c r="J46" s="350"/>
      <c r="K46" s="351"/>
      <c r="L46" s="350"/>
      <c r="M46" s="350"/>
      <c r="N46" s="350"/>
      <c r="O46" s="231"/>
      <c r="P46" s="231"/>
      <c r="Q46" s="231"/>
      <c r="R46" s="231"/>
      <c r="S46" s="231"/>
      <c r="T46" s="231"/>
      <c r="U46" s="231"/>
      <c r="V46" s="233"/>
    </row>
    <row r="47" spans="1:22" ht="15" customHeight="1">
      <c r="A47" s="231"/>
      <c r="B47" s="350"/>
      <c r="C47" s="350"/>
      <c r="D47" s="350"/>
      <c r="E47" s="350"/>
      <c r="F47" s="350"/>
      <c r="G47" s="350"/>
      <c r="H47" s="350"/>
      <c r="I47" s="350"/>
      <c r="J47" s="350"/>
      <c r="K47" s="351"/>
      <c r="L47" s="350"/>
      <c r="M47" s="350"/>
      <c r="N47" s="350"/>
      <c r="O47" s="231"/>
      <c r="P47" s="231"/>
      <c r="Q47" s="231"/>
      <c r="R47" s="231"/>
      <c r="S47" s="231"/>
      <c r="T47" s="231"/>
      <c r="U47" s="231"/>
      <c r="V47" s="233"/>
    </row>
    <row r="48" spans="1:22" ht="13.5" customHeight="1">
      <c r="A48" s="231"/>
      <c r="B48" s="350"/>
      <c r="C48" s="350"/>
      <c r="D48" s="350"/>
      <c r="E48" s="350"/>
      <c r="F48" s="350"/>
      <c r="G48" s="350"/>
      <c r="H48" s="350"/>
      <c r="I48" s="350"/>
      <c r="J48" s="350"/>
      <c r="K48" s="351"/>
      <c r="L48" s="350"/>
      <c r="M48" s="350"/>
      <c r="N48" s="350"/>
      <c r="O48" s="231"/>
      <c r="P48" s="231"/>
      <c r="Q48" s="231"/>
      <c r="R48" s="231"/>
      <c r="S48" s="231"/>
      <c r="T48" s="231"/>
      <c r="U48" s="231"/>
      <c r="V48" s="233"/>
    </row>
    <row r="49" spans="1:22" ht="2.1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3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3"/>
    </row>
    <row r="50" spans="1:22" ht="13.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3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3"/>
    </row>
    <row r="51" spans="1:22" ht="12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3"/>
      <c r="L51" s="231"/>
      <c r="M51" s="232"/>
      <c r="N51" s="232"/>
      <c r="O51" s="232"/>
      <c r="P51" s="232"/>
      <c r="Q51" s="232"/>
      <c r="R51" s="232"/>
      <c r="S51" s="232"/>
      <c r="T51" s="232"/>
      <c r="U51" s="232"/>
      <c r="V51" s="234"/>
    </row>
    <row r="52" spans="1:22" ht="12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3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3"/>
    </row>
    <row r="53" spans="1:22" ht="12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3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3"/>
    </row>
    <row r="54" spans="1:22" ht="12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3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3"/>
    </row>
    <row r="55" spans="1:22" ht="12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3"/>
      <c r="L55" s="231"/>
      <c r="M55" s="232"/>
      <c r="N55" s="232"/>
      <c r="O55" s="232"/>
      <c r="P55" s="232"/>
      <c r="Q55" s="232"/>
      <c r="R55" s="232"/>
      <c r="S55" s="232"/>
      <c r="T55" s="232"/>
      <c r="U55" s="232"/>
      <c r="V55" s="234"/>
    </row>
    <row r="56" spans="1:22" ht="12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3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3"/>
    </row>
    <row r="57" spans="1:22" ht="12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3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3"/>
    </row>
    <row r="58" spans="1:22" ht="12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3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3"/>
    </row>
    <row r="59" spans="1:22" ht="12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3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3"/>
    </row>
    <row r="60" spans="1:22" ht="12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3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3"/>
    </row>
    <row r="61" spans="1:22" s="308" customFormat="1" ht="12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4"/>
      <c r="L61" s="232"/>
      <c r="M61" s="231"/>
      <c r="N61" s="231"/>
      <c r="O61" s="231"/>
      <c r="P61" s="231"/>
      <c r="Q61" s="231"/>
      <c r="R61" s="231"/>
      <c r="S61" s="231"/>
      <c r="T61" s="231"/>
      <c r="U61" s="231"/>
      <c r="V61" s="233"/>
    </row>
    <row r="62" spans="1:22" ht="12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3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3"/>
    </row>
    <row r="63" spans="1:22" ht="12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3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A2" sqref="A2"/>
    </sheetView>
  </sheetViews>
  <sheetFormatPr defaultColWidth="9" defaultRowHeight="13.5"/>
  <cols>
    <col min="1" max="1" width="7.375" style="267" customWidth="1"/>
    <col min="2" max="3" width="10" style="267" customWidth="1"/>
    <col min="4" max="4" width="9.75" style="267" customWidth="1"/>
    <col min="5" max="5" width="5.625" style="267" customWidth="1"/>
    <col min="6" max="6" width="9" style="267" customWidth="1"/>
    <col min="7" max="16384" width="9" style="267"/>
  </cols>
  <sheetData>
    <row r="1" spans="1:5">
      <c r="A1" s="236" t="s">
        <v>152</v>
      </c>
      <c r="B1" s="243"/>
      <c r="C1" s="560"/>
      <c r="E1" s="267" t="s">
        <v>83</v>
      </c>
    </row>
    <row r="2" spans="1:5" ht="36">
      <c r="A2" s="237"/>
      <c r="B2" s="244" t="s">
        <v>232</v>
      </c>
      <c r="C2" s="249" t="s">
        <v>233</v>
      </c>
    </row>
    <row r="3" spans="1:5" ht="40.5">
      <c r="A3" s="572" t="s">
        <v>362</v>
      </c>
      <c r="B3" s="245">
        <v>924.23500000000001</v>
      </c>
      <c r="C3" s="250">
        <v>-1.72</v>
      </c>
    </row>
    <row r="4" spans="1:5">
      <c r="A4" s="238"/>
      <c r="B4" s="245">
        <v>922.80200000000002</v>
      </c>
      <c r="C4" s="250">
        <v>-1.75</v>
      </c>
    </row>
    <row r="5" spans="1:5" ht="27">
      <c r="A5" s="238" t="s">
        <v>227</v>
      </c>
      <c r="B5" s="246">
        <v>918.81100000000004</v>
      </c>
      <c r="C5" s="251">
        <v>-1.76</v>
      </c>
    </row>
    <row r="6" spans="1:5">
      <c r="A6" s="239"/>
      <c r="B6" s="246">
        <v>918.50699999999995</v>
      </c>
      <c r="C6" s="251">
        <v>-1.75</v>
      </c>
    </row>
    <row r="7" spans="1:5">
      <c r="A7" s="238"/>
      <c r="B7" s="246">
        <v>917.52499999999998</v>
      </c>
      <c r="C7" s="251">
        <v>-1.77</v>
      </c>
    </row>
    <row r="8" spans="1:5" ht="27">
      <c r="A8" s="238" t="s">
        <v>159</v>
      </c>
      <c r="B8" s="246">
        <v>916.50900000000001</v>
      </c>
      <c r="C8" s="251">
        <v>-1.77</v>
      </c>
    </row>
    <row r="9" spans="1:5">
      <c r="A9" s="239"/>
      <c r="B9" s="246">
        <v>915.69100000000003</v>
      </c>
      <c r="C9" s="251">
        <v>-1.77</v>
      </c>
    </row>
    <row r="10" spans="1:5">
      <c r="A10" s="238"/>
      <c r="B10" s="246">
        <v>914.68799999999999</v>
      </c>
      <c r="C10" s="251">
        <v>-1.78</v>
      </c>
    </row>
    <row r="11" spans="1:5">
      <c r="A11" s="239" t="s">
        <v>175</v>
      </c>
      <c r="B11" s="246">
        <v>913.51400000000001</v>
      </c>
      <c r="C11" s="251">
        <v>-1.76</v>
      </c>
    </row>
    <row r="12" spans="1:5">
      <c r="A12" s="238"/>
      <c r="B12" s="246">
        <v>912.39599999999996</v>
      </c>
      <c r="C12" s="251">
        <v>-1.78</v>
      </c>
    </row>
    <row r="13" spans="1:5">
      <c r="A13" s="238"/>
      <c r="B13" s="246">
        <v>910.98800000000006</v>
      </c>
      <c r="C13" s="251">
        <v>-1.79</v>
      </c>
    </row>
    <row r="14" spans="1:5" ht="27">
      <c r="A14" s="238" t="s">
        <v>335</v>
      </c>
      <c r="B14" s="246">
        <v>909.50099999999998</v>
      </c>
      <c r="C14" s="251">
        <v>-1.77</v>
      </c>
    </row>
    <row r="15" spans="1:5">
      <c r="A15" s="238"/>
      <c r="B15" s="246">
        <v>907.84699999999998</v>
      </c>
      <c r="C15" s="251">
        <v>-1.77</v>
      </c>
    </row>
    <row r="16" spans="1:5">
      <c r="A16" s="238"/>
      <c r="B16" s="246">
        <v>906.44100000000003</v>
      </c>
      <c r="C16" s="251">
        <v>-1.77</v>
      </c>
    </row>
    <row r="17" spans="1:6" ht="27">
      <c r="A17" s="238" t="s">
        <v>227</v>
      </c>
      <c r="B17" s="246">
        <v>902.06</v>
      </c>
      <c r="C17" s="251">
        <v>-1.82</v>
      </c>
    </row>
    <row r="18" spans="1:6">
      <c r="A18" s="239"/>
      <c r="B18" s="246">
        <v>901.447</v>
      </c>
      <c r="C18" s="251">
        <v>-1.86</v>
      </c>
    </row>
    <row r="19" spans="1:6">
      <c r="A19" s="238"/>
      <c r="B19" s="246">
        <v>900.298</v>
      </c>
      <c r="C19" s="251">
        <v>-1.88</v>
      </c>
    </row>
    <row r="20" spans="1:6" ht="27">
      <c r="A20" s="238" t="s">
        <v>159</v>
      </c>
      <c r="B20" s="246">
        <v>899.31399999999996</v>
      </c>
      <c r="C20" s="251">
        <v>-1.88</v>
      </c>
    </row>
    <row r="21" spans="1:6">
      <c r="A21" s="238"/>
      <c r="B21" s="246">
        <v>898.197</v>
      </c>
      <c r="C21" s="251">
        <v>-1.91</v>
      </c>
    </row>
    <row r="22" spans="1:6">
      <c r="A22" s="238"/>
      <c r="B22" s="246">
        <v>897.28599999999994</v>
      </c>
      <c r="C22" s="251">
        <v>-1.9</v>
      </c>
    </row>
    <row r="23" spans="1:6" ht="27">
      <c r="A23" s="240" t="s">
        <v>175</v>
      </c>
      <c r="B23" s="246">
        <v>896.22500000000002</v>
      </c>
      <c r="C23" s="251">
        <v>-1.89</v>
      </c>
    </row>
    <row r="24" spans="1:6">
      <c r="A24" s="238"/>
      <c r="B24" s="246">
        <v>895.08600000000001</v>
      </c>
      <c r="C24" s="251">
        <v>-1.9</v>
      </c>
    </row>
    <row r="25" spans="1:6">
      <c r="A25" s="240"/>
      <c r="B25" s="246">
        <v>893.90800000000002</v>
      </c>
      <c r="C25" s="251">
        <v>-1.87</v>
      </c>
    </row>
    <row r="26" spans="1:6" ht="27" customHeight="1">
      <c r="A26" s="549" t="s">
        <v>363</v>
      </c>
      <c r="B26" s="247">
        <f>'Ｐ4～5'!B7/1000</f>
        <v>892.39</v>
      </c>
      <c r="C26" s="252">
        <f>ROUND('Ｐ2'!G56,2)</f>
        <v>-1.88</v>
      </c>
      <c r="E26" s="257"/>
    </row>
    <row r="28" spans="1:6">
      <c r="A28" s="267" t="s">
        <v>153</v>
      </c>
    </row>
    <row r="29" spans="1:6">
      <c r="F29" s="267" t="s">
        <v>76</v>
      </c>
    </row>
    <row r="30" spans="1:6" s="235" customFormat="1" ht="42" customHeight="1">
      <c r="A30" s="237"/>
      <c r="B30" s="248" t="s">
        <v>22</v>
      </c>
      <c r="C30" s="253" t="s">
        <v>14</v>
      </c>
      <c r="D30" s="255" t="s">
        <v>5</v>
      </c>
    </row>
    <row r="31" spans="1:6" s="235" customFormat="1" ht="27">
      <c r="A31" s="241" t="s">
        <v>335</v>
      </c>
      <c r="B31" s="562">
        <v>-1426</v>
      </c>
      <c r="C31" s="563">
        <v>-228</v>
      </c>
      <c r="D31" s="564">
        <v>-1654</v>
      </c>
    </row>
    <row r="32" spans="1:6" s="235" customFormat="1" ht="27">
      <c r="A32" s="241" t="s">
        <v>247</v>
      </c>
      <c r="B32" s="561">
        <v>-1241</v>
      </c>
      <c r="C32" s="565">
        <v>-165</v>
      </c>
      <c r="D32" s="566">
        <v>-1406</v>
      </c>
    </row>
    <row r="33" spans="1:4" s="235" customFormat="1" ht="27">
      <c r="A33" s="241" t="s">
        <v>131</v>
      </c>
      <c r="B33" s="561">
        <v>-1272</v>
      </c>
      <c r="C33" s="565">
        <v>-3109</v>
      </c>
      <c r="D33" s="566">
        <v>-4381</v>
      </c>
    </row>
    <row r="34" spans="1:4" s="235" customFormat="1" ht="27">
      <c r="A34" s="241" t="s">
        <v>227</v>
      </c>
      <c r="B34" s="561">
        <v>-1275</v>
      </c>
      <c r="C34" s="565">
        <v>662</v>
      </c>
      <c r="D34" s="566">
        <v>-613</v>
      </c>
    </row>
    <row r="35" spans="1:4" s="235" customFormat="1" ht="27">
      <c r="A35" s="241" t="s">
        <v>94</v>
      </c>
      <c r="B35" s="561">
        <v>-1152</v>
      </c>
      <c r="C35" s="565">
        <v>3</v>
      </c>
      <c r="D35" s="566">
        <v>-1149</v>
      </c>
    </row>
    <row r="36" spans="1:4" s="235" customFormat="1" ht="27">
      <c r="A36" s="241" t="s">
        <v>97</v>
      </c>
      <c r="B36" s="561">
        <v>-972</v>
      </c>
      <c r="C36" s="565">
        <v>-12</v>
      </c>
      <c r="D36" s="566">
        <v>-984</v>
      </c>
    </row>
    <row r="37" spans="1:4" s="235" customFormat="1" ht="27">
      <c r="A37" s="241" t="s">
        <v>159</v>
      </c>
      <c r="B37" s="561">
        <v>-960</v>
      </c>
      <c r="C37" s="565">
        <v>-157</v>
      </c>
      <c r="D37" s="566">
        <v>-1117</v>
      </c>
    </row>
    <row r="38" spans="1:4" s="235" customFormat="1" ht="27">
      <c r="A38" s="241" t="s">
        <v>236</v>
      </c>
      <c r="B38" s="561">
        <v>-1046</v>
      </c>
      <c r="C38" s="565">
        <v>135</v>
      </c>
      <c r="D38" s="566">
        <v>-911</v>
      </c>
    </row>
    <row r="39" spans="1:4" s="235" customFormat="1" ht="27">
      <c r="A39" s="241" t="s">
        <v>237</v>
      </c>
      <c r="B39" s="561">
        <v>-1053</v>
      </c>
      <c r="C39" s="565">
        <v>-8</v>
      </c>
      <c r="D39" s="566">
        <v>-1061</v>
      </c>
    </row>
    <row r="40" spans="1:4" s="235" customFormat="1" ht="27">
      <c r="A40" s="241" t="s">
        <v>175</v>
      </c>
      <c r="B40" s="561">
        <v>-1170</v>
      </c>
      <c r="C40" s="565">
        <v>31</v>
      </c>
      <c r="D40" s="566">
        <v>-1139</v>
      </c>
    </row>
    <row r="41" spans="1:4" s="235" customFormat="1" ht="27">
      <c r="A41" s="264" t="s">
        <v>245</v>
      </c>
      <c r="B41" s="561">
        <v>-1233</v>
      </c>
      <c r="C41" s="565">
        <v>55</v>
      </c>
      <c r="D41" s="566">
        <v>-1178</v>
      </c>
    </row>
    <row r="42" spans="1:4" s="235" customFormat="1" ht="27">
      <c r="A42" s="242" t="s">
        <v>246</v>
      </c>
      <c r="B42" s="247">
        <f>'Ｐ3'!D52</f>
        <v>-1303</v>
      </c>
      <c r="C42" s="254">
        <f>'Ｐ3'!G52</f>
        <v>-215</v>
      </c>
      <c r="D42" s="256">
        <f>'Ｐ3'!H52</f>
        <v>-1518</v>
      </c>
    </row>
    <row r="45" spans="1:4">
      <c r="A45" s="567" t="s">
        <v>341</v>
      </c>
      <c r="B45" s="568">
        <f>SUM(B31:B42)</f>
        <v>-14103</v>
      </c>
      <c r="C45" s="568">
        <f t="shared" ref="C45:D45" si="0">SUM(C31:C42)</f>
        <v>-3008</v>
      </c>
      <c r="D45" s="568">
        <f t="shared" si="0"/>
        <v>-17111</v>
      </c>
    </row>
    <row r="46" spans="1:4">
      <c r="A46" s="567" t="s">
        <v>342</v>
      </c>
      <c r="B46" s="569" t="b">
        <f>EXACT(B45,'Ｐ3'!D53)</f>
        <v>1</v>
      </c>
      <c r="C46" s="569" t="b">
        <f>EXACT(C45,'Ｐ3'!G53)</f>
        <v>1</v>
      </c>
      <c r="D46" s="569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2" sqref="A2"/>
    </sheetView>
  </sheetViews>
  <sheetFormatPr defaultColWidth="9" defaultRowHeight="14.25"/>
  <cols>
    <col min="1" max="1" width="4.5" style="258" customWidth="1"/>
    <col min="2" max="2" width="12.5" style="259" bestFit="1" customWidth="1"/>
    <col min="3" max="3" width="13.5" style="260" bestFit="1" customWidth="1"/>
    <col min="4" max="5" width="5.5" style="260" bestFit="1" customWidth="1"/>
    <col min="6" max="6" width="2.5" style="260" customWidth="1"/>
    <col min="7" max="7" width="4.5" style="258" customWidth="1"/>
    <col min="8" max="8" width="12.5" style="259" bestFit="1" customWidth="1"/>
    <col min="9" max="9" width="13.5" style="260" bestFit="1" customWidth="1"/>
    <col min="10" max="11" width="5.5" style="260" bestFit="1" customWidth="1"/>
    <col min="12" max="12" width="2.5" style="260" customWidth="1"/>
    <col min="13" max="13" width="4.5" style="258" customWidth="1"/>
    <col min="14" max="14" width="12.5" style="259" bestFit="1" customWidth="1"/>
    <col min="15" max="15" width="13.5" style="260" bestFit="1" customWidth="1"/>
    <col min="16" max="17" width="5.5" style="260" bestFit="1" customWidth="1"/>
    <col min="18" max="18" width="9" style="260" customWidth="1"/>
    <col min="19" max="16384" width="9" style="260"/>
  </cols>
  <sheetData>
    <row r="1" spans="1:19" ht="22.5" customHeight="1">
      <c r="A1" s="667">
        <f>'Ｐ１'!J8</f>
        <v>45658</v>
      </c>
      <c r="B1" s="668"/>
      <c r="C1" s="668"/>
      <c r="D1" s="668"/>
      <c r="E1" s="668"/>
      <c r="F1" s="668"/>
      <c r="G1" s="668"/>
      <c r="H1" s="668"/>
    </row>
    <row r="2" spans="1:19" s="369" customFormat="1" ht="19.5" customHeight="1">
      <c r="A2" s="367" t="s">
        <v>117</v>
      </c>
      <c r="B2" s="367"/>
      <c r="C2" s="368"/>
      <c r="D2" s="368"/>
      <c r="E2" s="368"/>
      <c r="G2" s="367" t="s">
        <v>146</v>
      </c>
      <c r="H2" s="367"/>
      <c r="K2" s="368"/>
      <c r="M2" s="367" t="s">
        <v>148</v>
      </c>
      <c r="N2" s="367"/>
      <c r="Q2" s="368"/>
    </row>
    <row r="3" spans="1:19" s="366" customFormat="1" ht="18" customHeight="1">
      <c r="A3" s="364" t="s">
        <v>95</v>
      </c>
      <c r="B3" s="365" t="s">
        <v>91</v>
      </c>
      <c r="C3" s="364" t="s">
        <v>93</v>
      </c>
      <c r="D3" s="407" t="s">
        <v>272</v>
      </c>
      <c r="E3" s="408" t="s">
        <v>271</v>
      </c>
      <c r="G3" s="364" t="s">
        <v>95</v>
      </c>
      <c r="H3" s="365" t="s">
        <v>91</v>
      </c>
      <c r="I3" s="364" t="s">
        <v>93</v>
      </c>
      <c r="J3" s="407" t="s">
        <v>272</v>
      </c>
      <c r="K3" s="408" t="s">
        <v>271</v>
      </c>
      <c r="M3" s="364" t="s">
        <v>95</v>
      </c>
      <c r="N3" s="365" t="s">
        <v>91</v>
      </c>
      <c r="O3" s="364" t="s">
        <v>93</v>
      </c>
      <c r="P3" s="407" t="s">
        <v>272</v>
      </c>
      <c r="Q3" s="408" t="s">
        <v>271</v>
      </c>
    </row>
    <row r="4" spans="1:19" s="261" customFormat="1" ht="18.75" customHeight="1">
      <c r="A4" s="353">
        <v>16</v>
      </c>
      <c r="B4" s="354" t="s">
        <v>253</v>
      </c>
      <c r="C4" s="355">
        <f>'Ｐ4～5'!E28</f>
        <v>-2</v>
      </c>
      <c r="D4" s="409">
        <f t="shared" ref="D4:D28" si="0">RANK(C4,C$4:C$28,0)</f>
        <v>1</v>
      </c>
      <c r="E4" s="410">
        <f t="shared" ref="E4:E28" si="1">RANK(C4,C$4:C$28,1)</f>
        <v>25</v>
      </c>
      <c r="G4" s="353">
        <v>16</v>
      </c>
      <c r="H4" s="354" t="s">
        <v>253</v>
      </c>
      <c r="I4" s="355">
        <f>'Ｐ4～5'!N28</f>
        <v>-3</v>
      </c>
      <c r="J4" s="409">
        <f t="shared" ref="J4:J28" si="2">RANK(I4,I$4:I$28,0)</f>
        <v>1</v>
      </c>
      <c r="K4" s="410">
        <f t="shared" ref="K4:K28" si="3">RANK(I4,I$4:I$28,1)</f>
        <v>25</v>
      </c>
      <c r="M4" s="353">
        <v>10</v>
      </c>
      <c r="N4" s="354" t="s">
        <v>99</v>
      </c>
      <c r="O4" s="355">
        <f>'Ｐ4～5'!AA19</f>
        <v>26</v>
      </c>
      <c r="P4" s="409">
        <f t="shared" ref="P4:P28" si="4">RANK(O4,O$4:O$28)</f>
        <v>1</v>
      </c>
      <c r="Q4" s="410">
        <f t="shared" ref="Q4:Q28" si="5">RANK(O4,O$4:O$28,1)</f>
        <v>25</v>
      </c>
      <c r="S4" s="263"/>
    </row>
    <row r="5" spans="1:19" s="261" customFormat="1" ht="18.75" customHeight="1">
      <c r="A5" s="356">
        <v>20</v>
      </c>
      <c r="B5" s="357" t="s">
        <v>252</v>
      </c>
      <c r="C5" s="358">
        <f>'Ｐ4～5'!E33</f>
        <v>-3</v>
      </c>
      <c r="D5" s="411">
        <f t="shared" si="0"/>
        <v>2</v>
      </c>
      <c r="E5" s="412">
        <f t="shared" si="1"/>
        <v>24</v>
      </c>
      <c r="G5" s="356">
        <v>25</v>
      </c>
      <c r="H5" s="357" t="s">
        <v>249</v>
      </c>
      <c r="I5" s="358">
        <f>'Ｐ4～5'!N40</f>
        <v>-4</v>
      </c>
      <c r="J5" s="411">
        <f t="shared" si="2"/>
        <v>2</v>
      </c>
      <c r="K5" s="412">
        <f t="shared" si="3"/>
        <v>23</v>
      </c>
      <c r="M5" s="356">
        <v>9</v>
      </c>
      <c r="N5" s="357" t="s">
        <v>96</v>
      </c>
      <c r="O5" s="358">
        <f>'Ｐ4～5'!AA18</f>
        <v>21</v>
      </c>
      <c r="P5" s="411">
        <f t="shared" si="4"/>
        <v>2</v>
      </c>
      <c r="Q5" s="412">
        <f t="shared" si="5"/>
        <v>24</v>
      </c>
      <c r="S5" s="263"/>
    </row>
    <row r="6" spans="1:19" s="261" customFormat="1" ht="18.75" customHeight="1">
      <c r="A6" s="356">
        <v>15</v>
      </c>
      <c r="B6" s="357" t="s">
        <v>251</v>
      </c>
      <c r="C6" s="358">
        <f>'Ｐ4～5'!E26</f>
        <v>-6</v>
      </c>
      <c r="D6" s="411">
        <f t="shared" si="0"/>
        <v>3</v>
      </c>
      <c r="E6" s="412">
        <f t="shared" si="1"/>
        <v>23</v>
      </c>
      <c r="G6" s="356">
        <v>14</v>
      </c>
      <c r="H6" s="357" t="s">
        <v>256</v>
      </c>
      <c r="I6" s="358">
        <f>'Ｐ4～5'!N24</f>
        <v>-4</v>
      </c>
      <c r="J6" s="411">
        <f t="shared" si="2"/>
        <v>2</v>
      </c>
      <c r="K6" s="412">
        <f t="shared" si="3"/>
        <v>23</v>
      </c>
      <c r="M6" s="356">
        <v>20</v>
      </c>
      <c r="N6" s="357" t="s">
        <v>252</v>
      </c>
      <c r="O6" s="358">
        <f>'Ｐ4～5'!AA33</f>
        <v>10</v>
      </c>
      <c r="P6" s="411">
        <f t="shared" si="4"/>
        <v>3</v>
      </c>
      <c r="Q6" s="412">
        <f t="shared" si="5"/>
        <v>23</v>
      </c>
      <c r="S6" s="263"/>
    </row>
    <row r="7" spans="1:19" s="261" customFormat="1" ht="18.75" customHeight="1">
      <c r="A7" s="356">
        <v>18</v>
      </c>
      <c r="B7" s="357" t="s">
        <v>258</v>
      </c>
      <c r="C7" s="358">
        <f>'Ｐ4～5'!E30</f>
        <v>-10</v>
      </c>
      <c r="D7" s="411">
        <f t="shared" si="0"/>
        <v>4</v>
      </c>
      <c r="E7" s="412">
        <f t="shared" si="1"/>
        <v>22</v>
      </c>
      <c r="G7" s="356">
        <v>22</v>
      </c>
      <c r="H7" s="357" t="s">
        <v>255</v>
      </c>
      <c r="I7" s="358">
        <f>'Ｐ4～5'!N35</f>
        <v>-6</v>
      </c>
      <c r="J7" s="411">
        <f t="shared" si="2"/>
        <v>4</v>
      </c>
      <c r="K7" s="412">
        <f t="shared" si="3"/>
        <v>22</v>
      </c>
      <c r="M7" s="356">
        <v>7</v>
      </c>
      <c r="N7" s="357" t="s">
        <v>263</v>
      </c>
      <c r="O7" s="358">
        <f>'Ｐ4～5'!AA16</f>
        <v>4</v>
      </c>
      <c r="P7" s="411">
        <f t="shared" si="4"/>
        <v>4</v>
      </c>
      <c r="Q7" s="412">
        <f t="shared" si="5"/>
        <v>21</v>
      </c>
      <c r="S7" s="263"/>
    </row>
    <row r="8" spans="1:19" s="261" customFormat="1" ht="18.75" customHeight="1">
      <c r="A8" s="356">
        <v>25</v>
      </c>
      <c r="B8" s="357" t="s">
        <v>249</v>
      </c>
      <c r="C8" s="358">
        <f>'Ｐ4～5'!E40</f>
        <v>-11</v>
      </c>
      <c r="D8" s="411">
        <f t="shared" si="0"/>
        <v>5</v>
      </c>
      <c r="E8" s="412">
        <f t="shared" si="1"/>
        <v>21</v>
      </c>
      <c r="G8" s="356">
        <v>21</v>
      </c>
      <c r="H8" s="357" t="s">
        <v>248</v>
      </c>
      <c r="I8" s="358">
        <f>'Ｐ4～5'!N34</f>
        <v>-7</v>
      </c>
      <c r="J8" s="411">
        <f t="shared" si="2"/>
        <v>5</v>
      </c>
      <c r="K8" s="412">
        <f t="shared" si="3"/>
        <v>21</v>
      </c>
      <c r="M8" s="356">
        <v>19</v>
      </c>
      <c r="N8" s="357" t="s">
        <v>254</v>
      </c>
      <c r="O8" s="358">
        <f>'Ｐ4～5'!AA32</f>
        <v>4</v>
      </c>
      <c r="P8" s="411">
        <f t="shared" si="4"/>
        <v>4</v>
      </c>
      <c r="Q8" s="412">
        <f t="shared" si="5"/>
        <v>21</v>
      </c>
      <c r="S8" s="263"/>
    </row>
    <row r="9" spans="1:19" s="261" customFormat="1" ht="18.75" customHeight="1">
      <c r="A9" s="356">
        <v>22</v>
      </c>
      <c r="B9" s="357" t="s">
        <v>255</v>
      </c>
      <c r="C9" s="358">
        <f>'Ｐ4～5'!E35</f>
        <v>-13</v>
      </c>
      <c r="D9" s="411">
        <f t="shared" si="0"/>
        <v>6</v>
      </c>
      <c r="E9" s="412">
        <f t="shared" si="1"/>
        <v>20</v>
      </c>
      <c r="G9" s="356">
        <v>15</v>
      </c>
      <c r="H9" s="357" t="s">
        <v>251</v>
      </c>
      <c r="I9" s="358">
        <f>'Ｐ4～5'!N26</f>
        <v>-9</v>
      </c>
      <c r="J9" s="411">
        <f t="shared" si="2"/>
        <v>6</v>
      </c>
      <c r="K9" s="412">
        <f t="shared" si="3"/>
        <v>20</v>
      </c>
      <c r="M9" s="356">
        <v>15</v>
      </c>
      <c r="N9" s="357" t="s">
        <v>251</v>
      </c>
      <c r="O9" s="358">
        <f>'Ｐ4～5'!AA26</f>
        <v>3</v>
      </c>
      <c r="P9" s="411">
        <f t="shared" si="4"/>
        <v>6</v>
      </c>
      <c r="Q9" s="412">
        <f t="shared" si="5"/>
        <v>20</v>
      </c>
      <c r="S9" s="263"/>
    </row>
    <row r="10" spans="1:19" s="261" customFormat="1" ht="18.75" customHeight="1">
      <c r="A10" s="356">
        <v>19</v>
      </c>
      <c r="B10" s="357" t="s">
        <v>254</v>
      </c>
      <c r="C10" s="358">
        <f>'Ｐ4～5'!E32</f>
        <v>-14</v>
      </c>
      <c r="D10" s="411">
        <f t="shared" si="0"/>
        <v>7</v>
      </c>
      <c r="E10" s="412">
        <f t="shared" si="1"/>
        <v>19</v>
      </c>
      <c r="G10" s="356">
        <v>18</v>
      </c>
      <c r="H10" s="357" t="s">
        <v>258</v>
      </c>
      <c r="I10" s="358">
        <f>'Ｐ4～5'!N30</f>
        <v>-12</v>
      </c>
      <c r="J10" s="411">
        <f t="shared" si="2"/>
        <v>7</v>
      </c>
      <c r="K10" s="412">
        <f t="shared" si="3"/>
        <v>19</v>
      </c>
      <c r="M10" s="356">
        <v>18</v>
      </c>
      <c r="N10" s="357" t="s">
        <v>258</v>
      </c>
      <c r="O10" s="358">
        <f>'Ｐ4～5'!AA30</f>
        <v>2</v>
      </c>
      <c r="P10" s="411">
        <f t="shared" si="4"/>
        <v>7</v>
      </c>
      <c r="Q10" s="412">
        <f t="shared" si="5"/>
        <v>18</v>
      </c>
      <c r="S10" s="263"/>
    </row>
    <row r="11" spans="1:19" s="261" customFormat="1" ht="18.75" customHeight="1">
      <c r="A11" s="356">
        <v>21</v>
      </c>
      <c r="B11" s="357" t="s">
        <v>248</v>
      </c>
      <c r="C11" s="358">
        <f>'Ｐ4～5'!E34</f>
        <v>-16</v>
      </c>
      <c r="D11" s="411">
        <f t="shared" si="0"/>
        <v>8</v>
      </c>
      <c r="E11" s="412">
        <f t="shared" si="1"/>
        <v>18</v>
      </c>
      <c r="G11" s="356">
        <v>20</v>
      </c>
      <c r="H11" s="357" t="s">
        <v>252</v>
      </c>
      <c r="I11" s="358">
        <f>'Ｐ4～5'!N33</f>
        <v>-13</v>
      </c>
      <c r="J11" s="411">
        <f t="shared" si="2"/>
        <v>8</v>
      </c>
      <c r="K11" s="412">
        <f t="shared" si="3"/>
        <v>18</v>
      </c>
      <c r="M11" s="356">
        <v>24</v>
      </c>
      <c r="N11" s="357" t="s">
        <v>259</v>
      </c>
      <c r="O11" s="358">
        <f>'Ｐ4～5'!AA39</f>
        <v>2</v>
      </c>
      <c r="P11" s="411">
        <f t="shared" si="4"/>
        <v>7</v>
      </c>
      <c r="Q11" s="412">
        <f t="shared" si="5"/>
        <v>18</v>
      </c>
      <c r="S11" s="263"/>
    </row>
    <row r="12" spans="1:19" s="261" customFormat="1" ht="18.75" customHeight="1">
      <c r="A12" s="356">
        <v>14</v>
      </c>
      <c r="B12" s="357" t="s">
        <v>256</v>
      </c>
      <c r="C12" s="358">
        <f>'Ｐ4～5'!E24</f>
        <v>-19</v>
      </c>
      <c r="D12" s="411">
        <f t="shared" si="0"/>
        <v>9</v>
      </c>
      <c r="E12" s="412">
        <f t="shared" si="1"/>
        <v>17</v>
      </c>
      <c r="G12" s="356">
        <v>19</v>
      </c>
      <c r="H12" s="357" t="s">
        <v>254</v>
      </c>
      <c r="I12" s="358">
        <f>'Ｐ4～5'!N32</f>
        <v>-18</v>
      </c>
      <c r="J12" s="411">
        <f t="shared" si="2"/>
        <v>9</v>
      </c>
      <c r="K12" s="412">
        <f t="shared" si="3"/>
        <v>17</v>
      </c>
      <c r="M12" s="356">
        <v>16</v>
      </c>
      <c r="N12" s="357" t="s">
        <v>253</v>
      </c>
      <c r="O12" s="358">
        <f>'Ｐ4～5'!AA28</f>
        <v>1</v>
      </c>
      <c r="P12" s="411">
        <f t="shared" si="4"/>
        <v>9</v>
      </c>
      <c r="Q12" s="412">
        <f t="shared" si="5"/>
        <v>17</v>
      </c>
      <c r="S12" s="263"/>
    </row>
    <row r="13" spans="1:19" s="261" customFormat="1" ht="18.75" customHeight="1">
      <c r="A13" s="356">
        <v>9</v>
      </c>
      <c r="B13" s="357" t="s">
        <v>96</v>
      </c>
      <c r="C13" s="358">
        <f>'Ｐ4～5'!E18</f>
        <v>-20</v>
      </c>
      <c r="D13" s="411">
        <f t="shared" si="0"/>
        <v>10</v>
      </c>
      <c r="E13" s="412">
        <f t="shared" si="1"/>
        <v>15</v>
      </c>
      <c r="G13" s="356">
        <v>24</v>
      </c>
      <c r="H13" s="357" t="s">
        <v>259</v>
      </c>
      <c r="I13" s="358">
        <f>'Ｐ4～5'!N39</f>
        <v>-22</v>
      </c>
      <c r="J13" s="411">
        <f t="shared" si="2"/>
        <v>10</v>
      </c>
      <c r="K13" s="412">
        <f t="shared" si="3"/>
        <v>16</v>
      </c>
      <c r="M13" s="356">
        <v>2</v>
      </c>
      <c r="N13" s="357" t="s">
        <v>268</v>
      </c>
      <c r="O13" s="358">
        <f>'Ｐ4～5'!AA11</f>
        <v>0</v>
      </c>
      <c r="P13" s="411">
        <f t="shared" si="4"/>
        <v>10</v>
      </c>
      <c r="Q13" s="412">
        <f t="shared" si="5"/>
        <v>16</v>
      </c>
      <c r="S13" s="263"/>
    </row>
    <row r="14" spans="1:19" s="261" customFormat="1" ht="18.75" customHeight="1">
      <c r="A14" s="356">
        <v>24</v>
      </c>
      <c r="B14" s="357" t="s">
        <v>259</v>
      </c>
      <c r="C14" s="358">
        <f>'Ｐ4～5'!E39</f>
        <v>-20</v>
      </c>
      <c r="D14" s="411">
        <f t="shared" si="0"/>
        <v>10</v>
      </c>
      <c r="E14" s="412">
        <f t="shared" si="1"/>
        <v>15</v>
      </c>
      <c r="G14" s="356">
        <v>17</v>
      </c>
      <c r="H14" s="357" t="s">
        <v>257</v>
      </c>
      <c r="I14" s="358">
        <f>'Ｐ4～5'!N29</f>
        <v>-31</v>
      </c>
      <c r="J14" s="411">
        <f t="shared" si="2"/>
        <v>11</v>
      </c>
      <c r="K14" s="412">
        <f t="shared" si="3"/>
        <v>15</v>
      </c>
      <c r="M14" s="356">
        <v>11</v>
      </c>
      <c r="N14" s="357" t="s">
        <v>19</v>
      </c>
      <c r="O14" s="358">
        <f>'Ｐ4～5'!AA20</f>
        <v>-2</v>
      </c>
      <c r="P14" s="411">
        <f t="shared" si="4"/>
        <v>11</v>
      </c>
      <c r="Q14" s="412">
        <f t="shared" si="5"/>
        <v>15</v>
      </c>
      <c r="S14" s="263"/>
    </row>
    <row r="15" spans="1:19" s="261" customFormat="1" ht="18.75" customHeight="1">
      <c r="A15" s="356">
        <v>17</v>
      </c>
      <c r="B15" s="357" t="s">
        <v>257</v>
      </c>
      <c r="C15" s="358">
        <f>'Ｐ4～5'!E29</f>
        <v>-37</v>
      </c>
      <c r="D15" s="411">
        <f t="shared" si="0"/>
        <v>12</v>
      </c>
      <c r="E15" s="412">
        <f t="shared" si="1"/>
        <v>14</v>
      </c>
      <c r="G15" s="356">
        <v>12</v>
      </c>
      <c r="H15" s="357" t="s">
        <v>260</v>
      </c>
      <c r="I15" s="358">
        <f>'Ｐ4～5'!N21</f>
        <v>-33</v>
      </c>
      <c r="J15" s="411">
        <f t="shared" si="2"/>
        <v>12</v>
      </c>
      <c r="K15" s="412">
        <f t="shared" si="3"/>
        <v>14</v>
      </c>
      <c r="M15" s="356">
        <v>12</v>
      </c>
      <c r="N15" s="357" t="s">
        <v>260</v>
      </c>
      <c r="O15" s="358">
        <f>'Ｐ4～5'!AA21</f>
        <v>-5</v>
      </c>
      <c r="P15" s="411">
        <f t="shared" si="4"/>
        <v>12</v>
      </c>
      <c r="Q15" s="412">
        <f t="shared" si="5"/>
        <v>14</v>
      </c>
      <c r="S15" s="263"/>
    </row>
    <row r="16" spans="1:19" s="261" customFormat="1" ht="18.75" customHeight="1">
      <c r="A16" s="356">
        <v>12</v>
      </c>
      <c r="B16" s="357" t="s">
        <v>260</v>
      </c>
      <c r="C16" s="358">
        <f>'Ｐ4～5'!E21</f>
        <v>-38</v>
      </c>
      <c r="D16" s="411">
        <f t="shared" si="0"/>
        <v>13</v>
      </c>
      <c r="E16" s="412">
        <f t="shared" si="1"/>
        <v>13</v>
      </c>
      <c r="G16" s="356">
        <v>23</v>
      </c>
      <c r="H16" s="357" t="s">
        <v>261</v>
      </c>
      <c r="I16" s="358">
        <f>'Ｐ4～5'!N37</f>
        <v>-35</v>
      </c>
      <c r="J16" s="411">
        <f t="shared" si="2"/>
        <v>13</v>
      </c>
      <c r="K16" s="412">
        <f t="shared" si="3"/>
        <v>13</v>
      </c>
      <c r="M16" s="356">
        <v>17</v>
      </c>
      <c r="N16" s="357" t="s">
        <v>257</v>
      </c>
      <c r="O16" s="358">
        <f>'Ｐ4～5'!AA29</f>
        <v>-6</v>
      </c>
      <c r="P16" s="411">
        <f t="shared" si="4"/>
        <v>13</v>
      </c>
      <c r="Q16" s="412">
        <f t="shared" si="5"/>
        <v>13</v>
      </c>
      <c r="S16" s="263"/>
    </row>
    <row r="17" spans="1:19" s="261" customFormat="1" ht="18.75" customHeight="1">
      <c r="A17" s="356">
        <v>23</v>
      </c>
      <c r="B17" s="357" t="s">
        <v>261</v>
      </c>
      <c r="C17" s="358">
        <f>'Ｐ4～5'!E37</f>
        <v>-53</v>
      </c>
      <c r="D17" s="411">
        <f t="shared" si="0"/>
        <v>14</v>
      </c>
      <c r="E17" s="412">
        <f t="shared" si="1"/>
        <v>12</v>
      </c>
      <c r="G17" s="356">
        <v>9</v>
      </c>
      <c r="H17" s="357" t="s">
        <v>96</v>
      </c>
      <c r="I17" s="358">
        <f>'Ｐ4～5'!N18</f>
        <v>-41</v>
      </c>
      <c r="J17" s="411">
        <f t="shared" si="2"/>
        <v>14</v>
      </c>
      <c r="K17" s="412">
        <f t="shared" si="3"/>
        <v>12</v>
      </c>
      <c r="M17" s="356">
        <v>25</v>
      </c>
      <c r="N17" s="357" t="s">
        <v>249</v>
      </c>
      <c r="O17" s="358">
        <f>'Ｐ4～5'!AA40</f>
        <v>-7</v>
      </c>
      <c r="P17" s="411">
        <f t="shared" si="4"/>
        <v>14</v>
      </c>
      <c r="Q17" s="412">
        <f t="shared" si="5"/>
        <v>11</v>
      </c>
      <c r="S17" s="263"/>
    </row>
    <row r="18" spans="1:19" s="261" customFormat="1" ht="18.75" customHeight="1">
      <c r="A18" s="356">
        <v>11</v>
      </c>
      <c r="B18" s="357" t="s">
        <v>19</v>
      </c>
      <c r="C18" s="358">
        <f>'Ｐ4～5'!E20</f>
        <v>-55</v>
      </c>
      <c r="D18" s="411">
        <f t="shared" si="0"/>
        <v>15</v>
      </c>
      <c r="E18" s="412">
        <f t="shared" si="1"/>
        <v>10</v>
      </c>
      <c r="G18" s="356">
        <v>13</v>
      </c>
      <c r="H18" s="357" t="s">
        <v>266</v>
      </c>
      <c r="I18" s="358">
        <f>'Ｐ4～5'!N22</f>
        <v>-42</v>
      </c>
      <c r="J18" s="411">
        <f t="shared" si="2"/>
        <v>15</v>
      </c>
      <c r="K18" s="412">
        <f t="shared" si="3"/>
        <v>11</v>
      </c>
      <c r="M18" s="356">
        <v>22</v>
      </c>
      <c r="N18" s="357" t="s">
        <v>255</v>
      </c>
      <c r="O18" s="358">
        <f>'Ｐ4～5'!AA35</f>
        <v>-7</v>
      </c>
      <c r="P18" s="411">
        <f t="shared" si="4"/>
        <v>14</v>
      </c>
      <c r="Q18" s="412">
        <f t="shared" si="5"/>
        <v>11</v>
      </c>
      <c r="S18" s="263"/>
    </row>
    <row r="19" spans="1:19" s="261" customFormat="1" ht="18.75" customHeight="1">
      <c r="A19" s="356">
        <v>7</v>
      </c>
      <c r="B19" s="357" t="s">
        <v>263</v>
      </c>
      <c r="C19" s="358">
        <f>'Ｐ4～5'!E16</f>
        <v>-55</v>
      </c>
      <c r="D19" s="411">
        <f t="shared" si="0"/>
        <v>15</v>
      </c>
      <c r="E19" s="412">
        <f t="shared" si="1"/>
        <v>10</v>
      </c>
      <c r="G19" s="356">
        <v>5</v>
      </c>
      <c r="H19" s="357" t="s">
        <v>262</v>
      </c>
      <c r="I19" s="358">
        <f>'Ｐ4～5'!N14</f>
        <v>-45</v>
      </c>
      <c r="J19" s="411">
        <f t="shared" si="2"/>
        <v>16</v>
      </c>
      <c r="K19" s="412">
        <f t="shared" si="3"/>
        <v>10</v>
      </c>
      <c r="M19" s="356">
        <v>6</v>
      </c>
      <c r="N19" s="357" t="s">
        <v>265</v>
      </c>
      <c r="O19" s="358">
        <f>'Ｐ4～5'!AA15</f>
        <v>-8</v>
      </c>
      <c r="P19" s="411">
        <f t="shared" si="4"/>
        <v>16</v>
      </c>
      <c r="Q19" s="412">
        <f t="shared" si="5"/>
        <v>10</v>
      </c>
      <c r="S19" s="263"/>
    </row>
    <row r="20" spans="1:19" s="261" customFormat="1" ht="18.75" customHeight="1">
      <c r="A20" s="356">
        <v>13</v>
      </c>
      <c r="B20" s="357" t="s">
        <v>63</v>
      </c>
      <c r="C20" s="358">
        <f>'Ｐ4～5'!E22</f>
        <v>-59</v>
      </c>
      <c r="D20" s="411">
        <f t="shared" si="0"/>
        <v>17</v>
      </c>
      <c r="E20" s="412">
        <f t="shared" si="1"/>
        <v>9</v>
      </c>
      <c r="G20" s="356">
        <v>11</v>
      </c>
      <c r="H20" s="357" t="s">
        <v>19</v>
      </c>
      <c r="I20" s="358">
        <f>'Ｐ4～5'!N20</f>
        <v>-53</v>
      </c>
      <c r="J20" s="411">
        <f t="shared" si="2"/>
        <v>17</v>
      </c>
      <c r="K20" s="412">
        <f t="shared" si="3"/>
        <v>9</v>
      </c>
      <c r="M20" s="356">
        <v>21</v>
      </c>
      <c r="N20" s="357" t="s">
        <v>248</v>
      </c>
      <c r="O20" s="358">
        <f>'Ｐ4～5'!AA34</f>
        <v>-9</v>
      </c>
      <c r="P20" s="411">
        <f t="shared" si="4"/>
        <v>17</v>
      </c>
      <c r="Q20" s="412">
        <f t="shared" si="5"/>
        <v>9</v>
      </c>
      <c r="S20" s="263"/>
    </row>
    <row r="21" spans="1:19" s="261" customFormat="1" ht="18.75" customHeight="1">
      <c r="A21" s="356">
        <v>5</v>
      </c>
      <c r="B21" s="357" t="s">
        <v>262</v>
      </c>
      <c r="C21" s="358">
        <f>'Ｐ4～5'!E14</f>
        <v>-68</v>
      </c>
      <c r="D21" s="411">
        <f t="shared" si="0"/>
        <v>18</v>
      </c>
      <c r="E21" s="412">
        <f t="shared" si="1"/>
        <v>8</v>
      </c>
      <c r="G21" s="356">
        <v>7</v>
      </c>
      <c r="H21" s="357" t="s">
        <v>263</v>
      </c>
      <c r="I21" s="358">
        <f>'Ｐ4～5'!N16</f>
        <v>-59</v>
      </c>
      <c r="J21" s="411">
        <f t="shared" si="2"/>
        <v>18</v>
      </c>
      <c r="K21" s="412">
        <f t="shared" si="3"/>
        <v>8</v>
      </c>
      <c r="M21" s="356">
        <v>14</v>
      </c>
      <c r="N21" s="357" t="s">
        <v>256</v>
      </c>
      <c r="O21" s="358">
        <f>'Ｐ4～5'!AA24</f>
        <v>-15</v>
      </c>
      <c r="P21" s="411">
        <f t="shared" si="4"/>
        <v>18</v>
      </c>
      <c r="Q21" s="412">
        <f t="shared" si="5"/>
        <v>8</v>
      </c>
      <c r="S21" s="263"/>
    </row>
    <row r="22" spans="1:19" s="261" customFormat="1" ht="18.75" customHeight="1">
      <c r="A22" s="356">
        <v>6</v>
      </c>
      <c r="B22" s="357" t="s">
        <v>265</v>
      </c>
      <c r="C22" s="358">
        <f>'Ｐ4～5'!E15</f>
        <v>-76</v>
      </c>
      <c r="D22" s="411">
        <f t="shared" si="0"/>
        <v>19</v>
      </c>
      <c r="E22" s="412">
        <f t="shared" si="1"/>
        <v>7</v>
      </c>
      <c r="G22" s="356">
        <v>6</v>
      </c>
      <c r="H22" s="357" t="s">
        <v>265</v>
      </c>
      <c r="I22" s="358">
        <f>'Ｐ4～5'!N15</f>
        <v>-68</v>
      </c>
      <c r="J22" s="411">
        <f t="shared" si="2"/>
        <v>19</v>
      </c>
      <c r="K22" s="412">
        <f t="shared" si="3"/>
        <v>7</v>
      </c>
      <c r="M22" s="356">
        <v>13</v>
      </c>
      <c r="N22" s="357" t="s">
        <v>63</v>
      </c>
      <c r="O22" s="358">
        <f>'Ｐ4～5'!AA22</f>
        <v>-17</v>
      </c>
      <c r="P22" s="411">
        <f t="shared" si="4"/>
        <v>19</v>
      </c>
      <c r="Q22" s="412">
        <f t="shared" si="5"/>
        <v>7</v>
      </c>
      <c r="S22" s="263"/>
    </row>
    <row r="23" spans="1:19" s="261" customFormat="1" ht="18.75" customHeight="1">
      <c r="A23" s="356">
        <v>10</v>
      </c>
      <c r="B23" s="357" t="s">
        <v>99</v>
      </c>
      <c r="C23" s="358">
        <f>'Ｐ4～5'!E19</f>
        <v>-89</v>
      </c>
      <c r="D23" s="411">
        <f t="shared" si="0"/>
        <v>20</v>
      </c>
      <c r="E23" s="412">
        <f t="shared" si="1"/>
        <v>6</v>
      </c>
      <c r="G23" s="356">
        <v>8</v>
      </c>
      <c r="H23" s="357" t="s">
        <v>264</v>
      </c>
      <c r="I23" s="358">
        <f>'Ｐ4～5'!N17</f>
        <v>-91</v>
      </c>
      <c r="J23" s="411">
        <f t="shared" si="2"/>
        <v>20</v>
      </c>
      <c r="K23" s="412">
        <f t="shared" si="3"/>
        <v>6</v>
      </c>
      <c r="M23" s="356">
        <v>23</v>
      </c>
      <c r="N23" s="357" t="s">
        <v>261</v>
      </c>
      <c r="O23" s="358">
        <f>'Ｐ4～5'!AA37</f>
        <v>-18</v>
      </c>
      <c r="P23" s="411">
        <f t="shared" si="4"/>
        <v>20</v>
      </c>
      <c r="Q23" s="412">
        <f t="shared" si="5"/>
        <v>6</v>
      </c>
      <c r="S23" s="263"/>
    </row>
    <row r="24" spans="1:19" s="261" customFormat="1" ht="18.75" customHeight="1">
      <c r="A24" s="356">
        <v>2</v>
      </c>
      <c r="B24" s="357" t="s">
        <v>268</v>
      </c>
      <c r="C24" s="358">
        <f>'Ｐ4～5'!E11</f>
        <v>-105</v>
      </c>
      <c r="D24" s="411">
        <f t="shared" si="0"/>
        <v>21</v>
      </c>
      <c r="E24" s="412">
        <f t="shared" si="1"/>
        <v>5</v>
      </c>
      <c r="G24" s="356">
        <v>4</v>
      </c>
      <c r="H24" s="357" t="s">
        <v>269</v>
      </c>
      <c r="I24" s="358">
        <f>'Ｐ4～5'!N13</f>
        <v>-94</v>
      </c>
      <c r="J24" s="411">
        <f t="shared" si="2"/>
        <v>21</v>
      </c>
      <c r="K24" s="412">
        <f t="shared" si="3"/>
        <v>5</v>
      </c>
      <c r="M24" s="356">
        <v>3</v>
      </c>
      <c r="N24" s="357" t="s">
        <v>267</v>
      </c>
      <c r="O24" s="358">
        <f>'Ｐ4～5'!AA12</f>
        <v>-20</v>
      </c>
      <c r="P24" s="411">
        <f t="shared" si="4"/>
        <v>21</v>
      </c>
      <c r="Q24" s="412">
        <f t="shared" si="5"/>
        <v>5</v>
      </c>
      <c r="S24" s="263"/>
    </row>
    <row r="25" spans="1:19" s="261" customFormat="1" ht="18.75" customHeight="1">
      <c r="A25" s="356">
        <v>8</v>
      </c>
      <c r="B25" s="357" t="s">
        <v>264</v>
      </c>
      <c r="C25" s="358">
        <f>'Ｐ4～5'!E17</f>
        <v>-115</v>
      </c>
      <c r="D25" s="411">
        <f t="shared" si="0"/>
        <v>22</v>
      </c>
      <c r="E25" s="412">
        <f t="shared" si="1"/>
        <v>4</v>
      </c>
      <c r="G25" s="356">
        <v>2</v>
      </c>
      <c r="H25" s="357" t="s">
        <v>268</v>
      </c>
      <c r="I25" s="358">
        <f>'Ｐ4～5'!N11</f>
        <v>-105</v>
      </c>
      <c r="J25" s="411">
        <f t="shared" si="2"/>
        <v>22</v>
      </c>
      <c r="K25" s="412">
        <f t="shared" si="3"/>
        <v>4</v>
      </c>
      <c r="M25" s="356">
        <v>5</v>
      </c>
      <c r="N25" s="357" t="s">
        <v>262</v>
      </c>
      <c r="O25" s="358">
        <f>'Ｐ4～5'!AA14</f>
        <v>-23</v>
      </c>
      <c r="P25" s="411">
        <f t="shared" si="4"/>
        <v>22</v>
      </c>
      <c r="Q25" s="412">
        <f t="shared" si="5"/>
        <v>4</v>
      </c>
      <c r="S25" s="263"/>
    </row>
    <row r="26" spans="1:19" s="261" customFormat="1" ht="18.75" customHeight="1">
      <c r="A26" s="356">
        <v>4</v>
      </c>
      <c r="B26" s="357" t="s">
        <v>269</v>
      </c>
      <c r="C26" s="358">
        <f>'Ｐ4～5'!E13</f>
        <v>-136</v>
      </c>
      <c r="D26" s="411">
        <f t="shared" si="0"/>
        <v>23</v>
      </c>
      <c r="E26" s="412">
        <f t="shared" si="1"/>
        <v>3</v>
      </c>
      <c r="G26" s="356">
        <v>10</v>
      </c>
      <c r="H26" s="357" t="s">
        <v>99</v>
      </c>
      <c r="I26" s="358">
        <f>'Ｐ4～5'!N19</f>
        <v>-115</v>
      </c>
      <c r="J26" s="411">
        <f t="shared" si="2"/>
        <v>23</v>
      </c>
      <c r="K26" s="412">
        <f t="shared" si="3"/>
        <v>3</v>
      </c>
      <c r="M26" s="356">
        <v>8</v>
      </c>
      <c r="N26" s="357" t="s">
        <v>264</v>
      </c>
      <c r="O26" s="358">
        <f>'Ｐ4～5'!AA17</f>
        <v>-24</v>
      </c>
      <c r="P26" s="411">
        <f t="shared" si="4"/>
        <v>23</v>
      </c>
      <c r="Q26" s="412">
        <f t="shared" si="5"/>
        <v>3</v>
      </c>
      <c r="S26" s="263"/>
    </row>
    <row r="27" spans="1:19" s="261" customFormat="1" ht="18.75" customHeight="1">
      <c r="A27" s="356">
        <v>3</v>
      </c>
      <c r="B27" s="357" t="s">
        <v>267</v>
      </c>
      <c r="C27" s="358">
        <f>'Ｐ4～5'!E12</f>
        <v>-147</v>
      </c>
      <c r="D27" s="411">
        <f t="shared" si="0"/>
        <v>24</v>
      </c>
      <c r="E27" s="412">
        <f t="shared" si="1"/>
        <v>2</v>
      </c>
      <c r="G27" s="356">
        <v>3</v>
      </c>
      <c r="H27" s="357" t="s">
        <v>267</v>
      </c>
      <c r="I27" s="358">
        <f>'Ｐ4～5'!N12</f>
        <v>-127</v>
      </c>
      <c r="J27" s="411">
        <f t="shared" si="2"/>
        <v>24</v>
      </c>
      <c r="K27" s="412">
        <f t="shared" si="3"/>
        <v>2</v>
      </c>
      <c r="M27" s="356">
        <v>4</v>
      </c>
      <c r="N27" s="357" t="s">
        <v>269</v>
      </c>
      <c r="O27" s="358">
        <f>'Ｐ4～5'!AA13</f>
        <v>-42</v>
      </c>
      <c r="P27" s="411">
        <f t="shared" si="4"/>
        <v>24</v>
      </c>
      <c r="Q27" s="412">
        <f t="shared" si="5"/>
        <v>2</v>
      </c>
      <c r="S27" s="263"/>
    </row>
    <row r="28" spans="1:19" s="261" customFormat="1" ht="18.75" customHeight="1">
      <c r="A28" s="359">
        <v>1</v>
      </c>
      <c r="B28" s="360" t="s">
        <v>250</v>
      </c>
      <c r="C28" s="361">
        <f>'Ｐ4～5'!E10</f>
        <v>-330</v>
      </c>
      <c r="D28" s="413">
        <f t="shared" si="0"/>
        <v>25</v>
      </c>
      <c r="E28" s="414">
        <f t="shared" si="1"/>
        <v>1</v>
      </c>
      <c r="G28" s="359">
        <v>1</v>
      </c>
      <c r="H28" s="360" t="s">
        <v>250</v>
      </c>
      <c r="I28" s="361">
        <f>'Ｐ4～5'!N10</f>
        <v>-266</v>
      </c>
      <c r="J28" s="413">
        <f t="shared" si="2"/>
        <v>25</v>
      </c>
      <c r="K28" s="414">
        <f t="shared" si="3"/>
        <v>1</v>
      </c>
      <c r="M28" s="359">
        <v>1</v>
      </c>
      <c r="N28" s="360" t="s">
        <v>250</v>
      </c>
      <c r="O28" s="361">
        <f>'Ｐ4～5'!AA10</f>
        <v>-64</v>
      </c>
      <c r="P28" s="413">
        <f t="shared" si="4"/>
        <v>25</v>
      </c>
      <c r="Q28" s="414">
        <f t="shared" si="5"/>
        <v>1</v>
      </c>
      <c r="S28" s="263"/>
    </row>
    <row r="29" spans="1:19" ht="6" customHeight="1">
      <c r="C29" s="262"/>
      <c r="D29" s="262"/>
      <c r="E29" s="262"/>
      <c r="K29" s="262"/>
      <c r="Q29" s="262"/>
    </row>
    <row r="30" spans="1:19" s="363" customFormat="1" ht="17.25" customHeight="1">
      <c r="A30" s="370"/>
      <c r="B30" s="371" t="s">
        <v>238</v>
      </c>
      <c r="C30" s="372" t="s">
        <v>17</v>
      </c>
      <c r="D30" s="373">
        <f>COUNTIF(C$4:C$28,"&gt;0")</f>
        <v>0</v>
      </c>
      <c r="E30" s="442"/>
      <c r="G30" s="366"/>
      <c r="H30" s="362" t="s">
        <v>240</v>
      </c>
      <c r="I30" s="372" t="s">
        <v>17</v>
      </c>
      <c r="J30" s="373">
        <f>COUNTIF(I$4:I$28,"&gt;0")</f>
        <v>0</v>
      </c>
      <c r="K30" s="442"/>
      <c r="M30" s="366"/>
      <c r="N30" s="362" t="s">
        <v>241</v>
      </c>
      <c r="O30" s="372" t="s">
        <v>17</v>
      </c>
      <c r="P30" s="373">
        <f>COUNTIF(O$4:O$28,"&gt;0")</f>
        <v>9</v>
      </c>
      <c r="Q30" s="442"/>
    </row>
    <row r="31" spans="1:19" s="363" customFormat="1" ht="17.25" customHeight="1">
      <c r="A31" s="370"/>
      <c r="B31" s="371" t="s">
        <v>239</v>
      </c>
      <c r="C31" s="372" t="s">
        <v>15</v>
      </c>
      <c r="D31" s="373">
        <f>COUNTIF(C$4:C$28,"&lt;0")</f>
        <v>25</v>
      </c>
      <c r="E31" s="442"/>
      <c r="G31" s="366"/>
      <c r="H31" s="362" t="s">
        <v>239</v>
      </c>
      <c r="I31" s="372" t="s">
        <v>15</v>
      </c>
      <c r="J31" s="373">
        <f>COUNTIF(I$4:I$28,"&lt;0")</f>
        <v>25</v>
      </c>
      <c r="K31" s="442"/>
      <c r="M31" s="366"/>
      <c r="N31" s="362" t="s">
        <v>239</v>
      </c>
      <c r="O31" s="372" t="s">
        <v>15</v>
      </c>
      <c r="P31" s="373">
        <f>COUNTIF(O$4:O$28,"&lt;0")</f>
        <v>15</v>
      </c>
      <c r="Q31" s="442"/>
    </row>
    <row r="32" spans="1:19" s="363" customFormat="1" ht="17.25" customHeight="1">
      <c r="A32" s="370"/>
      <c r="B32" s="371"/>
      <c r="C32" s="372" t="s">
        <v>90</v>
      </c>
      <c r="D32" s="373">
        <f>COUNTIF(C$4:C$28,"=0")</f>
        <v>0</v>
      </c>
      <c r="E32" s="442"/>
      <c r="G32" s="366"/>
      <c r="H32" s="362"/>
      <c r="I32" s="372" t="s">
        <v>90</v>
      </c>
      <c r="J32" s="373">
        <f>COUNTIF(I$4:I$28,"=0")</f>
        <v>0</v>
      </c>
      <c r="K32" s="442"/>
      <c r="M32" s="366"/>
      <c r="N32" s="362"/>
      <c r="O32" s="372" t="s">
        <v>90</v>
      </c>
      <c r="P32" s="373">
        <f>COUNTIF(O$4:O$28,"=0")</f>
        <v>1</v>
      </c>
      <c r="Q32" s="442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2025-01-15T01:39:45Z</cp:lastPrinted>
  <dcterms:created xsi:type="dcterms:W3CDTF">2021-02-16T23:33:54Z</dcterms:created>
  <dcterms:modified xsi:type="dcterms:W3CDTF">2025-01-20T02:03:48Z</dcterms:modified>
</cp:coreProperties>
</file>