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12.1_月報\公表用\"/>
    </mc:Choice>
  </mc:AlternateContent>
  <xr:revisionPtr revIDLastSave="0" documentId="13_ncr:1_{7D7501E8-1E50-442F-899B-C96AE7C5936B}" xr6:coauthVersionLast="47" xr6:coauthVersionMax="47" xr10:uidLastSave="{00000000-0000-0000-0000-000000000000}"/>
  <bookViews>
    <workbookView xWindow="4020" yWindow="1230" windowWidth="21600" windowHeight="1287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10" i="32"/>
  <c r="D46" i="48" l="1"/>
  <c r="A1" i="32" l="1"/>
  <c r="O8" i="32" l="1"/>
  <c r="I28" i="32"/>
  <c r="C25" i="32"/>
  <c r="O27" i="32"/>
  <c r="I24" i="32"/>
  <c r="C23" i="32"/>
  <c r="O5" i="32"/>
  <c r="I26" i="32"/>
  <c r="C26" i="32"/>
  <c r="O10" i="32"/>
  <c r="I27" i="32"/>
  <c r="C21" i="32"/>
  <c r="O26" i="32"/>
  <c r="I22" i="32"/>
  <c r="C24" i="32"/>
  <c r="O24" i="32"/>
  <c r="I25" i="32"/>
  <c r="C18" i="32"/>
  <c r="O19" i="32"/>
  <c r="I19" i="32"/>
  <c r="C28" i="32"/>
  <c r="O16" i="32"/>
  <c r="I23" i="32"/>
  <c r="C22" i="32"/>
  <c r="O11" i="32"/>
  <c r="I18" i="32"/>
  <c r="C27" i="32"/>
  <c r="O25" i="32"/>
  <c r="I21" i="32"/>
  <c r="C12" i="32"/>
  <c r="O20" i="32"/>
  <c r="I20" i="32"/>
  <c r="C17" i="32"/>
  <c r="O14" i="32"/>
  <c r="I13" i="32"/>
  <c r="C14" i="32"/>
  <c r="O21" i="32"/>
  <c r="I16" i="32"/>
  <c r="C19" i="32"/>
  <c r="O6" i="32"/>
  <c r="I14" i="32"/>
  <c r="C16" i="32"/>
  <c r="O13" i="32"/>
  <c r="I17" i="32"/>
  <c r="C15" i="32"/>
  <c r="O18" i="32"/>
  <c r="I15" i="32"/>
  <c r="C20" i="32"/>
  <c r="O23" i="32"/>
  <c r="I12" i="32"/>
  <c r="C4" i="32"/>
  <c r="O22" i="32"/>
  <c r="I8" i="32"/>
  <c r="C13" i="32"/>
  <c r="O12" i="32"/>
  <c r="I9" i="32"/>
  <c r="C9" i="32"/>
  <c r="O17" i="32"/>
  <c r="I11" i="32"/>
  <c r="C8" i="32"/>
  <c r="O7" i="32"/>
  <c r="I7" i="32"/>
  <c r="C7" i="32"/>
  <c r="O28" i="32"/>
  <c r="I10" i="32"/>
  <c r="O15" i="32"/>
  <c r="I5" i="32"/>
  <c r="C6" i="32"/>
  <c r="O9" i="32"/>
  <c r="I4" i="32"/>
  <c r="C5" i="32"/>
  <c r="O4" i="32"/>
  <c r="I6" i="32"/>
  <c r="C11" i="32"/>
  <c r="B26" i="48"/>
  <c r="E6" i="32" l="1"/>
  <c r="K9" i="32"/>
  <c r="K4" i="32"/>
  <c r="Q4" i="32"/>
  <c r="Q28" i="32"/>
  <c r="Q22" i="32"/>
  <c r="Q6" i="32"/>
  <c r="Q25" i="32"/>
  <c r="Q24" i="32"/>
  <c r="Q27" i="32"/>
  <c r="Q12" i="32"/>
  <c r="Q13" i="32"/>
  <c r="Q20" i="32"/>
  <c r="Q19" i="32"/>
  <c r="Q5" i="32"/>
  <c r="Q15" i="32"/>
  <c r="Q17" i="32"/>
  <c r="Q18" i="32"/>
  <c r="Q14" i="32"/>
  <c r="Q16" i="32"/>
  <c r="Q10" i="32"/>
  <c r="Q9" i="32"/>
  <c r="Q7" i="32"/>
  <c r="Q23" i="32"/>
  <c r="Q21" i="32"/>
  <c r="Q11" i="32"/>
  <c r="Q26" i="32"/>
  <c r="Q8" i="32"/>
  <c r="K17" i="32"/>
  <c r="K20" i="32"/>
  <c r="K19" i="32"/>
  <c r="K26" i="32"/>
  <c r="K5" i="32"/>
  <c r="K11" i="32"/>
  <c r="K15" i="32"/>
  <c r="K13" i="32"/>
  <c r="K23" i="32"/>
  <c r="K27" i="32"/>
  <c r="K7" i="32"/>
  <c r="K12" i="32"/>
  <c r="K16" i="32"/>
  <c r="K18" i="32"/>
  <c r="K22" i="32"/>
  <c r="K28" i="32"/>
  <c r="K6" i="32"/>
  <c r="K10" i="32"/>
  <c r="K8" i="32"/>
  <c r="K14" i="32"/>
  <c r="K21" i="32"/>
  <c r="K25" i="32"/>
  <c r="K24" i="32"/>
  <c r="E8" i="32"/>
  <c r="E20" i="32"/>
  <c r="E14" i="32"/>
  <c r="E22" i="32"/>
  <c r="E21" i="32"/>
  <c r="E5" i="32"/>
  <c r="E10" i="32"/>
  <c r="E7" i="32"/>
  <c r="E4" i="32"/>
  <c r="E19" i="32"/>
  <c r="E27" i="32"/>
  <c r="E24" i="32"/>
  <c r="E25" i="32"/>
  <c r="E11" i="32"/>
  <c r="E13" i="32"/>
  <c r="E16" i="32"/>
  <c r="E12" i="32"/>
  <c r="E18" i="32"/>
  <c r="E23" i="32"/>
  <c r="E9" i="32"/>
  <c r="E15" i="32"/>
  <c r="E17" i="32"/>
  <c r="E28" i="32"/>
  <c r="E26" i="32"/>
  <c r="J5" i="32"/>
  <c r="P25" i="32"/>
  <c r="J14" i="32"/>
  <c r="P11" i="32"/>
  <c r="D9" i="32"/>
  <c r="D10" i="32"/>
  <c r="D14" i="32"/>
  <c r="P27" i="32"/>
  <c r="D8" i="32"/>
  <c r="P23" i="32"/>
  <c r="J25" i="32"/>
  <c r="P31" i="32"/>
  <c r="P32" i="32"/>
  <c r="P4" i="32"/>
  <c r="P30" i="32"/>
  <c r="P24" i="32"/>
  <c r="P6" i="32"/>
  <c r="P28" i="32"/>
  <c r="P16" i="32"/>
  <c r="P18" i="32"/>
  <c r="P9" i="32"/>
  <c r="P10" i="32"/>
  <c r="P14" i="32"/>
  <c r="P17" i="32"/>
  <c r="P22" i="32"/>
  <c r="J19" i="32"/>
  <c r="D26" i="32"/>
  <c r="J10" i="32"/>
  <c r="J6" i="32"/>
  <c r="J17" i="32"/>
  <c r="D17" i="32"/>
  <c r="D21" i="32"/>
  <c r="J4" i="32"/>
  <c r="D7" i="32"/>
  <c r="P12" i="32"/>
  <c r="J12" i="32"/>
  <c r="J15" i="32"/>
  <c r="D16" i="32"/>
  <c r="D19" i="32"/>
  <c r="P20" i="32"/>
  <c r="J18" i="32"/>
  <c r="J23" i="32"/>
  <c r="D18" i="32"/>
  <c r="D24" i="32"/>
  <c r="P5" i="32"/>
  <c r="J28" i="32"/>
  <c r="P8" i="32"/>
  <c r="D32" i="32"/>
  <c r="D30" i="32"/>
  <c r="D31" i="32"/>
  <c r="D11" i="32"/>
  <c r="P15" i="32"/>
  <c r="J7" i="32"/>
  <c r="J11" i="32"/>
  <c r="D13" i="32"/>
  <c r="D4" i="32"/>
  <c r="P13" i="32"/>
  <c r="J16" i="32"/>
  <c r="J13" i="32"/>
  <c r="D12" i="32"/>
  <c r="D27" i="32"/>
  <c r="P19" i="32"/>
  <c r="J22" i="32"/>
  <c r="J27" i="32"/>
  <c r="D23" i="32"/>
  <c r="D25" i="32"/>
  <c r="J30" i="32"/>
  <c r="D5" i="32"/>
  <c r="D6" i="32"/>
  <c r="P7" i="32"/>
  <c r="J9" i="32"/>
  <c r="J8" i="32"/>
  <c r="D20" i="32"/>
  <c r="D15" i="32"/>
  <c r="P21" i="32"/>
  <c r="J20" i="32"/>
  <c r="J21" i="32"/>
  <c r="D22" i="32"/>
  <c r="D28" i="32"/>
  <c r="P26" i="32"/>
  <c r="J26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<sst xmlns="http://schemas.openxmlformats.org/spreadsheetml/2006/main" count="959" uniqueCount="384">
  <si>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</si>
  <si>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</si>
  <si>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</si>
  <si>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</si>
  <si>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</si>
  <si>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</si>
  <si>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</si>
  <si>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</si>
  <si>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</si>
  <si>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</si>
  <si>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</si>
  <si>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</si>
  <si>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</si>
  <si>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</si>
  <si>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</si>
  <si>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</si>
  <si>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</si>
  <si>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</si>
  <si>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</si>
  <si>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</si>
  <si>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</si>
  <si>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</si>
  <si>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</si>
  <si>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</si>
  <si>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</si>
  <si>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</si>
  <si>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</si>
  <si>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</si>
  <si>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</si>
  <si>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</si>
  <si>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</si>
  <si>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</si>
  <si>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</si>
  <si>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</si>
  <si>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</si>
  <si>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</si>
  <si>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</si>
  <si>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</si>
  <si>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</si>
  <si>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</si>
  <si>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</si>
  <si>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</si>
  <si>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</si>
  <si>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</si>
  <si>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</si>
  <si>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</si>
  <si>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</si>
  <si>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</si>
  <si>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</si>
  <si>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</si>
  <si>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</si>
  <si>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</si>
  <si>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</si>
  <si>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</si>
  <si>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</si>
  <si>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</si>
  <si>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</si>
  <si>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</si>
  <si>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</si>
  <si>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</si>
  <si>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</si>
  <si>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</si>
  <si>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</si>
  <si>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</si>
  <si>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</si>
  <si>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</si>
  <si>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</si>
  <si>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</si>
  <si>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</si>
  <si>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</si>
  <si>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</si>
  <si>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</si>
  <si>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</si>
  <si>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</si>
  <si>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</si>
  <si>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</si>
  <si>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</si>
  <si>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</si>
  <si>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</si>
  <si>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</si>
  <si>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</si>
  <si>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</si>
  <si>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</si>
  <si>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</si>
  <si>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</si>
  <si>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</si>
  <si>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</si>
  <si>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</si>
  <si>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</si>
  <si>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</si>
  <si>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</si>
  <si>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</si>
  <si>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</si>
  <si>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</si>
  <si>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</si>
  <si>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</si>
  <si>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</si>
  <si>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</si>
  <si>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</si>
  <si>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</si>
  <si>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</si>
  <si>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</si>
  <si>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</si>
  <si>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</si>
  <si>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</si>
  <si>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</si>
  <si>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</si>
  <si>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</si>
  <si>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</si>
  <si>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</si>
  <si>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</si>
  <si>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</si>
  <si>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</si>
  <si>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</si>
  <si>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</si>
  <si>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</si>
  <si>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</si>
  <si>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</si>
  <si>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</si>
  <si>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</si>
  <si>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</si>
  <si>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</si>
  <si>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</si>
  <si>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</si>
  <si>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</si>
  <si>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</si>
  <si>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</si>
  <si>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</si>
  <si>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</si>
  <si>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</si>
  <si>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</si>
  <si>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</si>
  <si>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</si>
  <si>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</si>
  <si>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</si>
  <si>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</si>
  <si>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</si>
  <si>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</si>
  <si>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</si>
  <si>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</si>
  <si>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</si>
  <si>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</si>
  <si>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</si>
  <si>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</si>
  <si>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</si>
  <si>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</si>
  <si>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</si>
  <si>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</si>
  <si>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</si>
  <si>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</si>
  <si>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</si>
  <si>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</si>
  <si>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</si>
  <si>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</si>
  <si>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</si>
  <si>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</si>
  <si>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</si>
  <si>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</si>
  <si>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</si>
  <si>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</si>
  <si>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</si>
  <si>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</si>
  <si>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</si>
  <si>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</si>
  <si>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</si>
  <si>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</si>
  <si>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</si>
  <si>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</si>
  <si>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</si>
  <si>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</si>
  <si>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</si>
  <si>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</si>
  <si>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</si>
  <si>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</si>
  <si>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</si>
  <si>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</si>
  <si>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</si>
  <si>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</si>
  <si>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</si>
  <si>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</si>
  <si>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</si>
  <si>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</si>
  <si>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</si>
  <si>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</si>
  <si>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</si>
  <si>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</si>
  <si>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</si>
  <si>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</si>
  <si>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</si>
  <si>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</si>
  <si>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</si>
  <si>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</si>
  <si>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</si>
  <si>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</si>
  <si>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</si>
  <si>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</si>
  <si>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</si>
  <si>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</si>
  <si>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</si>
  <si>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</si>
  <si>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</si>
  <si>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</si>
  <si>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</si>
  <si>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</si>
  <si>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</si>
  <si>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</si>
  <si>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</si>
  <si>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</si>
  <si>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</si>
  <si>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</si>
  <si>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</si>
  <si>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</si>
  <si>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</si>
  <si>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</si>
  <si>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</si>
  <si>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</si>
  <si>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</si>
  <si>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</si>
  <si>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</si>
  <si>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</si>
  <si>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</si>
  <si>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</si>
  <si>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</si>
  <si>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</si>
  <si>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</si>
  <si>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</si>
  <si>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</si>
  <si>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</si>
  <si>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</si>
  <si>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</si>
  <si>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</si>
  <si>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</si>
  <si>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</si>
  <si>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</si>
  <si>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</si>
  <si>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</si>
  <si>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</si>
  <si>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</si>
  <si>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</si>
  <si>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</si>
  <si>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</si>
  <si>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</si>
  <si>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</si>
  <si>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</si>
  <si>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</si>
  <si>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</si>
  <si>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</si>
  <si>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</si>
  <si>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</si>
  <si>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</si>
  <si>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</si>
  <si>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</si>
  <si>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</si>
  <si>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</si>
  <si>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</si>
  <si>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</si>
  <si>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</si>
  <si>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</si>
  <si>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</si>
  <si>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</si>
  <si>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</si>
  <si>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</si>
  <si>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</si>
  <si>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</si>
  <si>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</si>
  <si>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</si>
  <si>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</si>
  <si>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</si>
  <si>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</si>
  <si>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</si>
  <si>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</si>
  <si>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</si>
  <si>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</si>
  <si>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</si>
  <si>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</si>
  <si>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</si>
  <si>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</si>
  <si>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</si>
  <si>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</si>
  <si>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</si>
  <si>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</si>
  <si>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</si>
  <si>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</si>
  <si>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</si>
  <si>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</si>
  <si>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</si>
  <si>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</si>
  <si>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</si>
  <si>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</si>
  <si>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</si>
  <si>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</si>
  <si>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</si>
  <si>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</si>
  <si>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</si>
  <si>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</si>
  <si>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</si>
  <si>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</si>
  <si>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</si>
  <si>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</si>
  <si>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</si>
  <si>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</si>
  <si>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</si>
  <si>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</si>
  <si>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</si>
  <si>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</si>
  <si>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</si>
  <si>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</si>
  <si>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</si>
  <si>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</si>
  <si>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</si>
  <si>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</si>
  <si>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</si>
  <si>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</si>
  <si>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</si>
  <si>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</si>
  <si>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</si>
  <si>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</si>
  <si>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</si>
  <si>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</si>
  <si>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</si>
  <si>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</si>
  <si>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</si>
  <si>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</si>
  <si>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</si>
  <si>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</si>
  <si>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</si>
  <si>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</si>
  <si>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</si>
  <si>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</si>
  <si>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</si>
  <si>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</si>
  <si>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</si>
  <si>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</si>
  <si>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</si>
  <si>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</si>
  <si>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</si>
  <si>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</si>
  <si>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</si>
  <si>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</si>
  <si>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</si>
  <si>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</si>
  <si>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</si>
  <si>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</si>
  <si>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</si>
  <si>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</si>
  <si>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2024. 1.1</t>
  </si>
  <si>
    <t>　    12月</t>
  </si>
  <si>
    <t>2024年 1月</t>
    <rPh sb="4" eb="5">
      <t>ネン</t>
    </rPh>
    <phoneticPr fontId="77"/>
  </si>
  <si>
    <t xml:space="preserve"> 2.1</t>
  </si>
  <si>
    <t>合計</t>
    <rPh sb="0" eb="2">
      <t>ゴウケイ</t>
    </rPh>
    <phoneticPr fontId="45"/>
  </si>
  <si>
    <t>Check</t>
    <phoneticPr fontId="45"/>
  </si>
  <si>
    <t xml:space="preserve"> 3.1</t>
  </si>
  <si>
    <t>　     2月</t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</si>
  <si>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</si>
  <si>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</si>
  <si>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</si>
  <si>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</si>
  <si>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</si>
  <si>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</si>
  <si>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</si>
  <si>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</si>
  <si>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</si>
  <si>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</si>
  <si>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</si>
  <si>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</si>
  <si>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</si>
  <si>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</si>
  <si>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</si>
  <si>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>　　 2023年
1月</t>
    <rPh sb="7" eb="8">
      <t>ネン</t>
    </rPh>
    <rPh sb="10" eb="11">
      <t>ガツ</t>
    </rPh>
    <phoneticPr fontId="45"/>
  </si>
  <si>
    <t>2023年
12月</t>
    <rPh sb="4" eb="5">
      <t>ネン</t>
    </rPh>
    <rPh sb="8" eb="9">
      <t>ガツ</t>
    </rPh>
    <phoneticPr fontId="45"/>
  </si>
  <si>
    <t>2023.12.1</t>
    <phoneticPr fontId="90"/>
  </si>
  <si>
    <t xml:space="preserve"> 11.1</t>
  </si>
  <si>
    <t xml:space="preserve"> 12.1</t>
    <phoneticPr fontId="90"/>
  </si>
  <si>
    <t>　    10月</t>
  </si>
  <si>
    <t>　    11月</t>
    <phoneticPr fontId="90"/>
  </si>
  <si>
    <t>12月</t>
    <phoneticPr fontId="45"/>
  </si>
  <si>
    <t>（2024年12月24日 公表）</t>
    <phoneticPr fontId="45"/>
  </si>
  <si>
    <t>秋田市、由利本荘市、横手市等</t>
    <rPh sb="0" eb="3">
      <t>アキタシ</t>
    </rPh>
    <rPh sb="4" eb="9">
      <t>ユリホンジョウシ</t>
    </rPh>
    <rPh sb="10" eb="13">
      <t>ヨコテシ</t>
    </rPh>
    <rPh sb="13" eb="14">
      <t>トウ</t>
    </rPh>
    <phoneticPr fontId="45"/>
  </si>
  <si>
    <t>1町</t>
  </si>
  <si>
    <t>24市町村</t>
  </si>
  <si>
    <t>0市町村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</si>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</sst>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8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200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6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6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2024年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925.93299999999999</c:v>
                </c:pt>
                <c:pt idx="1">
                  <c:v>924.23500000000001</c:v>
                </c:pt>
                <c:pt idx="2">
                  <c:v>922.80200000000002</c:v>
                </c:pt>
                <c:pt idx="3">
                  <c:v>918.81100000000004</c:v>
                </c:pt>
                <c:pt idx="4">
                  <c:v>918.50699999999995</c:v>
                </c:pt>
                <c:pt idx="5">
                  <c:v>917.52499999999998</c:v>
                </c:pt>
                <c:pt idx="6">
                  <c:v>916.50900000000001</c:v>
                </c:pt>
                <c:pt idx="7">
                  <c:v>915.69100000000003</c:v>
                </c:pt>
                <c:pt idx="8">
                  <c:v>914.68799999999999</c:v>
                </c:pt>
                <c:pt idx="9">
                  <c:v>913.51400000000001</c:v>
                </c:pt>
                <c:pt idx="10">
                  <c:v>912.39599999999996</c:v>
                </c:pt>
                <c:pt idx="11">
                  <c:v>910.98800000000006</c:v>
                </c:pt>
                <c:pt idx="12">
                  <c:v>909.50099999999998</c:v>
                </c:pt>
                <c:pt idx="13">
                  <c:v>907.84699999999998</c:v>
                </c:pt>
                <c:pt idx="14">
                  <c:v>906.44100000000003</c:v>
                </c:pt>
                <c:pt idx="15">
                  <c:v>902.06</c:v>
                </c:pt>
                <c:pt idx="16">
                  <c:v>901.447</c:v>
                </c:pt>
                <c:pt idx="17">
                  <c:v>900.298</c:v>
                </c:pt>
                <c:pt idx="18">
                  <c:v>899.31399999999996</c:v>
                </c:pt>
                <c:pt idx="19">
                  <c:v>898.197</c:v>
                </c:pt>
                <c:pt idx="20">
                  <c:v>897.28599999999994</c:v>
                </c:pt>
                <c:pt idx="21">
                  <c:v>896.22500000000002</c:v>
                </c:pt>
                <c:pt idx="22">
                  <c:v>895.08600000000001</c:v>
                </c:pt>
                <c:pt idx="23">
                  <c:v>893.90800000000002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2024年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-1.68</c:v>
                </c:pt>
                <c:pt idx="1">
                  <c:v>-1.72</c:v>
                </c:pt>
                <c:pt idx="2">
                  <c:v>-1.75</c:v>
                </c:pt>
                <c:pt idx="3">
                  <c:v>-1.76</c:v>
                </c:pt>
                <c:pt idx="4">
                  <c:v>-1.75</c:v>
                </c:pt>
                <c:pt idx="5">
                  <c:v>-1.77</c:v>
                </c:pt>
                <c:pt idx="6">
                  <c:v>-1.77</c:v>
                </c:pt>
                <c:pt idx="7">
                  <c:v>-1.77</c:v>
                </c:pt>
                <c:pt idx="8">
                  <c:v>-1.78</c:v>
                </c:pt>
                <c:pt idx="9">
                  <c:v>-1.76</c:v>
                </c:pt>
                <c:pt idx="10">
                  <c:v>-1.78</c:v>
                </c:pt>
                <c:pt idx="11">
                  <c:v>-1.79</c:v>
                </c:pt>
                <c:pt idx="12">
                  <c:v>-1.77</c:v>
                </c:pt>
                <c:pt idx="13">
                  <c:v>-1.77</c:v>
                </c:pt>
                <c:pt idx="14">
                  <c:v>-1.77</c:v>
                </c:pt>
                <c:pt idx="15">
                  <c:v>-1.82</c:v>
                </c:pt>
                <c:pt idx="16">
                  <c:v>-1.86</c:v>
                </c:pt>
                <c:pt idx="17">
                  <c:v>-1.88</c:v>
                </c:pt>
                <c:pt idx="18">
                  <c:v>-1.88</c:v>
                </c:pt>
                <c:pt idx="19">
                  <c:v>-1.91</c:v>
                </c:pt>
                <c:pt idx="20">
                  <c:v>-1.9</c:v>
                </c:pt>
                <c:pt idx="21">
                  <c:v>-1.89</c:v>
                </c:pt>
                <c:pt idx="22">
                  <c:v>-1.9</c:v>
                </c:pt>
                <c:pt idx="23">
                  <c:v>-1.87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-1237</c:v>
                </c:pt>
                <c:pt idx="1">
                  <c:v>-1426</c:v>
                </c:pt>
                <c:pt idx="2">
                  <c:v>-1241</c:v>
                </c:pt>
                <c:pt idx="3">
                  <c:v>-1272</c:v>
                </c:pt>
                <c:pt idx="4">
                  <c:v>-1275</c:v>
                </c:pt>
                <c:pt idx="5">
                  <c:v>-1152</c:v>
                </c:pt>
                <c:pt idx="6">
                  <c:v>-972</c:v>
                </c:pt>
                <c:pt idx="7">
                  <c:v>-960</c:v>
                </c:pt>
                <c:pt idx="8">
                  <c:v>-1046</c:v>
                </c:pt>
                <c:pt idx="9">
                  <c:v>-1053</c:v>
                </c:pt>
                <c:pt idx="10">
                  <c:v>-1170</c:v>
                </c:pt>
                <c:pt idx="11">
                  <c:v>-1233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-250</c:v>
                </c:pt>
                <c:pt idx="1">
                  <c:v>-228</c:v>
                </c:pt>
                <c:pt idx="2">
                  <c:v>-165</c:v>
                </c:pt>
                <c:pt idx="3">
                  <c:v>-3109</c:v>
                </c:pt>
                <c:pt idx="4">
                  <c:v>662</c:v>
                </c:pt>
                <c:pt idx="5">
                  <c:v>3</c:v>
                </c:pt>
                <c:pt idx="6">
                  <c:v>-12</c:v>
                </c:pt>
                <c:pt idx="7">
                  <c:v>-157</c:v>
                </c:pt>
                <c:pt idx="8">
                  <c:v>135</c:v>
                </c:pt>
                <c:pt idx="9">
                  <c:v>-8</c:v>
                </c:pt>
                <c:pt idx="10">
                  <c:v>31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-1487</c:v>
                </c:pt>
                <c:pt idx="1">
                  <c:v>-1654</c:v>
                </c:pt>
                <c:pt idx="2">
                  <c:v>-1406</c:v>
                </c:pt>
                <c:pt idx="3">
                  <c:v>-4381</c:v>
                </c:pt>
                <c:pt idx="4">
                  <c:v>-613</c:v>
                </c:pt>
                <c:pt idx="5">
                  <c:v>-1149</c:v>
                </c:pt>
                <c:pt idx="6">
                  <c:v>-984</c:v>
                </c:pt>
                <c:pt idx="7">
                  <c:v>-1117</c:v>
                </c:pt>
                <c:pt idx="8">
                  <c:v>-911</c:v>
                </c:pt>
                <c:pt idx="9">
                  <c:v>-1061</c:v>
                </c:pt>
                <c:pt idx="10">
                  <c:v>-1139</c:v>
                </c:pt>
                <c:pt idx="11">
                  <c:v>-1178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-1237</c:v>
                </c:pt>
                <c:pt idx="1">
                  <c:v>-1426</c:v>
                </c:pt>
                <c:pt idx="2">
                  <c:v>-1241</c:v>
                </c:pt>
                <c:pt idx="3">
                  <c:v>-1272</c:v>
                </c:pt>
                <c:pt idx="4">
                  <c:v>-1275</c:v>
                </c:pt>
                <c:pt idx="5">
                  <c:v>-1152</c:v>
                </c:pt>
                <c:pt idx="6">
                  <c:v>-972</c:v>
                </c:pt>
                <c:pt idx="7">
                  <c:v>-960</c:v>
                </c:pt>
                <c:pt idx="8">
                  <c:v>-1046</c:v>
                </c:pt>
                <c:pt idx="9">
                  <c:v>-1053</c:v>
                </c:pt>
                <c:pt idx="10">
                  <c:v>-1170</c:v>
                </c:pt>
                <c:pt idx="11">
                  <c:v>-1233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-250</c:v>
                </c:pt>
                <c:pt idx="1">
                  <c:v>-228</c:v>
                </c:pt>
                <c:pt idx="2">
                  <c:v>-165</c:v>
                </c:pt>
                <c:pt idx="3">
                  <c:v>-3109</c:v>
                </c:pt>
                <c:pt idx="4">
                  <c:v>662</c:v>
                </c:pt>
                <c:pt idx="5">
                  <c:v>3</c:v>
                </c:pt>
                <c:pt idx="6">
                  <c:v>-12</c:v>
                </c:pt>
                <c:pt idx="7">
                  <c:v>-157</c:v>
                </c:pt>
                <c:pt idx="8">
                  <c:v>135</c:v>
                </c:pt>
                <c:pt idx="9">
                  <c:v>-8</c:v>
                </c:pt>
                <c:pt idx="10">
                  <c:v>31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12月</c:v>
                </c:pt>
                <c:pt idx="1">
                  <c:v>2024年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-1487</c:v>
                </c:pt>
                <c:pt idx="1">
                  <c:v>-1654</c:v>
                </c:pt>
                <c:pt idx="2">
                  <c:v>-1406</c:v>
                </c:pt>
                <c:pt idx="3">
                  <c:v>-4381</c:v>
                </c:pt>
                <c:pt idx="4">
                  <c:v>-613</c:v>
                </c:pt>
                <c:pt idx="5">
                  <c:v>-1149</c:v>
                </c:pt>
                <c:pt idx="6">
                  <c:v>-984</c:v>
                </c:pt>
                <c:pt idx="7">
                  <c:v>-1117</c:v>
                </c:pt>
                <c:pt idx="8">
                  <c:v>-911</c:v>
                </c:pt>
                <c:pt idx="9">
                  <c:v>-1061</c:v>
                </c:pt>
                <c:pt idx="10">
                  <c:v>-1139</c:v>
                </c:pt>
                <c:pt idx="11">
                  <c:v>-1178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2024年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925.93299999999999</c:v>
                </c:pt>
                <c:pt idx="1">
                  <c:v>924.23500000000001</c:v>
                </c:pt>
                <c:pt idx="2">
                  <c:v>922.80200000000002</c:v>
                </c:pt>
                <c:pt idx="3">
                  <c:v>918.81100000000004</c:v>
                </c:pt>
                <c:pt idx="4">
                  <c:v>918.50699999999995</c:v>
                </c:pt>
                <c:pt idx="5">
                  <c:v>917.52499999999998</c:v>
                </c:pt>
                <c:pt idx="6">
                  <c:v>916.50900000000001</c:v>
                </c:pt>
                <c:pt idx="7">
                  <c:v>915.69100000000003</c:v>
                </c:pt>
                <c:pt idx="8">
                  <c:v>914.68799999999999</c:v>
                </c:pt>
                <c:pt idx="9">
                  <c:v>913.51400000000001</c:v>
                </c:pt>
                <c:pt idx="10">
                  <c:v>912.39599999999996</c:v>
                </c:pt>
                <c:pt idx="11">
                  <c:v>910.98800000000006</c:v>
                </c:pt>
                <c:pt idx="12">
                  <c:v>909.50099999999998</c:v>
                </c:pt>
                <c:pt idx="13">
                  <c:v>907.84699999999998</c:v>
                </c:pt>
                <c:pt idx="14">
                  <c:v>906.44100000000003</c:v>
                </c:pt>
                <c:pt idx="15">
                  <c:v>902.06</c:v>
                </c:pt>
                <c:pt idx="16">
                  <c:v>901.447</c:v>
                </c:pt>
                <c:pt idx="17">
                  <c:v>900.298</c:v>
                </c:pt>
                <c:pt idx="18">
                  <c:v>899.31399999999996</c:v>
                </c:pt>
                <c:pt idx="19">
                  <c:v>898.197</c:v>
                </c:pt>
                <c:pt idx="20">
                  <c:v>897.28599999999994</c:v>
                </c:pt>
                <c:pt idx="21">
                  <c:v>896.22500000000002</c:v>
                </c:pt>
                <c:pt idx="22">
                  <c:v>895.08600000000001</c:v>
                </c:pt>
                <c:pt idx="23">
                  <c:v>893.90800000000002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1月</c:v>
                </c:pt>
                <c:pt idx="3">
                  <c:v>
4月</c:v>
                </c:pt>
                <c:pt idx="6">
                  <c:v>
7月</c:v>
                </c:pt>
                <c:pt idx="9">
                  <c:v>
10月</c:v>
                </c:pt>
                <c:pt idx="12">
                  <c:v>2024年
1月</c:v>
                </c:pt>
                <c:pt idx="15">
                  <c:v>
4月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-1.68</c:v>
                </c:pt>
                <c:pt idx="1">
                  <c:v>-1.72</c:v>
                </c:pt>
                <c:pt idx="2">
                  <c:v>-1.75</c:v>
                </c:pt>
                <c:pt idx="3">
                  <c:v>-1.76</c:v>
                </c:pt>
                <c:pt idx="4">
                  <c:v>-1.75</c:v>
                </c:pt>
                <c:pt idx="5">
                  <c:v>-1.77</c:v>
                </c:pt>
                <c:pt idx="6">
                  <c:v>-1.77</c:v>
                </c:pt>
                <c:pt idx="7">
                  <c:v>-1.77</c:v>
                </c:pt>
                <c:pt idx="8">
                  <c:v>-1.78</c:v>
                </c:pt>
                <c:pt idx="9">
                  <c:v>-1.76</c:v>
                </c:pt>
                <c:pt idx="10">
                  <c:v>-1.78</c:v>
                </c:pt>
                <c:pt idx="11">
                  <c:v>-1.79</c:v>
                </c:pt>
                <c:pt idx="12">
                  <c:v>-1.77</c:v>
                </c:pt>
                <c:pt idx="13">
                  <c:v>-1.77</c:v>
                </c:pt>
                <c:pt idx="14">
                  <c:v>-1.77</c:v>
                </c:pt>
                <c:pt idx="15">
                  <c:v>-1.82</c:v>
                </c:pt>
                <c:pt idx="16">
                  <c:v>-1.86</c:v>
                </c:pt>
                <c:pt idx="17">
                  <c:v>-1.88</c:v>
                </c:pt>
                <c:pt idx="18">
                  <c:v>-1.88</c:v>
                </c:pt>
                <c:pt idx="19">
                  <c:v>-1.91</c:v>
                </c:pt>
                <c:pt idx="20">
                  <c:v>-1.9</c:v>
                </c:pt>
                <c:pt idx="21">
                  <c:v>-1.89</c:v>
                </c:pt>
                <c:pt idx="22">
                  <c:v>-1.9</c:v>
                </c:pt>
                <c:pt idx="23">
                  <c:v>-1.87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60"/>
          <c:min val="8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0.10095</cdr:x>
      <cdr:y>0.78249</cdr:y>
    </cdr:from>
    <cdr:to>
      <cdr:x>0.89181</cdr:x>
      <cdr:y>0.81998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8767" y="2197221"/>
          <a:ext cx="5396121" cy="105287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342</v>
      </c>
      <c r="DI4" s="581" t="s">
        <v>375</v>
      </c>
      <c r="DJ4" s="582"/>
      <c r="DK4" s="582"/>
      <c r="DL4" s="582"/>
      <c r="DM4" s="582"/>
      <c r="DN4" s="582"/>
      <c r="DO4" s="582"/>
      <c r="DP4" s="582"/>
      <c r="DQ4" s="582"/>
      <c r="DR4" s="582"/>
      <c r="DS4" s="5" t="s">
        <v>183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376</v>
      </c>
    </row>
    <row r="6" spans="1:151" s="4" customFormat="1" ht="30" customHeight="1" thickBot="1">
      <c r="A6" s="402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343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9">
        <v>45627</v>
      </c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3">
        <v>893908</v>
      </c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5">
        <v>422869</v>
      </c>
      <c r="CE8" s="585"/>
      <c r="CF8" s="585"/>
      <c r="CG8" s="585"/>
      <c r="CH8" s="585"/>
      <c r="CI8" s="585"/>
      <c r="CJ8" s="585"/>
      <c r="CK8" s="585"/>
      <c r="CL8" s="585"/>
      <c r="CM8" s="585"/>
      <c r="CN8" s="585"/>
      <c r="CO8" s="585"/>
      <c r="CP8" s="585"/>
      <c r="CQ8" s="585"/>
      <c r="CR8" s="585"/>
      <c r="CS8" s="585"/>
      <c r="CT8" s="585"/>
      <c r="CU8" s="585"/>
      <c r="CV8" s="585"/>
      <c r="CW8" s="585"/>
      <c r="CX8" s="585"/>
      <c r="CY8" s="585"/>
      <c r="CZ8" s="585"/>
      <c r="DA8" s="586"/>
      <c r="DB8" s="587" t="s">
        <v>181</v>
      </c>
      <c r="DC8" s="587"/>
      <c r="DD8" s="588">
        <v>471039</v>
      </c>
      <c r="DE8" s="588"/>
      <c r="DF8" s="588"/>
      <c r="DG8" s="588"/>
      <c r="DH8" s="588"/>
      <c r="DI8" s="588"/>
      <c r="DJ8" s="588"/>
      <c r="DK8" s="588"/>
      <c r="DL8" s="588"/>
      <c r="DM8" s="588"/>
      <c r="DN8" s="588"/>
      <c r="DO8" s="588"/>
      <c r="DP8" s="588"/>
      <c r="DQ8" s="588"/>
      <c r="DR8" s="588"/>
      <c r="DS8" s="588"/>
      <c r="DT8" s="588"/>
      <c r="DU8" s="588"/>
      <c r="DV8" s="588"/>
      <c r="DW8" s="588"/>
      <c r="DX8" s="588"/>
      <c r="DY8" s="588"/>
      <c r="DZ8" s="588"/>
      <c r="EA8" s="588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326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9">
        <v>1178</v>
      </c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1">
        <v>0.13</v>
      </c>
      <c r="AX9" s="590"/>
      <c r="AY9" s="590"/>
      <c r="AZ9" s="590"/>
      <c r="BA9" s="590"/>
      <c r="BB9" s="590"/>
      <c r="BC9" s="590"/>
      <c r="BD9" s="590"/>
      <c r="BE9" s="590"/>
      <c r="BF9" s="590"/>
      <c r="BG9" s="590"/>
      <c r="BH9" s="590"/>
      <c r="BI9" s="590"/>
      <c r="BJ9" s="590"/>
      <c r="BK9" s="590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2">
        <v>45597</v>
      </c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3"/>
      <c r="AK10" s="593"/>
      <c r="AL10" s="593"/>
      <c r="AM10" s="593"/>
      <c r="AN10" s="593"/>
      <c r="AO10" s="593"/>
      <c r="AP10" s="594" t="s">
        <v>184</v>
      </c>
      <c r="AQ10" s="595"/>
      <c r="AR10" s="595"/>
      <c r="AS10" s="595"/>
      <c r="AT10" s="595"/>
      <c r="AU10" s="595"/>
      <c r="AV10" s="596">
        <v>45626</v>
      </c>
      <c r="AW10" s="595"/>
      <c r="AX10" s="595"/>
      <c r="AY10" s="595"/>
      <c r="AZ10" s="595"/>
      <c r="BA10" s="595"/>
      <c r="BB10" s="595"/>
      <c r="BC10" s="595"/>
      <c r="BD10" s="595"/>
      <c r="BE10" s="595"/>
      <c r="BF10" s="595"/>
      <c r="BG10" s="595"/>
      <c r="BH10" s="595"/>
      <c r="BI10" s="595"/>
      <c r="BJ10" s="595"/>
      <c r="BK10" s="595"/>
      <c r="BL10" s="595"/>
      <c r="BM10" s="595"/>
      <c r="BN10" s="595"/>
      <c r="BO10" s="595"/>
      <c r="BP10" s="595"/>
      <c r="BQ10" s="595"/>
      <c r="BR10" s="595"/>
      <c r="BS10" s="595"/>
      <c r="BT10" s="376" t="s">
        <v>248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2" t="s">
        <v>193</v>
      </c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4"/>
      <c r="AK11" s="599" t="s">
        <v>81</v>
      </c>
      <c r="AL11" s="600"/>
      <c r="AM11" s="600"/>
      <c r="AN11" s="600"/>
      <c r="AO11" s="600"/>
      <c r="AP11" s="600"/>
      <c r="AQ11" s="600"/>
      <c r="AR11" s="600"/>
      <c r="AS11" s="600"/>
      <c r="AT11" s="600"/>
      <c r="AU11" s="600"/>
      <c r="AV11" s="600"/>
      <c r="AW11" s="600"/>
      <c r="AX11" s="600"/>
      <c r="AY11" s="600"/>
      <c r="AZ11" s="600"/>
      <c r="BA11" s="600"/>
      <c r="BB11" s="600"/>
      <c r="BC11" s="600"/>
      <c r="BD11" s="600"/>
      <c r="BE11" s="600"/>
      <c r="BF11" s="600"/>
      <c r="BG11" s="600"/>
      <c r="BH11" s="600"/>
      <c r="BI11" s="600"/>
      <c r="BJ11" s="600"/>
      <c r="BK11" s="600"/>
      <c r="BL11" s="600"/>
      <c r="BM11" s="600"/>
      <c r="BN11" s="600"/>
      <c r="BO11" s="600"/>
      <c r="BP11" s="600"/>
      <c r="BQ11" s="600"/>
      <c r="BR11" s="600"/>
      <c r="BS11" s="600"/>
      <c r="BT11" s="600"/>
      <c r="BU11" s="600"/>
      <c r="BV11" s="600"/>
      <c r="BW11" s="600"/>
      <c r="BX11" s="600"/>
      <c r="BY11" s="600"/>
      <c r="BZ11" s="600"/>
      <c r="CA11" s="600"/>
      <c r="CB11" s="600"/>
      <c r="CC11" s="600"/>
      <c r="CD11" s="600"/>
      <c r="CE11" s="600"/>
      <c r="CF11" s="601"/>
      <c r="CG11" s="602" t="s">
        <v>180</v>
      </c>
      <c r="CH11" s="603"/>
      <c r="CI11" s="603"/>
      <c r="CJ11" s="603"/>
      <c r="CK11" s="603"/>
      <c r="CL11" s="603"/>
      <c r="CM11" s="603"/>
      <c r="CN11" s="603"/>
      <c r="CO11" s="603"/>
      <c r="CP11" s="603"/>
      <c r="CQ11" s="603"/>
      <c r="CR11" s="603"/>
      <c r="CS11" s="603"/>
      <c r="CT11" s="603"/>
      <c r="CU11" s="603"/>
      <c r="CV11" s="603"/>
      <c r="CW11" s="603"/>
      <c r="CX11" s="603"/>
      <c r="CY11" s="603"/>
      <c r="CZ11" s="603"/>
      <c r="DA11" s="603"/>
      <c r="DB11" s="603"/>
      <c r="DC11" s="603"/>
      <c r="DD11" s="603"/>
      <c r="DE11" s="603"/>
      <c r="DF11" s="603"/>
      <c r="DG11" s="603"/>
      <c r="DH11" s="603"/>
      <c r="DI11" s="603"/>
      <c r="DJ11" s="603"/>
      <c r="DK11" s="603"/>
      <c r="DL11" s="603"/>
      <c r="DM11" s="603"/>
      <c r="DN11" s="603"/>
      <c r="DO11" s="603"/>
      <c r="DP11" s="603"/>
      <c r="DQ11" s="603"/>
      <c r="DR11" s="603"/>
      <c r="DS11" s="603"/>
      <c r="DT11" s="603"/>
      <c r="DU11" s="603"/>
      <c r="DV11" s="603"/>
      <c r="DW11" s="603"/>
      <c r="DX11" s="603"/>
      <c r="DY11" s="603"/>
      <c r="DZ11" s="603"/>
      <c r="EA11" s="603"/>
      <c r="EB11" s="60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5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7"/>
      <c r="AK12" s="605" t="s">
        <v>177</v>
      </c>
      <c r="AL12" s="606"/>
      <c r="AM12" s="606"/>
      <c r="AN12" s="606"/>
      <c r="AO12" s="606"/>
      <c r="AP12" s="606"/>
      <c r="AQ12" s="606"/>
      <c r="AR12" s="606"/>
      <c r="AS12" s="606"/>
      <c r="AT12" s="606"/>
      <c r="AU12" s="606"/>
      <c r="AV12" s="606"/>
      <c r="AW12" s="606"/>
      <c r="AX12" s="606"/>
      <c r="AY12" s="607"/>
      <c r="AZ12" s="608" t="s">
        <v>176</v>
      </c>
      <c r="BA12" s="609"/>
      <c r="BB12" s="609"/>
      <c r="BC12" s="609"/>
      <c r="BD12" s="609"/>
      <c r="BE12" s="609"/>
      <c r="BF12" s="609"/>
      <c r="BG12" s="609"/>
      <c r="BH12" s="609"/>
      <c r="BI12" s="609"/>
      <c r="BJ12" s="609"/>
      <c r="BK12" s="609"/>
      <c r="BL12" s="609"/>
      <c r="BM12" s="609"/>
      <c r="BN12" s="610"/>
      <c r="BO12" s="611" t="s">
        <v>31</v>
      </c>
      <c r="BP12" s="612"/>
      <c r="BQ12" s="612"/>
      <c r="BR12" s="612"/>
      <c r="BS12" s="612"/>
      <c r="BT12" s="612"/>
      <c r="BU12" s="612"/>
      <c r="BV12" s="612"/>
      <c r="BW12" s="612"/>
      <c r="BX12" s="612"/>
      <c r="BY12" s="612"/>
      <c r="BZ12" s="612"/>
      <c r="CA12" s="612"/>
      <c r="CB12" s="612"/>
      <c r="CC12" s="612"/>
      <c r="CD12" s="612"/>
      <c r="CE12" s="612"/>
      <c r="CF12" s="613"/>
      <c r="CG12" s="614" t="s">
        <v>192</v>
      </c>
      <c r="CH12" s="612"/>
      <c r="CI12" s="612"/>
      <c r="CJ12" s="612"/>
      <c r="CK12" s="612"/>
      <c r="CL12" s="612"/>
      <c r="CM12" s="612"/>
      <c r="CN12" s="612"/>
      <c r="CO12" s="612"/>
      <c r="CP12" s="612"/>
      <c r="CQ12" s="612"/>
      <c r="CR12" s="612"/>
      <c r="CS12" s="612"/>
      <c r="CT12" s="612"/>
      <c r="CU12" s="612"/>
      <c r="CV12" s="615" t="s">
        <v>73</v>
      </c>
      <c r="CW12" s="612"/>
      <c r="CX12" s="612"/>
      <c r="CY12" s="612"/>
      <c r="CZ12" s="612"/>
      <c r="DA12" s="612"/>
      <c r="DB12" s="612"/>
      <c r="DC12" s="612"/>
      <c r="DD12" s="612"/>
      <c r="DE12" s="612"/>
      <c r="DF12" s="612"/>
      <c r="DG12" s="612"/>
      <c r="DH12" s="612"/>
      <c r="DI12" s="612"/>
      <c r="DJ12" s="612"/>
      <c r="DK12" s="611" t="s">
        <v>178</v>
      </c>
      <c r="DL12" s="612"/>
      <c r="DM12" s="612"/>
      <c r="DN12" s="612"/>
      <c r="DO12" s="612"/>
      <c r="DP12" s="612"/>
      <c r="DQ12" s="612"/>
      <c r="DR12" s="612"/>
      <c r="DS12" s="612"/>
      <c r="DT12" s="612"/>
      <c r="DU12" s="612"/>
      <c r="DV12" s="612"/>
      <c r="DW12" s="612"/>
      <c r="DX12" s="612"/>
      <c r="DY12" s="612"/>
      <c r="DZ12" s="612"/>
      <c r="EA12" s="612"/>
      <c r="EB12" s="61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6">
        <v>-1178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8"/>
      <c r="AK13" s="616">
        <v>244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9"/>
      <c r="AZ13" s="620">
        <v>1477</v>
      </c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2"/>
      <c r="BO13" s="620">
        <v>-1233</v>
      </c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9"/>
      <c r="CG13" s="597">
        <v>634</v>
      </c>
      <c r="CH13" s="598"/>
      <c r="CI13" s="598"/>
      <c r="CJ13" s="598"/>
      <c r="CK13" s="598"/>
      <c r="CL13" s="598"/>
      <c r="CM13" s="598"/>
      <c r="CN13" s="598"/>
      <c r="CO13" s="598"/>
      <c r="CP13" s="598"/>
      <c r="CQ13" s="598"/>
      <c r="CR13" s="598"/>
      <c r="CS13" s="598"/>
      <c r="CT13" s="598"/>
      <c r="CU13" s="598"/>
      <c r="CV13" s="623">
        <v>579</v>
      </c>
      <c r="CW13" s="598"/>
      <c r="CX13" s="598"/>
      <c r="CY13" s="598"/>
      <c r="CZ13" s="598"/>
      <c r="DA13" s="598"/>
      <c r="DB13" s="598"/>
      <c r="DC13" s="598"/>
      <c r="DD13" s="598"/>
      <c r="DE13" s="598"/>
      <c r="DF13" s="598"/>
      <c r="DG13" s="598"/>
      <c r="DH13" s="598"/>
      <c r="DI13" s="598"/>
      <c r="DJ13" s="598"/>
      <c r="DK13" s="623">
        <v>55</v>
      </c>
      <c r="DL13" s="598"/>
      <c r="DM13" s="598"/>
      <c r="DN13" s="598"/>
      <c r="DO13" s="598"/>
      <c r="DP13" s="598"/>
      <c r="DQ13" s="598"/>
      <c r="DR13" s="598"/>
      <c r="DS13" s="598"/>
      <c r="DT13" s="598"/>
      <c r="DU13" s="598"/>
      <c r="DV13" s="598"/>
      <c r="DW13" s="598"/>
      <c r="DX13" s="598"/>
      <c r="DY13" s="598"/>
      <c r="DZ13" s="598"/>
      <c r="EA13" s="598"/>
      <c r="EB13" s="624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327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9">
        <v>17080</v>
      </c>
      <c r="AR15" s="590"/>
      <c r="AS15" s="590"/>
      <c r="AT15" s="590"/>
      <c r="AU15" s="590"/>
      <c r="AV15" s="590"/>
      <c r="AW15" s="590"/>
      <c r="AX15" s="590"/>
      <c r="AY15" s="590"/>
      <c r="AZ15" s="590"/>
      <c r="BA15" s="590"/>
      <c r="BB15" s="590"/>
      <c r="BC15" s="590"/>
      <c r="BD15" s="590"/>
      <c r="BE15" s="590"/>
      <c r="BF15" s="591">
        <v>1.87</v>
      </c>
      <c r="BG15" s="590"/>
      <c r="BH15" s="590"/>
      <c r="BI15" s="590"/>
      <c r="BJ15" s="590"/>
      <c r="BK15" s="590"/>
      <c r="BL15" s="590"/>
      <c r="BM15" s="590"/>
      <c r="BN15" s="590"/>
      <c r="BO15" s="590"/>
      <c r="BP15" s="590"/>
      <c r="BQ15" s="590"/>
      <c r="BR15" s="590"/>
      <c r="BS15" s="590"/>
      <c r="BT15" s="590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2">
        <v>45261</v>
      </c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593"/>
      <c r="AM16" s="593"/>
      <c r="AN16" s="593"/>
      <c r="AO16" s="593"/>
      <c r="AP16" s="594" t="s">
        <v>184</v>
      </c>
      <c r="AQ16" s="594"/>
      <c r="AR16" s="594"/>
      <c r="AS16" s="594"/>
      <c r="AT16" s="594"/>
      <c r="AU16" s="594"/>
      <c r="AV16" s="596">
        <v>45626</v>
      </c>
      <c r="AW16" s="595"/>
      <c r="AX16" s="595"/>
      <c r="AY16" s="595"/>
      <c r="AZ16" s="595"/>
      <c r="BA16" s="595"/>
      <c r="BB16" s="595"/>
      <c r="BC16" s="595"/>
      <c r="BD16" s="595"/>
      <c r="BE16" s="595"/>
      <c r="BF16" s="595"/>
      <c r="BG16" s="595"/>
      <c r="BH16" s="595"/>
      <c r="BI16" s="595"/>
      <c r="BJ16" s="595"/>
      <c r="BK16" s="595"/>
      <c r="BL16" s="595"/>
      <c r="BM16" s="595"/>
      <c r="BN16" s="595"/>
      <c r="BO16" s="595"/>
      <c r="BP16" s="595"/>
      <c r="BQ16" s="595"/>
      <c r="BR16" s="595"/>
      <c r="BS16" s="595"/>
      <c r="BT16" s="376" t="s">
        <v>249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2" t="s">
        <v>193</v>
      </c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3"/>
      <c r="AJ17" s="634"/>
      <c r="AK17" s="599" t="s">
        <v>81</v>
      </c>
      <c r="AL17" s="600"/>
      <c r="AM17" s="600"/>
      <c r="AN17" s="600"/>
      <c r="AO17" s="600"/>
      <c r="AP17" s="600"/>
      <c r="AQ17" s="600"/>
      <c r="AR17" s="600"/>
      <c r="AS17" s="600"/>
      <c r="AT17" s="600"/>
      <c r="AU17" s="600"/>
      <c r="AV17" s="600"/>
      <c r="AW17" s="600"/>
      <c r="AX17" s="600"/>
      <c r="AY17" s="600"/>
      <c r="AZ17" s="600"/>
      <c r="BA17" s="600"/>
      <c r="BB17" s="600"/>
      <c r="BC17" s="600"/>
      <c r="BD17" s="600"/>
      <c r="BE17" s="600"/>
      <c r="BF17" s="600"/>
      <c r="BG17" s="600"/>
      <c r="BH17" s="600"/>
      <c r="BI17" s="600"/>
      <c r="BJ17" s="600"/>
      <c r="BK17" s="600"/>
      <c r="BL17" s="600"/>
      <c r="BM17" s="600"/>
      <c r="BN17" s="600"/>
      <c r="BO17" s="600"/>
      <c r="BP17" s="600"/>
      <c r="BQ17" s="600"/>
      <c r="BR17" s="600"/>
      <c r="BS17" s="600"/>
      <c r="BT17" s="600"/>
      <c r="BU17" s="600"/>
      <c r="BV17" s="600"/>
      <c r="BW17" s="600"/>
      <c r="BX17" s="600"/>
      <c r="BY17" s="600"/>
      <c r="BZ17" s="600"/>
      <c r="CA17" s="600"/>
      <c r="CB17" s="600"/>
      <c r="CC17" s="600"/>
      <c r="CD17" s="600"/>
      <c r="CE17" s="600"/>
      <c r="CF17" s="601"/>
      <c r="CG17" s="602" t="s">
        <v>180</v>
      </c>
      <c r="CH17" s="603"/>
      <c r="CI17" s="603"/>
      <c r="CJ17" s="603"/>
      <c r="CK17" s="603"/>
      <c r="CL17" s="603"/>
      <c r="CM17" s="603"/>
      <c r="CN17" s="603"/>
      <c r="CO17" s="603"/>
      <c r="CP17" s="603"/>
      <c r="CQ17" s="603"/>
      <c r="CR17" s="603"/>
      <c r="CS17" s="603"/>
      <c r="CT17" s="603"/>
      <c r="CU17" s="603"/>
      <c r="CV17" s="603"/>
      <c r="CW17" s="603"/>
      <c r="CX17" s="603"/>
      <c r="CY17" s="603"/>
      <c r="CZ17" s="603"/>
      <c r="DA17" s="603"/>
      <c r="DB17" s="603"/>
      <c r="DC17" s="603"/>
      <c r="DD17" s="603"/>
      <c r="DE17" s="603"/>
      <c r="DF17" s="603"/>
      <c r="DG17" s="603"/>
      <c r="DH17" s="603"/>
      <c r="DI17" s="603"/>
      <c r="DJ17" s="603"/>
      <c r="DK17" s="603"/>
      <c r="DL17" s="603"/>
      <c r="DM17" s="603"/>
      <c r="DN17" s="603"/>
      <c r="DO17" s="603"/>
      <c r="DP17" s="603"/>
      <c r="DQ17" s="603"/>
      <c r="DR17" s="603"/>
      <c r="DS17" s="603"/>
      <c r="DT17" s="603"/>
      <c r="DU17" s="603"/>
      <c r="DV17" s="603"/>
      <c r="DW17" s="603"/>
      <c r="DX17" s="603"/>
      <c r="DY17" s="603"/>
      <c r="DZ17" s="603"/>
      <c r="EA17" s="603"/>
      <c r="EB17" s="604"/>
      <c r="EH17" s="392"/>
    </row>
    <row r="18" spans="1:151" s="7" customFormat="1" ht="27" customHeight="1">
      <c r="E18" s="391"/>
      <c r="Q18" s="376"/>
      <c r="S18" s="635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7"/>
      <c r="AK18" s="605" t="s">
        <v>177</v>
      </c>
      <c r="AL18" s="606"/>
      <c r="AM18" s="606"/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6"/>
      <c r="AY18" s="607"/>
      <c r="AZ18" s="608" t="s">
        <v>176</v>
      </c>
      <c r="BA18" s="609"/>
      <c r="BB18" s="609"/>
      <c r="BC18" s="609"/>
      <c r="BD18" s="609"/>
      <c r="BE18" s="609"/>
      <c r="BF18" s="609"/>
      <c r="BG18" s="609"/>
      <c r="BH18" s="609"/>
      <c r="BI18" s="609"/>
      <c r="BJ18" s="609"/>
      <c r="BK18" s="609"/>
      <c r="BL18" s="609"/>
      <c r="BM18" s="609"/>
      <c r="BN18" s="610"/>
      <c r="BO18" s="611" t="s">
        <v>31</v>
      </c>
      <c r="BP18" s="612"/>
      <c r="BQ18" s="612"/>
      <c r="BR18" s="612"/>
      <c r="BS18" s="612"/>
      <c r="BT18" s="612"/>
      <c r="BU18" s="612"/>
      <c r="BV18" s="612"/>
      <c r="BW18" s="612"/>
      <c r="BX18" s="612"/>
      <c r="BY18" s="612"/>
      <c r="BZ18" s="612"/>
      <c r="CA18" s="612"/>
      <c r="CB18" s="612"/>
      <c r="CC18" s="612"/>
      <c r="CD18" s="612"/>
      <c r="CE18" s="612"/>
      <c r="CF18" s="613"/>
      <c r="CG18" s="614" t="s">
        <v>192</v>
      </c>
      <c r="CH18" s="612"/>
      <c r="CI18" s="612"/>
      <c r="CJ18" s="612"/>
      <c r="CK18" s="612"/>
      <c r="CL18" s="612"/>
      <c r="CM18" s="612"/>
      <c r="CN18" s="612"/>
      <c r="CO18" s="612"/>
      <c r="CP18" s="612"/>
      <c r="CQ18" s="612"/>
      <c r="CR18" s="612"/>
      <c r="CS18" s="612"/>
      <c r="CT18" s="612"/>
      <c r="CU18" s="612"/>
      <c r="CV18" s="615" t="s">
        <v>73</v>
      </c>
      <c r="CW18" s="612"/>
      <c r="CX18" s="612"/>
      <c r="CY18" s="612"/>
      <c r="CZ18" s="612"/>
      <c r="DA18" s="612"/>
      <c r="DB18" s="612"/>
      <c r="DC18" s="612"/>
      <c r="DD18" s="612"/>
      <c r="DE18" s="612"/>
      <c r="DF18" s="612"/>
      <c r="DG18" s="612"/>
      <c r="DH18" s="612"/>
      <c r="DI18" s="612"/>
      <c r="DJ18" s="612"/>
      <c r="DK18" s="611" t="s">
        <v>178</v>
      </c>
      <c r="DL18" s="612"/>
      <c r="DM18" s="612"/>
      <c r="DN18" s="612"/>
      <c r="DO18" s="612"/>
      <c r="DP18" s="612"/>
      <c r="DQ18" s="612"/>
      <c r="DR18" s="612"/>
      <c r="DS18" s="612"/>
      <c r="DT18" s="612"/>
      <c r="DU18" s="612"/>
      <c r="DV18" s="612"/>
      <c r="DW18" s="612"/>
      <c r="DX18" s="612"/>
      <c r="DY18" s="612"/>
      <c r="DZ18" s="612"/>
      <c r="EA18" s="612"/>
      <c r="EB18" s="61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6">
        <v>-17080</v>
      </c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8"/>
      <c r="AK19" s="616">
        <v>3342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9"/>
      <c r="AZ19" s="620">
        <v>17379</v>
      </c>
      <c r="BA19" s="621"/>
      <c r="BB19" s="621"/>
      <c r="BC19" s="621"/>
      <c r="BD19" s="621"/>
      <c r="BE19" s="621"/>
      <c r="BF19" s="621"/>
      <c r="BG19" s="621"/>
      <c r="BH19" s="621"/>
      <c r="BI19" s="621"/>
      <c r="BJ19" s="621"/>
      <c r="BK19" s="621"/>
      <c r="BL19" s="621"/>
      <c r="BM19" s="621"/>
      <c r="BN19" s="622"/>
      <c r="BO19" s="620">
        <v>-14037</v>
      </c>
      <c r="BP19" s="621"/>
      <c r="BQ19" s="621"/>
      <c r="BR19" s="621"/>
      <c r="BS19" s="621"/>
      <c r="BT19" s="621"/>
      <c r="BU19" s="621"/>
      <c r="BV19" s="621"/>
      <c r="BW19" s="621"/>
      <c r="BX19" s="621"/>
      <c r="BY19" s="621"/>
      <c r="BZ19" s="621"/>
      <c r="CA19" s="621"/>
      <c r="CB19" s="621"/>
      <c r="CC19" s="621"/>
      <c r="CD19" s="621"/>
      <c r="CE19" s="621"/>
      <c r="CF19" s="629"/>
      <c r="CG19" s="597">
        <v>11637</v>
      </c>
      <c r="CH19" s="598"/>
      <c r="CI19" s="598"/>
      <c r="CJ19" s="598"/>
      <c r="CK19" s="598"/>
      <c r="CL19" s="598"/>
      <c r="CM19" s="598"/>
      <c r="CN19" s="598"/>
      <c r="CO19" s="598"/>
      <c r="CP19" s="598"/>
      <c r="CQ19" s="598"/>
      <c r="CR19" s="598"/>
      <c r="CS19" s="598"/>
      <c r="CT19" s="598"/>
      <c r="CU19" s="598"/>
      <c r="CV19" s="623">
        <v>14680</v>
      </c>
      <c r="CW19" s="598"/>
      <c r="CX19" s="598"/>
      <c r="CY19" s="598"/>
      <c r="CZ19" s="598"/>
      <c r="DA19" s="598"/>
      <c r="DB19" s="598"/>
      <c r="DC19" s="598"/>
      <c r="DD19" s="598"/>
      <c r="DE19" s="598"/>
      <c r="DF19" s="598"/>
      <c r="DG19" s="598"/>
      <c r="DH19" s="598"/>
      <c r="DI19" s="598"/>
      <c r="DJ19" s="598"/>
      <c r="DK19" s="623">
        <v>-3043</v>
      </c>
      <c r="DL19" s="598"/>
      <c r="DM19" s="598"/>
      <c r="DN19" s="598"/>
      <c r="DO19" s="598"/>
      <c r="DP19" s="598"/>
      <c r="DQ19" s="598"/>
      <c r="DR19" s="598"/>
      <c r="DS19" s="598"/>
      <c r="DT19" s="598"/>
      <c r="DU19" s="598"/>
      <c r="DV19" s="598"/>
      <c r="DW19" s="598"/>
      <c r="DX19" s="598"/>
      <c r="DY19" s="598"/>
      <c r="DZ19" s="598"/>
      <c r="EA19" s="598"/>
      <c r="EB19" s="624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344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9">
        <v>45627</v>
      </c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393" t="s">
        <v>188</v>
      </c>
      <c r="AJ22" s="396"/>
      <c r="AK22" s="396"/>
      <c r="AL22" s="396"/>
      <c r="AM22" s="396"/>
      <c r="AN22" s="396"/>
      <c r="AO22" s="396"/>
      <c r="AP22" s="396"/>
      <c r="BG22" s="625">
        <v>383821</v>
      </c>
      <c r="BH22" s="625"/>
      <c r="BI22" s="625"/>
      <c r="BJ22" s="625"/>
      <c r="BK22" s="625"/>
      <c r="BL22" s="625"/>
      <c r="BM22" s="625"/>
      <c r="BN22" s="625"/>
      <c r="BO22" s="625"/>
      <c r="BP22" s="625"/>
      <c r="BQ22" s="625"/>
      <c r="BR22" s="625"/>
      <c r="BS22" s="625"/>
      <c r="BT22" s="625"/>
      <c r="BU22" s="625"/>
      <c r="BV22" s="625"/>
      <c r="BW22" s="625"/>
      <c r="BX22" s="625"/>
      <c r="BY22" s="625"/>
      <c r="BZ22" s="625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328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6">
        <v>235</v>
      </c>
      <c r="AK23" s="626"/>
      <c r="AL23" s="626"/>
      <c r="AM23" s="626"/>
      <c r="AN23" s="626"/>
      <c r="AO23" s="626"/>
      <c r="AP23" s="626"/>
      <c r="AQ23" s="626"/>
      <c r="AR23" s="626"/>
      <c r="AS23" s="626"/>
      <c r="AT23" s="399" t="s">
        <v>383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0">
        <v>45597</v>
      </c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3" workbookViewId="0">
      <selection activeCell="B42" sqref="B42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45627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121</v>
      </c>
      <c r="B2" s="368"/>
      <c r="C2" s="369"/>
      <c r="D2" s="369"/>
      <c r="E2" s="369"/>
      <c r="G2" s="368" t="s">
        <v>150</v>
      </c>
      <c r="H2" s="368"/>
      <c r="K2" s="369"/>
      <c r="M2" s="368" t="s">
        <v>152</v>
      </c>
      <c r="N2" s="368"/>
      <c r="Q2" s="369"/>
    </row>
    <row r="3" spans="1:19" s="367" customFormat="1" ht="18" customHeight="1">
      <c r="A3" s="365" t="s">
        <v>96</v>
      </c>
      <c r="B3" s="366" t="s">
        <v>92</v>
      </c>
      <c r="C3" s="365" t="s">
        <v>94</v>
      </c>
      <c r="D3" s="408" t="s">
        <v>278</v>
      </c>
      <c r="E3" s="409" t="s">
        <v>277</v>
      </c>
      <c r="G3" s="365" t="s">
        <v>96</v>
      </c>
      <c r="H3" s="366" t="s">
        <v>92</v>
      </c>
      <c r="I3" s="365" t="s">
        <v>94</v>
      </c>
      <c r="J3" s="408" t="s">
        <v>278</v>
      </c>
      <c r="K3" s="409" t="s">
        <v>277</v>
      </c>
      <c r="M3" s="365" t="s">
        <v>96</v>
      </c>
      <c r="N3" s="366" t="s">
        <v>92</v>
      </c>
      <c r="O3" s="365" t="s">
        <v>94</v>
      </c>
      <c r="P3" s="408" t="s">
        <v>278</v>
      </c>
      <c r="Q3" s="409" t="s">
        <v>277</v>
      </c>
    </row>
    <row r="4" spans="1:19" s="262" customFormat="1" ht="18.75" customHeight="1">
      <c r="A4" s="354">
        <v>20</v>
      </c>
      <c r="B4" s="355" t="s">
        <v>258</v>
      </c>
      <c r="C4" s="356">
        <f>'Ｐ4～5'!E33</f>
        <v>1</v>
      </c>
      <c r="D4" s="410">
        <f>RANK(C4,C$4:C$28,0)</f>
        <v>1</v>
      </c>
      <c r="E4" s="411">
        <f>RANK(C4,C$4:C$28,1)</f>
        <v>25</v>
      </c>
      <c r="G4" s="354">
        <v>22</v>
      </c>
      <c r="H4" s="355" t="s">
        <v>261</v>
      </c>
      <c r="I4" s="356">
        <f>'Ｐ4～5'!N35</f>
        <v>-1</v>
      </c>
      <c r="J4" s="410">
        <f>RANK(I4,I$4:I$28,0)</f>
        <v>1</v>
      </c>
      <c r="K4" s="411">
        <f>RANK(I4,I$4:I$28,1)</f>
        <v>24</v>
      </c>
      <c r="M4" s="354">
        <v>1</v>
      </c>
      <c r="N4" s="355" t="s">
        <v>256</v>
      </c>
      <c r="O4" s="356">
        <f>'Ｐ4～5'!AA10</f>
        <v>48</v>
      </c>
      <c r="P4" s="410">
        <f>RANK(O4,O$4:O$28)</f>
        <v>1</v>
      </c>
      <c r="Q4" s="411">
        <f>RANK(O4,O$4:O$28,1)</f>
        <v>25</v>
      </c>
      <c r="S4" s="264"/>
    </row>
    <row r="5" spans="1:19" s="262" customFormat="1" ht="18.75" customHeight="1">
      <c r="A5" s="357">
        <v>25</v>
      </c>
      <c r="B5" s="358" t="s">
        <v>255</v>
      </c>
      <c r="C5" s="359">
        <f>'Ｐ4～5'!E40</f>
        <v>-2</v>
      </c>
      <c r="D5" s="412">
        <f>RANK(C5,C$4:C$28,0)</f>
        <v>2</v>
      </c>
      <c r="E5" s="413">
        <f>RANK(C5,C$4:C$28,1)</f>
        <v>24</v>
      </c>
      <c r="G5" s="357">
        <v>25</v>
      </c>
      <c r="H5" s="358" t="s">
        <v>255</v>
      </c>
      <c r="I5" s="359">
        <f>'Ｐ4～5'!N40</f>
        <v>-1</v>
      </c>
      <c r="J5" s="412">
        <f>RANK(I5,I$4:I$28,0)</f>
        <v>1</v>
      </c>
      <c r="K5" s="413">
        <f>RANK(I5,I$4:I$28,1)</f>
        <v>24</v>
      </c>
      <c r="M5" s="357">
        <v>12</v>
      </c>
      <c r="N5" s="358" t="s">
        <v>266</v>
      </c>
      <c r="O5" s="359">
        <f>'Ｐ4～5'!AA21</f>
        <v>23</v>
      </c>
      <c r="P5" s="412">
        <f>RANK(O5,O$4:O$28)</f>
        <v>2</v>
      </c>
      <c r="Q5" s="413">
        <f>RANK(O5,O$4:O$28,1)</f>
        <v>24</v>
      </c>
      <c r="S5" s="264"/>
    </row>
    <row r="6" spans="1:19" s="262" customFormat="1" ht="18.75" customHeight="1">
      <c r="A6" s="357">
        <v>22</v>
      </c>
      <c r="B6" s="358" t="s">
        <v>261</v>
      </c>
      <c r="C6" s="359">
        <f>'Ｐ4～5'!E35</f>
        <v>-5</v>
      </c>
      <c r="D6" s="412">
        <f>RANK(C6,C$4:C$28,0)</f>
        <v>3</v>
      </c>
      <c r="E6" s="413">
        <f>RANK(C6,C$4:C$28,1)</f>
        <v>23</v>
      </c>
      <c r="G6" s="357">
        <v>21</v>
      </c>
      <c r="H6" s="358" t="s">
        <v>254</v>
      </c>
      <c r="I6" s="359">
        <f>'Ｐ4～5'!N34</f>
        <v>-6</v>
      </c>
      <c r="J6" s="412">
        <f>RANK(I6,I$4:I$28,0)</f>
        <v>3</v>
      </c>
      <c r="K6" s="413">
        <f>RANK(I6,I$4:I$28,1)</f>
        <v>22</v>
      </c>
      <c r="M6" s="357">
        <v>4</v>
      </c>
      <c r="N6" s="358" t="s">
        <v>275</v>
      </c>
      <c r="O6" s="359">
        <f>'Ｐ4～5'!AA13</f>
        <v>20</v>
      </c>
      <c r="P6" s="412">
        <f>RANK(O6,O$4:O$28)</f>
        <v>3</v>
      </c>
      <c r="Q6" s="413">
        <f>RANK(O6,O$4:O$28,1)</f>
        <v>23</v>
      </c>
      <c r="S6" s="264"/>
    </row>
    <row r="7" spans="1:19" s="262" customFormat="1" ht="18.75" customHeight="1">
      <c r="A7" s="357">
        <v>21</v>
      </c>
      <c r="B7" s="358" t="s">
        <v>254</v>
      </c>
      <c r="C7" s="359">
        <f>'Ｐ4～5'!E34</f>
        <v>-7</v>
      </c>
      <c r="D7" s="412">
        <f>RANK(C7,C$4:C$28,0)</f>
        <v>4</v>
      </c>
      <c r="E7" s="413">
        <f>RANK(C7,C$4:C$28,1)</f>
        <v>22</v>
      </c>
      <c r="G7" s="357">
        <v>20</v>
      </c>
      <c r="H7" s="358" t="s">
        <v>258</v>
      </c>
      <c r="I7" s="359">
        <f>'Ｐ4～5'!N33</f>
        <v>-6</v>
      </c>
      <c r="J7" s="412">
        <f>RANK(I7,I$4:I$28,0)</f>
        <v>3</v>
      </c>
      <c r="K7" s="413">
        <f>RANK(I7,I$4:I$28,1)</f>
        <v>22</v>
      </c>
      <c r="M7" s="357">
        <v>3</v>
      </c>
      <c r="N7" s="358" t="s">
        <v>273</v>
      </c>
      <c r="O7" s="359">
        <f>'Ｐ4～5'!AA12</f>
        <v>15</v>
      </c>
      <c r="P7" s="412">
        <f>RANK(O7,O$4:O$28)</f>
        <v>4</v>
      </c>
      <c r="Q7" s="413">
        <f>RANK(O7,O$4:O$28,1)</f>
        <v>22</v>
      </c>
      <c r="S7" s="264"/>
    </row>
    <row r="8" spans="1:19" s="262" customFormat="1" ht="18.75" customHeight="1">
      <c r="A8" s="357">
        <v>14</v>
      </c>
      <c r="B8" s="358" t="s">
        <v>262</v>
      </c>
      <c r="C8" s="359">
        <f>'Ｐ4～5'!E24</f>
        <v>-9</v>
      </c>
      <c r="D8" s="412">
        <f>RANK(C8,C$4:C$28,0)</f>
        <v>5</v>
      </c>
      <c r="E8" s="413">
        <f>RANK(C8,C$4:C$28,1)</f>
        <v>21</v>
      </c>
      <c r="G8" s="357">
        <v>16</v>
      </c>
      <c r="H8" s="358" t="s">
        <v>259</v>
      </c>
      <c r="I8" s="359">
        <f>'Ｐ4～5'!N28</f>
        <v>-7</v>
      </c>
      <c r="J8" s="412">
        <f>RANK(I8,I$4:I$28,0)</f>
        <v>5</v>
      </c>
      <c r="K8" s="413">
        <f>RANK(I8,I$4:I$28,1)</f>
        <v>21</v>
      </c>
      <c r="M8" s="357">
        <v>10</v>
      </c>
      <c r="N8" s="358" t="s">
        <v>100</v>
      </c>
      <c r="O8" s="359">
        <f>'Ｐ4～5'!AA19</f>
        <v>14</v>
      </c>
      <c r="P8" s="412">
        <f>RANK(O8,O$4:O$28)</f>
        <v>5</v>
      </c>
      <c r="Q8" s="413">
        <f>RANK(O8,O$4:O$28,1)</f>
        <v>21</v>
      </c>
      <c r="S8" s="264"/>
    </row>
    <row r="9" spans="1:19" s="262" customFormat="1" ht="18.75" customHeight="1">
      <c r="A9" s="357">
        <v>16</v>
      </c>
      <c r="B9" s="358" t="s">
        <v>259</v>
      </c>
      <c r="C9" s="359">
        <f>'Ｐ4～5'!E28</f>
        <v>-12</v>
      </c>
      <c r="D9" s="412">
        <f>RANK(C9,C$4:C$28,0)</f>
        <v>6</v>
      </c>
      <c r="E9" s="413">
        <f>RANK(C9,C$4:C$28,1)</f>
        <v>20</v>
      </c>
      <c r="G9" s="357">
        <v>15</v>
      </c>
      <c r="H9" s="358" t="s">
        <v>257</v>
      </c>
      <c r="I9" s="359">
        <f>'Ｐ4～5'!N26</f>
        <v>-9</v>
      </c>
      <c r="J9" s="412">
        <f>RANK(I9,I$4:I$28,0)</f>
        <v>6</v>
      </c>
      <c r="K9" s="413">
        <f>RANK(I9,I$4:I$28,1)</f>
        <v>20</v>
      </c>
      <c r="M9" s="357">
        <v>9</v>
      </c>
      <c r="N9" s="358" t="s">
        <v>97</v>
      </c>
      <c r="O9" s="359">
        <f>'Ｐ4～5'!AA18</f>
        <v>12</v>
      </c>
      <c r="P9" s="412">
        <f>RANK(O9,O$4:O$28)</f>
        <v>6</v>
      </c>
      <c r="Q9" s="413">
        <f>RANK(O9,O$4:O$28,1)</f>
        <v>19</v>
      </c>
      <c r="S9" s="264"/>
    </row>
    <row r="10" spans="1:19" s="262" customFormat="1" ht="18.75" customHeight="1">
      <c r="A10" s="357">
        <v>15</v>
      </c>
      <c r="B10" s="358" t="s">
        <v>257</v>
      </c>
      <c r="C10" s="359">
        <f>'Ｐ4～5'!E26</f>
        <v>-13</v>
      </c>
      <c r="D10" s="412">
        <f>RANK(C10,C$4:C$28,0)</f>
        <v>7</v>
      </c>
      <c r="E10" s="413">
        <f>RANK(C10,C$4:C$28,1)</f>
        <v>17</v>
      </c>
      <c r="G10" s="357">
        <v>14</v>
      </c>
      <c r="H10" s="358" t="s">
        <v>262</v>
      </c>
      <c r="I10" s="359">
        <f>'Ｐ4～5'!N24</f>
        <v>-11</v>
      </c>
      <c r="J10" s="412">
        <f>RANK(I10,I$4:I$28,0)</f>
        <v>7</v>
      </c>
      <c r="K10" s="413">
        <f>RANK(I10,I$4:I$28,1)</f>
        <v>19</v>
      </c>
      <c r="M10" s="357">
        <v>17</v>
      </c>
      <c r="N10" s="358" t="s">
        <v>263</v>
      </c>
      <c r="O10" s="359">
        <f>'Ｐ4～5'!AA29</f>
        <v>12</v>
      </c>
      <c r="P10" s="412">
        <f>RANK(O10,O$4:O$28)</f>
        <v>6</v>
      </c>
      <c r="Q10" s="413">
        <f>RANK(O10,O$4:O$28,1)</f>
        <v>19</v>
      </c>
      <c r="S10" s="264"/>
    </row>
    <row r="11" spans="1:19" s="262" customFormat="1" ht="18.75" customHeight="1">
      <c r="A11" s="357">
        <v>9</v>
      </c>
      <c r="B11" s="358" t="s">
        <v>97</v>
      </c>
      <c r="C11" s="359">
        <f>'Ｐ4～5'!E18</f>
        <v>-13</v>
      </c>
      <c r="D11" s="412">
        <f>RANK(C11,C$4:C$28,0)</f>
        <v>7</v>
      </c>
      <c r="E11" s="413">
        <f>RANK(C11,C$4:C$28,1)</f>
        <v>17</v>
      </c>
      <c r="G11" s="357">
        <v>18</v>
      </c>
      <c r="H11" s="358" t="s">
        <v>264</v>
      </c>
      <c r="I11" s="359">
        <f>'Ｐ4～5'!N30</f>
        <v>-13</v>
      </c>
      <c r="J11" s="412">
        <f>RANK(I11,I$4:I$28,0)</f>
        <v>8</v>
      </c>
      <c r="K11" s="413">
        <f>RANK(I11,I$4:I$28,1)</f>
        <v>18</v>
      </c>
      <c r="M11" s="357">
        <v>20</v>
      </c>
      <c r="N11" s="358" t="s">
        <v>258</v>
      </c>
      <c r="O11" s="359">
        <f>'Ｐ4～5'!AA33</f>
        <v>7</v>
      </c>
      <c r="P11" s="412">
        <f>RANK(O11,O$4:O$28)</f>
        <v>8</v>
      </c>
      <c r="Q11" s="413">
        <f>RANK(O11,O$4:O$28,1)</f>
        <v>18</v>
      </c>
      <c r="S11" s="264"/>
    </row>
    <row r="12" spans="1:19" s="262" customFormat="1" ht="18.75" customHeight="1">
      <c r="A12" s="357">
        <v>12</v>
      </c>
      <c r="B12" s="358" t="s">
        <v>266</v>
      </c>
      <c r="C12" s="359">
        <f>'Ｐ4～5'!E21</f>
        <v>-13</v>
      </c>
      <c r="D12" s="412">
        <f>RANK(C12,C$4:C$28,0)</f>
        <v>7</v>
      </c>
      <c r="E12" s="413">
        <f>RANK(C12,C$4:C$28,1)</f>
        <v>17</v>
      </c>
      <c r="G12" s="357">
        <v>19</v>
      </c>
      <c r="H12" s="358" t="s">
        <v>260</v>
      </c>
      <c r="I12" s="359">
        <f>'Ｐ4～5'!N32</f>
        <v>-22</v>
      </c>
      <c r="J12" s="412">
        <f>RANK(I12,I$4:I$28,0)</f>
        <v>9</v>
      </c>
      <c r="K12" s="413">
        <f>RANK(I12,I$4:I$28,1)</f>
        <v>17</v>
      </c>
      <c r="M12" s="357">
        <v>23</v>
      </c>
      <c r="N12" s="358" t="s">
        <v>267</v>
      </c>
      <c r="O12" s="359">
        <f>'Ｐ4～5'!AA37</f>
        <v>5</v>
      </c>
      <c r="P12" s="412">
        <f>RANK(O12,O$4:O$28)</f>
        <v>9</v>
      </c>
      <c r="Q12" s="413">
        <f>RANK(O12,O$4:O$28,1)</f>
        <v>17</v>
      </c>
      <c r="S12" s="264"/>
    </row>
    <row r="13" spans="1:19" s="262" customFormat="1" ht="18.75" customHeight="1">
      <c r="A13" s="357">
        <v>18</v>
      </c>
      <c r="B13" s="358" t="s">
        <v>264</v>
      </c>
      <c r="C13" s="359">
        <f>'Ｐ4～5'!E30</f>
        <v>-15</v>
      </c>
      <c r="D13" s="412">
        <f>RANK(C13,C$4:C$28,0)</f>
        <v>10</v>
      </c>
      <c r="E13" s="413">
        <f>RANK(C13,C$4:C$28,1)</f>
        <v>16</v>
      </c>
      <c r="G13" s="357">
        <v>9</v>
      </c>
      <c r="H13" s="358" t="s">
        <v>97</v>
      </c>
      <c r="I13" s="359">
        <f>'Ｐ4～5'!N18</f>
        <v>-25</v>
      </c>
      <c r="J13" s="412">
        <f>RANK(I13,I$4:I$28,0)</f>
        <v>10</v>
      </c>
      <c r="K13" s="413">
        <f>RANK(I13,I$4:I$28,1)</f>
        <v>16</v>
      </c>
      <c r="M13" s="357">
        <v>11</v>
      </c>
      <c r="N13" s="358" t="s">
        <v>19</v>
      </c>
      <c r="O13" s="359">
        <f>'Ｐ4～5'!AA20</f>
        <v>4</v>
      </c>
      <c r="P13" s="412">
        <f>RANK(O13,O$4:O$28)</f>
        <v>10</v>
      </c>
      <c r="Q13" s="413">
        <f>RANK(O13,O$4:O$28,1)</f>
        <v>16</v>
      </c>
      <c r="S13" s="264"/>
    </row>
    <row r="14" spans="1:19" s="262" customFormat="1" ht="18.75" customHeight="1">
      <c r="A14" s="357">
        <v>17</v>
      </c>
      <c r="B14" s="358" t="s">
        <v>263</v>
      </c>
      <c r="C14" s="359">
        <f>'Ｐ4～5'!E29</f>
        <v>-28</v>
      </c>
      <c r="D14" s="412">
        <f>RANK(C14,C$4:C$28,0)</f>
        <v>11</v>
      </c>
      <c r="E14" s="413">
        <f>RANK(C14,C$4:C$28,1)</f>
        <v>15</v>
      </c>
      <c r="G14" s="357">
        <v>24</v>
      </c>
      <c r="H14" s="358" t="s">
        <v>265</v>
      </c>
      <c r="I14" s="359">
        <f>'Ｐ4～5'!N39</f>
        <v>-26</v>
      </c>
      <c r="J14" s="412">
        <f>RANK(I14,I$4:I$28,0)</f>
        <v>11</v>
      </c>
      <c r="K14" s="413">
        <f>RANK(I14,I$4:I$28,1)</f>
        <v>15</v>
      </c>
      <c r="M14" s="357">
        <v>2</v>
      </c>
      <c r="N14" s="358" t="s">
        <v>274</v>
      </c>
      <c r="O14" s="359">
        <f>'Ｐ4～5'!AA11</f>
        <v>3</v>
      </c>
      <c r="P14" s="412">
        <f>RANK(O14,O$4:O$28)</f>
        <v>11</v>
      </c>
      <c r="Q14" s="413">
        <f>RANK(O14,O$4:O$28,1)</f>
        <v>15</v>
      </c>
      <c r="S14" s="264"/>
    </row>
    <row r="15" spans="1:19" s="262" customFormat="1" ht="18.75" customHeight="1">
      <c r="A15" s="357">
        <v>23</v>
      </c>
      <c r="B15" s="358" t="s">
        <v>267</v>
      </c>
      <c r="C15" s="359">
        <f>'Ｐ4～5'!E37</f>
        <v>-29</v>
      </c>
      <c r="D15" s="412">
        <f>RANK(C15,C$4:C$28,0)</f>
        <v>12</v>
      </c>
      <c r="E15" s="413">
        <f>RANK(C15,C$4:C$28,1)</f>
        <v>13</v>
      </c>
      <c r="G15" s="357">
        <v>23</v>
      </c>
      <c r="H15" s="358" t="s">
        <v>267</v>
      </c>
      <c r="I15" s="359">
        <f>'Ｐ4～5'!N37</f>
        <v>-34</v>
      </c>
      <c r="J15" s="412">
        <f>RANK(I15,I$4:I$28,0)</f>
        <v>12</v>
      </c>
      <c r="K15" s="413">
        <f>RANK(I15,I$4:I$28,1)</f>
        <v>14</v>
      </c>
      <c r="M15" s="357">
        <v>7</v>
      </c>
      <c r="N15" s="358" t="s">
        <v>269</v>
      </c>
      <c r="O15" s="359">
        <f>'Ｐ4～5'!AA16</f>
        <v>2</v>
      </c>
      <c r="P15" s="412">
        <f>RANK(O15,O$4:O$28)</f>
        <v>12</v>
      </c>
      <c r="Q15" s="413">
        <f>RANK(O15,O$4:O$28,1)</f>
        <v>13</v>
      </c>
      <c r="S15" s="264"/>
    </row>
    <row r="16" spans="1:19" s="262" customFormat="1" ht="18.75" customHeight="1">
      <c r="A16" s="357">
        <v>19</v>
      </c>
      <c r="B16" s="358" t="s">
        <v>260</v>
      </c>
      <c r="C16" s="359">
        <f>'Ｐ4～5'!E32</f>
        <v>-29</v>
      </c>
      <c r="D16" s="412">
        <f>RANK(C16,C$4:C$28,0)</f>
        <v>12</v>
      </c>
      <c r="E16" s="413">
        <f>RANK(C16,C$4:C$28,1)</f>
        <v>13</v>
      </c>
      <c r="G16" s="357">
        <v>12</v>
      </c>
      <c r="H16" s="358" t="s">
        <v>266</v>
      </c>
      <c r="I16" s="359">
        <f>'Ｐ4～5'!N21</f>
        <v>-36</v>
      </c>
      <c r="J16" s="412">
        <f>RANK(I16,I$4:I$28,0)</f>
        <v>13</v>
      </c>
      <c r="K16" s="413">
        <f>RANK(I16,I$4:I$28,1)</f>
        <v>13</v>
      </c>
      <c r="M16" s="357">
        <v>14</v>
      </c>
      <c r="N16" s="358" t="s">
        <v>262</v>
      </c>
      <c r="O16" s="359">
        <f>'Ｐ4～5'!AA24</f>
        <v>2</v>
      </c>
      <c r="P16" s="412">
        <f>RANK(O16,O$4:O$28)</f>
        <v>12</v>
      </c>
      <c r="Q16" s="413">
        <f>RANK(O16,O$4:O$28,1)</f>
        <v>13</v>
      </c>
      <c r="S16" s="264"/>
    </row>
    <row r="17" spans="1:19" s="262" customFormat="1" ht="18.75" customHeight="1">
      <c r="A17" s="357">
        <v>24</v>
      </c>
      <c r="B17" s="358" t="s">
        <v>265</v>
      </c>
      <c r="C17" s="359">
        <f>'Ｐ4～5'!E39</f>
        <v>-38</v>
      </c>
      <c r="D17" s="412">
        <f>RANK(C17,C$4:C$28,0)</f>
        <v>14</v>
      </c>
      <c r="E17" s="413">
        <f>RANK(C17,C$4:C$28,1)</f>
        <v>12</v>
      </c>
      <c r="G17" s="357">
        <v>17</v>
      </c>
      <c r="H17" s="358" t="s">
        <v>263</v>
      </c>
      <c r="I17" s="359">
        <f>'Ｐ4～5'!N29</f>
        <v>-40</v>
      </c>
      <c r="J17" s="412">
        <f>RANK(I17,I$4:I$28,0)</f>
        <v>14</v>
      </c>
      <c r="K17" s="413">
        <f>RANK(I17,I$4:I$28,1)</f>
        <v>12</v>
      </c>
      <c r="M17" s="357">
        <v>13</v>
      </c>
      <c r="N17" s="358" t="s">
        <v>64</v>
      </c>
      <c r="O17" s="359">
        <f>'Ｐ4～5'!AA22</f>
        <v>0</v>
      </c>
      <c r="P17" s="412">
        <f>RANK(O17,O$4:O$28)</f>
        <v>14</v>
      </c>
      <c r="Q17" s="413">
        <f>RANK(O17,O$4:O$28,1)</f>
        <v>12</v>
      </c>
      <c r="S17" s="264"/>
    </row>
    <row r="18" spans="1:19" s="262" customFormat="1" ht="18.75" customHeight="1">
      <c r="A18" s="357">
        <v>11</v>
      </c>
      <c r="B18" s="358" t="s">
        <v>19</v>
      </c>
      <c r="C18" s="359">
        <f>'Ｐ4～5'!E20</f>
        <v>-40</v>
      </c>
      <c r="D18" s="412">
        <f>RANK(C18,C$4:C$28,0)</f>
        <v>15</v>
      </c>
      <c r="E18" s="413">
        <f>RANK(C18,C$4:C$28,1)</f>
        <v>11</v>
      </c>
      <c r="G18" s="357">
        <v>13</v>
      </c>
      <c r="H18" s="358" t="s">
        <v>272</v>
      </c>
      <c r="I18" s="359">
        <f>'Ｐ4～5'!N22</f>
        <v>-43</v>
      </c>
      <c r="J18" s="412">
        <f>RANK(I18,I$4:I$28,0)</f>
        <v>15</v>
      </c>
      <c r="K18" s="413">
        <f>RANK(I18,I$4:I$28,1)</f>
        <v>11</v>
      </c>
      <c r="M18" s="357">
        <v>25</v>
      </c>
      <c r="N18" s="358" t="s">
        <v>255</v>
      </c>
      <c r="O18" s="359">
        <f>'Ｐ4～5'!AA40</f>
        <v>-1</v>
      </c>
      <c r="P18" s="412">
        <f>RANK(O18,O$4:O$28)</f>
        <v>15</v>
      </c>
      <c r="Q18" s="413">
        <f>RANK(O18,O$4:O$28,1)</f>
        <v>10</v>
      </c>
      <c r="S18" s="264"/>
    </row>
    <row r="19" spans="1:19" s="262" customFormat="1" ht="18.75" customHeight="1">
      <c r="A19" s="357">
        <v>13</v>
      </c>
      <c r="B19" s="358" t="s">
        <v>64</v>
      </c>
      <c r="C19" s="359">
        <f>'Ｐ4～5'!E22</f>
        <v>-43</v>
      </c>
      <c r="D19" s="412">
        <f>RANK(C19,C$4:C$28,0)</f>
        <v>16</v>
      </c>
      <c r="E19" s="413">
        <f>RANK(C19,C$4:C$28,1)</f>
        <v>10</v>
      </c>
      <c r="G19" s="357">
        <v>11</v>
      </c>
      <c r="H19" s="358" t="s">
        <v>19</v>
      </c>
      <c r="I19" s="359">
        <f>'Ｐ4～5'!N20</f>
        <v>-44</v>
      </c>
      <c r="J19" s="412">
        <f>RANK(I19,I$4:I$28,0)</f>
        <v>16</v>
      </c>
      <c r="K19" s="413">
        <f>RANK(I19,I$4:I$28,1)</f>
        <v>10</v>
      </c>
      <c r="M19" s="357">
        <v>21</v>
      </c>
      <c r="N19" s="358" t="s">
        <v>254</v>
      </c>
      <c r="O19" s="359">
        <f>'Ｐ4～5'!AA34</f>
        <v>-1</v>
      </c>
      <c r="P19" s="412">
        <f>RANK(O19,O$4:O$28)</f>
        <v>15</v>
      </c>
      <c r="Q19" s="413">
        <f>RANK(O19,O$4:O$28,1)</f>
        <v>10</v>
      </c>
      <c r="S19" s="264"/>
    </row>
    <row r="20" spans="1:19" s="262" customFormat="1" ht="18.75" customHeight="1">
      <c r="A20" s="357">
        <v>7</v>
      </c>
      <c r="B20" s="358" t="s">
        <v>269</v>
      </c>
      <c r="C20" s="359">
        <f>'Ｐ4～5'!E16</f>
        <v>-50</v>
      </c>
      <c r="D20" s="412">
        <f>RANK(C20,C$4:C$28,0)</f>
        <v>17</v>
      </c>
      <c r="E20" s="413">
        <f>RANK(C20,C$4:C$28,1)</f>
        <v>9</v>
      </c>
      <c r="G20" s="357">
        <v>5</v>
      </c>
      <c r="H20" s="358" t="s">
        <v>268</v>
      </c>
      <c r="I20" s="359">
        <f>'Ｐ4～5'!N14</f>
        <v>-50</v>
      </c>
      <c r="J20" s="412">
        <f>RANK(I20,I$4:I$28,0)</f>
        <v>17</v>
      </c>
      <c r="K20" s="413">
        <f>RANK(I20,I$4:I$28,1)</f>
        <v>9</v>
      </c>
      <c r="M20" s="357">
        <v>18</v>
      </c>
      <c r="N20" s="358" t="s">
        <v>264</v>
      </c>
      <c r="O20" s="359">
        <f>'Ｐ4～5'!AA30</f>
        <v>-2</v>
      </c>
      <c r="P20" s="412">
        <f>RANK(O20,O$4:O$28)</f>
        <v>17</v>
      </c>
      <c r="Q20" s="413">
        <f>RANK(O20,O$4:O$28,1)</f>
        <v>9</v>
      </c>
      <c r="S20" s="264"/>
    </row>
    <row r="21" spans="1:19" s="262" customFormat="1" ht="18.75" customHeight="1">
      <c r="A21" s="357">
        <v>2</v>
      </c>
      <c r="B21" s="358" t="s">
        <v>274</v>
      </c>
      <c r="C21" s="359">
        <f>'Ｐ4～5'!E11</f>
        <v>-56</v>
      </c>
      <c r="D21" s="412">
        <f>RANK(C21,C$4:C$28,0)</f>
        <v>18</v>
      </c>
      <c r="E21" s="413">
        <f>RANK(C21,C$4:C$28,1)</f>
        <v>8</v>
      </c>
      <c r="G21" s="357">
        <v>7</v>
      </c>
      <c r="H21" s="358" t="s">
        <v>269</v>
      </c>
      <c r="I21" s="359">
        <f>'Ｐ4～5'!N16</f>
        <v>-52</v>
      </c>
      <c r="J21" s="412">
        <f>RANK(I21,I$4:I$28,0)</f>
        <v>18</v>
      </c>
      <c r="K21" s="413">
        <f>RANK(I21,I$4:I$28,1)</f>
        <v>8</v>
      </c>
      <c r="M21" s="357">
        <v>22</v>
      </c>
      <c r="N21" s="358" t="s">
        <v>261</v>
      </c>
      <c r="O21" s="359">
        <f>'Ｐ4～5'!AA35</f>
        <v>-4</v>
      </c>
      <c r="P21" s="412">
        <f>RANK(O21,O$4:O$28)</f>
        <v>18</v>
      </c>
      <c r="Q21" s="413">
        <f>RANK(O21,O$4:O$28,1)</f>
        <v>7</v>
      </c>
      <c r="S21" s="264"/>
    </row>
    <row r="22" spans="1:19" s="262" customFormat="1" ht="18.75" customHeight="1">
      <c r="A22" s="357">
        <v>5</v>
      </c>
      <c r="B22" s="358" t="s">
        <v>268</v>
      </c>
      <c r="C22" s="359">
        <f>'Ｐ4～5'!E14</f>
        <v>-69</v>
      </c>
      <c r="D22" s="412">
        <f>RANK(C22,C$4:C$28,0)</f>
        <v>19</v>
      </c>
      <c r="E22" s="413">
        <f>RANK(C22,C$4:C$28,1)</f>
        <v>7</v>
      </c>
      <c r="G22" s="357">
        <v>2</v>
      </c>
      <c r="H22" s="358" t="s">
        <v>274</v>
      </c>
      <c r="I22" s="359">
        <f>'Ｐ4～5'!N11</f>
        <v>-59</v>
      </c>
      <c r="J22" s="412">
        <f>RANK(I22,I$4:I$28,0)</f>
        <v>19</v>
      </c>
      <c r="K22" s="413">
        <f>RANK(I22,I$4:I$28,1)</f>
        <v>7</v>
      </c>
      <c r="M22" s="357">
        <v>15</v>
      </c>
      <c r="N22" s="358" t="s">
        <v>257</v>
      </c>
      <c r="O22" s="359">
        <f>'Ｐ4～5'!AA26</f>
        <v>-4</v>
      </c>
      <c r="P22" s="412">
        <f>RANK(O22,O$4:O$28)</f>
        <v>18</v>
      </c>
      <c r="Q22" s="413">
        <f>RANK(O22,O$4:O$28,1)</f>
        <v>7</v>
      </c>
      <c r="S22" s="264"/>
    </row>
    <row r="23" spans="1:19" s="262" customFormat="1" ht="18.75" customHeight="1">
      <c r="A23" s="357">
        <v>4</v>
      </c>
      <c r="B23" s="358" t="s">
        <v>275</v>
      </c>
      <c r="C23" s="359">
        <f>'Ｐ4～5'!E13</f>
        <v>-70</v>
      </c>
      <c r="D23" s="412">
        <f>RANK(C23,C$4:C$28,0)</f>
        <v>20</v>
      </c>
      <c r="E23" s="413">
        <f>RANK(C23,C$4:C$28,1)</f>
        <v>6</v>
      </c>
      <c r="G23" s="357">
        <v>6</v>
      </c>
      <c r="H23" s="358" t="s">
        <v>271</v>
      </c>
      <c r="I23" s="359">
        <f>'Ｐ4～5'!N15</f>
        <v>-67</v>
      </c>
      <c r="J23" s="412">
        <f>RANK(I23,I$4:I$28,0)</f>
        <v>20</v>
      </c>
      <c r="K23" s="413">
        <f>RANK(I23,I$4:I$28,1)</f>
        <v>6</v>
      </c>
      <c r="M23" s="357">
        <v>16</v>
      </c>
      <c r="N23" s="358" t="s">
        <v>259</v>
      </c>
      <c r="O23" s="359">
        <f>'Ｐ4～5'!AA28</f>
        <v>-5</v>
      </c>
      <c r="P23" s="412">
        <f>RANK(O23,O$4:O$28)</f>
        <v>20</v>
      </c>
      <c r="Q23" s="413">
        <f>RANK(O23,O$4:O$28,1)</f>
        <v>5</v>
      </c>
      <c r="S23" s="264"/>
    </row>
    <row r="24" spans="1:19" s="262" customFormat="1" ht="18.75" customHeight="1">
      <c r="A24" s="357">
        <v>6</v>
      </c>
      <c r="B24" s="358" t="s">
        <v>271</v>
      </c>
      <c r="C24" s="359">
        <f>'Ｐ4～5'!E15</f>
        <v>-72</v>
      </c>
      <c r="D24" s="412">
        <f>RANK(C24,C$4:C$28,0)</f>
        <v>21</v>
      </c>
      <c r="E24" s="413">
        <f>RANK(C24,C$4:C$28,1)</f>
        <v>5</v>
      </c>
      <c r="G24" s="357">
        <v>4</v>
      </c>
      <c r="H24" s="358" t="s">
        <v>275</v>
      </c>
      <c r="I24" s="359">
        <f>'Ｐ4～5'!N13</f>
        <v>-90</v>
      </c>
      <c r="J24" s="412">
        <f>RANK(I24,I$4:I$28,0)</f>
        <v>21</v>
      </c>
      <c r="K24" s="413">
        <f>RANK(I24,I$4:I$28,1)</f>
        <v>5</v>
      </c>
      <c r="M24" s="357">
        <v>6</v>
      </c>
      <c r="N24" s="358" t="s">
        <v>271</v>
      </c>
      <c r="O24" s="359">
        <f>'Ｐ4～5'!AA15</f>
        <v>-5</v>
      </c>
      <c r="P24" s="412">
        <f>RANK(O24,O$4:O$28)</f>
        <v>20</v>
      </c>
      <c r="Q24" s="413">
        <f>RANK(O24,O$4:O$28,1)</f>
        <v>5</v>
      </c>
      <c r="S24" s="264"/>
    </row>
    <row r="25" spans="1:19" s="262" customFormat="1" ht="18.75" customHeight="1">
      <c r="A25" s="357">
        <v>10</v>
      </c>
      <c r="B25" s="358" t="s">
        <v>100</v>
      </c>
      <c r="C25" s="359">
        <f>'Ｐ4～5'!E19</f>
        <v>-110</v>
      </c>
      <c r="D25" s="412">
        <f>RANK(C25,C$4:C$28,0)</f>
        <v>22</v>
      </c>
      <c r="E25" s="413">
        <f>RANK(C25,C$4:C$28,1)</f>
        <v>4</v>
      </c>
      <c r="G25" s="357">
        <v>8</v>
      </c>
      <c r="H25" s="358" t="s">
        <v>270</v>
      </c>
      <c r="I25" s="359">
        <f>'Ｐ4～5'!N17</f>
        <v>-101</v>
      </c>
      <c r="J25" s="412">
        <f>RANK(I25,I$4:I$28,0)</f>
        <v>22</v>
      </c>
      <c r="K25" s="413">
        <f>RANK(I25,I$4:I$28,1)</f>
        <v>4</v>
      </c>
      <c r="M25" s="357">
        <v>19</v>
      </c>
      <c r="N25" s="358" t="s">
        <v>260</v>
      </c>
      <c r="O25" s="359">
        <f>'Ｐ4～5'!AA32</f>
        <v>-7</v>
      </c>
      <c r="P25" s="412">
        <f>RANK(O25,O$4:O$28)</f>
        <v>22</v>
      </c>
      <c r="Q25" s="413">
        <f>RANK(O25,O$4:O$28,1)</f>
        <v>4</v>
      </c>
      <c r="S25" s="264"/>
    </row>
    <row r="26" spans="1:19" s="262" customFormat="1" ht="18.75" customHeight="1">
      <c r="A26" s="357">
        <v>3</v>
      </c>
      <c r="B26" s="358" t="s">
        <v>273</v>
      </c>
      <c r="C26" s="359">
        <f>'Ｐ4～5'!E12</f>
        <v>-129</v>
      </c>
      <c r="D26" s="412">
        <f>RANK(C26,C$4:C$28,0)</f>
        <v>23</v>
      </c>
      <c r="E26" s="413">
        <f>RANK(C26,C$4:C$28,1)</f>
        <v>3</v>
      </c>
      <c r="G26" s="357">
        <v>10</v>
      </c>
      <c r="H26" s="358" t="s">
        <v>100</v>
      </c>
      <c r="I26" s="359">
        <f>'Ｐ4～5'!N19</f>
        <v>-124</v>
      </c>
      <c r="J26" s="412">
        <f>RANK(I26,I$4:I$28,0)</f>
        <v>23</v>
      </c>
      <c r="K26" s="413">
        <f>RANK(I26,I$4:I$28,1)</f>
        <v>3</v>
      </c>
      <c r="M26" s="357">
        <v>24</v>
      </c>
      <c r="N26" s="358" t="s">
        <v>265</v>
      </c>
      <c r="O26" s="359">
        <f>'Ｐ4～5'!AA39</f>
        <v>-12</v>
      </c>
      <c r="P26" s="412">
        <f>RANK(O26,O$4:O$28)</f>
        <v>23</v>
      </c>
      <c r="Q26" s="413">
        <f>RANK(O26,O$4:O$28,1)</f>
        <v>3</v>
      </c>
      <c r="S26" s="264"/>
    </row>
    <row r="27" spans="1:19" s="262" customFormat="1" ht="18.75" customHeight="1">
      <c r="A27" s="357">
        <v>8</v>
      </c>
      <c r="B27" s="358" t="s">
        <v>270</v>
      </c>
      <c r="C27" s="359">
        <f>'Ｐ4～5'!E17</f>
        <v>-131</v>
      </c>
      <c r="D27" s="412">
        <f>RANK(C27,C$4:C$28,0)</f>
        <v>24</v>
      </c>
      <c r="E27" s="413">
        <f>RANK(C27,C$4:C$28,1)</f>
        <v>2</v>
      </c>
      <c r="G27" s="357">
        <v>3</v>
      </c>
      <c r="H27" s="358" t="s">
        <v>273</v>
      </c>
      <c r="I27" s="359">
        <f>'Ｐ4～5'!N12</f>
        <v>-144</v>
      </c>
      <c r="J27" s="412">
        <f>RANK(I27,I$4:I$28,0)</f>
        <v>24</v>
      </c>
      <c r="K27" s="413">
        <f>RANK(I27,I$4:I$28,1)</f>
        <v>2</v>
      </c>
      <c r="M27" s="357">
        <v>5</v>
      </c>
      <c r="N27" s="358" t="s">
        <v>268</v>
      </c>
      <c r="O27" s="359">
        <f>'Ｐ4～5'!AA14</f>
        <v>-19</v>
      </c>
      <c r="P27" s="412">
        <f>RANK(O27,O$4:O$28)</f>
        <v>24</v>
      </c>
      <c r="Q27" s="413">
        <f>RANK(O27,O$4:O$28,1)</f>
        <v>2</v>
      </c>
      <c r="S27" s="264"/>
    </row>
    <row r="28" spans="1:19" s="262" customFormat="1" ht="18.75" customHeight="1">
      <c r="A28" s="360">
        <v>1</v>
      </c>
      <c r="B28" s="361" t="s">
        <v>256</v>
      </c>
      <c r="C28" s="362">
        <f>'Ｐ4～5'!E10</f>
        <v>-174</v>
      </c>
      <c r="D28" s="414">
        <f>RANK(C28,C$4:C$28,0)</f>
        <v>25</v>
      </c>
      <c r="E28" s="415">
        <f>RANK(C28,C$4:C$28,1)</f>
        <v>1</v>
      </c>
      <c r="G28" s="360">
        <v>1</v>
      </c>
      <c r="H28" s="361" t="s">
        <v>256</v>
      </c>
      <c r="I28" s="362">
        <f>'Ｐ4～5'!N10</f>
        <v>-222</v>
      </c>
      <c r="J28" s="414">
        <f>RANK(I28,I$4:I$28,0)</f>
        <v>25</v>
      </c>
      <c r="K28" s="415">
        <f>RANK(I28,I$4:I$28,1)</f>
        <v>1</v>
      </c>
      <c r="M28" s="360">
        <v>8</v>
      </c>
      <c r="N28" s="361" t="s">
        <v>270</v>
      </c>
      <c r="O28" s="362">
        <f>'Ｐ4～5'!AA17</f>
        <v>-30</v>
      </c>
      <c r="P28" s="414">
        <f>RANK(O28,O$4:O$28)</f>
        <v>25</v>
      </c>
      <c r="Q28" s="415">
        <f>RANK(O28,O$4:O$28,1)</f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244</v>
      </c>
      <c r="C30" s="373" t="s">
        <v>17</v>
      </c>
      <c r="D30" s="374">
        <f>COUNTIF(C$4:C$28,"&gt;0")</f>
        <v>1</v>
      </c>
      <c r="E30" s="444"/>
      <c r="G30" s="367"/>
      <c r="H30" s="363" t="s">
        <v>246</v>
      </c>
      <c r="I30" s="373" t="s">
        <v>17</v>
      </c>
      <c r="J30" s="374">
        <f>COUNTIF(I$4:I$28,"&gt;0")</f>
        <v>0</v>
      </c>
      <c r="K30" s="444"/>
      <c r="M30" s="367"/>
      <c r="N30" s="363" t="s">
        <v>247</v>
      </c>
      <c r="O30" s="373" t="s">
        <v>17</v>
      </c>
      <c r="P30" s="374">
        <f>COUNTIF(O$4:O$28,"&gt;0")</f>
        <v>13</v>
      </c>
      <c r="Q30" s="444"/>
    </row>
    <row r="31" spans="1:19" s="364" customFormat="1" ht="17.25" customHeight="1">
      <c r="A31" s="371"/>
      <c r="B31" s="372" t="s">
        <v>245</v>
      </c>
      <c r="C31" s="373" t="s">
        <v>15</v>
      </c>
      <c r="D31" s="374">
        <f>COUNTIF(C$4:C$28,"&lt;0")</f>
        <v>24</v>
      </c>
      <c r="E31" s="444"/>
      <c r="G31" s="367"/>
      <c r="H31" s="363" t="s">
        <v>245</v>
      </c>
      <c r="I31" s="373" t="s">
        <v>15</v>
      </c>
      <c r="J31" s="374">
        <f>COUNTIF(I$4:I$28,"&lt;0")</f>
        <v>25</v>
      </c>
      <c r="K31" s="444"/>
      <c r="M31" s="367"/>
      <c r="N31" s="363" t="s">
        <v>245</v>
      </c>
      <c r="O31" s="373" t="s">
        <v>15</v>
      </c>
      <c r="P31" s="374">
        <f>COUNTIF(O$4:O$28,"&lt;0")</f>
        <v>11</v>
      </c>
      <c r="Q31" s="444"/>
    </row>
    <row r="32" spans="1:19" s="364" customFormat="1" ht="17.25" customHeight="1">
      <c r="A32" s="371"/>
      <c r="B32" s="372"/>
      <c r="C32" s="373" t="s">
        <v>91</v>
      </c>
      <c r="D32" s="374">
        <f>COUNTIF(C$4:C$28,"=0")</f>
        <v>0</v>
      </c>
      <c r="E32" s="444"/>
      <c r="G32" s="367"/>
      <c r="H32" s="363"/>
      <c r="I32" s="373" t="s">
        <v>91</v>
      </c>
      <c r="J32" s="374">
        <f>COUNTIF(I$4:I$28,"=0")</f>
        <v>0</v>
      </c>
      <c r="K32" s="444"/>
      <c r="M32" s="367"/>
      <c r="N32" s="363"/>
      <c r="O32" s="373" t="s">
        <v>91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240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288</v>
      </c>
      <c r="E20" s="461"/>
      <c r="F20" s="460" t="s">
        <v>289</v>
      </c>
      <c r="G20" s="461"/>
      <c r="H20" s="460" t="s">
        <v>290</v>
      </c>
      <c r="I20" s="461"/>
      <c r="J20" s="459"/>
      <c r="K20" s="462" t="s">
        <v>291</v>
      </c>
      <c r="P20" s="464"/>
    </row>
    <row r="21" spans="1:16" s="463" customFormat="1" ht="13.5" customHeight="1">
      <c r="A21" s="641" t="s">
        <v>292</v>
      </c>
      <c r="B21" s="639"/>
      <c r="C21" s="466" t="s">
        <v>293</v>
      </c>
      <c r="D21" s="470" t="s">
        <v>295</v>
      </c>
      <c r="E21" s="471"/>
      <c r="F21" s="470" t="s">
        <v>295</v>
      </c>
      <c r="G21" s="471"/>
      <c r="H21" s="470" t="s">
        <v>295</v>
      </c>
      <c r="I21" s="471"/>
      <c r="J21" s="466" t="s">
        <v>296</v>
      </c>
      <c r="K21" s="472" t="s">
        <v>297</v>
      </c>
      <c r="P21" s="464"/>
    </row>
    <row r="22" spans="1:16" s="463" customFormat="1" ht="13.5" customHeight="1">
      <c r="A22" s="640"/>
      <c r="B22" s="639"/>
      <c r="C22" s="466" t="s">
        <v>298</v>
      </c>
      <c r="D22" s="474" t="s">
        <v>297</v>
      </c>
      <c r="E22" s="475" t="s">
        <v>299</v>
      </c>
      <c r="F22" s="474" t="s">
        <v>297</v>
      </c>
      <c r="G22" s="475" t="s">
        <v>299</v>
      </c>
      <c r="H22" s="474" t="s">
        <v>297</v>
      </c>
      <c r="I22" s="475" t="s">
        <v>299</v>
      </c>
      <c r="J22" s="466" t="s">
        <v>300</v>
      </c>
      <c r="K22" s="472" t="s">
        <v>301</v>
      </c>
      <c r="P22" s="464"/>
    </row>
    <row r="23" spans="1:16" s="463" customFormat="1" ht="13.5" customHeight="1">
      <c r="A23" s="473"/>
      <c r="B23" s="476"/>
      <c r="C23" s="477"/>
      <c r="D23" s="478" t="s">
        <v>298</v>
      </c>
      <c r="E23" s="479" t="s">
        <v>302</v>
      </c>
      <c r="F23" s="478" t="s">
        <v>298</v>
      </c>
      <c r="G23" s="479" t="s">
        <v>302</v>
      </c>
      <c r="H23" s="478" t="s">
        <v>298</v>
      </c>
      <c r="I23" s="479" t="s">
        <v>302</v>
      </c>
      <c r="J23" s="477"/>
      <c r="K23" s="480" t="s">
        <v>303</v>
      </c>
      <c r="P23" s="464"/>
    </row>
    <row r="24" spans="1:16" s="13" customFormat="1" ht="15" customHeight="1">
      <c r="A24" s="481" t="s">
        <v>10</v>
      </c>
      <c r="B24" s="539" t="s">
        <v>318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319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320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321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322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323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324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325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329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363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288</v>
      </c>
      <c r="E40" s="485"/>
      <c r="F40" s="485"/>
      <c r="G40" s="486"/>
      <c r="H40" s="485" t="s">
        <v>289</v>
      </c>
      <c r="I40" s="486"/>
      <c r="J40" s="485" t="s">
        <v>290</v>
      </c>
      <c r="K40" s="486"/>
      <c r="L40" s="484"/>
      <c r="M40" s="487" t="s">
        <v>291</v>
      </c>
      <c r="P40" s="292"/>
    </row>
    <row r="41" spans="1:19" s="231" customFormat="1" ht="12.75" customHeight="1">
      <c r="A41" s="638" t="s">
        <v>304</v>
      </c>
      <c r="B41" s="639"/>
      <c r="C41" s="488" t="s">
        <v>293</v>
      </c>
      <c r="D41" s="489" t="s">
        <v>294</v>
      </c>
      <c r="E41" s="490"/>
      <c r="F41" s="491" t="s">
        <v>311</v>
      </c>
      <c r="G41" s="490"/>
      <c r="H41" s="492" t="s">
        <v>305</v>
      </c>
      <c r="I41" s="493"/>
      <c r="J41" s="492" t="s">
        <v>305</v>
      </c>
      <c r="K41" s="493"/>
      <c r="L41" s="488" t="s">
        <v>296</v>
      </c>
      <c r="M41" s="494" t="s">
        <v>297</v>
      </c>
      <c r="P41" s="292"/>
    </row>
    <row r="42" spans="1:19" s="231" customFormat="1" ht="12.75" customHeight="1">
      <c r="A42" s="640"/>
      <c r="B42" s="639"/>
      <c r="C42" s="488" t="s">
        <v>298</v>
      </c>
      <c r="D42" s="496" t="s">
        <v>297</v>
      </c>
      <c r="E42" s="497" t="s">
        <v>299</v>
      </c>
      <c r="F42" s="496" t="s">
        <v>297</v>
      </c>
      <c r="G42" s="497" t="s">
        <v>299</v>
      </c>
      <c r="H42" s="496" t="s">
        <v>297</v>
      </c>
      <c r="I42" s="497" t="s">
        <v>299</v>
      </c>
      <c r="J42" s="496" t="s">
        <v>297</v>
      </c>
      <c r="K42" s="497" t="s">
        <v>299</v>
      </c>
      <c r="L42" s="488" t="s">
        <v>300</v>
      </c>
      <c r="M42" s="494" t="s">
        <v>306</v>
      </c>
      <c r="P42" s="292"/>
    </row>
    <row r="43" spans="1:19" s="231" customFormat="1" ht="12.75" customHeight="1">
      <c r="A43" s="495"/>
      <c r="B43" s="498"/>
      <c r="C43" s="499"/>
      <c r="D43" s="500" t="s">
        <v>298</v>
      </c>
      <c r="E43" s="501" t="s">
        <v>302</v>
      </c>
      <c r="F43" s="500" t="s">
        <v>298</v>
      </c>
      <c r="G43" s="501" t="s">
        <v>302</v>
      </c>
      <c r="H43" s="500" t="s">
        <v>298</v>
      </c>
      <c r="I43" s="501" t="s">
        <v>302</v>
      </c>
      <c r="J43" s="500" t="s">
        <v>298</v>
      </c>
      <c r="K43" s="501" t="s">
        <v>302</v>
      </c>
      <c r="L43" s="499"/>
      <c r="M43" s="502" t="s">
        <v>303</v>
      </c>
      <c r="P43" s="292"/>
    </row>
    <row r="44" spans="1:19" s="13" customFormat="1" ht="15" customHeight="1">
      <c r="A44" s="277"/>
      <c r="B44" s="284" t="s">
        <v>370</v>
      </c>
      <c r="C44" s="36">
        <v>910988</v>
      </c>
      <c r="D44" s="37">
        <v>-1408</v>
      </c>
      <c r="E44" s="38">
        <v>-0.15</v>
      </c>
      <c r="F44" s="37">
        <v>-16573</v>
      </c>
      <c r="G44" s="38">
        <v>-1.79</v>
      </c>
      <c r="H44" s="37">
        <v>-1356</v>
      </c>
      <c r="I44" s="38">
        <v>-0.15</v>
      </c>
      <c r="J44" s="37">
        <v>-52</v>
      </c>
      <c r="K44" s="38">
        <v>-0.01</v>
      </c>
      <c r="L44" s="556">
        <v>385232</v>
      </c>
      <c r="M44" s="37">
        <v>-228</v>
      </c>
      <c r="P44" s="293"/>
      <c r="R44" s="293"/>
      <c r="S44" s="293"/>
    </row>
    <row r="45" spans="1:19" s="13" customFormat="1" ht="15" customHeight="1">
      <c r="A45" s="277"/>
      <c r="B45" s="285" t="s">
        <v>345</v>
      </c>
      <c r="C45" s="36">
        <v>909501</v>
      </c>
      <c r="D45" s="37">
        <v>-1487</v>
      </c>
      <c r="E45" s="38">
        <v>-0.16</v>
      </c>
      <c r="F45" s="37">
        <v>-16432</v>
      </c>
      <c r="G45" s="38">
        <v>-1.77</v>
      </c>
      <c r="H45" s="37">
        <v>-1237</v>
      </c>
      <c r="I45" s="38">
        <v>-0.14000000000000001</v>
      </c>
      <c r="J45" s="37">
        <v>-250</v>
      </c>
      <c r="K45" s="38">
        <v>-0.03</v>
      </c>
      <c r="L45" s="556">
        <v>384862</v>
      </c>
      <c r="M45" s="37">
        <v>-370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348</v>
      </c>
      <c r="C46" s="36">
        <v>907847</v>
      </c>
      <c r="D46" s="37">
        <v>-1654</v>
      </c>
      <c r="E46" s="38">
        <v>-0.18</v>
      </c>
      <c r="F46" s="37">
        <v>-16388</v>
      </c>
      <c r="G46" s="38">
        <v>-1.77</v>
      </c>
      <c r="H46" s="37">
        <v>-1426</v>
      </c>
      <c r="I46" s="38">
        <v>-0.16</v>
      </c>
      <c r="J46" s="37">
        <v>-228</v>
      </c>
      <c r="K46" s="38">
        <v>-0.03</v>
      </c>
      <c r="L46" s="556">
        <v>384478</v>
      </c>
      <c r="M46" s="37">
        <v>-384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351</v>
      </c>
      <c r="C47" s="36">
        <v>906441</v>
      </c>
      <c r="D47" s="37">
        <v>-1406</v>
      </c>
      <c r="E47" s="38">
        <v>-0.15</v>
      </c>
      <c r="F47" s="37">
        <v>-16361</v>
      </c>
      <c r="G47" s="38">
        <v>-1.77</v>
      </c>
      <c r="H47" s="37">
        <v>-1241</v>
      </c>
      <c r="I47" s="38">
        <v>-0.14000000000000001</v>
      </c>
      <c r="J47" s="37">
        <v>-165</v>
      </c>
      <c r="K47" s="38">
        <v>-0.02</v>
      </c>
      <c r="L47" s="556">
        <v>384244</v>
      </c>
      <c r="M47" s="37">
        <v>-234</v>
      </c>
      <c r="N47" s="293"/>
      <c r="P47" s="293"/>
      <c r="R47" s="293"/>
    </row>
    <row r="48" spans="1:19" s="13" customFormat="1" ht="15" customHeight="1">
      <c r="A48" s="277"/>
      <c r="B48" s="34" t="s">
        <v>353</v>
      </c>
      <c r="C48" s="36">
        <v>902060</v>
      </c>
      <c r="D48" s="37">
        <v>-4381</v>
      </c>
      <c r="E48" s="39">
        <v>-0.48</v>
      </c>
      <c r="F48" s="40">
        <v>-16751</v>
      </c>
      <c r="G48" s="39">
        <v>-1.82</v>
      </c>
      <c r="H48" s="40">
        <v>-1272</v>
      </c>
      <c r="I48" s="39">
        <v>-0.14000000000000001</v>
      </c>
      <c r="J48" s="40">
        <v>-3109</v>
      </c>
      <c r="K48" s="38">
        <v>-0.34</v>
      </c>
      <c r="L48" s="557">
        <v>383592</v>
      </c>
      <c r="M48" s="40">
        <v>-652</v>
      </c>
      <c r="N48" s="293"/>
      <c r="P48" s="293"/>
    </row>
    <row r="49" spans="1:19" s="13" customFormat="1" ht="15" customHeight="1">
      <c r="A49" s="277"/>
      <c r="B49" s="34" t="s">
        <v>355</v>
      </c>
      <c r="C49" s="36">
        <v>901447</v>
      </c>
      <c r="D49" s="37">
        <v>-613</v>
      </c>
      <c r="E49" s="39">
        <v>-7.0000000000000007E-2</v>
      </c>
      <c r="F49" s="40">
        <v>-17060</v>
      </c>
      <c r="G49" s="39">
        <v>-1.86</v>
      </c>
      <c r="H49" s="40">
        <v>-1275</v>
      </c>
      <c r="I49" s="39">
        <v>-0.14000000000000001</v>
      </c>
      <c r="J49" s="40">
        <v>662</v>
      </c>
      <c r="K49" s="38">
        <v>7.0000000000000007E-2</v>
      </c>
      <c r="L49" s="557">
        <v>384829</v>
      </c>
      <c r="M49" s="40">
        <v>1237</v>
      </c>
      <c r="N49" s="293"/>
      <c r="P49" s="293"/>
    </row>
    <row r="50" spans="1:19" s="13" customFormat="1" ht="15" customHeight="1">
      <c r="A50" s="277"/>
      <c r="B50" s="34" t="s">
        <v>357</v>
      </c>
      <c r="C50" s="36">
        <v>900298</v>
      </c>
      <c r="D50" s="37">
        <v>-1149</v>
      </c>
      <c r="E50" s="39">
        <v>-0.13</v>
      </c>
      <c r="F50" s="40">
        <v>-17227</v>
      </c>
      <c r="G50" s="39">
        <v>-1.88</v>
      </c>
      <c r="H50" s="40">
        <v>-1152</v>
      </c>
      <c r="I50" s="39">
        <v>-0.13</v>
      </c>
      <c r="J50" s="40">
        <v>3</v>
      </c>
      <c r="K50" s="38">
        <v>0</v>
      </c>
      <c r="L50" s="557">
        <v>384760</v>
      </c>
      <c r="M50" s="40">
        <v>-69</v>
      </c>
      <c r="N50" s="293"/>
      <c r="P50" s="293"/>
    </row>
    <row r="51" spans="1:19" s="13" customFormat="1" ht="15" customHeight="1">
      <c r="A51" s="277"/>
      <c r="B51" s="34" t="s">
        <v>359</v>
      </c>
      <c r="C51" s="36">
        <v>899314</v>
      </c>
      <c r="D51" s="37">
        <v>-984</v>
      </c>
      <c r="E51" s="39">
        <v>-0.11</v>
      </c>
      <c r="F51" s="40">
        <v>-17195</v>
      </c>
      <c r="G51" s="39">
        <v>-1.88</v>
      </c>
      <c r="H51" s="40">
        <v>-972</v>
      </c>
      <c r="I51" s="39">
        <v>-0.11</v>
      </c>
      <c r="J51" s="40">
        <v>-12</v>
      </c>
      <c r="K51" s="38">
        <v>0</v>
      </c>
      <c r="L51" s="557">
        <v>384732</v>
      </c>
      <c r="M51" s="40">
        <v>-28</v>
      </c>
      <c r="N51" s="293"/>
      <c r="P51" s="293"/>
    </row>
    <row r="52" spans="1:19" s="13" customFormat="1" ht="15" customHeight="1">
      <c r="A52" s="278"/>
      <c r="B52" s="34" t="s">
        <v>361</v>
      </c>
      <c r="C52" s="36">
        <v>898197</v>
      </c>
      <c r="D52" s="37">
        <v>-1117</v>
      </c>
      <c r="E52" s="39">
        <v>-0.12</v>
      </c>
      <c r="F52" s="40">
        <v>-17494</v>
      </c>
      <c r="G52" s="39">
        <v>-1.91</v>
      </c>
      <c r="H52" s="40">
        <v>-960</v>
      </c>
      <c r="I52" s="39">
        <v>-0.11</v>
      </c>
      <c r="J52" s="40">
        <v>-157</v>
      </c>
      <c r="K52" s="38">
        <v>-0.02</v>
      </c>
      <c r="L52" s="557">
        <v>384511</v>
      </c>
      <c r="M52" s="40">
        <v>-221</v>
      </c>
      <c r="N52" s="293"/>
      <c r="P52" s="293"/>
    </row>
    <row r="53" spans="1:19" s="13" customFormat="1" ht="15" customHeight="1">
      <c r="A53" s="277"/>
      <c r="B53" s="34" t="s">
        <v>364</v>
      </c>
      <c r="C53" s="36">
        <v>897286</v>
      </c>
      <c r="D53" s="37">
        <v>-911</v>
      </c>
      <c r="E53" s="39">
        <v>-0.1</v>
      </c>
      <c r="F53" s="40">
        <v>-17402</v>
      </c>
      <c r="G53" s="39">
        <v>-1.9</v>
      </c>
      <c r="H53" s="40">
        <v>-1046</v>
      </c>
      <c r="I53" s="39">
        <v>-0.12</v>
      </c>
      <c r="J53" s="40">
        <v>135</v>
      </c>
      <c r="K53" s="38">
        <v>0.02</v>
      </c>
      <c r="L53" s="557">
        <v>384476</v>
      </c>
      <c r="M53" s="40">
        <v>-35</v>
      </c>
      <c r="N53" s="293"/>
      <c r="P53" s="293"/>
    </row>
    <row r="54" spans="1:19" s="13" customFormat="1" ht="15" customHeight="1">
      <c r="A54" s="277"/>
      <c r="B54" s="34" t="s">
        <v>366</v>
      </c>
      <c r="C54" s="36">
        <v>896225</v>
      </c>
      <c r="D54" s="37">
        <v>-1061</v>
      </c>
      <c r="E54" s="39">
        <v>-0.12</v>
      </c>
      <c r="F54" s="40">
        <v>-17289</v>
      </c>
      <c r="G54" s="39">
        <v>-1.89</v>
      </c>
      <c r="H54" s="40">
        <v>-1053</v>
      </c>
      <c r="I54" s="39">
        <v>-0.12</v>
      </c>
      <c r="J54" s="40">
        <v>-8</v>
      </c>
      <c r="K54" s="38">
        <v>0</v>
      </c>
      <c r="L54" s="557">
        <v>384266</v>
      </c>
      <c r="M54" s="40">
        <v>-210</v>
      </c>
      <c r="N54" s="293"/>
      <c r="P54" s="293"/>
    </row>
    <row r="55" spans="1:19" s="13" customFormat="1" ht="15" customHeight="1">
      <c r="A55" s="277"/>
      <c r="B55" s="34" t="s">
        <v>371</v>
      </c>
      <c r="C55" s="36">
        <v>895086</v>
      </c>
      <c r="D55" s="37">
        <v>-1139</v>
      </c>
      <c r="E55" s="39">
        <v>-0.13</v>
      </c>
      <c r="F55" s="40">
        <v>-17310</v>
      </c>
      <c r="G55" s="39">
        <v>-1.9</v>
      </c>
      <c r="H55" s="40">
        <v>-1170</v>
      </c>
      <c r="I55" s="39">
        <v>-0.13</v>
      </c>
      <c r="J55" s="40">
        <v>31</v>
      </c>
      <c r="K55" s="38">
        <v>0</v>
      </c>
      <c r="L55" s="557">
        <v>384056</v>
      </c>
      <c r="M55" s="40">
        <v>-210</v>
      </c>
      <c r="N55" s="293"/>
      <c r="P55" s="293"/>
    </row>
    <row r="56" spans="1:19" s="13" customFormat="1" ht="15" customHeight="1">
      <c r="A56" s="279"/>
      <c r="B56" s="35" t="s">
        <v>372</v>
      </c>
      <c r="C56" s="280">
        <v>893908</v>
      </c>
      <c r="D56" s="281">
        <v>-1178</v>
      </c>
      <c r="E56" s="282">
        <v>-0.13</v>
      </c>
      <c r="F56" s="283">
        <v>-17080</v>
      </c>
      <c r="G56" s="282">
        <v>-1.87</v>
      </c>
      <c r="H56" s="283">
        <v>-1233</v>
      </c>
      <c r="I56" s="282">
        <v>-0.14000000000000001</v>
      </c>
      <c r="J56" s="283">
        <v>55</v>
      </c>
      <c r="K56" s="282">
        <v>0.01</v>
      </c>
      <c r="L56" s="558">
        <v>383821</v>
      </c>
      <c r="M56" s="283">
        <v>-235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164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107</v>
      </c>
      <c r="H21" s="63" t="s">
        <v>112</v>
      </c>
    </row>
    <row r="22" spans="1:9" s="43" customFormat="1" ht="16.5" customHeight="1">
      <c r="A22" s="458"/>
      <c r="B22" s="467" t="s">
        <v>289</v>
      </c>
      <c r="C22" s="469"/>
      <c r="D22" s="468"/>
      <c r="E22" s="469" t="s">
        <v>290</v>
      </c>
      <c r="F22" s="469"/>
      <c r="G22" s="468"/>
      <c r="H22" s="642" t="s">
        <v>334</v>
      </c>
    </row>
    <row r="23" spans="1:9" s="45" customFormat="1" ht="16.5" customHeight="1">
      <c r="A23" s="465" t="s">
        <v>292</v>
      </c>
      <c r="B23" s="645" t="s">
        <v>307</v>
      </c>
      <c r="C23" s="645" t="s">
        <v>308</v>
      </c>
      <c r="D23" s="465" t="s">
        <v>333</v>
      </c>
      <c r="E23" s="645" t="s">
        <v>309</v>
      </c>
      <c r="F23" s="645" t="s">
        <v>310</v>
      </c>
      <c r="G23" s="465" t="s">
        <v>330</v>
      </c>
      <c r="H23" s="643"/>
    </row>
    <row r="24" spans="1:9" s="45" customFormat="1" ht="16.5" customHeight="1">
      <c r="A24" s="476"/>
      <c r="B24" s="646"/>
      <c r="C24" s="646"/>
      <c r="D24" s="561" t="s">
        <v>332</v>
      </c>
      <c r="E24" s="646"/>
      <c r="F24" s="646"/>
      <c r="G24" s="560" t="s">
        <v>331</v>
      </c>
      <c r="H24" s="644"/>
    </row>
    <row r="25" spans="1:9" ht="15" customHeight="1">
      <c r="A25" s="536" t="s">
        <v>318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319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320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321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322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323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324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325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329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363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206</v>
      </c>
      <c r="H36" s="63" t="s">
        <v>112</v>
      </c>
    </row>
    <row r="37" spans="1:9" s="43" customFormat="1" ht="15" customHeight="1">
      <c r="A37" s="458"/>
      <c r="B37" s="467" t="s">
        <v>289</v>
      </c>
      <c r="C37" s="469"/>
      <c r="D37" s="468"/>
      <c r="E37" s="469" t="s">
        <v>290</v>
      </c>
      <c r="F37" s="469"/>
      <c r="G37" s="468"/>
      <c r="H37" s="642" t="s">
        <v>334</v>
      </c>
    </row>
    <row r="38" spans="1:9" s="45" customFormat="1" ht="15" customHeight="1">
      <c r="A38" s="465" t="s">
        <v>292</v>
      </c>
      <c r="B38" s="645" t="s">
        <v>307</v>
      </c>
      <c r="C38" s="645" t="s">
        <v>308</v>
      </c>
      <c r="D38" s="465" t="s">
        <v>333</v>
      </c>
      <c r="E38" s="645" t="s">
        <v>309</v>
      </c>
      <c r="F38" s="645" t="s">
        <v>310</v>
      </c>
      <c r="G38" s="465" t="s">
        <v>330</v>
      </c>
      <c r="H38" s="643"/>
    </row>
    <row r="39" spans="1:9" s="45" customFormat="1" ht="15" customHeight="1">
      <c r="A39" s="476"/>
      <c r="B39" s="646"/>
      <c r="C39" s="646"/>
      <c r="D39" s="561" t="s">
        <v>332</v>
      </c>
      <c r="E39" s="646"/>
      <c r="F39" s="646"/>
      <c r="G39" s="560" t="s">
        <v>331</v>
      </c>
      <c r="H39" s="644"/>
    </row>
    <row r="40" spans="1:9" ht="15.75" customHeight="1" thickBot="1">
      <c r="A40" s="559">
        <v>45231</v>
      </c>
      <c r="B40" s="57">
        <v>262</v>
      </c>
      <c r="C40" s="57">
        <v>1618</v>
      </c>
      <c r="D40" s="57">
        <v>-1356</v>
      </c>
      <c r="E40" s="57">
        <v>607</v>
      </c>
      <c r="F40" s="57">
        <v>659</v>
      </c>
      <c r="G40" s="57">
        <v>-52</v>
      </c>
      <c r="H40" s="57">
        <v>-1408</v>
      </c>
      <c r="I40" s="64"/>
    </row>
    <row r="41" spans="1:9" ht="15" customHeight="1" thickTop="1">
      <c r="A41" s="51" t="s">
        <v>346</v>
      </c>
      <c r="B41" s="58">
        <v>294</v>
      </c>
      <c r="C41" s="58">
        <v>1531</v>
      </c>
      <c r="D41" s="55">
        <v>-1237</v>
      </c>
      <c r="E41" s="55">
        <v>581</v>
      </c>
      <c r="F41" s="55">
        <v>831</v>
      </c>
      <c r="G41" s="55">
        <v>-250</v>
      </c>
      <c r="H41" s="55">
        <v>-1487</v>
      </c>
      <c r="I41" s="55"/>
    </row>
    <row r="42" spans="1:9" ht="15" customHeight="1">
      <c r="A42" s="51" t="s">
        <v>347</v>
      </c>
      <c r="B42" s="58">
        <v>292</v>
      </c>
      <c r="C42" s="58">
        <v>1718</v>
      </c>
      <c r="D42" s="55">
        <v>-1426</v>
      </c>
      <c r="E42" s="55">
        <v>569</v>
      </c>
      <c r="F42" s="55">
        <v>797</v>
      </c>
      <c r="G42" s="55">
        <v>-228</v>
      </c>
      <c r="H42" s="55">
        <v>-1654</v>
      </c>
      <c r="I42" s="55"/>
    </row>
    <row r="43" spans="1:9" ht="15" customHeight="1">
      <c r="A43" s="51" t="s">
        <v>352</v>
      </c>
      <c r="B43" s="58">
        <v>249</v>
      </c>
      <c r="C43" s="58">
        <v>1490</v>
      </c>
      <c r="D43" s="55">
        <v>-1241</v>
      </c>
      <c r="E43" s="55">
        <v>706</v>
      </c>
      <c r="F43" s="55">
        <v>871</v>
      </c>
      <c r="G43" s="55">
        <v>-165</v>
      </c>
      <c r="H43" s="55">
        <v>-1406</v>
      </c>
      <c r="I43" s="55"/>
    </row>
    <row r="44" spans="1:9" ht="15" customHeight="1">
      <c r="A44" s="51" t="s">
        <v>354</v>
      </c>
      <c r="B44" s="58">
        <v>271</v>
      </c>
      <c r="C44" s="58">
        <v>1543</v>
      </c>
      <c r="D44" s="55">
        <v>-1272</v>
      </c>
      <c r="E44" s="55">
        <v>1923</v>
      </c>
      <c r="F44" s="55">
        <v>5032</v>
      </c>
      <c r="G44" s="55">
        <v>-3109</v>
      </c>
      <c r="H44" s="55">
        <v>-4381</v>
      </c>
      <c r="I44" s="55"/>
    </row>
    <row r="45" spans="1:9" ht="15" customHeight="1">
      <c r="A45" s="51" t="s">
        <v>356</v>
      </c>
      <c r="B45" s="58">
        <v>302</v>
      </c>
      <c r="C45" s="58">
        <v>1577</v>
      </c>
      <c r="D45" s="55">
        <v>-1275</v>
      </c>
      <c r="E45" s="55">
        <v>2325</v>
      </c>
      <c r="F45" s="55">
        <v>1663</v>
      </c>
      <c r="G45" s="55">
        <v>662</v>
      </c>
      <c r="H45" s="55">
        <v>-613</v>
      </c>
      <c r="I45" s="55"/>
    </row>
    <row r="46" spans="1:9" ht="15" customHeight="1">
      <c r="A46" s="51" t="s">
        <v>358</v>
      </c>
      <c r="B46" s="58">
        <v>292</v>
      </c>
      <c r="C46" s="58">
        <v>1444</v>
      </c>
      <c r="D46" s="55">
        <v>-1152</v>
      </c>
      <c r="E46" s="55">
        <v>842</v>
      </c>
      <c r="F46" s="55">
        <v>839</v>
      </c>
      <c r="G46" s="55">
        <v>3</v>
      </c>
      <c r="H46" s="55">
        <v>-1149</v>
      </c>
      <c r="I46" s="55"/>
    </row>
    <row r="47" spans="1:9" ht="15" customHeight="1">
      <c r="A47" s="51" t="s">
        <v>360</v>
      </c>
      <c r="B47" s="58">
        <v>211</v>
      </c>
      <c r="C47" s="58">
        <v>1183</v>
      </c>
      <c r="D47" s="55">
        <v>-972</v>
      </c>
      <c r="E47" s="55">
        <v>707</v>
      </c>
      <c r="F47" s="55">
        <v>719</v>
      </c>
      <c r="G47" s="55">
        <v>-12</v>
      </c>
      <c r="H47" s="55">
        <v>-984</v>
      </c>
      <c r="I47" s="55"/>
    </row>
    <row r="48" spans="1:9" ht="15" customHeight="1">
      <c r="A48" s="51" t="s">
        <v>362</v>
      </c>
      <c r="B48" s="58">
        <v>323</v>
      </c>
      <c r="C48" s="58">
        <v>1283</v>
      </c>
      <c r="D48" s="55">
        <v>-960</v>
      </c>
      <c r="E48" s="55">
        <v>918</v>
      </c>
      <c r="F48" s="55">
        <v>1075</v>
      </c>
      <c r="G48" s="55">
        <v>-157</v>
      </c>
      <c r="H48" s="55">
        <v>-1117</v>
      </c>
      <c r="I48" s="55"/>
    </row>
    <row r="49" spans="1:15" ht="15" customHeight="1">
      <c r="A49" s="51" t="s">
        <v>365</v>
      </c>
      <c r="B49" s="58">
        <v>286</v>
      </c>
      <c r="C49" s="58">
        <v>1332</v>
      </c>
      <c r="D49" s="55">
        <v>-1046</v>
      </c>
      <c r="E49" s="55">
        <v>913</v>
      </c>
      <c r="F49" s="55">
        <v>778</v>
      </c>
      <c r="G49" s="55">
        <v>135</v>
      </c>
      <c r="H49" s="55">
        <v>-911</v>
      </c>
      <c r="I49" s="55"/>
    </row>
    <row r="50" spans="1:15" ht="15" customHeight="1">
      <c r="A50" s="51" t="s">
        <v>367</v>
      </c>
      <c r="B50" s="58">
        <v>287</v>
      </c>
      <c r="C50" s="58">
        <v>1340</v>
      </c>
      <c r="D50" s="55">
        <v>-1053</v>
      </c>
      <c r="E50" s="55">
        <v>771</v>
      </c>
      <c r="F50" s="55">
        <v>779</v>
      </c>
      <c r="G50" s="55">
        <v>-8</v>
      </c>
      <c r="H50" s="55">
        <v>-1061</v>
      </c>
      <c r="I50" s="55"/>
    </row>
    <row r="51" spans="1:15" ht="15" customHeight="1">
      <c r="A51" s="51" t="s">
        <v>373</v>
      </c>
      <c r="B51" s="58">
        <v>291</v>
      </c>
      <c r="C51" s="58">
        <v>1461</v>
      </c>
      <c r="D51" s="55">
        <v>-1170</v>
      </c>
      <c r="E51" s="55">
        <v>748</v>
      </c>
      <c r="F51" s="55">
        <v>717</v>
      </c>
      <c r="G51" s="55">
        <v>31</v>
      </c>
      <c r="H51" s="55">
        <v>-1139</v>
      </c>
      <c r="I51" s="55"/>
    </row>
    <row r="52" spans="1:15" ht="15" customHeight="1">
      <c r="A52" s="51" t="s">
        <v>374</v>
      </c>
      <c r="B52" s="58">
        <v>244</v>
      </c>
      <c r="C52" s="58">
        <v>1477</v>
      </c>
      <c r="D52" s="55">
        <v>-1233</v>
      </c>
      <c r="E52" s="55">
        <v>634</v>
      </c>
      <c r="F52" s="55">
        <v>579</v>
      </c>
      <c r="G52" s="55">
        <v>55</v>
      </c>
      <c r="H52" s="55">
        <v>-1178</v>
      </c>
      <c r="I52" s="55"/>
      <c r="J52" s="66"/>
    </row>
    <row r="53" spans="1:15" ht="15" customHeight="1">
      <c r="A53" s="52" t="s">
        <v>235</v>
      </c>
      <c r="B53" s="59">
        <v>3342</v>
      </c>
      <c r="C53" s="62">
        <v>17379</v>
      </c>
      <c r="D53" s="62">
        <v>-14037</v>
      </c>
      <c r="E53" s="62">
        <v>11637</v>
      </c>
      <c r="F53" s="62">
        <v>14680</v>
      </c>
      <c r="G53" s="62">
        <v>-3043</v>
      </c>
      <c r="H53" s="62">
        <v>-17080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7">
        <v>45627</v>
      </c>
      <c r="B3" s="648"/>
      <c r="C3" s="648"/>
      <c r="D3" s="648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9" t="s">
        <v>114</v>
      </c>
      <c r="C4" s="650"/>
      <c r="D4" s="651"/>
      <c r="E4" s="649" t="s">
        <v>144</v>
      </c>
      <c r="F4" s="650"/>
      <c r="G4" s="651"/>
      <c r="H4" s="649" t="s">
        <v>117</v>
      </c>
      <c r="I4" s="650"/>
      <c r="J4" s="651"/>
      <c r="K4" s="649" t="s">
        <v>86</v>
      </c>
      <c r="L4" s="650"/>
      <c r="M4" s="651"/>
      <c r="N4" s="655" t="s">
        <v>93</v>
      </c>
      <c r="O4" s="650"/>
      <c r="P4" s="651"/>
      <c r="Q4" s="113" t="s">
        <v>23</v>
      </c>
      <c r="R4" s="88"/>
      <c r="S4" s="88"/>
      <c r="T4" s="88"/>
      <c r="U4" s="121"/>
      <c r="V4" s="88" t="s">
        <v>217</v>
      </c>
      <c r="W4" s="88"/>
      <c r="X4" s="88"/>
      <c r="Y4" s="88"/>
      <c r="Z4" s="121"/>
      <c r="AA4" s="655" t="s">
        <v>109</v>
      </c>
      <c r="AB4" s="650"/>
      <c r="AC4" s="651"/>
      <c r="AD4" s="71"/>
    </row>
    <row r="5" spans="1:30" ht="14.1" customHeight="1">
      <c r="A5" s="72" t="s">
        <v>218</v>
      </c>
      <c r="B5" s="652"/>
      <c r="C5" s="653"/>
      <c r="D5" s="654"/>
      <c r="E5" s="652"/>
      <c r="F5" s="653"/>
      <c r="G5" s="654"/>
      <c r="H5" s="652"/>
      <c r="I5" s="653"/>
      <c r="J5" s="654"/>
      <c r="K5" s="652"/>
      <c r="L5" s="653"/>
      <c r="M5" s="654"/>
      <c r="N5" s="652"/>
      <c r="O5" s="653"/>
      <c r="P5" s="654"/>
      <c r="Q5" s="114"/>
      <c r="R5" s="115" t="s">
        <v>27</v>
      </c>
      <c r="S5" s="118"/>
      <c r="T5" s="656" t="s">
        <v>199</v>
      </c>
      <c r="U5" s="656" t="s">
        <v>1</v>
      </c>
      <c r="V5" s="111"/>
      <c r="W5" s="115" t="s">
        <v>27</v>
      </c>
      <c r="X5" s="111"/>
      <c r="Y5" s="656" t="s">
        <v>199</v>
      </c>
      <c r="Z5" s="656" t="s">
        <v>1</v>
      </c>
      <c r="AA5" s="652"/>
      <c r="AB5" s="653"/>
      <c r="AC5" s="654"/>
      <c r="AD5" s="72" t="s">
        <v>218</v>
      </c>
    </row>
    <row r="6" spans="1:30" ht="15" customHeight="1">
      <c r="A6" s="73"/>
      <c r="B6" s="88" t="s">
        <v>219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7"/>
      <c r="U6" s="657"/>
      <c r="V6" s="115" t="s">
        <v>27</v>
      </c>
      <c r="W6" s="116" t="s">
        <v>20</v>
      </c>
      <c r="X6" s="119" t="s">
        <v>2</v>
      </c>
      <c r="Y6" s="657"/>
      <c r="Z6" s="657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196</v>
      </c>
      <c r="B7" s="89">
        <v>893908</v>
      </c>
      <c r="C7" s="89">
        <v>422869</v>
      </c>
      <c r="D7" s="89">
        <v>471039</v>
      </c>
      <c r="E7" s="89">
        <v>-1178</v>
      </c>
      <c r="F7" s="89">
        <v>-514</v>
      </c>
      <c r="G7" s="89">
        <v>-664</v>
      </c>
      <c r="H7" s="89">
        <v>244</v>
      </c>
      <c r="I7" s="89">
        <v>123</v>
      </c>
      <c r="J7" s="89">
        <v>121</v>
      </c>
      <c r="K7" s="89">
        <v>1477</v>
      </c>
      <c r="L7" s="89">
        <v>685</v>
      </c>
      <c r="M7" s="89">
        <v>792</v>
      </c>
      <c r="N7" s="89">
        <v>-1233</v>
      </c>
      <c r="O7" s="89">
        <v>-562</v>
      </c>
      <c r="P7" s="89">
        <v>-671</v>
      </c>
      <c r="Q7" s="89">
        <v>634</v>
      </c>
      <c r="R7" s="89">
        <v>353</v>
      </c>
      <c r="S7" s="89">
        <v>281</v>
      </c>
      <c r="T7" s="120">
        <v>0</v>
      </c>
      <c r="U7" s="89">
        <v>634</v>
      </c>
      <c r="V7" s="89">
        <v>579</v>
      </c>
      <c r="W7" s="89">
        <v>305</v>
      </c>
      <c r="X7" s="89">
        <v>274</v>
      </c>
      <c r="Y7" s="120">
        <v>0</v>
      </c>
      <c r="Z7" s="89">
        <v>579</v>
      </c>
      <c r="AA7" s="89">
        <v>55</v>
      </c>
      <c r="AB7" s="89">
        <v>48</v>
      </c>
      <c r="AC7" s="89">
        <v>7</v>
      </c>
      <c r="AD7" s="74" t="s">
        <v>196</v>
      </c>
    </row>
    <row r="8" spans="1:30" ht="18" customHeight="1">
      <c r="A8" s="75" t="s">
        <v>200</v>
      </c>
      <c r="B8" s="90">
        <v>814569</v>
      </c>
      <c r="C8" s="90">
        <v>385310</v>
      </c>
      <c r="D8" s="90">
        <v>429259</v>
      </c>
      <c r="E8" s="90">
        <v>-970</v>
      </c>
      <c r="F8" s="90">
        <v>-419</v>
      </c>
      <c r="G8" s="90">
        <v>-551</v>
      </c>
      <c r="H8" s="90">
        <v>225</v>
      </c>
      <c r="I8" s="90">
        <v>117</v>
      </c>
      <c r="J8" s="90">
        <v>108</v>
      </c>
      <c r="K8" s="90">
        <v>1282</v>
      </c>
      <c r="L8" s="90">
        <v>599</v>
      </c>
      <c r="M8" s="90">
        <v>683</v>
      </c>
      <c r="N8" s="90">
        <v>-1057</v>
      </c>
      <c r="O8" s="90">
        <v>-482</v>
      </c>
      <c r="P8" s="90">
        <v>-575</v>
      </c>
      <c r="Q8" s="90">
        <v>1056</v>
      </c>
      <c r="R8" s="90">
        <v>567</v>
      </c>
      <c r="S8" s="90">
        <v>489</v>
      </c>
      <c r="T8" s="90">
        <v>469</v>
      </c>
      <c r="U8" s="90">
        <v>587</v>
      </c>
      <c r="V8" s="90">
        <v>969</v>
      </c>
      <c r="W8" s="90">
        <v>504</v>
      </c>
      <c r="X8" s="90">
        <v>465</v>
      </c>
      <c r="Y8" s="90">
        <v>431</v>
      </c>
      <c r="Z8" s="90">
        <v>538</v>
      </c>
      <c r="AA8" s="90">
        <v>87</v>
      </c>
      <c r="AB8" s="90">
        <v>63</v>
      </c>
      <c r="AC8" s="90">
        <v>24</v>
      </c>
      <c r="AD8" s="75" t="s">
        <v>200</v>
      </c>
    </row>
    <row r="9" spans="1:30" ht="18" customHeight="1">
      <c r="A9" s="76" t="s">
        <v>153</v>
      </c>
      <c r="B9" s="91">
        <v>79450</v>
      </c>
      <c r="C9" s="91">
        <v>37620</v>
      </c>
      <c r="D9" s="91">
        <v>41830</v>
      </c>
      <c r="E9" s="91">
        <v>-186</v>
      </c>
      <c r="F9" s="91">
        <v>-88</v>
      </c>
      <c r="G9" s="91">
        <v>-98</v>
      </c>
      <c r="H9" s="91">
        <v>19</v>
      </c>
      <c r="I9" s="91">
        <v>6</v>
      </c>
      <c r="J9" s="91">
        <v>13</v>
      </c>
      <c r="K9" s="91">
        <v>195</v>
      </c>
      <c r="L9" s="91">
        <v>86</v>
      </c>
      <c r="M9" s="91">
        <v>109</v>
      </c>
      <c r="N9" s="91">
        <v>-176</v>
      </c>
      <c r="O9" s="91">
        <v>-80</v>
      </c>
      <c r="P9" s="91">
        <v>-96</v>
      </c>
      <c r="Q9" s="91">
        <v>104</v>
      </c>
      <c r="R9" s="91">
        <v>52</v>
      </c>
      <c r="S9" s="91">
        <v>52</v>
      </c>
      <c r="T9" s="91">
        <v>57</v>
      </c>
      <c r="U9" s="91">
        <v>47</v>
      </c>
      <c r="V9" s="91">
        <v>114</v>
      </c>
      <c r="W9" s="91">
        <v>60</v>
      </c>
      <c r="X9" s="91">
        <v>54</v>
      </c>
      <c r="Y9" s="91">
        <v>73</v>
      </c>
      <c r="Z9" s="91">
        <v>41</v>
      </c>
      <c r="AA9" s="91">
        <v>-10</v>
      </c>
      <c r="AB9" s="91">
        <v>-8</v>
      </c>
      <c r="AC9" s="91">
        <v>-2</v>
      </c>
      <c r="AD9" s="76" t="s">
        <v>153</v>
      </c>
    </row>
    <row r="10" spans="1:30" ht="18" customHeight="1">
      <c r="A10" s="77" t="s">
        <v>202</v>
      </c>
      <c r="B10" s="90">
        <v>295928</v>
      </c>
      <c r="C10" s="90">
        <v>139888</v>
      </c>
      <c r="D10" s="90">
        <v>156040</v>
      </c>
      <c r="E10" s="90">
        <v>-174</v>
      </c>
      <c r="F10" s="90">
        <v>-69</v>
      </c>
      <c r="G10" s="90">
        <v>-105</v>
      </c>
      <c r="H10" s="90">
        <v>107</v>
      </c>
      <c r="I10" s="101">
        <v>58</v>
      </c>
      <c r="J10" s="101">
        <v>49</v>
      </c>
      <c r="K10" s="90">
        <v>329</v>
      </c>
      <c r="L10" s="105">
        <v>156</v>
      </c>
      <c r="M10" s="105">
        <v>173</v>
      </c>
      <c r="N10" s="90">
        <v>-222</v>
      </c>
      <c r="O10" s="90">
        <v>-98</v>
      </c>
      <c r="P10" s="90">
        <v>-124</v>
      </c>
      <c r="Q10" s="90">
        <v>393</v>
      </c>
      <c r="R10" s="90">
        <v>215</v>
      </c>
      <c r="S10" s="90">
        <v>178</v>
      </c>
      <c r="T10" s="90">
        <v>156</v>
      </c>
      <c r="U10" s="90">
        <v>237</v>
      </c>
      <c r="V10" s="90">
        <v>345</v>
      </c>
      <c r="W10" s="90">
        <v>186</v>
      </c>
      <c r="X10" s="90">
        <v>159</v>
      </c>
      <c r="Y10" s="90">
        <v>128</v>
      </c>
      <c r="Z10" s="90">
        <v>217</v>
      </c>
      <c r="AA10" s="90">
        <v>48</v>
      </c>
      <c r="AB10" s="90">
        <v>29</v>
      </c>
      <c r="AC10" s="90">
        <v>19</v>
      </c>
      <c r="AD10" s="77" t="s">
        <v>202</v>
      </c>
    </row>
    <row r="11" spans="1:30" ht="18" customHeight="1">
      <c r="A11" s="77" t="s">
        <v>203</v>
      </c>
      <c r="B11" s="90">
        <v>45760</v>
      </c>
      <c r="C11" s="90">
        <v>21144</v>
      </c>
      <c r="D11" s="90">
        <v>24616</v>
      </c>
      <c r="E11" s="90">
        <v>-56</v>
      </c>
      <c r="F11" s="90">
        <v>-29</v>
      </c>
      <c r="G11" s="90">
        <v>-27</v>
      </c>
      <c r="H11" s="90">
        <v>17</v>
      </c>
      <c r="I11" s="102">
        <v>5</v>
      </c>
      <c r="J11" s="102">
        <v>12</v>
      </c>
      <c r="K11" s="90">
        <v>76</v>
      </c>
      <c r="L11" s="102">
        <v>39</v>
      </c>
      <c r="M11" s="102">
        <v>37</v>
      </c>
      <c r="N11" s="90">
        <v>-59</v>
      </c>
      <c r="O11" s="90">
        <v>-34</v>
      </c>
      <c r="P11" s="90">
        <v>-25</v>
      </c>
      <c r="Q11" s="90">
        <v>62</v>
      </c>
      <c r="R11" s="90">
        <v>31</v>
      </c>
      <c r="S11" s="90">
        <v>31</v>
      </c>
      <c r="T11" s="90">
        <v>33</v>
      </c>
      <c r="U11" s="90">
        <v>29</v>
      </c>
      <c r="V11" s="90">
        <v>59</v>
      </c>
      <c r="W11" s="90">
        <v>26</v>
      </c>
      <c r="X11" s="90">
        <v>33</v>
      </c>
      <c r="Y11" s="90">
        <v>24</v>
      </c>
      <c r="Z11" s="90">
        <v>35</v>
      </c>
      <c r="AA11" s="90">
        <v>3</v>
      </c>
      <c r="AB11" s="90">
        <v>5</v>
      </c>
      <c r="AC11" s="90">
        <v>-2</v>
      </c>
      <c r="AD11" s="77" t="s">
        <v>203</v>
      </c>
    </row>
    <row r="12" spans="1:30" ht="18" customHeight="1">
      <c r="A12" s="77" t="s">
        <v>204</v>
      </c>
      <c r="B12" s="90">
        <v>78689</v>
      </c>
      <c r="C12" s="90">
        <v>37230</v>
      </c>
      <c r="D12" s="90">
        <v>41459</v>
      </c>
      <c r="E12" s="90">
        <v>-129</v>
      </c>
      <c r="F12" s="90">
        <v>-55</v>
      </c>
      <c r="G12" s="90">
        <v>-74</v>
      </c>
      <c r="H12" s="90">
        <v>26</v>
      </c>
      <c r="I12" s="102">
        <v>12</v>
      </c>
      <c r="J12" s="102">
        <v>14</v>
      </c>
      <c r="K12" s="90">
        <v>170</v>
      </c>
      <c r="L12" s="102">
        <v>77</v>
      </c>
      <c r="M12" s="102">
        <v>93</v>
      </c>
      <c r="N12" s="90">
        <v>-144</v>
      </c>
      <c r="O12" s="90">
        <v>-65</v>
      </c>
      <c r="P12" s="90">
        <v>-79</v>
      </c>
      <c r="Q12" s="90">
        <v>92</v>
      </c>
      <c r="R12" s="90">
        <v>45</v>
      </c>
      <c r="S12" s="90">
        <v>47</v>
      </c>
      <c r="T12" s="90">
        <v>41</v>
      </c>
      <c r="U12" s="90">
        <v>51</v>
      </c>
      <c r="V12" s="90">
        <v>77</v>
      </c>
      <c r="W12" s="90">
        <v>35</v>
      </c>
      <c r="X12" s="90">
        <v>42</v>
      </c>
      <c r="Y12" s="90">
        <v>25</v>
      </c>
      <c r="Z12" s="90">
        <v>52</v>
      </c>
      <c r="AA12" s="90">
        <v>15</v>
      </c>
      <c r="AB12" s="90">
        <v>10</v>
      </c>
      <c r="AC12" s="90">
        <v>5</v>
      </c>
      <c r="AD12" s="77" t="s">
        <v>204</v>
      </c>
    </row>
    <row r="13" spans="1:30" ht="18" customHeight="1">
      <c r="A13" s="77" t="s">
        <v>205</v>
      </c>
      <c r="B13" s="90">
        <v>64168</v>
      </c>
      <c r="C13" s="90">
        <v>30304</v>
      </c>
      <c r="D13" s="90">
        <v>33864</v>
      </c>
      <c r="E13" s="90">
        <v>-70</v>
      </c>
      <c r="F13" s="90">
        <v>-34</v>
      </c>
      <c r="G13" s="90">
        <v>-36</v>
      </c>
      <c r="H13" s="90">
        <v>14</v>
      </c>
      <c r="I13" s="102">
        <v>8</v>
      </c>
      <c r="J13" s="102">
        <v>6</v>
      </c>
      <c r="K13" s="90">
        <v>104</v>
      </c>
      <c r="L13" s="102">
        <v>56</v>
      </c>
      <c r="M13" s="102">
        <v>48</v>
      </c>
      <c r="N13" s="90">
        <v>-90</v>
      </c>
      <c r="O13" s="90">
        <v>-48</v>
      </c>
      <c r="P13" s="90">
        <v>-42</v>
      </c>
      <c r="Q13" s="90">
        <v>79</v>
      </c>
      <c r="R13" s="90">
        <v>43</v>
      </c>
      <c r="S13" s="90">
        <v>36</v>
      </c>
      <c r="T13" s="90">
        <v>18</v>
      </c>
      <c r="U13" s="90">
        <v>61</v>
      </c>
      <c r="V13" s="90">
        <v>59</v>
      </c>
      <c r="W13" s="90">
        <v>29</v>
      </c>
      <c r="X13" s="90">
        <v>30</v>
      </c>
      <c r="Y13" s="90">
        <v>23</v>
      </c>
      <c r="Z13" s="90">
        <v>36</v>
      </c>
      <c r="AA13" s="90">
        <v>20</v>
      </c>
      <c r="AB13" s="90">
        <v>14</v>
      </c>
      <c r="AC13" s="90">
        <v>6</v>
      </c>
      <c r="AD13" s="77" t="s">
        <v>205</v>
      </c>
    </row>
    <row r="14" spans="1:30" ht="18" customHeight="1">
      <c r="A14" s="77" t="s">
        <v>155</v>
      </c>
      <c r="B14" s="90">
        <v>22210</v>
      </c>
      <c r="C14" s="90">
        <v>10453</v>
      </c>
      <c r="D14" s="90">
        <v>11757</v>
      </c>
      <c r="E14" s="90">
        <v>-69</v>
      </c>
      <c r="F14" s="90">
        <v>-32</v>
      </c>
      <c r="G14" s="90">
        <v>-37</v>
      </c>
      <c r="H14" s="90">
        <v>3</v>
      </c>
      <c r="I14" s="102">
        <v>3</v>
      </c>
      <c r="J14" s="102">
        <v>0</v>
      </c>
      <c r="K14" s="90">
        <v>53</v>
      </c>
      <c r="L14" s="102">
        <v>24</v>
      </c>
      <c r="M14" s="102">
        <v>29</v>
      </c>
      <c r="N14" s="90">
        <v>-50</v>
      </c>
      <c r="O14" s="90">
        <v>-21</v>
      </c>
      <c r="P14" s="90">
        <v>-29</v>
      </c>
      <c r="Q14" s="90">
        <v>17</v>
      </c>
      <c r="R14" s="90">
        <v>10</v>
      </c>
      <c r="S14" s="90">
        <v>7</v>
      </c>
      <c r="T14" s="90">
        <v>10</v>
      </c>
      <c r="U14" s="90">
        <v>7</v>
      </c>
      <c r="V14" s="90">
        <v>36</v>
      </c>
      <c r="W14" s="90">
        <v>21</v>
      </c>
      <c r="X14" s="90">
        <v>15</v>
      </c>
      <c r="Y14" s="90">
        <v>21</v>
      </c>
      <c r="Z14" s="90">
        <v>15</v>
      </c>
      <c r="AA14" s="90">
        <v>-19</v>
      </c>
      <c r="AB14" s="90">
        <v>-11</v>
      </c>
      <c r="AC14" s="90">
        <v>-8</v>
      </c>
      <c r="AD14" s="77" t="s">
        <v>155</v>
      </c>
    </row>
    <row r="15" spans="1:30" ht="18" customHeight="1">
      <c r="A15" s="77" t="s">
        <v>146</v>
      </c>
      <c r="B15" s="90">
        <v>38108</v>
      </c>
      <c r="C15" s="90">
        <v>18277</v>
      </c>
      <c r="D15" s="90">
        <v>19831</v>
      </c>
      <c r="E15" s="90">
        <v>-72</v>
      </c>
      <c r="F15" s="90">
        <v>-38</v>
      </c>
      <c r="G15" s="90">
        <v>-34</v>
      </c>
      <c r="H15" s="90">
        <v>3</v>
      </c>
      <c r="I15" s="102">
        <v>1</v>
      </c>
      <c r="J15" s="102">
        <v>2</v>
      </c>
      <c r="K15" s="90">
        <v>70</v>
      </c>
      <c r="L15" s="102">
        <v>30</v>
      </c>
      <c r="M15" s="102">
        <v>40</v>
      </c>
      <c r="N15" s="90">
        <v>-67</v>
      </c>
      <c r="O15" s="90">
        <v>-29</v>
      </c>
      <c r="P15" s="90">
        <v>-38</v>
      </c>
      <c r="Q15" s="90">
        <v>50</v>
      </c>
      <c r="R15" s="90">
        <v>24</v>
      </c>
      <c r="S15" s="90">
        <v>26</v>
      </c>
      <c r="T15" s="90">
        <v>19</v>
      </c>
      <c r="U15" s="90">
        <v>31</v>
      </c>
      <c r="V15" s="90">
        <v>55</v>
      </c>
      <c r="W15" s="90">
        <v>33</v>
      </c>
      <c r="X15" s="90">
        <v>22</v>
      </c>
      <c r="Y15" s="90">
        <v>35</v>
      </c>
      <c r="Z15" s="90">
        <v>20</v>
      </c>
      <c r="AA15" s="90">
        <v>-5</v>
      </c>
      <c r="AB15" s="90">
        <v>-9</v>
      </c>
      <c r="AC15" s="90">
        <v>4</v>
      </c>
      <c r="AD15" s="77" t="s">
        <v>146</v>
      </c>
    </row>
    <row r="16" spans="1:30" ht="18" customHeight="1">
      <c r="A16" s="77" t="s">
        <v>119</v>
      </c>
      <c r="B16" s="90">
        <v>26278</v>
      </c>
      <c r="C16" s="90">
        <v>12446</v>
      </c>
      <c r="D16" s="90">
        <v>13832</v>
      </c>
      <c r="E16" s="90">
        <v>-50</v>
      </c>
      <c r="F16" s="90">
        <v>-23</v>
      </c>
      <c r="G16" s="90">
        <v>-27</v>
      </c>
      <c r="H16" s="90">
        <v>1</v>
      </c>
      <c r="I16" s="102">
        <v>1</v>
      </c>
      <c r="J16" s="102">
        <v>0</v>
      </c>
      <c r="K16" s="90">
        <v>53</v>
      </c>
      <c r="L16" s="102">
        <v>23</v>
      </c>
      <c r="M16" s="102">
        <v>30</v>
      </c>
      <c r="N16" s="90">
        <v>-52</v>
      </c>
      <c r="O16" s="90">
        <v>-22</v>
      </c>
      <c r="P16" s="90">
        <v>-30</v>
      </c>
      <c r="Q16" s="90">
        <v>31</v>
      </c>
      <c r="R16" s="90">
        <v>17</v>
      </c>
      <c r="S16" s="90">
        <v>14</v>
      </c>
      <c r="T16" s="90">
        <v>9</v>
      </c>
      <c r="U16" s="90">
        <v>22</v>
      </c>
      <c r="V16" s="90">
        <v>29</v>
      </c>
      <c r="W16" s="90">
        <v>18</v>
      </c>
      <c r="X16" s="90">
        <v>11</v>
      </c>
      <c r="Y16" s="90">
        <v>11</v>
      </c>
      <c r="Z16" s="90">
        <v>18</v>
      </c>
      <c r="AA16" s="90">
        <v>2</v>
      </c>
      <c r="AB16" s="90">
        <v>-1</v>
      </c>
      <c r="AC16" s="90">
        <v>3</v>
      </c>
      <c r="AD16" s="77" t="s">
        <v>119</v>
      </c>
    </row>
    <row r="17" spans="1:30" ht="18" customHeight="1">
      <c r="A17" s="78" t="s">
        <v>116</v>
      </c>
      <c r="B17" s="90">
        <v>69997</v>
      </c>
      <c r="C17" s="90">
        <v>33940</v>
      </c>
      <c r="D17" s="90">
        <v>36057</v>
      </c>
      <c r="E17" s="90">
        <v>-131</v>
      </c>
      <c r="F17" s="90">
        <v>-69</v>
      </c>
      <c r="G17" s="90">
        <v>-62</v>
      </c>
      <c r="H17" s="90">
        <v>17</v>
      </c>
      <c r="I17" s="102">
        <v>8</v>
      </c>
      <c r="J17" s="102">
        <v>9</v>
      </c>
      <c r="K17" s="90">
        <v>118</v>
      </c>
      <c r="L17" s="102">
        <v>59</v>
      </c>
      <c r="M17" s="102">
        <v>59</v>
      </c>
      <c r="N17" s="90">
        <v>-101</v>
      </c>
      <c r="O17" s="90">
        <v>-51</v>
      </c>
      <c r="P17" s="90">
        <v>-50</v>
      </c>
      <c r="Q17" s="90">
        <v>65</v>
      </c>
      <c r="R17" s="90">
        <v>36</v>
      </c>
      <c r="S17" s="90">
        <v>29</v>
      </c>
      <c r="T17" s="90">
        <v>34</v>
      </c>
      <c r="U17" s="90">
        <v>31</v>
      </c>
      <c r="V17" s="90">
        <v>95</v>
      </c>
      <c r="W17" s="90">
        <v>54</v>
      </c>
      <c r="X17" s="90">
        <v>41</v>
      </c>
      <c r="Y17" s="90">
        <v>48</v>
      </c>
      <c r="Z17" s="90">
        <v>47</v>
      </c>
      <c r="AA17" s="90">
        <v>-30</v>
      </c>
      <c r="AB17" s="90">
        <v>-18</v>
      </c>
      <c r="AC17" s="90">
        <v>-12</v>
      </c>
      <c r="AD17" s="78" t="s">
        <v>116</v>
      </c>
    </row>
    <row r="18" spans="1:30" ht="18" customHeight="1">
      <c r="A18" s="77" t="s">
        <v>207</v>
      </c>
      <c r="B18" s="90">
        <v>30696</v>
      </c>
      <c r="C18" s="90">
        <v>14455</v>
      </c>
      <c r="D18" s="90">
        <v>16241</v>
      </c>
      <c r="E18" s="90">
        <v>-13</v>
      </c>
      <c r="F18" s="90">
        <v>-11</v>
      </c>
      <c r="G18" s="90">
        <v>-2</v>
      </c>
      <c r="H18" s="90">
        <v>13</v>
      </c>
      <c r="I18" s="102">
        <v>6</v>
      </c>
      <c r="J18" s="102">
        <v>7</v>
      </c>
      <c r="K18" s="90">
        <v>38</v>
      </c>
      <c r="L18" s="102">
        <v>17</v>
      </c>
      <c r="M18" s="102">
        <v>21</v>
      </c>
      <c r="N18" s="90">
        <v>-25</v>
      </c>
      <c r="O18" s="90">
        <v>-11</v>
      </c>
      <c r="P18" s="90">
        <v>-14</v>
      </c>
      <c r="Q18" s="90">
        <v>55</v>
      </c>
      <c r="R18" s="90">
        <v>26</v>
      </c>
      <c r="S18" s="90">
        <v>29</v>
      </c>
      <c r="T18" s="90">
        <v>45</v>
      </c>
      <c r="U18" s="90">
        <v>10</v>
      </c>
      <c r="V18" s="90">
        <v>43</v>
      </c>
      <c r="W18" s="90">
        <v>26</v>
      </c>
      <c r="X18" s="90">
        <v>17</v>
      </c>
      <c r="Y18" s="90">
        <v>31</v>
      </c>
      <c r="Z18" s="90">
        <v>12</v>
      </c>
      <c r="AA18" s="90">
        <v>12</v>
      </c>
      <c r="AB18" s="90">
        <v>0</v>
      </c>
      <c r="AC18" s="90">
        <v>12</v>
      </c>
      <c r="AD18" s="77" t="s">
        <v>207</v>
      </c>
    </row>
    <row r="19" spans="1:30" ht="18" customHeight="1">
      <c r="A19" s="77" t="s">
        <v>99</v>
      </c>
      <c r="B19" s="90">
        <v>72011</v>
      </c>
      <c r="C19" s="90">
        <v>33786</v>
      </c>
      <c r="D19" s="90">
        <v>38225</v>
      </c>
      <c r="E19" s="90">
        <v>-110</v>
      </c>
      <c r="F19" s="90">
        <v>-33</v>
      </c>
      <c r="G19" s="90">
        <v>-77</v>
      </c>
      <c r="H19" s="90">
        <v>13</v>
      </c>
      <c r="I19" s="102">
        <v>9</v>
      </c>
      <c r="J19" s="102">
        <v>4</v>
      </c>
      <c r="K19" s="90">
        <v>137</v>
      </c>
      <c r="L19" s="102">
        <v>61</v>
      </c>
      <c r="M19" s="102">
        <v>76</v>
      </c>
      <c r="N19" s="90">
        <v>-124</v>
      </c>
      <c r="O19" s="90">
        <v>-52</v>
      </c>
      <c r="P19" s="90">
        <v>-72</v>
      </c>
      <c r="Q19" s="90">
        <v>99</v>
      </c>
      <c r="R19" s="90">
        <v>57</v>
      </c>
      <c r="S19" s="90">
        <v>42</v>
      </c>
      <c r="T19" s="90">
        <v>56</v>
      </c>
      <c r="U19" s="90">
        <v>43</v>
      </c>
      <c r="V19" s="90">
        <v>85</v>
      </c>
      <c r="W19" s="90">
        <v>38</v>
      </c>
      <c r="X19" s="90">
        <v>47</v>
      </c>
      <c r="Y19" s="90">
        <v>43</v>
      </c>
      <c r="Z19" s="90">
        <v>42</v>
      </c>
      <c r="AA19" s="90">
        <v>14</v>
      </c>
      <c r="AB19" s="90">
        <v>19</v>
      </c>
      <c r="AC19" s="90">
        <v>-5</v>
      </c>
      <c r="AD19" s="77" t="s">
        <v>99</v>
      </c>
    </row>
    <row r="20" spans="1:30" ht="18" customHeight="1">
      <c r="A20" s="77" t="s">
        <v>25</v>
      </c>
      <c r="B20" s="90">
        <v>27066</v>
      </c>
      <c r="C20" s="90">
        <v>12765</v>
      </c>
      <c r="D20" s="90">
        <v>14301</v>
      </c>
      <c r="E20" s="90">
        <v>-40</v>
      </c>
      <c r="F20" s="90">
        <v>-2</v>
      </c>
      <c r="G20" s="90">
        <v>-38</v>
      </c>
      <c r="H20" s="90">
        <v>3</v>
      </c>
      <c r="I20" s="102">
        <v>2</v>
      </c>
      <c r="J20" s="102">
        <v>1</v>
      </c>
      <c r="K20" s="90">
        <v>47</v>
      </c>
      <c r="L20" s="102">
        <v>19</v>
      </c>
      <c r="M20" s="102">
        <v>28</v>
      </c>
      <c r="N20" s="90">
        <v>-44</v>
      </c>
      <c r="O20" s="90">
        <v>-17</v>
      </c>
      <c r="P20" s="90">
        <v>-27</v>
      </c>
      <c r="Q20" s="90">
        <v>36</v>
      </c>
      <c r="R20" s="90">
        <v>24</v>
      </c>
      <c r="S20" s="90">
        <v>12</v>
      </c>
      <c r="T20" s="90">
        <v>17</v>
      </c>
      <c r="U20" s="90">
        <v>19</v>
      </c>
      <c r="V20" s="90">
        <v>32</v>
      </c>
      <c r="W20" s="90">
        <v>9</v>
      </c>
      <c r="X20" s="90">
        <v>23</v>
      </c>
      <c r="Y20" s="90">
        <v>17</v>
      </c>
      <c r="Z20" s="90">
        <v>15</v>
      </c>
      <c r="AA20" s="90">
        <v>4</v>
      </c>
      <c r="AB20" s="90">
        <v>15</v>
      </c>
      <c r="AC20" s="90">
        <v>-11</v>
      </c>
      <c r="AD20" s="77" t="s">
        <v>25</v>
      </c>
    </row>
    <row r="21" spans="1:30" ht="18" customHeight="1">
      <c r="A21" s="77" t="s">
        <v>208</v>
      </c>
      <c r="B21" s="90">
        <v>21573</v>
      </c>
      <c r="C21" s="90">
        <v>10428</v>
      </c>
      <c r="D21" s="90">
        <v>11145</v>
      </c>
      <c r="E21" s="90">
        <v>-13</v>
      </c>
      <c r="F21" s="90">
        <v>0</v>
      </c>
      <c r="G21" s="90">
        <v>-13</v>
      </c>
      <c r="H21" s="90">
        <v>1</v>
      </c>
      <c r="I21" s="102">
        <v>0</v>
      </c>
      <c r="J21" s="102">
        <v>1</v>
      </c>
      <c r="K21" s="90">
        <v>37</v>
      </c>
      <c r="L21" s="102">
        <v>16</v>
      </c>
      <c r="M21" s="102">
        <v>21</v>
      </c>
      <c r="N21" s="90">
        <v>-36</v>
      </c>
      <c r="O21" s="90">
        <v>-16</v>
      </c>
      <c r="P21" s="90">
        <v>-20</v>
      </c>
      <c r="Q21" s="90">
        <v>47</v>
      </c>
      <c r="R21" s="90">
        <v>27</v>
      </c>
      <c r="S21" s="90">
        <v>20</v>
      </c>
      <c r="T21" s="90">
        <v>17</v>
      </c>
      <c r="U21" s="90">
        <v>30</v>
      </c>
      <c r="V21" s="90">
        <v>24</v>
      </c>
      <c r="W21" s="90">
        <v>11</v>
      </c>
      <c r="X21" s="90">
        <v>13</v>
      </c>
      <c r="Y21" s="90">
        <v>8</v>
      </c>
      <c r="Z21" s="90">
        <v>16</v>
      </c>
      <c r="AA21" s="90">
        <v>23</v>
      </c>
      <c r="AB21" s="90">
        <v>16</v>
      </c>
      <c r="AC21" s="90">
        <v>7</v>
      </c>
      <c r="AD21" s="77" t="s">
        <v>208</v>
      </c>
    </row>
    <row r="22" spans="1:30" ht="18" customHeight="1">
      <c r="A22" s="77" t="s">
        <v>3</v>
      </c>
      <c r="B22" s="90">
        <v>22085</v>
      </c>
      <c r="C22" s="90">
        <v>10194</v>
      </c>
      <c r="D22" s="90">
        <v>11891</v>
      </c>
      <c r="E22" s="90">
        <v>-43</v>
      </c>
      <c r="F22" s="90">
        <v>-24</v>
      </c>
      <c r="G22" s="90">
        <v>-19</v>
      </c>
      <c r="H22" s="90">
        <v>7</v>
      </c>
      <c r="I22" s="102">
        <v>4</v>
      </c>
      <c r="J22" s="102">
        <v>3</v>
      </c>
      <c r="K22" s="90">
        <v>50</v>
      </c>
      <c r="L22" s="102">
        <v>22</v>
      </c>
      <c r="M22" s="102">
        <v>28</v>
      </c>
      <c r="N22" s="90">
        <v>-43</v>
      </c>
      <c r="O22" s="90">
        <v>-18</v>
      </c>
      <c r="P22" s="90">
        <v>-25</v>
      </c>
      <c r="Q22" s="90">
        <v>30</v>
      </c>
      <c r="R22" s="90">
        <v>12</v>
      </c>
      <c r="S22" s="90">
        <v>18</v>
      </c>
      <c r="T22" s="90">
        <v>14</v>
      </c>
      <c r="U22" s="90">
        <v>16</v>
      </c>
      <c r="V22" s="90">
        <v>30</v>
      </c>
      <c r="W22" s="90">
        <v>18</v>
      </c>
      <c r="X22" s="90">
        <v>12</v>
      </c>
      <c r="Y22" s="90">
        <v>17</v>
      </c>
      <c r="Z22" s="90">
        <v>13</v>
      </c>
      <c r="AA22" s="90">
        <v>0</v>
      </c>
      <c r="AB22" s="90">
        <v>-6</v>
      </c>
      <c r="AC22" s="90">
        <v>6</v>
      </c>
      <c r="AD22" s="77" t="s">
        <v>3</v>
      </c>
    </row>
    <row r="23" spans="1:30" ht="18" customHeight="1">
      <c r="A23" s="79" t="s">
        <v>89</v>
      </c>
      <c r="B23" s="92">
        <v>4311</v>
      </c>
      <c r="C23" s="92">
        <v>2017</v>
      </c>
      <c r="D23" s="92">
        <v>2294</v>
      </c>
      <c r="E23" s="92">
        <v>-9</v>
      </c>
      <c r="F23" s="92">
        <v>-9</v>
      </c>
      <c r="G23" s="92">
        <v>0</v>
      </c>
      <c r="H23" s="92">
        <v>0</v>
      </c>
      <c r="I23" s="103">
        <v>0</v>
      </c>
      <c r="J23" s="103">
        <v>0</v>
      </c>
      <c r="K23" s="103">
        <v>11</v>
      </c>
      <c r="L23" s="103">
        <v>8</v>
      </c>
      <c r="M23" s="103">
        <v>3</v>
      </c>
      <c r="N23" s="92">
        <v>-11</v>
      </c>
      <c r="O23" s="92">
        <v>-8</v>
      </c>
      <c r="P23" s="92">
        <v>-3</v>
      </c>
      <c r="Q23" s="92">
        <v>11</v>
      </c>
      <c r="R23" s="92">
        <v>2</v>
      </c>
      <c r="S23" s="92">
        <v>9</v>
      </c>
      <c r="T23" s="92">
        <v>6</v>
      </c>
      <c r="U23" s="92">
        <v>5</v>
      </c>
      <c r="V23" s="92">
        <v>9</v>
      </c>
      <c r="W23" s="92">
        <v>3</v>
      </c>
      <c r="X23" s="92">
        <v>6</v>
      </c>
      <c r="Y23" s="92">
        <v>6</v>
      </c>
      <c r="Z23" s="92">
        <v>3</v>
      </c>
      <c r="AA23" s="92">
        <v>2</v>
      </c>
      <c r="AB23" s="92">
        <v>-1</v>
      </c>
      <c r="AC23" s="92">
        <v>3</v>
      </c>
      <c r="AD23" s="79" t="s">
        <v>89</v>
      </c>
    </row>
    <row r="24" spans="1:30" ht="18" customHeight="1">
      <c r="A24" s="77" t="s">
        <v>209</v>
      </c>
      <c r="B24" s="90">
        <v>4311</v>
      </c>
      <c r="C24" s="91">
        <v>2017</v>
      </c>
      <c r="D24" s="91">
        <v>2294</v>
      </c>
      <c r="E24" s="98">
        <v>-9</v>
      </c>
      <c r="F24" s="90">
        <v>-9</v>
      </c>
      <c r="G24" s="90">
        <v>0</v>
      </c>
      <c r="H24" s="90">
        <v>0</v>
      </c>
      <c r="I24" s="102">
        <v>0</v>
      </c>
      <c r="J24" s="102">
        <v>0</v>
      </c>
      <c r="K24" s="90">
        <v>11</v>
      </c>
      <c r="L24" s="102">
        <v>8</v>
      </c>
      <c r="M24" s="102">
        <v>3</v>
      </c>
      <c r="N24" s="90">
        <v>-11</v>
      </c>
      <c r="O24" s="90">
        <v>-8</v>
      </c>
      <c r="P24" s="90">
        <v>-3</v>
      </c>
      <c r="Q24" s="90">
        <v>11</v>
      </c>
      <c r="R24" s="90">
        <v>2</v>
      </c>
      <c r="S24" s="90">
        <v>9</v>
      </c>
      <c r="T24" s="90">
        <v>6</v>
      </c>
      <c r="U24" s="90">
        <v>5</v>
      </c>
      <c r="V24" s="90">
        <v>9</v>
      </c>
      <c r="W24" s="90">
        <v>3</v>
      </c>
      <c r="X24" s="90">
        <v>6</v>
      </c>
      <c r="Y24" s="90">
        <v>6</v>
      </c>
      <c r="Z24" s="90">
        <v>3</v>
      </c>
      <c r="AA24" s="90">
        <v>2</v>
      </c>
      <c r="AB24" s="90">
        <v>-1</v>
      </c>
      <c r="AC24" s="90">
        <v>3</v>
      </c>
      <c r="AD24" s="77" t="s">
        <v>209</v>
      </c>
    </row>
    <row r="25" spans="1:30" ht="18" customHeight="1">
      <c r="A25" s="79" t="s">
        <v>154</v>
      </c>
      <c r="B25" s="92">
        <v>1749</v>
      </c>
      <c r="C25" s="92">
        <v>847</v>
      </c>
      <c r="D25" s="92">
        <v>902</v>
      </c>
      <c r="E25" s="92">
        <v>-13</v>
      </c>
      <c r="F25" s="92">
        <v>-7</v>
      </c>
      <c r="G25" s="92">
        <v>-6</v>
      </c>
      <c r="H25" s="92">
        <v>0</v>
      </c>
      <c r="I25" s="103">
        <v>0</v>
      </c>
      <c r="J25" s="103">
        <v>0</v>
      </c>
      <c r="K25" s="103">
        <v>9</v>
      </c>
      <c r="L25" s="103">
        <v>5</v>
      </c>
      <c r="M25" s="103">
        <v>4</v>
      </c>
      <c r="N25" s="92">
        <v>-9</v>
      </c>
      <c r="O25" s="92">
        <v>-5</v>
      </c>
      <c r="P25" s="92">
        <v>-4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4</v>
      </c>
      <c r="W25" s="92">
        <v>2</v>
      </c>
      <c r="X25" s="92">
        <v>2</v>
      </c>
      <c r="Y25" s="92">
        <v>3</v>
      </c>
      <c r="Z25" s="92">
        <v>1</v>
      </c>
      <c r="AA25" s="92">
        <v>-4</v>
      </c>
      <c r="AB25" s="92">
        <v>-2</v>
      </c>
      <c r="AC25" s="92">
        <v>-2</v>
      </c>
      <c r="AD25" s="79" t="s">
        <v>154</v>
      </c>
    </row>
    <row r="26" spans="1:30" ht="18" customHeight="1">
      <c r="A26" s="80" t="s">
        <v>210</v>
      </c>
      <c r="B26" s="90">
        <v>1749</v>
      </c>
      <c r="C26" s="90">
        <v>847</v>
      </c>
      <c r="D26" s="90">
        <v>902</v>
      </c>
      <c r="E26" s="90">
        <v>-13</v>
      </c>
      <c r="F26" s="90">
        <v>-7</v>
      </c>
      <c r="G26" s="90">
        <v>-6</v>
      </c>
      <c r="H26" s="90">
        <v>0</v>
      </c>
      <c r="I26" s="102">
        <v>0</v>
      </c>
      <c r="J26" s="102">
        <v>0</v>
      </c>
      <c r="K26" s="90">
        <v>9</v>
      </c>
      <c r="L26" s="102">
        <v>5</v>
      </c>
      <c r="M26" s="102">
        <v>4</v>
      </c>
      <c r="N26" s="90">
        <v>-9</v>
      </c>
      <c r="O26" s="90">
        <v>-5</v>
      </c>
      <c r="P26" s="90">
        <v>-4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4</v>
      </c>
      <c r="W26" s="90">
        <v>2</v>
      </c>
      <c r="X26" s="90">
        <v>2</v>
      </c>
      <c r="Y26" s="90">
        <v>3</v>
      </c>
      <c r="Z26" s="90">
        <v>1</v>
      </c>
      <c r="AA26" s="90">
        <v>-4</v>
      </c>
      <c r="AB26" s="90">
        <v>-2</v>
      </c>
      <c r="AC26" s="90">
        <v>-2</v>
      </c>
      <c r="AD26" s="80" t="s">
        <v>210</v>
      </c>
    </row>
    <row r="27" spans="1:30" ht="18" customHeight="1">
      <c r="A27" s="79" t="s">
        <v>211</v>
      </c>
      <c r="B27" s="92">
        <v>21849</v>
      </c>
      <c r="C27" s="92">
        <v>10180</v>
      </c>
      <c r="D27" s="92">
        <v>11669</v>
      </c>
      <c r="E27" s="92">
        <v>-55</v>
      </c>
      <c r="F27" s="92">
        <v>-19</v>
      </c>
      <c r="G27" s="92">
        <v>-36</v>
      </c>
      <c r="H27" s="92">
        <v>4</v>
      </c>
      <c r="I27" s="103">
        <v>2</v>
      </c>
      <c r="J27" s="103">
        <v>2</v>
      </c>
      <c r="K27" s="103">
        <v>64</v>
      </c>
      <c r="L27" s="103">
        <v>26</v>
      </c>
      <c r="M27" s="103">
        <v>38</v>
      </c>
      <c r="N27" s="92">
        <v>-60</v>
      </c>
      <c r="O27" s="92">
        <v>-24</v>
      </c>
      <c r="P27" s="92">
        <v>-36</v>
      </c>
      <c r="Q27" s="92">
        <v>23</v>
      </c>
      <c r="R27" s="92">
        <v>15</v>
      </c>
      <c r="S27" s="92">
        <v>8</v>
      </c>
      <c r="T27" s="92">
        <v>11</v>
      </c>
      <c r="U27" s="92">
        <v>12</v>
      </c>
      <c r="V27" s="92">
        <v>18</v>
      </c>
      <c r="W27" s="92">
        <v>10</v>
      </c>
      <c r="X27" s="92">
        <v>8</v>
      </c>
      <c r="Y27" s="92">
        <v>10</v>
      </c>
      <c r="Z27" s="92">
        <v>8</v>
      </c>
      <c r="AA27" s="92">
        <v>5</v>
      </c>
      <c r="AB27" s="92">
        <v>5</v>
      </c>
      <c r="AC27" s="92">
        <v>0</v>
      </c>
      <c r="AD27" s="79" t="s">
        <v>211</v>
      </c>
    </row>
    <row r="28" spans="1:30" ht="18" customHeight="1">
      <c r="A28" s="81" t="s">
        <v>212</v>
      </c>
      <c r="B28" s="90">
        <v>2537</v>
      </c>
      <c r="C28" s="90">
        <v>1214</v>
      </c>
      <c r="D28" s="90">
        <v>1323</v>
      </c>
      <c r="E28" s="90">
        <v>-12</v>
      </c>
      <c r="F28" s="90">
        <v>-7</v>
      </c>
      <c r="G28" s="90">
        <v>-5</v>
      </c>
      <c r="H28" s="90">
        <v>1</v>
      </c>
      <c r="I28" s="104">
        <v>1</v>
      </c>
      <c r="J28" s="104">
        <v>0</v>
      </c>
      <c r="K28" s="90">
        <v>8</v>
      </c>
      <c r="L28" s="104">
        <v>3</v>
      </c>
      <c r="M28" s="104">
        <v>5</v>
      </c>
      <c r="N28" s="90">
        <v>-7</v>
      </c>
      <c r="O28" s="90">
        <v>-2</v>
      </c>
      <c r="P28" s="90">
        <v>-5</v>
      </c>
      <c r="Q28" s="90">
        <v>1</v>
      </c>
      <c r="R28" s="90">
        <v>0</v>
      </c>
      <c r="S28" s="90">
        <v>1</v>
      </c>
      <c r="T28" s="90">
        <v>1</v>
      </c>
      <c r="U28" s="90">
        <v>0</v>
      </c>
      <c r="V28" s="90">
        <v>6</v>
      </c>
      <c r="W28" s="90">
        <v>5</v>
      </c>
      <c r="X28" s="90">
        <v>1</v>
      </c>
      <c r="Y28" s="90">
        <v>3</v>
      </c>
      <c r="Z28" s="90">
        <v>3</v>
      </c>
      <c r="AA28" s="90">
        <v>-5</v>
      </c>
      <c r="AB28" s="90">
        <v>-5</v>
      </c>
      <c r="AC28" s="90">
        <v>0</v>
      </c>
      <c r="AD28" s="81" t="s">
        <v>212</v>
      </c>
    </row>
    <row r="29" spans="1:30" ht="18" customHeight="1">
      <c r="A29" s="77" t="s">
        <v>82</v>
      </c>
      <c r="B29" s="90">
        <v>13542</v>
      </c>
      <c r="C29" s="90">
        <v>6257</v>
      </c>
      <c r="D29" s="90">
        <v>7285</v>
      </c>
      <c r="E29" s="90">
        <v>-28</v>
      </c>
      <c r="F29" s="90">
        <v>-9</v>
      </c>
      <c r="G29" s="90">
        <v>-19</v>
      </c>
      <c r="H29" s="90">
        <v>2</v>
      </c>
      <c r="I29" s="102">
        <v>0</v>
      </c>
      <c r="J29" s="102">
        <v>2</v>
      </c>
      <c r="K29" s="90">
        <v>42</v>
      </c>
      <c r="L29" s="102">
        <v>18</v>
      </c>
      <c r="M29" s="102">
        <v>24</v>
      </c>
      <c r="N29" s="90">
        <v>-40</v>
      </c>
      <c r="O29" s="90">
        <v>-18</v>
      </c>
      <c r="P29" s="90">
        <v>-22</v>
      </c>
      <c r="Q29" s="90">
        <v>18</v>
      </c>
      <c r="R29" s="90">
        <v>12</v>
      </c>
      <c r="S29" s="90">
        <v>6</v>
      </c>
      <c r="T29" s="90">
        <v>8</v>
      </c>
      <c r="U29" s="90">
        <v>10</v>
      </c>
      <c r="V29" s="90">
        <v>6</v>
      </c>
      <c r="W29" s="90">
        <v>3</v>
      </c>
      <c r="X29" s="90">
        <v>3</v>
      </c>
      <c r="Y29" s="90">
        <v>5</v>
      </c>
      <c r="Z29" s="90">
        <v>1</v>
      </c>
      <c r="AA29" s="90">
        <v>12</v>
      </c>
      <c r="AB29" s="90">
        <v>9</v>
      </c>
      <c r="AC29" s="90">
        <v>3</v>
      </c>
      <c r="AD29" s="77" t="s">
        <v>82</v>
      </c>
    </row>
    <row r="30" spans="1:30" ht="18" customHeight="1">
      <c r="A30" s="77" t="s">
        <v>166</v>
      </c>
      <c r="B30" s="90">
        <v>5770</v>
      </c>
      <c r="C30" s="90">
        <v>2709</v>
      </c>
      <c r="D30" s="90">
        <v>3061</v>
      </c>
      <c r="E30" s="90">
        <v>-15</v>
      </c>
      <c r="F30" s="90">
        <v>-3</v>
      </c>
      <c r="G30" s="90">
        <v>-12</v>
      </c>
      <c r="H30" s="90">
        <v>1</v>
      </c>
      <c r="I30" s="102">
        <v>1</v>
      </c>
      <c r="J30" s="102">
        <v>0</v>
      </c>
      <c r="K30" s="90">
        <v>14</v>
      </c>
      <c r="L30" s="102">
        <v>5</v>
      </c>
      <c r="M30" s="102">
        <v>9</v>
      </c>
      <c r="N30" s="90">
        <v>-13</v>
      </c>
      <c r="O30" s="90">
        <v>-4</v>
      </c>
      <c r="P30" s="90">
        <v>-9</v>
      </c>
      <c r="Q30" s="90">
        <v>4</v>
      </c>
      <c r="R30" s="90">
        <v>3</v>
      </c>
      <c r="S30" s="90">
        <v>1</v>
      </c>
      <c r="T30" s="90">
        <v>2</v>
      </c>
      <c r="U30" s="90">
        <v>2</v>
      </c>
      <c r="V30" s="90">
        <v>6</v>
      </c>
      <c r="W30" s="90">
        <v>2</v>
      </c>
      <c r="X30" s="90">
        <v>4</v>
      </c>
      <c r="Y30" s="90">
        <v>2</v>
      </c>
      <c r="Z30" s="90">
        <v>4</v>
      </c>
      <c r="AA30" s="90">
        <v>-2</v>
      </c>
      <c r="AB30" s="90">
        <v>1</v>
      </c>
      <c r="AC30" s="90">
        <v>-3</v>
      </c>
      <c r="AD30" s="77" t="s">
        <v>166</v>
      </c>
    </row>
    <row r="31" spans="1:30" ht="18" customHeight="1">
      <c r="A31" s="79" t="s">
        <v>79</v>
      </c>
      <c r="B31" s="92">
        <v>19580</v>
      </c>
      <c r="C31" s="92">
        <v>9135</v>
      </c>
      <c r="D31" s="92">
        <v>10445</v>
      </c>
      <c r="E31" s="92">
        <v>-40</v>
      </c>
      <c r="F31" s="92">
        <v>-11</v>
      </c>
      <c r="G31" s="92">
        <v>-29</v>
      </c>
      <c r="H31" s="92">
        <v>6</v>
      </c>
      <c r="I31" s="103">
        <v>1</v>
      </c>
      <c r="J31" s="103">
        <v>5</v>
      </c>
      <c r="K31" s="103">
        <v>41</v>
      </c>
      <c r="L31" s="103">
        <v>15</v>
      </c>
      <c r="M31" s="103">
        <v>26</v>
      </c>
      <c r="N31" s="92">
        <v>-35</v>
      </c>
      <c r="O31" s="92">
        <v>-14</v>
      </c>
      <c r="P31" s="92">
        <v>-21</v>
      </c>
      <c r="Q31" s="92">
        <v>29</v>
      </c>
      <c r="R31" s="92">
        <v>17</v>
      </c>
      <c r="S31" s="92">
        <v>12</v>
      </c>
      <c r="T31" s="92">
        <v>20</v>
      </c>
      <c r="U31" s="92">
        <v>9</v>
      </c>
      <c r="V31" s="92">
        <v>34</v>
      </c>
      <c r="W31" s="92">
        <v>14</v>
      </c>
      <c r="X31" s="92">
        <v>20</v>
      </c>
      <c r="Y31" s="92">
        <v>24</v>
      </c>
      <c r="Z31" s="92">
        <v>10</v>
      </c>
      <c r="AA31" s="92">
        <v>-5</v>
      </c>
      <c r="AB31" s="92">
        <v>3</v>
      </c>
      <c r="AC31" s="92">
        <v>-8</v>
      </c>
      <c r="AD31" s="79" t="s">
        <v>79</v>
      </c>
    </row>
    <row r="32" spans="1:30" ht="18" customHeight="1">
      <c r="A32" s="81" t="s">
        <v>213</v>
      </c>
      <c r="B32" s="90">
        <v>7506</v>
      </c>
      <c r="C32" s="90">
        <v>3517</v>
      </c>
      <c r="D32" s="90">
        <v>3989</v>
      </c>
      <c r="E32" s="90">
        <v>-29</v>
      </c>
      <c r="F32" s="90">
        <v>-9</v>
      </c>
      <c r="G32" s="90">
        <v>-20</v>
      </c>
      <c r="H32" s="90">
        <v>2</v>
      </c>
      <c r="I32" s="105">
        <v>1</v>
      </c>
      <c r="J32" s="105">
        <v>1</v>
      </c>
      <c r="K32" s="90">
        <v>24</v>
      </c>
      <c r="L32" s="105">
        <v>11</v>
      </c>
      <c r="M32" s="105">
        <v>13</v>
      </c>
      <c r="N32" s="90">
        <v>-22</v>
      </c>
      <c r="O32" s="90">
        <v>-10</v>
      </c>
      <c r="P32" s="90">
        <v>-12</v>
      </c>
      <c r="Q32" s="90">
        <v>8</v>
      </c>
      <c r="R32" s="90">
        <v>5</v>
      </c>
      <c r="S32" s="90">
        <v>3</v>
      </c>
      <c r="T32" s="90">
        <v>3</v>
      </c>
      <c r="U32" s="90">
        <v>5</v>
      </c>
      <c r="V32" s="90">
        <v>15</v>
      </c>
      <c r="W32" s="90">
        <v>4</v>
      </c>
      <c r="X32" s="90">
        <v>11</v>
      </c>
      <c r="Y32" s="90">
        <v>11</v>
      </c>
      <c r="Z32" s="90">
        <v>4</v>
      </c>
      <c r="AA32" s="90">
        <v>-7</v>
      </c>
      <c r="AB32" s="90">
        <v>1</v>
      </c>
      <c r="AC32" s="90">
        <v>-8</v>
      </c>
      <c r="AD32" s="81" t="s">
        <v>213</v>
      </c>
    </row>
    <row r="33" spans="1:30" ht="18" customHeight="1">
      <c r="A33" s="77" t="s">
        <v>214</v>
      </c>
      <c r="B33" s="90">
        <v>5120</v>
      </c>
      <c r="C33" s="90">
        <v>2326</v>
      </c>
      <c r="D33" s="90">
        <v>2794</v>
      </c>
      <c r="E33" s="90">
        <v>1</v>
      </c>
      <c r="F33" s="90">
        <v>5</v>
      </c>
      <c r="G33" s="90">
        <v>-4</v>
      </c>
      <c r="H33" s="90">
        <v>2</v>
      </c>
      <c r="I33" s="102">
        <v>0</v>
      </c>
      <c r="J33" s="102">
        <v>2</v>
      </c>
      <c r="K33" s="90">
        <v>8</v>
      </c>
      <c r="L33" s="102">
        <v>1</v>
      </c>
      <c r="M33" s="102">
        <v>7</v>
      </c>
      <c r="N33" s="90">
        <v>-6</v>
      </c>
      <c r="O33" s="90">
        <v>-1</v>
      </c>
      <c r="P33" s="90">
        <v>-5</v>
      </c>
      <c r="Q33" s="90">
        <v>13</v>
      </c>
      <c r="R33" s="90">
        <v>9</v>
      </c>
      <c r="S33" s="90">
        <v>4</v>
      </c>
      <c r="T33" s="90">
        <v>10</v>
      </c>
      <c r="U33" s="90">
        <v>3</v>
      </c>
      <c r="V33" s="90">
        <v>6</v>
      </c>
      <c r="W33" s="90">
        <v>3</v>
      </c>
      <c r="X33" s="90">
        <v>3</v>
      </c>
      <c r="Y33" s="90">
        <v>5</v>
      </c>
      <c r="Z33" s="90">
        <v>1</v>
      </c>
      <c r="AA33" s="90">
        <v>7</v>
      </c>
      <c r="AB33" s="90">
        <v>6</v>
      </c>
      <c r="AC33" s="90">
        <v>1</v>
      </c>
      <c r="AD33" s="77" t="s">
        <v>214</v>
      </c>
    </row>
    <row r="34" spans="1:30" ht="18" customHeight="1">
      <c r="A34" s="77" t="s">
        <v>37</v>
      </c>
      <c r="B34" s="90">
        <v>4132</v>
      </c>
      <c r="C34" s="90">
        <v>1908</v>
      </c>
      <c r="D34" s="90">
        <v>2224</v>
      </c>
      <c r="E34" s="90">
        <v>-7</v>
      </c>
      <c r="F34" s="90">
        <v>-4</v>
      </c>
      <c r="G34" s="90">
        <v>-3</v>
      </c>
      <c r="H34" s="90">
        <v>1</v>
      </c>
      <c r="I34" s="102">
        <v>0</v>
      </c>
      <c r="J34" s="102">
        <v>1</v>
      </c>
      <c r="K34" s="90">
        <v>7</v>
      </c>
      <c r="L34" s="102">
        <v>2</v>
      </c>
      <c r="M34" s="102">
        <v>5</v>
      </c>
      <c r="N34" s="90">
        <v>-6</v>
      </c>
      <c r="O34" s="90">
        <v>-2</v>
      </c>
      <c r="P34" s="90">
        <v>-4</v>
      </c>
      <c r="Q34" s="90">
        <v>5</v>
      </c>
      <c r="R34" s="90">
        <v>2</v>
      </c>
      <c r="S34" s="90">
        <v>3</v>
      </c>
      <c r="T34" s="90">
        <v>4</v>
      </c>
      <c r="U34" s="90">
        <v>1</v>
      </c>
      <c r="V34" s="90">
        <v>6</v>
      </c>
      <c r="W34" s="90">
        <v>4</v>
      </c>
      <c r="X34" s="90">
        <v>2</v>
      </c>
      <c r="Y34" s="90">
        <v>4</v>
      </c>
      <c r="Z34" s="90">
        <v>2</v>
      </c>
      <c r="AA34" s="90">
        <v>-1</v>
      </c>
      <c r="AB34" s="90">
        <v>-2</v>
      </c>
      <c r="AC34" s="90">
        <v>1</v>
      </c>
      <c r="AD34" s="77" t="s">
        <v>37</v>
      </c>
    </row>
    <row r="35" spans="1:30" ht="18" customHeight="1">
      <c r="A35" s="82" t="s">
        <v>70</v>
      </c>
      <c r="B35" s="91">
        <v>2822</v>
      </c>
      <c r="C35" s="91">
        <v>1384</v>
      </c>
      <c r="D35" s="91">
        <v>1438</v>
      </c>
      <c r="E35" s="91">
        <v>-5</v>
      </c>
      <c r="F35" s="91">
        <v>-3</v>
      </c>
      <c r="G35" s="91">
        <v>-2</v>
      </c>
      <c r="H35" s="91">
        <v>1</v>
      </c>
      <c r="I35" s="106">
        <v>0</v>
      </c>
      <c r="J35" s="106">
        <v>1</v>
      </c>
      <c r="K35" s="91">
        <v>2</v>
      </c>
      <c r="L35" s="106">
        <v>1</v>
      </c>
      <c r="M35" s="106">
        <v>1</v>
      </c>
      <c r="N35" s="91">
        <v>-1</v>
      </c>
      <c r="O35" s="91">
        <v>-1</v>
      </c>
      <c r="P35" s="91">
        <v>0</v>
      </c>
      <c r="Q35" s="91">
        <v>3</v>
      </c>
      <c r="R35" s="91">
        <v>1</v>
      </c>
      <c r="S35" s="91">
        <v>2</v>
      </c>
      <c r="T35" s="91">
        <v>3</v>
      </c>
      <c r="U35" s="91">
        <v>0</v>
      </c>
      <c r="V35" s="91">
        <v>7</v>
      </c>
      <c r="W35" s="91">
        <v>3</v>
      </c>
      <c r="X35" s="91">
        <v>4</v>
      </c>
      <c r="Y35" s="91">
        <v>4</v>
      </c>
      <c r="Z35" s="91">
        <v>3</v>
      </c>
      <c r="AA35" s="91">
        <v>-4</v>
      </c>
      <c r="AB35" s="91">
        <v>-2</v>
      </c>
      <c r="AC35" s="91">
        <v>-2</v>
      </c>
      <c r="AD35" s="82" t="s">
        <v>70</v>
      </c>
    </row>
    <row r="36" spans="1:30" ht="18" customHeight="1">
      <c r="A36" s="79" t="s">
        <v>83</v>
      </c>
      <c r="B36" s="92">
        <v>17014</v>
      </c>
      <c r="C36" s="92">
        <v>7988</v>
      </c>
      <c r="D36" s="92">
        <v>9026</v>
      </c>
      <c r="E36" s="92">
        <v>-29</v>
      </c>
      <c r="F36" s="92">
        <v>-17</v>
      </c>
      <c r="G36" s="92">
        <v>-12</v>
      </c>
      <c r="H36" s="92">
        <v>2</v>
      </c>
      <c r="I36" s="103">
        <v>0</v>
      </c>
      <c r="J36" s="103">
        <v>2</v>
      </c>
      <c r="K36" s="103">
        <v>36</v>
      </c>
      <c r="L36" s="103">
        <v>16</v>
      </c>
      <c r="M36" s="103">
        <v>20</v>
      </c>
      <c r="N36" s="92">
        <v>-34</v>
      </c>
      <c r="O36" s="92">
        <v>-16</v>
      </c>
      <c r="P36" s="92">
        <v>-18</v>
      </c>
      <c r="Q36" s="92">
        <v>23</v>
      </c>
      <c r="R36" s="92">
        <v>12</v>
      </c>
      <c r="S36" s="92">
        <v>11</v>
      </c>
      <c r="T36" s="92">
        <v>10</v>
      </c>
      <c r="U36" s="92">
        <v>13</v>
      </c>
      <c r="V36" s="92">
        <v>18</v>
      </c>
      <c r="W36" s="92">
        <v>13</v>
      </c>
      <c r="X36" s="92">
        <v>5</v>
      </c>
      <c r="Y36" s="92">
        <v>13</v>
      </c>
      <c r="Z36" s="92">
        <v>5</v>
      </c>
      <c r="AA36" s="92">
        <v>5</v>
      </c>
      <c r="AB36" s="92">
        <v>-1</v>
      </c>
      <c r="AC36" s="92">
        <v>6</v>
      </c>
      <c r="AD36" s="79" t="s">
        <v>83</v>
      </c>
    </row>
    <row r="37" spans="1:30" ht="18" customHeight="1">
      <c r="A37" s="83" t="s">
        <v>195</v>
      </c>
      <c r="B37" s="91">
        <v>17014</v>
      </c>
      <c r="C37" s="91">
        <v>7988</v>
      </c>
      <c r="D37" s="91">
        <v>9026</v>
      </c>
      <c r="E37" s="91">
        <v>-29</v>
      </c>
      <c r="F37" s="91">
        <v>-17</v>
      </c>
      <c r="G37" s="91">
        <v>-12</v>
      </c>
      <c r="H37" s="91">
        <v>2</v>
      </c>
      <c r="I37" s="107">
        <v>0</v>
      </c>
      <c r="J37" s="107">
        <v>2</v>
      </c>
      <c r="K37" s="91">
        <v>36</v>
      </c>
      <c r="L37" s="107">
        <v>16</v>
      </c>
      <c r="M37" s="107">
        <v>20</v>
      </c>
      <c r="N37" s="91">
        <v>-34</v>
      </c>
      <c r="O37" s="91">
        <v>-16</v>
      </c>
      <c r="P37" s="91">
        <v>-18</v>
      </c>
      <c r="Q37" s="91">
        <v>23</v>
      </c>
      <c r="R37" s="91">
        <v>12</v>
      </c>
      <c r="S37" s="91">
        <v>11</v>
      </c>
      <c r="T37" s="91">
        <v>10</v>
      </c>
      <c r="U37" s="91">
        <v>13</v>
      </c>
      <c r="V37" s="91">
        <v>18</v>
      </c>
      <c r="W37" s="91">
        <v>13</v>
      </c>
      <c r="X37" s="91">
        <v>5</v>
      </c>
      <c r="Y37" s="91">
        <v>13</v>
      </c>
      <c r="Z37" s="91">
        <v>5</v>
      </c>
      <c r="AA37" s="91">
        <v>5</v>
      </c>
      <c r="AB37" s="91">
        <v>-1</v>
      </c>
      <c r="AC37" s="91">
        <v>6</v>
      </c>
      <c r="AD37" s="83" t="s">
        <v>195</v>
      </c>
    </row>
    <row r="38" spans="1:30" ht="18" customHeight="1">
      <c r="A38" s="79" t="s">
        <v>145</v>
      </c>
      <c r="B38" s="92">
        <v>14947</v>
      </c>
      <c r="C38" s="92">
        <v>7453</v>
      </c>
      <c r="D38" s="92">
        <v>7494</v>
      </c>
      <c r="E38" s="92">
        <v>-40</v>
      </c>
      <c r="F38" s="92">
        <v>-25</v>
      </c>
      <c r="G38" s="92">
        <v>-15</v>
      </c>
      <c r="H38" s="92">
        <v>7</v>
      </c>
      <c r="I38" s="103">
        <v>3</v>
      </c>
      <c r="J38" s="103">
        <v>4</v>
      </c>
      <c r="K38" s="103">
        <v>34</v>
      </c>
      <c r="L38" s="103">
        <v>16</v>
      </c>
      <c r="M38" s="103">
        <v>18</v>
      </c>
      <c r="N38" s="92">
        <v>-27</v>
      </c>
      <c r="O38" s="92">
        <v>-13</v>
      </c>
      <c r="P38" s="92">
        <v>-14</v>
      </c>
      <c r="Q38" s="92">
        <v>18</v>
      </c>
      <c r="R38" s="92">
        <v>6</v>
      </c>
      <c r="S38" s="92">
        <v>12</v>
      </c>
      <c r="T38" s="92">
        <v>10</v>
      </c>
      <c r="U38" s="92">
        <v>8</v>
      </c>
      <c r="V38" s="92">
        <v>31</v>
      </c>
      <c r="W38" s="92">
        <v>18</v>
      </c>
      <c r="X38" s="92">
        <v>13</v>
      </c>
      <c r="Y38" s="92">
        <v>17</v>
      </c>
      <c r="Z38" s="92">
        <v>14</v>
      </c>
      <c r="AA38" s="92">
        <v>-13</v>
      </c>
      <c r="AB38" s="92">
        <v>-12</v>
      </c>
      <c r="AC38" s="92">
        <v>-1</v>
      </c>
      <c r="AD38" s="79" t="s">
        <v>145</v>
      </c>
    </row>
    <row r="39" spans="1:30" ht="18" customHeight="1">
      <c r="A39" s="81" t="s">
        <v>72</v>
      </c>
      <c r="B39" s="90">
        <v>12442</v>
      </c>
      <c r="C39" s="90">
        <v>6009</v>
      </c>
      <c r="D39" s="90">
        <v>6433</v>
      </c>
      <c r="E39" s="90">
        <v>-38</v>
      </c>
      <c r="F39" s="90">
        <v>-19</v>
      </c>
      <c r="G39" s="90">
        <v>-19</v>
      </c>
      <c r="H39" s="90">
        <v>5</v>
      </c>
      <c r="I39" s="105">
        <v>3</v>
      </c>
      <c r="J39" s="105">
        <v>2</v>
      </c>
      <c r="K39" s="90">
        <v>31</v>
      </c>
      <c r="L39" s="105">
        <v>15</v>
      </c>
      <c r="M39" s="105">
        <v>16</v>
      </c>
      <c r="N39" s="90">
        <v>-26</v>
      </c>
      <c r="O39" s="90">
        <v>-12</v>
      </c>
      <c r="P39" s="90">
        <v>-14</v>
      </c>
      <c r="Q39" s="90">
        <v>9</v>
      </c>
      <c r="R39" s="90">
        <v>4</v>
      </c>
      <c r="S39" s="90">
        <v>5</v>
      </c>
      <c r="T39" s="90">
        <v>4</v>
      </c>
      <c r="U39" s="90">
        <v>5</v>
      </c>
      <c r="V39" s="90">
        <v>21</v>
      </c>
      <c r="W39" s="90">
        <v>11</v>
      </c>
      <c r="X39" s="90">
        <v>10</v>
      </c>
      <c r="Y39" s="90">
        <v>16</v>
      </c>
      <c r="Z39" s="90">
        <v>5</v>
      </c>
      <c r="AA39" s="90">
        <v>-12</v>
      </c>
      <c r="AB39" s="90">
        <v>-7</v>
      </c>
      <c r="AC39" s="90">
        <v>-5</v>
      </c>
      <c r="AD39" s="81" t="s">
        <v>72</v>
      </c>
    </row>
    <row r="40" spans="1:30" ht="18" customHeight="1">
      <c r="A40" s="82" t="s">
        <v>139</v>
      </c>
      <c r="B40" s="91">
        <v>2505</v>
      </c>
      <c r="C40" s="91">
        <v>1444</v>
      </c>
      <c r="D40" s="91">
        <v>1061</v>
      </c>
      <c r="E40" s="91">
        <v>-2</v>
      </c>
      <c r="F40" s="91">
        <v>-6</v>
      </c>
      <c r="G40" s="91">
        <v>4</v>
      </c>
      <c r="H40" s="91">
        <v>2</v>
      </c>
      <c r="I40" s="108">
        <v>0</v>
      </c>
      <c r="J40" s="108">
        <v>2</v>
      </c>
      <c r="K40" s="91">
        <v>3</v>
      </c>
      <c r="L40" s="108">
        <v>1</v>
      </c>
      <c r="M40" s="108">
        <v>2</v>
      </c>
      <c r="N40" s="91">
        <v>-1</v>
      </c>
      <c r="O40" s="91">
        <v>-1</v>
      </c>
      <c r="P40" s="91">
        <v>0</v>
      </c>
      <c r="Q40" s="91">
        <v>9</v>
      </c>
      <c r="R40" s="91">
        <v>2</v>
      </c>
      <c r="S40" s="91">
        <v>7</v>
      </c>
      <c r="T40" s="91">
        <v>6</v>
      </c>
      <c r="U40" s="91">
        <v>3</v>
      </c>
      <c r="V40" s="91">
        <v>10</v>
      </c>
      <c r="W40" s="91">
        <v>7</v>
      </c>
      <c r="X40" s="91">
        <v>3</v>
      </c>
      <c r="Y40" s="91">
        <v>1</v>
      </c>
      <c r="Z40" s="91">
        <v>9</v>
      </c>
      <c r="AA40" s="91">
        <v>-1</v>
      </c>
      <c r="AB40" s="91">
        <v>-5</v>
      </c>
      <c r="AC40" s="91">
        <v>4</v>
      </c>
      <c r="AD40" s="82" t="s">
        <v>139</v>
      </c>
    </row>
    <row r="41" spans="1:30" s="445" customFormat="1" ht="14.45" customHeight="1">
      <c r="A41" s="445" t="s">
        <v>287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7">
        <v>45627</v>
      </c>
      <c r="B3" s="648"/>
      <c r="C3" s="648"/>
      <c r="D3" s="648"/>
      <c r="E3" s="162"/>
      <c r="F3" s="162"/>
      <c r="G3" s="162"/>
      <c r="H3" s="162"/>
      <c r="I3" s="162"/>
      <c r="J3" s="162"/>
      <c r="K3" s="162"/>
      <c r="L3" s="162"/>
      <c r="M3" s="182" t="s">
        <v>127</v>
      </c>
    </row>
    <row r="4" spans="1:14" ht="18" customHeight="1">
      <c r="A4" s="658" t="s">
        <v>118</v>
      </c>
      <c r="B4" s="658" t="s">
        <v>6</v>
      </c>
      <c r="C4" s="152" t="s">
        <v>120</v>
      </c>
      <c r="D4" s="160"/>
      <c r="E4" s="160"/>
      <c r="F4" s="160"/>
      <c r="G4" s="152" t="s">
        <v>29</v>
      </c>
      <c r="H4" s="160"/>
      <c r="I4" s="160"/>
      <c r="J4" s="160"/>
      <c r="K4" s="659" t="s">
        <v>161</v>
      </c>
      <c r="L4" s="660" t="s">
        <v>134</v>
      </c>
      <c r="M4" s="658" t="s">
        <v>118</v>
      </c>
    </row>
    <row r="5" spans="1:14" ht="30" customHeight="1">
      <c r="A5" s="657"/>
      <c r="B5" s="657"/>
      <c r="C5" s="153" t="s">
        <v>128</v>
      </c>
      <c r="D5" s="153" t="s">
        <v>101</v>
      </c>
      <c r="E5" s="163" t="s">
        <v>130</v>
      </c>
      <c r="F5" s="165" t="s">
        <v>88</v>
      </c>
      <c r="G5" s="153" t="s">
        <v>137</v>
      </c>
      <c r="H5" s="153" t="s">
        <v>138</v>
      </c>
      <c r="I5" s="163" t="s">
        <v>132</v>
      </c>
      <c r="J5" s="169" t="s">
        <v>241</v>
      </c>
      <c r="K5" s="657"/>
      <c r="L5" s="661"/>
      <c r="M5" s="657"/>
    </row>
    <row r="6" spans="1:14" ht="18" customHeight="1">
      <c r="A6" s="128" t="s">
        <v>47</v>
      </c>
      <c r="B6" s="144">
        <v>383821</v>
      </c>
      <c r="C6" s="144">
        <v>313</v>
      </c>
      <c r="D6" s="144">
        <v>416</v>
      </c>
      <c r="E6" s="144">
        <v>402</v>
      </c>
      <c r="F6" s="144">
        <v>1131</v>
      </c>
      <c r="G6" s="144">
        <v>246</v>
      </c>
      <c r="H6" s="144">
        <v>305</v>
      </c>
      <c r="I6" s="144">
        <v>815</v>
      </c>
      <c r="J6" s="144">
        <v>1366</v>
      </c>
      <c r="K6" s="144">
        <v>-235</v>
      </c>
      <c r="L6" s="174">
        <v>384056</v>
      </c>
      <c r="M6" s="183" t="s">
        <v>47</v>
      </c>
    </row>
    <row r="7" spans="1:14" ht="18" customHeight="1">
      <c r="A7" s="129" t="s">
        <v>28</v>
      </c>
      <c r="B7" s="145">
        <v>352890</v>
      </c>
      <c r="C7" s="145">
        <v>281</v>
      </c>
      <c r="D7" s="145">
        <v>394</v>
      </c>
      <c r="E7" s="145">
        <v>370</v>
      </c>
      <c r="F7" s="145">
        <v>1045</v>
      </c>
      <c r="G7" s="145">
        <v>218</v>
      </c>
      <c r="H7" s="145">
        <v>281</v>
      </c>
      <c r="I7" s="145">
        <v>727</v>
      </c>
      <c r="J7" s="145">
        <v>1226</v>
      </c>
      <c r="K7" s="145">
        <v>-181</v>
      </c>
      <c r="L7" s="175">
        <v>353071</v>
      </c>
      <c r="M7" s="184" t="s">
        <v>28</v>
      </c>
      <c r="N7" s="67"/>
    </row>
    <row r="8" spans="1:14" ht="18" customHeight="1">
      <c r="A8" s="130" t="s">
        <v>55</v>
      </c>
      <c r="B8" s="146">
        <v>30931</v>
      </c>
      <c r="C8" s="146">
        <v>32</v>
      </c>
      <c r="D8" s="146">
        <v>22</v>
      </c>
      <c r="E8" s="146">
        <v>32</v>
      </c>
      <c r="F8" s="146">
        <v>86</v>
      </c>
      <c r="G8" s="146">
        <v>28</v>
      </c>
      <c r="H8" s="146">
        <v>24</v>
      </c>
      <c r="I8" s="146">
        <v>88</v>
      </c>
      <c r="J8" s="146">
        <v>140</v>
      </c>
      <c r="K8" s="173">
        <v>-54</v>
      </c>
      <c r="L8" s="176">
        <v>30985</v>
      </c>
      <c r="M8" s="135" t="s">
        <v>55</v>
      </c>
      <c r="N8" s="67"/>
    </row>
    <row r="9" spans="1:14" ht="18" customHeight="1">
      <c r="A9" s="129" t="s">
        <v>34</v>
      </c>
      <c r="B9" s="145">
        <v>138879</v>
      </c>
      <c r="C9" s="154">
        <v>113</v>
      </c>
      <c r="D9" s="161">
        <v>172</v>
      </c>
      <c r="E9" s="154">
        <v>119</v>
      </c>
      <c r="F9" s="145">
        <v>404</v>
      </c>
      <c r="G9" s="154">
        <v>68</v>
      </c>
      <c r="H9" s="161">
        <v>120</v>
      </c>
      <c r="I9" s="154">
        <v>219</v>
      </c>
      <c r="J9" s="145">
        <v>407</v>
      </c>
      <c r="K9" s="145">
        <v>-3</v>
      </c>
      <c r="L9" s="175">
        <v>138882</v>
      </c>
      <c r="M9" s="184" t="s">
        <v>34</v>
      </c>
      <c r="N9" s="67"/>
    </row>
    <row r="10" spans="1:14" ht="18" customHeight="1">
      <c r="A10" s="129" t="s">
        <v>21</v>
      </c>
      <c r="B10" s="145">
        <v>20744</v>
      </c>
      <c r="C10" s="154">
        <v>17</v>
      </c>
      <c r="D10" s="154">
        <v>18</v>
      </c>
      <c r="E10" s="154">
        <v>21</v>
      </c>
      <c r="F10" s="145">
        <v>56</v>
      </c>
      <c r="G10" s="154">
        <v>13</v>
      </c>
      <c r="H10" s="154">
        <v>20</v>
      </c>
      <c r="I10" s="154">
        <v>43</v>
      </c>
      <c r="J10" s="145">
        <v>76</v>
      </c>
      <c r="K10" s="145">
        <v>-20</v>
      </c>
      <c r="L10" s="175">
        <v>20764</v>
      </c>
      <c r="M10" s="184" t="s">
        <v>21</v>
      </c>
    </row>
    <row r="11" spans="1:14" ht="18" customHeight="1">
      <c r="A11" s="129" t="s">
        <v>102</v>
      </c>
      <c r="B11" s="145">
        <v>30696</v>
      </c>
      <c r="C11" s="154">
        <v>23</v>
      </c>
      <c r="D11" s="154">
        <v>35</v>
      </c>
      <c r="E11" s="154">
        <v>32</v>
      </c>
      <c r="F11" s="145">
        <v>90</v>
      </c>
      <c r="G11" s="154">
        <v>11</v>
      </c>
      <c r="H11" s="154">
        <v>29</v>
      </c>
      <c r="I11" s="154">
        <v>83</v>
      </c>
      <c r="J11" s="145">
        <v>123</v>
      </c>
      <c r="K11" s="145">
        <v>-33</v>
      </c>
      <c r="L11" s="175">
        <v>30729</v>
      </c>
      <c r="M11" s="184" t="s">
        <v>102</v>
      </c>
    </row>
    <row r="12" spans="1:14" ht="18" customHeight="1">
      <c r="A12" s="129" t="s">
        <v>56</v>
      </c>
      <c r="B12" s="145">
        <v>27570</v>
      </c>
      <c r="C12" s="154">
        <v>13</v>
      </c>
      <c r="D12" s="154">
        <v>41</v>
      </c>
      <c r="E12" s="154">
        <v>24</v>
      </c>
      <c r="F12" s="145">
        <v>78</v>
      </c>
      <c r="G12" s="154">
        <v>12</v>
      </c>
      <c r="H12" s="154">
        <v>16</v>
      </c>
      <c r="I12" s="154">
        <v>54</v>
      </c>
      <c r="J12" s="145">
        <v>82</v>
      </c>
      <c r="K12" s="145">
        <v>-4</v>
      </c>
      <c r="L12" s="175">
        <v>27574</v>
      </c>
      <c r="M12" s="184" t="s">
        <v>56</v>
      </c>
    </row>
    <row r="13" spans="1:14" ht="18" customHeight="1">
      <c r="A13" s="129" t="s">
        <v>58</v>
      </c>
      <c r="B13" s="145">
        <v>9915</v>
      </c>
      <c r="C13" s="154">
        <v>5</v>
      </c>
      <c r="D13" s="154">
        <v>5</v>
      </c>
      <c r="E13" s="154">
        <v>13</v>
      </c>
      <c r="F13" s="145">
        <v>23</v>
      </c>
      <c r="G13" s="154">
        <v>8</v>
      </c>
      <c r="H13" s="154">
        <v>10</v>
      </c>
      <c r="I13" s="154">
        <v>35</v>
      </c>
      <c r="J13" s="145">
        <v>53</v>
      </c>
      <c r="K13" s="145">
        <v>-30</v>
      </c>
      <c r="L13" s="175">
        <v>9945</v>
      </c>
      <c r="M13" s="184" t="s">
        <v>58</v>
      </c>
      <c r="N13" s="67"/>
    </row>
    <row r="14" spans="1:14" ht="18" customHeight="1">
      <c r="A14" s="129" t="s">
        <v>60</v>
      </c>
      <c r="B14" s="145">
        <v>16375</v>
      </c>
      <c r="C14" s="154">
        <v>10</v>
      </c>
      <c r="D14" s="154">
        <v>14</v>
      </c>
      <c r="E14" s="154">
        <v>16</v>
      </c>
      <c r="F14" s="145">
        <v>40</v>
      </c>
      <c r="G14" s="154">
        <v>16</v>
      </c>
      <c r="H14" s="154">
        <v>12</v>
      </c>
      <c r="I14" s="154">
        <v>34</v>
      </c>
      <c r="J14" s="145">
        <v>62</v>
      </c>
      <c r="K14" s="145">
        <v>-22</v>
      </c>
      <c r="L14" s="175">
        <v>16397</v>
      </c>
      <c r="M14" s="184" t="s">
        <v>60</v>
      </c>
      <c r="N14" s="67"/>
    </row>
    <row r="15" spans="1:14" ht="18" customHeight="1">
      <c r="A15" s="129" t="s">
        <v>61</v>
      </c>
      <c r="B15" s="145">
        <v>10558</v>
      </c>
      <c r="C15" s="154">
        <v>4</v>
      </c>
      <c r="D15" s="154">
        <v>14</v>
      </c>
      <c r="E15" s="154">
        <v>12</v>
      </c>
      <c r="F15" s="145">
        <v>30</v>
      </c>
      <c r="G15" s="154">
        <v>6</v>
      </c>
      <c r="H15" s="154">
        <v>11</v>
      </c>
      <c r="I15" s="154">
        <v>28</v>
      </c>
      <c r="J15" s="145">
        <v>45</v>
      </c>
      <c r="K15" s="145">
        <v>-15</v>
      </c>
      <c r="L15" s="175">
        <v>10573</v>
      </c>
      <c r="M15" s="184" t="s">
        <v>61</v>
      </c>
      <c r="N15" s="67"/>
    </row>
    <row r="16" spans="1:14" ht="18" customHeight="1">
      <c r="A16" s="129" t="s">
        <v>103</v>
      </c>
      <c r="B16" s="145">
        <v>28551</v>
      </c>
      <c r="C16" s="154">
        <v>22</v>
      </c>
      <c r="D16" s="154">
        <v>17</v>
      </c>
      <c r="E16" s="154">
        <v>43</v>
      </c>
      <c r="F16" s="145">
        <v>82</v>
      </c>
      <c r="G16" s="154">
        <v>24</v>
      </c>
      <c r="H16" s="154">
        <v>18</v>
      </c>
      <c r="I16" s="154">
        <v>61</v>
      </c>
      <c r="J16" s="145">
        <v>103</v>
      </c>
      <c r="K16" s="145">
        <v>-21</v>
      </c>
      <c r="L16" s="175">
        <v>28572</v>
      </c>
      <c r="M16" s="184" t="s">
        <v>103</v>
      </c>
      <c r="N16" s="67"/>
    </row>
    <row r="17" spans="1:14" ht="18" customHeight="1">
      <c r="A17" s="129" t="s">
        <v>97</v>
      </c>
      <c r="B17" s="145">
        <v>12605</v>
      </c>
      <c r="C17" s="154">
        <v>23</v>
      </c>
      <c r="D17" s="154">
        <v>5</v>
      </c>
      <c r="E17" s="154">
        <v>14</v>
      </c>
      <c r="F17" s="145">
        <v>42</v>
      </c>
      <c r="G17" s="154">
        <v>18</v>
      </c>
      <c r="H17" s="154">
        <v>5</v>
      </c>
      <c r="I17" s="154">
        <v>22</v>
      </c>
      <c r="J17" s="145">
        <v>45</v>
      </c>
      <c r="K17" s="145">
        <v>-3</v>
      </c>
      <c r="L17" s="175">
        <v>12608</v>
      </c>
      <c r="M17" s="184" t="s">
        <v>97</v>
      </c>
      <c r="N17" s="67"/>
    </row>
    <row r="18" spans="1:14" ht="18" customHeight="1">
      <c r="A18" s="129" t="s">
        <v>104</v>
      </c>
      <c r="B18" s="145">
        <v>28348</v>
      </c>
      <c r="C18" s="154">
        <v>34</v>
      </c>
      <c r="D18" s="154">
        <v>30</v>
      </c>
      <c r="E18" s="154">
        <v>42</v>
      </c>
      <c r="F18" s="145">
        <v>106</v>
      </c>
      <c r="G18" s="154">
        <v>22</v>
      </c>
      <c r="H18" s="154">
        <v>18</v>
      </c>
      <c r="I18" s="154">
        <v>80</v>
      </c>
      <c r="J18" s="145">
        <v>120</v>
      </c>
      <c r="K18" s="145">
        <v>-14</v>
      </c>
      <c r="L18" s="175">
        <v>28362</v>
      </c>
      <c r="M18" s="184" t="s">
        <v>100</v>
      </c>
      <c r="N18" s="67"/>
    </row>
    <row r="19" spans="1:14" ht="18" customHeight="1">
      <c r="A19" s="129" t="s">
        <v>19</v>
      </c>
      <c r="B19" s="145">
        <v>11184</v>
      </c>
      <c r="C19" s="154">
        <v>7</v>
      </c>
      <c r="D19" s="154">
        <v>14</v>
      </c>
      <c r="E19" s="154">
        <v>9</v>
      </c>
      <c r="F19" s="145">
        <v>30</v>
      </c>
      <c r="G19" s="154">
        <v>8</v>
      </c>
      <c r="H19" s="154">
        <v>8</v>
      </c>
      <c r="I19" s="154">
        <v>24</v>
      </c>
      <c r="J19" s="145">
        <v>40</v>
      </c>
      <c r="K19" s="145">
        <v>-10</v>
      </c>
      <c r="L19" s="175">
        <v>11194</v>
      </c>
      <c r="M19" s="184" t="s">
        <v>19</v>
      </c>
    </row>
    <row r="20" spans="1:14" ht="18" customHeight="1">
      <c r="A20" s="129" t="s">
        <v>51</v>
      </c>
      <c r="B20" s="145">
        <v>8508</v>
      </c>
      <c r="C20" s="154">
        <v>6</v>
      </c>
      <c r="D20" s="154">
        <v>22</v>
      </c>
      <c r="E20" s="154">
        <v>7</v>
      </c>
      <c r="F20" s="145">
        <v>35</v>
      </c>
      <c r="G20" s="154">
        <v>3</v>
      </c>
      <c r="H20" s="574">
        <v>5</v>
      </c>
      <c r="I20" s="154">
        <v>20</v>
      </c>
      <c r="J20" s="145">
        <v>28</v>
      </c>
      <c r="K20" s="145">
        <v>7</v>
      </c>
      <c r="L20" s="175">
        <v>8501</v>
      </c>
      <c r="M20" s="184" t="s">
        <v>51</v>
      </c>
    </row>
    <row r="21" spans="1:14" ht="18" customHeight="1">
      <c r="A21" s="130" t="s">
        <v>64</v>
      </c>
      <c r="B21" s="145">
        <v>8957</v>
      </c>
      <c r="C21" s="154">
        <v>4</v>
      </c>
      <c r="D21" s="154">
        <v>7</v>
      </c>
      <c r="E21" s="154">
        <v>18</v>
      </c>
      <c r="F21" s="145">
        <v>29</v>
      </c>
      <c r="G21" s="154">
        <v>9</v>
      </c>
      <c r="H21" s="154">
        <v>9</v>
      </c>
      <c r="I21" s="154">
        <v>24</v>
      </c>
      <c r="J21" s="145">
        <v>42</v>
      </c>
      <c r="K21" s="145">
        <v>-13</v>
      </c>
      <c r="L21" s="176">
        <v>8970</v>
      </c>
      <c r="M21" s="135" t="s">
        <v>64</v>
      </c>
    </row>
    <row r="22" spans="1:14" ht="18" customHeight="1">
      <c r="A22" s="131" t="s">
        <v>30</v>
      </c>
      <c r="B22" s="147">
        <v>1905</v>
      </c>
      <c r="C22" s="155">
        <v>5</v>
      </c>
      <c r="D22" s="155">
        <v>5</v>
      </c>
      <c r="E22" s="155">
        <v>1</v>
      </c>
      <c r="F22" s="150">
        <v>11</v>
      </c>
      <c r="G22" s="155">
        <v>2</v>
      </c>
      <c r="H22" s="155">
        <v>3</v>
      </c>
      <c r="I22" s="155">
        <v>3</v>
      </c>
      <c r="J22" s="147">
        <v>8</v>
      </c>
      <c r="K22" s="172">
        <v>3</v>
      </c>
      <c r="L22" s="177">
        <v>1902</v>
      </c>
      <c r="M22" s="185" t="s">
        <v>30</v>
      </c>
    </row>
    <row r="23" spans="1:14" ht="18" customHeight="1">
      <c r="A23" s="132" t="s">
        <v>8</v>
      </c>
      <c r="B23" s="148">
        <v>1905</v>
      </c>
      <c r="C23" s="156">
        <v>5</v>
      </c>
      <c r="D23" s="156">
        <v>5</v>
      </c>
      <c r="E23" s="156">
        <v>1</v>
      </c>
      <c r="F23" s="166">
        <v>11</v>
      </c>
      <c r="G23" s="156">
        <v>2</v>
      </c>
      <c r="H23" s="156">
        <v>3</v>
      </c>
      <c r="I23" s="168">
        <v>3</v>
      </c>
      <c r="J23" s="148">
        <v>8</v>
      </c>
      <c r="K23" s="148">
        <v>3</v>
      </c>
      <c r="L23" s="178">
        <v>1902</v>
      </c>
      <c r="M23" s="186" t="s">
        <v>8</v>
      </c>
    </row>
    <row r="24" spans="1:14" ht="18" customHeight="1">
      <c r="A24" s="131" t="s">
        <v>11</v>
      </c>
      <c r="B24" s="149">
        <v>774</v>
      </c>
      <c r="C24" s="157">
        <v>0</v>
      </c>
      <c r="D24" s="157">
        <v>0</v>
      </c>
      <c r="E24" s="157">
        <v>0</v>
      </c>
      <c r="F24" s="167">
        <v>0</v>
      </c>
      <c r="G24" s="157">
        <v>1</v>
      </c>
      <c r="H24" s="157">
        <v>1</v>
      </c>
      <c r="I24" s="157">
        <v>7</v>
      </c>
      <c r="J24" s="149">
        <v>9</v>
      </c>
      <c r="K24" s="149">
        <v>-9</v>
      </c>
      <c r="L24" s="177">
        <v>783</v>
      </c>
      <c r="M24" s="185" t="s">
        <v>11</v>
      </c>
    </row>
    <row r="25" spans="1:14" ht="18" customHeight="1">
      <c r="A25" s="130" t="s">
        <v>45</v>
      </c>
      <c r="B25" s="146">
        <v>774</v>
      </c>
      <c r="C25" s="158">
        <v>0</v>
      </c>
      <c r="D25" s="158">
        <v>0</v>
      </c>
      <c r="E25" s="158">
        <v>0</v>
      </c>
      <c r="F25" s="146">
        <v>0</v>
      </c>
      <c r="G25" s="158">
        <v>1</v>
      </c>
      <c r="H25" s="158">
        <v>1</v>
      </c>
      <c r="I25" s="158">
        <v>7</v>
      </c>
      <c r="J25" s="146">
        <v>9</v>
      </c>
      <c r="K25" s="146">
        <v>-9</v>
      </c>
      <c r="L25" s="176">
        <v>783</v>
      </c>
      <c r="M25" s="135" t="s">
        <v>45</v>
      </c>
    </row>
    <row r="26" spans="1:14" ht="18" customHeight="1">
      <c r="A26" s="131" t="s">
        <v>35</v>
      </c>
      <c r="B26" s="149">
        <v>9078</v>
      </c>
      <c r="C26" s="157">
        <v>8</v>
      </c>
      <c r="D26" s="157">
        <v>4</v>
      </c>
      <c r="E26" s="157">
        <v>18</v>
      </c>
      <c r="F26" s="157">
        <v>30</v>
      </c>
      <c r="G26" s="157">
        <v>6</v>
      </c>
      <c r="H26" s="157">
        <v>6</v>
      </c>
      <c r="I26" s="157">
        <v>33</v>
      </c>
      <c r="J26" s="149">
        <v>45</v>
      </c>
      <c r="K26" s="149">
        <v>-15</v>
      </c>
      <c r="L26" s="177">
        <v>9093</v>
      </c>
      <c r="M26" s="185" t="s">
        <v>35</v>
      </c>
    </row>
    <row r="27" spans="1:14" ht="18" customHeight="1">
      <c r="A27" s="129" t="s">
        <v>38</v>
      </c>
      <c r="B27" s="145">
        <v>1072</v>
      </c>
      <c r="C27" s="154">
        <v>1</v>
      </c>
      <c r="D27" s="154">
        <v>0</v>
      </c>
      <c r="E27" s="154">
        <v>1</v>
      </c>
      <c r="F27" s="145">
        <v>2</v>
      </c>
      <c r="G27" s="154">
        <v>2</v>
      </c>
      <c r="H27" s="154">
        <v>2</v>
      </c>
      <c r="I27" s="154">
        <v>4</v>
      </c>
      <c r="J27" s="145">
        <v>8</v>
      </c>
      <c r="K27" s="145">
        <v>-6</v>
      </c>
      <c r="L27" s="175">
        <v>1078</v>
      </c>
      <c r="M27" s="184" t="s">
        <v>38</v>
      </c>
    </row>
    <row r="28" spans="1:14" ht="18" customHeight="1">
      <c r="A28" s="129" t="s">
        <v>44</v>
      </c>
      <c r="B28" s="145">
        <v>5520</v>
      </c>
      <c r="C28" s="154">
        <v>6</v>
      </c>
      <c r="D28" s="154">
        <v>3</v>
      </c>
      <c r="E28" s="154">
        <v>14</v>
      </c>
      <c r="F28" s="145">
        <v>23</v>
      </c>
      <c r="G28" s="154">
        <v>2</v>
      </c>
      <c r="H28" s="154">
        <v>1</v>
      </c>
      <c r="I28" s="154">
        <v>22</v>
      </c>
      <c r="J28" s="145">
        <v>25</v>
      </c>
      <c r="K28" s="145">
        <v>-2</v>
      </c>
      <c r="L28" s="175">
        <v>5522</v>
      </c>
      <c r="M28" s="184" t="s">
        <v>44</v>
      </c>
    </row>
    <row r="29" spans="1:14" ht="18" customHeight="1">
      <c r="A29" s="129" t="s">
        <v>67</v>
      </c>
      <c r="B29" s="145">
        <v>2486</v>
      </c>
      <c r="C29" s="154">
        <v>1</v>
      </c>
      <c r="D29" s="154">
        <v>1</v>
      </c>
      <c r="E29" s="154">
        <v>3</v>
      </c>
      <c r="F29" s="145">
        <v>5</v>
      </c>
      <c r="G29" s="154">
        <v>2</v>
      </c>
      <c r="H29" s="154">
        <v>3</v>
      </c>
      <c r="I29" s="154">
        <v>7</v>
      </c>
      <c r="J29" s="145">
        <v>12</v>
      </c>
      <c r="K29" s="145">
        <v>-7</v>
      </c>
      <c r="L29" s="175">
        <v>2493</v>
      </c>
      <c r="M29" s="184" t="s">
        <v>67</v>
      </c>
    </row>
    <row r="30" spans="1:14" ht="18" customHeight="1">
      <c r="A30" s="133" t="s">
        <v>46</v>
      </c>
      <c r="B30" s="150">
        <v>7547</v>
      </c>
      <c r="C30" s="150">
        <v>10</v>
      </c>
      <c r="D30" s="150">
        <v>4</v>
      </c>
      <c r="E30" s="150">
        <v>3</v>
      </c>
      <c r="F30" s="150">
        <v>17</v>
      </c>
      <c r="G30" s="150">
        <v>10</v>
      </c>
      <c r="H30" s="150">
        <v>3</v>
      </c>
      <c r="I30" s="150">
        <v>23</v>
      </c>
      <c r="J30" s="147">
        <v>36</v>
      </c>
      <c r="K30" s="147">
        <v>-19</v>
      </c>
      <c r="L30" s="179">
        <v>7566</v>
      </c>
      <c r="M30" s="187" t="s">
        <v>46</v>
      </c>
    </row>
    <row r="31" spans="1:14" ht="18" customHeight="1">
      <c r="A31" s="134" t="s">
        <v>7</v>
      </c>
      <c r="B31" s="151">
        <v>3132</v>
      </c>
      <c r="C31" s="154">
        <v>2</v>
      </c>
      <c r="D31" s="154">
        <v>4</v>
      </c>
      <c r="E31" s="154">
        <v>2</v>
      </c>
      <c r="F31" s="145">
        <v>8</v>
      </c>
      <c r="G31" s="154">
        <v>3</v>
      </c>
      <c r="H31" s="154">
        <v>1</v>
      </c>
      <c r="I31" s="154">
        <v>15</v>
      </c>
      <c r="J31" s="170">
        <v>19</v>
      </c>
      <c r="K31" s="145">
        <v>-11</v>
      </c>
      <c r="L31" s="180">
        <v>3143</v>
      </c>
      <c r="M31" s="188" t="s">
        <v>7</v>
      </c>
    </row>
    <row r="32" spans="1:14" ht="18" customHeight="1">
      <c r="A32" s="129" t="s">
        <v>50</v>
      </c>
      <c r="B32" s="145">
        <v>2098</v>
      </c>
      <c r="C32" s="154">
        <v>6</v>
      </c>
      <c r="D32" s="154">
        <v>0</v>
      </c>
      <c r="E32" s="154">
        <v>1</v>
      </c>
      <c r="F32" s="145">
        <v>7</v>
      </c>
      <c r="G32" s="154">
        <v>3</v>
      </c>
      <c r="H32" s="154">
        <v>0</v>
      </c>
      <c r="I32" s="154">
        <v>5</v>
      </c>
      <c r="J32" s="170">
        <v>8</v>
      </c>
      <c r="K32" s="145">
        <v>-1</v>
      </c>
      <c r="L32" s="175">
        <v>2099</v>
      </c>
      <c r="M32" s="184" t="s">
        <v>50</v>
      </c>
    </row>
    <row r="33" spans="1:25" ht="18" customHeight="1">
      <c r="A33" s="129" t="s">
        <v>43</v>
      </c>
      <c r="B33" s="145">
        <v>1451</v>
      </c>
      <c r="C33" s="154">
        <v>1</v>
      </c>
      <c r="D33" s="154">
        <v>0</v>
      </c>
      <c r="E33" s="154">
        <v>0</v>
      </c>
      <c r="F33" s="145">
        <v>1</v>
      </c>
      <c r="G33" s="154">
        <v>1</v>
      </c>
      <c r="H33" s="154">
        <v>0</v>
      </c>
      <c r="I33" s="154">
        <v>3</v>
      </c>
      <c r="J33" s="170">
        <v>4</v>
      </c>
      <c r="K33" s="145">
        <v>-3</v>
      </c>
      <c r="L33" s="175">
        <v>1454</v>
      </c>
      <c r="M33" s="184" t="s">
        <v>43</v>
      </c>
    </row>
    <row r="34" spans="1:25" ht="18" customHeight="1">
      <c r="A34" s="135" t="s">
        <v>62</v>
      </c>
      <c r="B34" s="146">
        <v>866</v>
      </c>
      <c r="C34" s="158">
        <v>1</v>
      </c>
      <c r="D34" s="578">
        <v>0</v>
      </c>
      <c r="E34" s="158">
        <v>0</v>
      </c>
      <c r="F34" s="146">
        <v>1</v>
      </c>
      <c r="G34" s="158">
        <v>3</v>
      </c>
      <c r="H34" s="158">
        <v>2</v>
      </c>
      <c r="I34" s="158">
        <v>0</v>
      </c>
      <c r="J34" s="171">
        <v>5</v>
      </c>
      <c r="K34" s="146">
        <v>-4</v>
      </c>
      <c r="L34" s="176">
        <v>870</v>
      </c>
      <c r="M34" s="135" t="s">
        <v>62</v>
      </c>
    </row>
    <row r="35" spans="1:25" ht="18" customHeight="1">
      <c r="A35" s="136" t="s">
        <v>40</v>
      </c>
      <c r="B35" s="147">
        <v>5988</v>
      </c>
      <c r="C35" s="150">
        <v>5</v>
      </c>
      <c r="D35" s="150">
        <v>5</v>
      </c>
      <c r="E35" s="150">
        <v>6</v>
      </c>
      <c r="F35" s="150">
        <v>16</v>
      </c>
      <c r="G35" s="150">
        <v>4</v>
      </c>
      <c r="H35" s="150">
        <v>1</v>
      </c>
      <c r="I35" s="150">
        <v>11</v>
      </c>
      <c r="J35" s="147">
        <v>16</v>
      </c>
      <c r="K35" s="147">
        <v>0</v>
      </c>
      <c r="L35" s="181">
        <v>5988</v>
      </c>
      <c r="M35" s="189" t="s">
        <v>40</v>
      </c>
    </row>
    <row r="36" spans="1:25" ht="18" customHeight="1">
      <c r="A36" s="137" t="s">
        <v>63</v>
      </c>
      <c r="B36" s="146">
        <v>5988</v>
      </c>
      <c r="C36" s="159">
        <v>5</v>
      </c>
      <c r="D36" s="159">
        <v>5</v>
      </c>
      <c r="E36" s="159">
        <v>6</v>
      </c>
      <c r="F36" s="146">
        <v>16</v>
      </c>
      <c r="G36" s="159">
        <v>4</v>
      </c>
      <c r="H36" s="159">
        <v>1</v>
      </c>
      <c r="I36" s="159">
        <v>11</v>
      </c>
      <c r="J36" s="146">
        <v>16</v>
      </c>
      <c r="K36" s="146">
        <v>0</v>
      </c>
      <c r="L36" s="176">
        <v>5988</v>
      </c>
      <c r="M36" s="190" t="s">
        <v>63</v>
      </c>
    </row>
    <row r="37" spans="1:25" ht="18" customHeight="1">
      <c r="A37" s="138" t="s">
        <v>42</v>
      </c>
      <c r="B37" s="149">
        <v>5639</v>
      </c>
      <c r="C37" s="157">
        <v>4</v>
      </c>
      <c r="D37" s="157">
        <v>4</v>
      </c>
      <c r="E37" s="157">
        <v>4</v>
      </c>
      <c r="F37" s="149">
        <v>12</v>
      </c>
      <c r="G37" s="157">
        <v>5</v>
      </c>
      <c r="H37" s="157">
        <v>10</v>
      </c>
      <c r="I37" s="157">
        <v>11</v>
      </c>
      <c r="J37" s="172">
        <v>26</v>
      </c>
      <c r="K37" s="149">
        <v>-14</v>
      </c>
      <c r="L37" s="177">
        <v>5653</v>
      </c>
      <c r="M37" s="191" t="s">
        <v>42</v>
      </c>
    </row>
    <row r="38" spans="1:25" ht="18" customHeight="1">
      <c r="A38" s="139" t="s">
        <v>4</v>
      </c>
      <c r="B38" s="145">
        <v>4424</v>
      </c>
      <c r="C38" s="154">
        <v>3</v>
      </c>
      <c r="D38" s="154">
        <v>2</v>
      </c>
      <c r="E38" s="154">
        <v>3</v>
      </c>
      <c r="F38" s="145">
        <v>8</v>
      </c>
      <c r="G38" s="154">
        <v>4</v>
      </c>
      <c r="H38" s="154">
        <v>2</v>
      </c>
      <c r="I38" s="154">
        <v>9</v>
      </c>
      <c r="J38" s="145">
        <v>15</v>
      </c>
      <c r="K38" s="145">
        <v>-7</v>
      </c>
      <c r="L38" s="175">
        <v>4431</v>
      </c>
      <c r="M38" s="192" t="s">
        <v>4</v>
      </c>
    </row>
    <row r="39" spans="1:25" ht="18" customHeight="1">
      <c r="A39" s="137" t="s">
        <v>52</v>
      </c>
      <c r="B39" s="146">
        <v>1215</v>
      </c>
      <c r="C39" s="158">
        <v>1</v>
      </c>
      <c r="D39" s="158">
        <v>2</v>
      </c>
      <c r="E39" s="158">
        <v>1</v>
      </c>
      <c r="F39" s="146">
        <v>4</v>
      </c>
      <c r="G39" s="158">
        <v>1</v>
      </c>
      <c r="H39" s="158">
        <v>8</v>
      </c>
      <c r="I39" s="158">
        <v>2</v>
      </c>
      <c r="J39" s="146">
        <v>11</v>
      </c>
      <c r="K39" s="146">
        <v>-7</v>
      </c>
      <c r="L39" s="176">
        <v>1222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165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141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280</v>
      </c>
      <c r="B3" s="427"/>
      <c r="C3" s="427"/>
      <c r="D3" s="428" t="s">
        <v>57</v>
      </c>
      <c r="E3" s="428" t="s">
        <v>167</v>
      </c>
      <c r="F3" s="428" t="s">
        <v>149</v>
      </c>
      <c r="G3" s="428" t="s">
        <v>53</v>
      </c>
      <c r="H3" s="428" t="s">
        <v>168</v>
      </c>
      <c r="I3" s="428" t="s">
        <v>169</v>
      </c>
      <c r="J3" s="428" t="s">
        <v>170</v>
      </c>
      <c r="K3" s="428" t="s">
        <v>171</v>
      </c>
      <c r="L3" s="428" t="s">
        <v>172</v>
      </c>
      <c r="M3" s="428" t="s">
        <v>173</v>
      </c>
      <c r="N3" s="428" t="s">
        <v>174</v>
      </c>
      <c r="O3" s="428" t="s">
        <v>105</v>
      </c>
      <c r="P3" s="429" t="s">
        <v>27</v>
      </c>
    </row>
    <row r="4" spans="1:24" ht="15" customHeight="1">
      <c r="A4" s="542">
        <v>43739</v>
      </c>
      <c r="B4" s="543" t="s">
        <v>279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279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279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279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279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279</v>
      </c>
      <c r="C9" s="577">
        <v>45597</v>
      </c>
      <c r="D9" s="203">
        <v>-1139</v>
      </c>
      <c r="E9" s="207">
        <v>-1178</v>
      </c>
      <c r="F9" s="207" t="s">
        <v>381</v>
      </c>
      <c r="G9" s="207" t="s">
        <v>381</v>
      </c>
      <c r="H9" s="207" t="s">
        <v>381</v>
      </c>
      <c r="I9" s="207" t="s">
        <v>381</v>
      </c>
      <c r="J9" s="207" t="s">
        <v>381</v>
      </c>
      <c r="K9" s="207" t="s">
        <v>381</v>
      </c>
      <c r="L9" s="207" t="s">
        <v>381</v>
      </c>
      <c r="M9" s="207" t="s">
        <v>381</v>
      </c>
      <c r="N9" s="207" t="s">
        <v>381</v>
      </c>
      <c r="O9" s="214" t="s">
        <v>381</v>
      </c>
      <c r="P9" s="219">
        <v>-2317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147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281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280</v>
      </c>
      <c r="B13" s="427"/>
      <c r="C13" s="427"/>
      <c r="D13" s="430" t="s">
        <v>57</v>
      </c>
      <c r="E13" s="428" t="s">
        <v>167</v>
      </c>
      <c r="F13" s="428" t="s">
        <v>149</v>
      </c>
      <c r="G13" s="428" t="s">
        <v>53</v>
      </c>
      <c r="H13" s="428" t="s">
        <v>168</v>
      </c>
      <c r="I13" s="428" t="s">
        <v>169</v>
      </c>
      <c r="J13" s="428" t="s">
        <v>170</v>
      </c>
      <c r="K13" s="428" t="s">
        <v>171</v>
      </c>
      <c r="L13" s="428" t="s">
        <v>172</v>
      </c>
      <c r="M13" s="428" t="s">
        <v>173</v>
      </c>
      <c r="N13" s="428" t="s">
        <v>174</v>
      </c>
      <c r="O13" s="428" t="s">
        <v>105</v>
      </c>
      <c r="P13" s="429" t="s">
        <v>27</v>
      </c>
    </row>
    <row r="14" spans="1:24" ht="15" customHeight="1">
      <c r="A14" s="542">
        <v>43739</v>
      </c>
      <c r="B14" s="543" t="s">
        <v>279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279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279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279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279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279</v>
      </c>
      <c r="C19" s="577">
        <v>45597</v>
      </c>
      <c r="D19" s="203">
        <v>291</v>
      </c>
      <c r="E19" s="207">
        <v>244</v>
      </c>
      <c r="F19" s="207" t="s">
        <v>381</v>
      </c>
      <c r="G19" s="207" t="s">
        <v>381</v>
      </c>
      <c r="H19" s="207" t="s">
        <v>381</v>
      </c>
      <c r="I19" s="207" t="s">
        <v>381</v>
      </c>
      <c r="J19" s="207" t="s">
        <v>381</v>
      </c>
      <c r="K19" s="207" t="s">
        <v>381</v>
      </c>
      <c r="L19" s="207" t="s">
        <v>381</v>
      </c>
      <c r="M19" s="207" t="s">
        <v>381</v>
      </c>
      <c r="N19" s="207" t="s">
        <v>381</v>
      </c>
      <c r="O19" s="575" t="s">
        <v>381</v>
      </c>
      <c r="P19" s="219">
        <v>535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282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280</v>
      </c>
      <c r="B22" s="427"/>
      <c r="C22" s="427"/>
      <c r="D22" s="430" t="s">
        <v>57</v>
      </c>
      <c r="E22" s="428" t="s">
        <v>167</v>
      </c>
      <c r="F22" s="428" t="s">
        <v>149</v>
      </c>
      <c r="G22" s="428" t="s">
        <v>53</v>
      </c>
      <c r="H22" s="428" t="s">
        <v>168</v>
      </c>
      <c r="I22" s="428" t="s">
        <v>169</v>
      </c>
      <c r="J22" s="428" t="s">
        <v>170</v>
      </c>
      <c r="K22" s="428" t="s">
        <v>171</v>
      </c>
      <c r="L22" s="428" t="s">
        <v>172</v>
      </c>
      <c r="M22" s="428" t="s">
        <v>173</v>
      </c>
      <c r="N22" s="428" t="s">
        <v>174</v>
      </c>
      <c r="O22" s="428" t="s">
        <v>105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279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279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279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279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279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279</v>
      </c>
      <c r="C28" s="577">
        <v>45597</v>
      </c>
      <c r="D28" s="203">
        <v>1461</v>
      </c>
      <c r="E28" s="207">
        <v>1477</v>
      </c>
      <c r="F28" s="207" t="s">
        <v>381</v>
      </c>
      <c r="G28" s="207" t="s">
        <v>381</v>
      </c>
      <c r="H28" s="207" t="s">
        <v>381</v>
      </c>
      <c r="I28" s="207" t="s">
        <v>381</v>
      </c>
      <c r="J28" s="207" t="s">
        <v>381</v>
      </c>
      <c r="K28" s="207" t="s">
        <v>381</v>
      </c>
      <c r="L28" s="207" t="s">
        <v>381</v>
      </c>
      <c r="M28" s="207" t="s">
        <v>381</v>
      </c>
      <c r="N28" s="207" t="s">
        <v>381</v>
      </c>
      <c r="O28" s="575" t="s">
        <v>381</v>
      </c>
      <c r="P28" s="219">
        <v>2938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285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280</v>
      </c>
      <c r="B31" s="427"/>
      <c r="C31" s="427"/>
      <c r="D31" s="430" t="s">
        <v>57</v>
      </c>
      <c r="E31" s="428" t="s">
        <v>167</v>
      </c>
      <c r="F31" s="428" t="s">
        <v>149</v>
      </c>
      <c r="G31" s="428" t="s">
        <v>53</v>
      </c>
      <c r="H31" s="428" t="s">
        <v>168</v>
      </c>
      <c r="I31" s="428" t="s">
        <v>169</v>
      </c>
      <c r="J31" s="428" t="s">
        <v>170</v>
      </c>
      <c r="K31" s="428" t="s">
        <v>171</v>
      </c>
      <c r="L31" s="428" t="s">
        <v>172</v>
      </c>
      <c r="M31" s="428" t="s">
        <v>173</v>
      </c>
      <c r="N31" s="428" t="s">
        <v>174</v>
      </c>
      <c r="O31" s="428" t="s">
        <v>105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279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279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279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279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279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279</v>
      </c>
      <c r="C37" s="577">
        <v>45597</v>
      </c>
      <c r="D37" s="203">
        <v>-1170</v>
      </c>
      <c r="E37" s="207">
        <v>-1233</v>
      </c>
      <c r="F37" s="207" t="s">
        <v>381</v>
      </c>
      <c r="G37" s="207" t="s">
        <v>381</v>
      </c>
      <c r="H37" s="207" t="s">
        <v>381</v>
      </c>
      <c r="I37" s="207" t="s">
        <v>381</v>
      </c>
      <c r="J37" s="207" t="s">
        <v>381</v>
      </c>
      <c r="K37" s="207" t="s">
        <v>381</v>
      </c>
      <c r="L37" s="207" t="s">
        <v>381</v>
      </c>
      <c r="M37" s="207" t="s">
        <v>381</v>
      </c>
      <c r="N37" s="207" t="s">
        <v>381</v>
      </c>
      <c r="O37" s="575" t="s">
        <v>381</v>
      </c>
      <c r="P37" s="219">
        <v>-2403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148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283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280</v>
      </c>
      <c r="B41" s="427"/>
      <c r="C41" s="427"/>
      <c r="D41" s="430" t="s">
        <v>57</v>
      </c>
      <c r="E41" s="428" t="s">
        <v>167</v>
      </c>
      <c r="F41" s="428" t="s">
        <v>149</v>
      </c>
      <c r="G41" s="428" t="s">
        <v>53</v>
      </c>
      <c r="H41" s="428" t="s">
        <v>168</v>
      </c>
      <c r="I41" s="428" t="s">
        <v>169</v>
      </c>
      <c r="J41" s="428" t="s">
        <v>170</v>
      </c>
      <c r="K41" s="428" t="s">
        <v>171</v>
      </c>
      <c r="L41" s="428" t="s">
        <v>172</v>
      </c>
      <c r="M41" s="428" t="s">
        <v>173</v>
      </c>
      <c r="N41" s="428" t="s">
        <v>174</v>
      </c>
      <c r="O41" s="428" t="s">
        <v>105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279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279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279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279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279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279</v>
      </c>
      <c r="C47" s="577">
        <v>45597</v>
      </c>
      <c r="D47" s="203">
        <v>748</v>
      </c>
      <c r="E47" s="207">
        <v>634</v>
      </c>
      <c r="F47" s="207" t="s">
        <v>381</v>
      </c>
      <c r="G47" s="207" t="s">
        <v>381</v>
      </c>
      <c r="H47" s="207" t="s">
        <v>381</v>
      </c>
      <c r="I47" s="207" t="s">
        <v>381</v>
      </c>
      <c r="J47" s="207" t="s">
        <v>381</v>
      </c>
      <c r="K47" s="207" t="s">
        <v>381</v>
      </c>
      <c r="L47" s="207" t="s">
        <v>381</v>
      </c>
      <c r="M47" s="207" t="s">
        <v>381</v>
      </c>
      <c r="N47" s="207" t="s">
        <v>381</v>
      </c>
      <c r="O47" s="575" t="s">
        <v>381</v>
      </c>
      <c r="P47" s="219">
        <v>1382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284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280</v>
      </c>
      <c r="B50" s="427"/>
      <c r="C50" s="427"/>
      <c r="D50" s="430" t="s">
        <v>57</v>
      </c>
      <c r="E50" s="428" t="s">
        <v>167</v>
      </c>
      <c r="F50" s="428" t="s">
        <v>149</v>
      </c>
      <c r="G50" s="428" t="s">
        <v>53</v>
      </c>
      <c r="H50" s="428" t="s">
        <v>168</v>
      </c>
      <c r="I50" s="428" t="s">
        <v>169</v>
      </c>
      <c r="J50" s="428" t="s">
        <v>170</v>
      </c>
      <c r="K50" s="428" t="s">
        <v>171</v>
      </c>
      <c r="L50" s="428" t="s">
        <v>172</v>
      </c>
      <c r="M50" s="428" t="s">
        <v>173</v>
      </c>
      <c r="N50" s="428" t="s">
        <v>174</v>
      </c>
      <c r="O50" s="428" t="s">
        <v>105</v>
      </c>
      <c r="P50" s="429" t="s">
        <v>27</v>
      </c>
    </row>
    <row r="51" spans="1:24" ht="15" customHeight="1">
      <c r="A51" s="542">
        <v>43739</v>
      </c>
      <c r="B51" s="543" t="s">
        <v>279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279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279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279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279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279</v>
      </c>
      <c r="C56" s="577">
        <v>45597</v>
      </c>
      <c r="D56" s="203">
        <v>717</v>
      </c>
      <c r="E56" s="207">
        <v>579</v>
      </c>
      <c r="F56" s="207" t="s">
        <v>381</v>
      </c>
      <c r="G56" s="207" t="s">
        <v>381</v>
      </c>
      <c r="H56" s="207" t="s">
        <v>381</v>
      </c>
      <c r="I56" s="207" t="s">
        <v>381</v>
      </c>
      <c r="J56" s="207" t="s">
        <v>381</v>
      </c>
      <c r="K56" s="207" t="s">
        <v>381</v>
      </c>
      <c r="L56" s="207" t="s">
        <v>381</v>
      </c>
      <c r="M56" s="207" t="s">
        <v>381</v>
      </c>
      <c r="N56" s="207" t="s">
        <v>381</v>
      </c>
      <c r="O56" s="575" t="s">
        <v>381</v>
      </c>
      <c r="P56" s="219">
        <v>1296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286</v>
      </c>
      <c r="B58" s="508"/>
      <c r="C58" s="425"/>
      <c r="P58" s="216" t="s">
        <v>26</v>
      </c>
    </row>
    <row r="59" spans="1:24" s="194" customFormat="1" ht="15" customHeight="1">
      <c r="A59" s="426" t="s">
        <v>280</v>
      </c>
      <c r="B59" s="427"/>
      <c r="C59" s="427"/>
      <c r="D59" s="430" t="s">
        <v>57</v>
      </c>
      <c r="E59" s="428" t="s">
        <v>167</v>
      </c>
      <c r="F59" s="428" t="s">
        <v>149</v>
      </c>
      <c r="G59" s="428" t="s">
        <v>53</v>
      </c>
      <c r="H59" s="428" t="s">
        <v>168</v>
      </c>
      <c r="I59" s="428" t="s">
        <v>169</v>
      </c>
      <c r="J59" s="428" t="s">
        <v>170</v>
      </c>
      <c r="K59" s="428" t="s">
        <v>171</v>
      </c>
      <c r="L59" s="428" t="s">
        <v>172</v>
      </c>
      <c r="M59" s="428" t="s">
        <v>173</v>
      </c>
      <c r="N59" s="428" t="s">
        <v>174</v>
      </c>
      <c r="O59" s="428" t="s">
        <v>105</v>
      </c>
      <c r="P59" s="429" t="s">
        <v>27</v>
      </c>
    </row>
    <row r="60" spans="1:24" s="196" customFormat="1" ht="15" customHeight="1">
      <c r="A60" s="542">
        <v>43739</v>
      </c>
      <c r="B60" s="543" t="s">
        <v>279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279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279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279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279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279</v>
      </c>
      <c r="C65" s="577">
        <v>45597</v>
      </c>
      <c r="D65" s="204">
        <v>31</v>
      </c>
      <c r="E65" s="208">
        <v>55</v>
      </c>
      <c r="F65" s="208" t="s">
        <v>381</v>
      </c>
      <c r="G65" s="208" t="s">
        <v>381</v>
      </c>
      <c r="H65" s="208" t="s">
        <v>381</v>
      </c>
      <c r="I65" s="420" t="s">
        <v>381</v>
      </c>
      <c r="J65" s="208" t="s">
        <v>381</v>
      </c>
      <c r="K65" s="208" t="s">
        <v>381</v>
      </c>
      <c r="L65" s="208" t="s">
        <v>381</v>
      </c>
      <c r="M65" s="208" t="s">
        <v>381</v>
      </c>
      <c r="N65" s="208" t="s">
        <v>381</v>
      </c>
      <c r="O65" s="215" t="s">
        <v>381</v>
      </c>
      <c r="P65" s="222">
        <v>86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45597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335</v>
      </c>
      <c r="F4" s="436" t="s">
        <v>113</v>
      </c>
    </row>
    <row r="5" spans="1:35" s="435" customFormat="1" ht="15" customHeight="1">
      <c r="B5" s="662" t="s">
        <v>316</v>
      </c>
      <c r="C5" s="518" t="s">
        <v>312</v>
      </c>
      <c r="D5" s="518" t="s">
        <v>314</v>
      </c>
      <c r="E5" s="518" t="s">
        <v>315</v>
      </c>
      <c r="F5" s="662" t="s">
        <v>317</v>
      </c>
      <c r="G5" s="516"/>
      <c r="I5" s="517"/>
      <c r="K5" s="517"/>
    </row>
    <row r="6" spans="1:35" s="435" customFormat="1" ht="15" customHeight="1">
      <c r="B6" s="657"/>
      <c r="C6" s="519" t="s">
        <v>313</v>
      </c>
      <c r="D6" s="519" t="s">
        <v>313</v>
      </c>
      <c r="E6" s="519" t="s">
        <v>313</v>
      </c>
      <c r="F6" s="657"/>
      <c r="G6" s="516"/>
      <c r="I6" s="517"/>
      <c r="K6" s="517"/>
    </row>
    <row r="7" spans="1:35" s="435" customFormat="1" ht="18" customHeight="1">
      <c r="B7" s="456" t="s">
        <v>336</v>
      </c>
      <c r="C7" s="513">
        <v>1</v>
      </c>
      <c r="D7" s="513">
        <v>24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337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338</v>
      </c>
      <c r="C9" s="515">
        <v>13</v>
      </c>
      <c r="D9" s="515">
        <v>11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16.5" customHeight="1">
      <c r="A12" s="198" t="s">
        <v>59</v>
      </c>
      <c r="B12" s="198"/>
    </row>
    <row r="13" spans="1:35" s="435" customFormat="1" ht="16.5" customHeight="1">
      <c r="B13" s="437"/>
      <c r="G13" s="436" t="s">
        <v>112</v>
      </c>
    </row>
    <row r="14" spans="1:35" s="435" customFormat="1" ht="16.5" customHeight="1">
      <c r="B14" s="452" t="s">
        <v>106</v>
      </c>
      <c r="C14" s="452" t="s">
        <v>110</v>
      </c>
      <c r="D14" s="453" t="s">
        <v>108</v>
      </c>
      <c r="E14" s="438" t="s">
        <v>106</v>
      </c>
      <c r="F14" s="452" t="s">
        <v>110</v>
      </c>
      <c r="G14" s="452" t="s">
        <v>111</v>
      </c>
      <c r="I14" s="517"/>
      <c r="K14" s="517"/>
    </row>
    <row r="15" spans="1:35" s="435" customFormat="1" ht="16.5" customHeight="1">
      <c r="B15" s="403">
        <v>1</v>
      </c>
      <c r="C15" s="520" t="s">
        <v>214</v>
      </c>
      <c r="D15" s="524">
        <v>1</v>
      </c>
      <c r="E15" s="439">
        <v>1</v>
      </c>
      <c r="F15" s="520" t="s">
        <v>202</v>
      </c>
      <c r="G15" s="527">
        <v>174</v>
      </c>
      <c r="I15" s="517"/>
      <c r="K15" s="517"/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381</v>
      </c>
      <c r="C16" s="522" t="s">
        <v>381</v>
      </c>
      <c r="D16" s="525" t="s">
        <v>381</v>
      </c>
      <c r="E16" s="441">
        <v>2</v>
      </c>
      <c r="F16" s="521" t="s">
        <v>116</v>
      </c>
      <c r="G16" s="528">
        <v>131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381</v>
      </c>
      <c r="C17" s="522" t="s">
        <v>381</v>
      </c>
      <c r="D17" s="525" t="s">
        <v>381</v>
      </c>
      <c r="E17" s="441">
        <v>3</v>
      </c>
      <c r="F17" s="521" t="s">
        <v>204</v>
      </c>
      <c r="G17" s="528">
        <v>129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381</v>
      </c>
      <c r="C18" s="522" t="s">
        <v>381</v>
      </c>
      <c r="D18" s="525" t="s">
        <v>381</v>
      </c>
      <c r="E18" s="441">
        <v>4</v>
      </c>
      <c r="F18" s="521" t="s">
        <v>99</v>
      </c>
      <c r="G18" s="528">
        <v>110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381</v>
      </c>
      <c r="C19" s="522" t="s">
        <v>381</v>
      </c>
      <c r="D19" s="525" t="s">
        <v>381</v>
      </c>
      <c r="E19" s="441">
        <v>5</v>
      </c>
      <c r="F19" s="521" t="s">
        <v>146</v>
      </c>
      <c r="G19" s="528">
        <v>72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381</v>
      </c>
      <c r="C20" s="522" t="s">
        <v>381</v>
      </c>
      <c r="D20" s="525" t="s">
        <v>381</v>
      </c>
      <c r="E20" s="441" t="s">
        <v>381</v>
      </c>
      <c r="F20" s="521" t="s">
        <v>381</v>
      </c>
      <c r="G20" s="528" t="s">
        <v>381</v>
      </c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4" t="s">
        <v>381</v>
      </c>
      <c r="C21" s="522" t="s">
        <v>381</v>
      </c>
      <c r="D21" s="525" t="s">
        <v>381</v>
      </c>
      <c r="E21" s="441" t="s">
        <v>381</v>
      </c>
      <c r="F21" s="522" t="s">
        <v>381</v>
      </c>
      <c r="G21" s="528" t="s">
        <v>381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16.5" customHeight="1">
      <c r="B22" s="405" t="s">
        <v>381</v>
      </c>
      <c r="C22" s="523" t="s">
        <v>381</v>
      </c>
      <c r="D22" s="526" t="s">
        <v>381</v>
      </c>
      <c r="E22" s="442" t="s">
        <v>381</v>
      </c>
      <c r="F22" s="523" t="s">
        <v>381</v>
      </c>
      <c r="G22" s="529" t="s">
        <v>381</v>
      </c>
      <c r="I22" s="517"/>
      <c r="K22" s="517"/>
      <c r="U22" s="440"/>
      <c r="V22" s="440"/>
      <c r="W22" s="440"/>
      <c r="X22" s="440"/>
      <c r="Z22" s="417"/>
      <c r="AA22" s="417"/>
      <c r="AB22" s="417"/>
      <c r="AC22" s="417"/>
      <c r="AD22" s="417"/>
      <c r="AE22" s="440"/>
      <c r="AF22" s="417"/>
      <c r="AG22" s="417"/>
      <c r="AH22" s="417"/>
      <c r="AI22" s="417"/>
    </row>
    <row r="23" spans="1:35" s="435" customFormat="1" ht="16.5" customHeight="1"/>
    <row r="24" spans="1:35" s="435" customFormat="1" ht="16.5" customHeight="1">
      <c r="A24" s="198" t="s">
        <v>232</v>
      </c>
      <c r="B24" s="198"/>
    </row>
    <row r="25" spans="1:35" s="435" customFormat="1" ht="16.5" customHeight="1">
      <c r="B25" s="437"/>
      <c r="G25" s="436" t="s">
        <v>112</v>
      </c>
    </row>
    <row r="26" spans="1:35" s="435" customFormat="1" ht="16.5" customHeight="1">
      <c r="B26" s="452" t="s">
        <v>106</v>
      </c>
      <c r="C26" s="452" t="s">
        <v>110</v>
      </c>
      <c r="D26" s="453" t="s">
        <v>108</v>
      </c>
      <c r="E26" s="438" t="s">
        <v>106</v>
      </c>
      <c r="F26" s="452" t="s">
        <v>110</v>
      </c>
      <c r="G26" s="452" t="s">
        <v>111</v>
      </c>
      <c r="I26" s="517"/>
      <c r="K26" s="517"/>
    </row>
    <row r="27" spans="1:35" s="435" customFormat="1" ht="16.5" customHeight="1">
      <c r="B27" s="403" t="s">
        <v>381</v>
      </c>
      <c r="C27" s="520" t="s">
        <v>381</v>
      </c>
      <c r="D27" s="524" t="s">
        <v>381</v>
      </c>
      <c r="E27" s="439">
        <v>1</v>
      </c>
      <c r="F27" s="520" t="s">
        <v>202</v>
      </c>
      <c r="G27" s="527">
        <v>222</v>
      </c>
      <c r="I27" s="517"/>
      <c r="K27" s="517"/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381</v>
      </c>
      <c r="C28" s="522" t="s">
        <v>381</v>
      </c>
      <c r="D28" s="525" t="s">
        <v>381</v>
      </c>
      <c r="E28" s="441">
        <v>2</v>
      </c>
      <c r="F28" s="521" t="s">
        <v>204</v>
      </c>
      <c r="G28" s="528">
        <v>144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381</v>
      </c>
      <c r="C29" s="522" t="s">
        <v>381</v>
      </c>
      <c r="D29" s="525" t="s">
        <v>381</v>
      </c>
      <c r="E29" s="441">
        <v>3</v>
      </c>
      <c r="F29" s="521" t="s">
        <v>99</v>
      </c>
      <c r="G29" s="528">
        <v>124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381</v>
      </c>
      <c r="C30" s="522" t="s">
        <v>381</v>
      </c>
      <c r="D30" s="525" t="s">
        <v>381</v>
      </c>
      <c r="E30" s="441">
        <v>4</v>
      </c>
      <c r="F30" s="521" t="s">
        <v>116</v>
      </c>
      <c r="G30" s="528">
        <v>101</v>
      </c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381</v>
      </c>
      <c r="C31" s="522" t="s">
        <v>381</v>
      </c>
      <c r="D31" s="525" t="s">
        <v>381</v>
      </c>
      <c r="E31" s="441">
        <v>5</v>
      </c>
      <c r="F31" s="521" t="s">
        <v>205</v>
      </c>
      <c r="G31" s="528">
        <v>90</v>
      </c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4" t="s">
        <v>381</v>
      </c>
      <c r="C32" s="522" t="s">
        <v>381</v>
      </c>
      <c r="D32" s="525" t="s">
        <v>381</v>
      </c>
      <c r="E32" s="441" t="s">
        <v>381</v>
      </c>
      <c r="F32" s="522" t="s">
        <v>381</v>
      </c>
      <c r="G32" s="528" t="s">
        <v>381</v>
      </c>
      <c r="I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16.5" customHeight="1">
      <c r="B33" s="404" t="s">
        <v>381</v>
      </c>
      <c r="C33" s="522" t="s">
        <v>381</v>
      </c>
      <c r="D33" s="525" t="s">
        <v>381</v>
      </c>
      <c r="E33" s="441" t="s">
        <v>381</v>
      </c>
      <c r="F33" s="522" t="s">
        <v>381</v>
      </c>
      <c r="G33" s="528" t="s">
        <v>381</v>
      </c>
      <c r="I33" s="517"/>
      <c r="K33" s="517"/>
      <c r="U33" s="440"/>
      <c r="V33" s="440"/>
      <c r="W33" s="440"/>
      <c r="X33" s="440"/>
      <c r="Z33" s="417"/>
      <c r="AA33" s="417"/>
      <c r="AB33" s="417"/>
      <c r="AC33" s="417"/>
      <c r="AD33" s="417"/>
      <c r="AE33" s="440"/>
      <c r="AF33" s="417"/>
      <c r="AG33" s="417"/>
      <c r="AH33" s="417"/>
      <c r="AI33" s="417"/>
    </row>
    <row r="34" spans="1:35" s="435" customFormat="1" ht="16.5" customHeight="1">
      <c r="B34" s="405" t="s">
        <v>381</v>
      </c>
      <c r="C34" s="523" t="s">
        <v>381</v>
      </c>
      <c r="D34" s="526" t="s">
        <v>381</v>
      </c>
      <c r="E34" s="442" t="s">
        <v>381</v>
      </c>
      <c r="F34" s="523" t="s">
        <v>381</v>
      </c>
      <c r="G34" s="529" t="s">
        <v>381</v>
      </c>
      <c r="I34" s="517"/>
      <c r="K34" s="517"/>
      <c r="U34" s="440"/>
      <c r="V34" s="440"/>
      <c r="W34" s="440"/>
      <c r="X34" s="440"/>
      <c r="Z34" s="417"/>
      <c r="AA34" s="417"/>
      <c r="AB34" s="417"/>
      <c r="AC34" s="417"/>
      <c r="AD34" s="417"/>
      <c r="AE34" s="440"/>
      <c r="AF34" s="417"/>
      <c r="AG34" s="417"/>
      <c r="AH34" s="417"/>
      <c r="AI34" s="417"/>
    </row>
    <row r="35" spans="1:35" s="435" customFormat="1" ht="16.5" customHeight="1">
      <c r="B35" s="437"/>
    </row>
    <row r="36" spans="1:35" s="435" customFormat="1" ht="16.5" customHeight="1">
      <c r="A36" s="198" t="s">
        <v>233</v>
      </c>
      <c r="B36" s="198"/>
    </row>
    <row r="37" spans="1:35" s="435" customFormat="1" ht="16.5" customHeight="1">
      <c r="B37" s="437"/>
      <c r="G37" s="436" t="s">
        <v>112</v>
      </c>
    </row>
    <row r="38" spans="1:35" s="435" customFormat="1" ht="16.5" customHeight="1">
      <c r="B38" s="452" t="s">
        <v>106</v>
      </c>
      <c r="C38" s="452" t="s">
        <v>110</v>
      </c>
      <c r="D38" s="453" t="s">
        <v>108</v>
      </c>
      <c r="E38" s="438" t="s">
        <v>106</v>
      </c>
      <c r="F38" s="452" t="s">
        <v>110</v>
      </c>
      <c r="G38" s="452" t="s">
        <v>111</v>
      </c>
      <c r="I38" s="517"/>
      <c r="K38" s="517"/>
    </row>
    <row r="39" spans="1:35" s="435" customFormat="1" ht="16.5" customHeight="1">
      <c r="B39" s="403">
        <v>1</v>
      </c>
      <c r="C39" s="520" t="s">
        <v>202</v>
      </c>
      <c r="D39" s="524">
        <v>48</v>
      </c>
      <c r="E39" s="439">
        <v>1</v>
      </c>
      <c r="F39" s="520" t="s">
        <v>116</v>
      </c>
      <c r="G39" s="527">
        <v>30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2</v>
      </c>
      <c r="C40" s="522" t="s">
        <v>208</v>
      </c>
      <c r="D40" s="525">
        <v>23</v>
      </c>
      <c r="E40" s="441">
        <v>2</v>
      </c>
      <c r="F40" s="521" t="s">
        <v>155</v>
      </c>
      <c r="G40" s="528">
        <v>19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>
        <v>3</v>
      </c>
      <c r="C41" s="522" t="s">
        <v>205</v>
      </c>
      <c r="D41" s="525">
        <v>20</v>
      </c>
      <c r="E41" s="441">
        <v>3</v>
      </c>
      <c r="F41" s="521" t="s">
        <v>72</v>
      </c>
      <c r="G41" s="528">
        <v>12</v>
      </c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>
        <v>4</v>
      </c>
      <c r="C42" s="522" t="s">
        <v>204</v>
      </c>
      <c r="D42" s="525">
        <v>15</v>
      </c>
      <c r="E42" s="441">
        <v>4</v>
      </c>
      <c r="F42" s="521" t="s">
        <v>213</v>
      </c>
      <c r="G42" s="528">
        <v>7</v>
      </c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4">
        <v>5</v>
      </c>
      <c r="C43" s="522" t="s">
        <v>99</v>
      </c>
      <c r="D43" s="525">
        <v>14</v>
      </c>
      <c r="E43" s="441">
        <v>5</v>
      </c>
      <c r="F43" s="521" t="s">
        <v>146</v>
      </c>
      <c r="G43" s="528">
        <v>5</v>
      </c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6.5" customHeight="1">
      <c r="B44" s="404" t="s">
        <v>381</v>
      </c>
      <c r="C44" s="522" t="s">
        <v>381</v>
      </c>
      <c r="D44" s="525" t="s">
        <v>381</v>
      </c>
      <c r="E44" s="441">
        <v>5</v>
      </c>
      <c r="F44" s="522" t="s">
        <v>212</v>
      </c>
      <c r="G44" s="528">
        <v>5</v>
      </c>
      <c r="I44" s="517"/>
      <c r="U44" s="440"/>
      <c r="V44" s="440"/>
      <c r="W44" s="440"/>
      <c r="X44" s="440"/>
      <c r="Z44" s="417"/>
      <c r="AA44" s="417"/>
      <c r="AB44" s="417"/>
      <c r="AC44" s="417"/>
      <c r="AD44" s="417"/>
      <c r="AE44" s="440"/>
      <c r="AF44" s="417"/>
      <c r="AG44" s="417"/>
      <c r="AH44" s="417"/>
      <c r="AI44" s="417"/>
    </row>
    <row r="45" spans="1:35" s="435" customFormat="1" ht="16.5" customHeight="1">
      <c r="B45" s="404" t="s">
        <v>381</v>
      </c>
      <c r="C45" s="522" t="s">
        <v>381</v>
      </c>
      <c r="D45" s="525" t="s">
        <v>381</v>
      </c>
      <c r="E45" s="441" t="s">
        <v>381</v>
      </c>
      <c r="F45" s="522" t="s">
        <v>381</v>
      </c>
      <c r="G45" s="528" t="s">
        <v>381</v>
      </c>
      <c r="I45" s="517"/>
      <c r="K45" s="517"/>
      <c r="U45" s="440"/>
      <c r="V45" s="440"/>
      <c r="W45" s="440"/>
      <c r="X45" s="440"/>
      <c r="Z45" s="417"/>
      <c r="AA45" s="417"/>
      <c r="AB45" s="417"/>
      <c r="AC45" s="417"/>
      <c r="AD45" s="417"/>
      <c r="AE45" s="440"/>
      <c r="AF45" s="417"/>
      <c r="AG45" s="417"/>
      <c r="AH45" s="417"/>
      <c r="AI45" s="417"/>
    </row>
    <row r="46" spans="1:35" s="435" customFormat="1" ht="16.5" customHeight="1">
      <c r="B46" s="405" t="s">
        <v>381</v>
      </c>
      <c r="C46" s="523" t="s">
        <v>381</v>
      </c>
      <c r="D46" s="526" t="s">
        <v>381</v>
      </c>
      <c r="E46" s="442" t="s">
        <v>381</v>
      </c>
      <c r="F46" s="523" t="s">
        <v>381</v>
      </c>
      <c r="G46" s="529" t="s">
        <v>381</v>
      </c>
      <c r="I46" s="517"/>
      <c r="K46" s="517"/>
      <c r="U46" s="440"/>
      <c r="V46" s="440"/>
      <c r="W46" s="440"/>
      <c r="X46" s="440"/>
      <c r="Z46" s="417"/>
      <c r="AA46" s="417"/>
      <c r="AB46" s="417"/>
      <c r="AC46" s="417"/>
      <c r="AD46" s="417"/>
      <c r="AE46" s="440"/>
      <c r="AF46" s="417"/>
      <c r="AG46" s="417"/>
      <c r="AH46" s="417"/>
      <c r="AI46" s="417"/>
    </row>
    <row r="47" spans="1:35" s="435" customFormat="1" ht="18" customHeight="1">
      <c r="B47" s="437"/>
    </row>
    <row r="48" spans="1:35" s="435" customFormat="1" ht="18" customHeight="1"/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>
      <c r="C54" s="440"/>
      <c r="D54" s="440"/>
      <c r="E54" s="440"/>
      <c r="F54" s="440"/>
      <c r="U54" s="440"/>
      <c r="V54" s="440"/>
      <c r="W54" s="440"/>
      <c r="X54" s="440"/>
      <c r="AE54" s="440"/>
      <c r="AF54" s="440"/>
      <c r="AG54" s="440"/>
      <c r="AH54" s="440"/>
      <c r="AI54" s="440"/>
    </row>
    <row r="55" spans="2:35" s="435" customFormat="1" ht="18" customHeight="1">
      <c r="C55" s="440"/>
      <c r="D55" s="440"/>
      <c r="E55" s="440"/>
      <c r="F55" s="440"/>
      <c r="U55" s="440"/>
      <c r="V55" s="440"/>
      <c r="W55" s="440"/>
      <c r="X55" s="440"/>
      <c r="AE55" s="440"/>
      <c r="AF55" s="440"/>
      <c r="AG55" s="440"/>
      <c r="AH55" s="440"/>
      <c r="AI55" s="440"/>
    </row>
    <row r="56" spans="2:35" s="435" customFormat="1" ht="18" customHeight="1">
      <c r="C56" s="440"/>
      <c r="D56" s="440"/>
      <c r="E56" s="440"/>
      <c r="F56" s="440"/>
      <c r="U56" s="440"/>
      <c r="V56" s="440"/>
      <c r="W56" s="440"/>
      <c r="X56" s="440"/>
      <c r="AE56" s="440"/>
      <c r="AF56" s="440"/>
      <c r="AG56" s="440"/>
      <c r="AH56" s="440"/>
      <c r="AI56" s="440"/>
    </row>
    <row r="57" spans="2:35" s="435" customFormat="1" ht="18" customHeight="1"/>
    <row r="58" spans="2:35" s="435" customFormat="1" ht="18" customHeight="1"/>
    <row r="59" spans="2:35" ht="18" customHeight="1">
      <c r="B59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236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45627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339</v>
      </c>
      <c r="V5" s="310"/>
    </row>
    <row r="6" spans="1:22" s="309" customFormat="1" ht="16.5" customHeight="1">
      <c r="H6" s="311"/>
      <c r="I6" s="312" t="s">
        <v>340</v>
      </c>
      <c r="J6" s="227" t="s">
        <v>226</v>
      </c>
      <c r="K6" s="353"/>
      <c r="L6" s="353"/>
      <c r="M6" s="228" t="s">
        <v>378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143</v>
      </c>
      <c r="J7" s="227" t="s">
        <v>377</v>
      </c>
      <c r="K7" s="353"/>
      <c r="L7" s="353"/>
      <c r="M7" s="228" t="s">
        <v>379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142</v>
      </c>
      <c r="J8" s="227"/>
      <c r="K8" s="353"/>
      <c r="L8" s="353"/>
      <c r="M8" s="228" t="s">
        <v>380</v>
      </c>
      <c r="N8" s="229"/>
      <c r="S8" s="313"/>
      <c r="V8" s="310"/>
    </row>
    <row r="9" spans="1:22" ht="15" customHeight="1">
      <c r="B9" s="665" t="s">
        <v>24</v>
      </c>
      <c r="C9" s="665" t="s">
        <v>74</v>
      </c>
      <c r="D9" s="314" t="s">
        <v>32</v>
      </c>
      <c r="E9" s="315"/>
      <c r="F9" s="316" t="s">
        <v>33</v>
      </c>
      <c r="G9" s="665" t="s">
        <v>75</v>
      </c>
      <c r="H9" s="665" t="s">
        <v>76</v>
      </c>
      <c r="I9" s="317" t="s">
        <v>49</v>
      </c>
      <c r="J9" s="317"/>
      <c r="K9" s="317" t="s">
        <v>68</v>
      </c>
      <c r="L9" s="317"/>
      <c r="M9" s="667" t="s">
        <v>66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71</v>
      </c>
      <c r="E10" s="321" t="s">
        <v>20</v>
      </c>
      <c r="F10" s="317" t="s">
        <v>2</v>
      </c>
      <c r="G10" s="666"/>
      <c r="H10" s="666"/>
      <c r="I10" s="322" t="s">
        <v>78</v>
      </c>
      <c r="J10" s="322" t="s">
        <v>80</v>
      </c>
      <c r="K10" s="322" t="s">
        <v>78</v>
      </c>
      <c r="L10" s="322" t="s">
        <v>80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123</v>
      </c>
      <c r="C11" s="325">
        <v>383821</v>
      </c>
      <c r="D11" s="325">
        <v>893908</v>
      </c>
      <c r="E11" s="325">
        <v>422869</v>
      </c>
      <c r="F11" s="325">
        <v>471039</v>
      </c>
      <c r="G11" s="325">
        <v>244</v>
      </c>
      <c r="H11" s="325">
        <v>1477</v>
      </c>
      <c r="I11" s="326" t="s">
        <v>39</v>
      </c>
      <c r="J11" s="325">
        <v>634</v>
      </c>
      <c r="K11" s="326" t="s">
        <v>39</v>
      </c>
      <c r="L11" s="325">
        <v>579</v>
      </c>
      <c r="M11" s="327">
        <v>-1178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197</v>
      </c>
      <c r="C12" s="330">
        <v>352890</v>
      </c>
      <c r="D12" s="330">
        <v>814569</v>
      </c>
      <c r="E12" s="330">
        <v>385310</v>
      </c>
      <c r="F12" s="330">
        <v>429259</v>
      </c>
      <c r="G12" s="330">
        <v>225</v>
      </c>
      <c r="H12" s="330">
        <v>1282</v>
      </c>
      <c r="I12" s="330">
        <v>469</v>
      </c>
      <c r="J12" s="330">
        <v>587</v>
      </c>
      <c r="K12" s="330">
        <v>431</v>
      </c>
      <c r="L12" s="330">
        <v>538</v>
      </c>
      <c r="M12" s="327">
        <v>-970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129</v>
      </c>
      <c r="C13" s="333">
        <v>30931</v>
      </c>
      <c r="D13" s="333">
        <v>79450</v>
      </c>
      <c r="E13" s="333">
        <v>37620</v>
      </c>
      <c r="F13" s="333">
        <v>41830</v>
      </c>
      <c r="G13" s="333">
        <v>19</v>
      </c>
      <c r="H13" s="333">
        <v>195</v>
      </c>
      <c r="I13" s="333">
        <v>57</v>
      </c>
      <c r="J13" s="333">
        <v>47</v>
      </c>
      <c r="K13" s="333">
        <v>73</v>
      </c>
      <c r="L13" s="333">
        <v>41</v>
      </c>
      <c r="M13" s="334">
        <v>-186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138879</v>
      </c>
      <c r="D14" s="330">
        <v>295928</v>
      </c>
      <c r="E14" s="330">
        <v>139888</v>
      </c>
      <c r="F14" s="330">
        <v>156040</v>
      </c>
      <c r="G14" s="330">
        <v>107</v>
      </c>
      <c r="H14" s="330">
        <v>329</v>
      </c>
      <c r="I14" s="330">
        <v>156</v>
      </c>
      <c r="J14" s="330">
        <v>237</v>
      </c>
      <c r="K14" s="330">
        <v>128</v>
      </c>
      <c r="L14" s="330">
        <v>217</v>
      </c>
      <c r="M14" s="336">
        <v>-174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65</v>
      </c>
      <c r="C15" s="330">
        <v>20744</v>
      </c>
      <c r="D15" s="330">
        <v>45760</v>
      </c>
      <c r="E15" s="330">
        <v>21144</v>
      </c>
      <c r="F15" s="330">
        <v>24616</v>
      </c>
      <c r="G15" s="330">
        <v>17</v>
      </c>
      <c r="H15" s="330">
        <v>76</v>
      </c>
      <c r="I15" s="330">
        <v>33</v>
      </c>
      <c r="J15" s="330">
        <v>29</v>
      </c>
      <c r="K15" s="330">
        <v>24</v>
      </c>
      <c r="L15" s="330">
        <v>35</v>
      </c>
      <c r="M15" s="336">
        <v>-56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215</v>
      </c>
      <c r="C16" s="330">
        <v>30696</v>
      </c>
      <c r="D16" s="330">
        <v>78689</v>
      </c>
      <c r="E16" s="330">
        <v>37230</v>
      </c>
      <c r="F16" s="330">
        <v>41459</v>
      </c>
      <c r="G16" s="330">
        <v>26</v>
      </c>
      <c r="H16" s="330">
        <v>170</v>
      </c>
      <c r="I16" s="330">
        <v>41</v>
      </c>
      <c r="J16" s="330">
        <v>51</v>
      </c>
      <c r="K16" s="330">
        <v>25</v>
      </c>
      <c r="L16" s="330">
        <v>52</v>
      </c>
      <c r="M16" s="336">
        <v>-129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27570</v>
      </c>
      <c r="D17" s="330">
        <v>64168</v>
      </c>
      <c r="E17" s="330">
        <v>30304</v>
      </c>
      <c r="F17" s="330">
        <v>33864</v>
      </c>
      <c r="G17" s="330">
        <v>14</v>
      </c>
      <c r="H17" s="330">
        <v>104</v>
      </c>
      <c r="I17" s="330">
        <v>18</v>
      </c>
      <c r="J17" s="330">
        <v>61</v>
      </c>
      <c r="K17" s="330">
        <v>23</v>
      </c>
      <c r="L17" s="330">
        <v>36</v>
      </c>
      <c r="M17" s="336">
        <v>-70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220</v>
      </c>
      <c r="C18" s="330">
        <v>9915</v>
      </c>
      <c r="D18" s="330">
        <v>22210</v>
      </c>
      <c r="E18" s="330">
        <v>10453</v>
      </c>
      <c r="F18" s="330">
        <v>11757</v>
      </c>
      <c r="G18" s="330">
        <v>3</v>
      </c>
      <c r="H18" s="330">
        <v>53</v>
      </c>
      <c r="I18" s="330">
        <v>10</v>
      </c>
      <c r="J18" s="330">
        <v>7</v>
      </c>
      <c r="K18" s="330">
        <v>21</v>
      </c>
      <c r="L18" s="330">
        <v>15</v>
      </c>
      <c r="M18" s="336">
        <v>-69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201</v>
      </c>
      <c r="C19" s="330">
        <v>16375</v>
      </c>
      <c r="D19" s="330">
        <v>38108</v>
      </c>
      <c r="E19" s="330">
        <v>18277</v>
      </c>
      <c r="F19" s="330">
        <v>19831</v>
      </c>
      <c r="G19" s="330">
        <v>3</v>
      </c>
      <c r="H19" s="330">
        <v>70</v>
      </c>
      <c r="I19" s="330">
        <v>19</v>
      </c>
      <c r="J19" s="330">
        <v>31</v>
      </c>
      <c r="K19" s="330">
        <v>35</v>
      </c>
      <c r="L19" s="330">
        <v>20</v>
      </c>
      <c r="M19" s="336">
        <v>-72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224</v>
      </c>
      <c r="C20" s="330">
        <v>10558</v>
      </c>
      <c r="D20" s="330">
        <v>26278</v>
      </c>
      <c r="E20" s="330">
        <v>12446</v>
      </c>
      <c r="F20" s="330">
        <v>13832</v>
      </c>
      <c r="G20" s="330">
        <v>1</v>
      </c>
      <c r="H20" s="330">
        <v>53</v>
      </c>
      <c r="I20" s="330">
        <v>9</v>
      </c>
      <c r="J20" s="330">
        <v>22</v>
      </c>
      <c r="K20" s="330">
        <v>11</v>
      </c>
      <c r="L20" s="330">
        <v>18</v>
      </c>
      <c r="M20" s="336">
        <v>-50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151</v>
      </c>
      <c r="C21" s="330">
        <v>28551</v>
      </c>
      <c r="D21" s="330">
        <v>69997</v>
      </c>
      <c r="E21" s="330">
        <v>33940</v>
      </c>
      <c r="F21" s="330">
        <v>36057</v>
      </c>
      <c r="G21" s="330">
        <v>17</v>
      </c>
      <c r="H21" s="330">
        <v>118</v>
      </c>
      <c r="I21" s="330">
        <v>34</v>
      </c>
      <c r="J21" s="330">
        <v>31</v>
      </c>
      <c r="K21" s="330">
        <v>48</v>
      </c>
      <c r="L21" s="330">
        <v>47</v>
      </c>
      <c r="M21" s="336">
        <v>-131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136</v>
      </c>
      <c r="C22" s="330">
        <v>12605</v>
      </c>
      <c r="D22" s="330">
        <v>30696</v>
      </c>
      <c r="E22" s="330">
        <v>14455</v>
      </c>
      <c r="F22" s="330">
        <v>16241</v>
      </c>
      <c r="G22" s="330">
        <v>13</v>
      </c>
      <c r="H22" s="330">
        <v>38</v>
      </c>
      <c r="I22" s="330">
        <v>45</v>
      </c>
      <c r="J22" s="330">
        <v>10</v>
      </c>
      <c r="K22" s="330">
        <v>31</v>
      </c>
      <c r="L22" s="330">
        <v>12</v>
      </c>
      <c r="M22" s="336">
        <v>-13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69</v>
      </c>
      <c r="C23" s="339">
        <v>28348</v>
      </c>
      <c r="D23" s="339">
        <v>72011</v>
      </c>
      <c r="E23" s="339">
        <v>33786</v>
      </c>
      <c r="F23" s="339">
        <v>38225</v>
      </c>
      <c r="G23" s="339">
        <v>13</v>
      </c>
      <c r="H23" s="339">
        <v>137</v>
      </c>
      <c r="I23" s="339">
        <v>56</v>
      </c>
      <c r="J23" s="339">
        <v>43</v>
      </c>
      <c r="K23" s="339">
        <v>43</v>
      </c>
      <c r="L23" s="339">
        <v>42</v>
      </c>
      <c r="M23" s="336">
        <v>-110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87</v>
      </c>
      <c r="C24" s="339">
        <v>11184</v>
      </c>
      <c r="D24" s="339">
        <v>27066</v>
      </c>
      <c r="E24" s="339">
        <v>12765</v>
      </c>
      <c r="F24" s="339">
        <v>14301</v>
      </c>
      <c r="G24" s="339">
        <v>3</v>
      </c>
      <c r="H24" s="339">
        <v>47</v>
      </c>
      <c r="I24" s="339">
        <v>17</v>
      </c>
      <c r="J24" s="339">
        <v>19</v>
      </c>
      <c r="K24" s="339">
        <v>17</v>
      </c>
      <c r="L24" s="339">
        <v>15</v>
      </c>
      <c r="M24" s="336">
        <v>-40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221</v>
      </c>
      <c r="C25" s="339">
        <v>8508</v>
      </c>
      <c r="D25" s="339">
        <v>21573</v>
      </c>
      <c r="E25" s="339">
        <v>10428</v>
      </c>
      <c r="F25" s="339">
        <v>11145</v>
      </c>
      <c r="G25" s="339">
        <v>1</v>
      </c>
      <c r="H25" s="339">
        <v>37</v>
      </c>
      <c r="I25" s="339">
        <v>17</v>
      </c>
      <c r="J25" s="339">
        <v>30</v>
      </c>
      <c r="K25" s="339">
        <v>8</v>
      </c>
      <c r="L25" s="339">
        <v>16</v>
      </c>
      <c r="M25" s="336">
        <v>-13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222</v>
      </c>
      <c r="C26" s="330">
        <v>8957</v>
      </c>
      <c r="D26" s="330">
        <v>22085</v>
      </c>
      <c r="E26" s="330">
        <v>10194</v>
      </c>
      <c r="F26" s="330">
        <v>11891</v>
      </c>
      <c r="G26" s="330">
        <v>7</v>
      </c>
      <c r="H26" s="330">
        <v>50</v>
      </c>
      <c r="I26" s="330">
        <v>14</v>
      </c>
      <c r="J26" s="330">
        <v>16</v>
      </c>
      <c r="K26" s="330">
        <v>17</v>
      </c>
      <c r="L26" s="330">
        <v>13</v>
      </c>
      <c r="M26" s="336">
        <v>-43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194</v>
      </c>
      <c r="C27" s="341">
        <v>1905</v>
      </c>
      <c r="D27" s="341">
        <v>4311</v>
      </c>
      <c r="E27" s="341">
        <v>2017</v>
      </c>
      <c r="F27" s="341">
        <v>2294</v>
      </c>
      <c r="G27" s="341">
        <v>0</v>
      </c>
      <c r="H27" s="341">
        <v>11</v>
      </c>
      <c r="I27" s="341">
        <v>6</v>
      </c>
      <c r="J27" s="341">
        <v>5</v>
      </c>
      <c r="K27" s="341">
        <v>6</v>
      </c>
      <c r="L27" s="341">
        <v>3</v>
      </c>
      <c r="M27" s="342">
        <v>-9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198</v>
      </c>
      <c r="C28" s="344">
        <v>1905</v>
      </c>
      <c r="D28" s="344">
        <v>4311</v>
      </c>
      <c r="E28" s="344">
        <v>2017</v>
      </c>
      <c r="F28" s="344">
        <v>2294</v>
      </c>
      <c r="G28" s="344">
        <v>0</v>
      </c>
      <c r="H28" s="344">
        <v>11</v>
      </c>
      <c r="I28" s="344">
        <v>6</v>
      </c>
      <c r="J28" s="344">
        <v>5</v>
      </c>
      <c r="K28" s="344">
        <v>6</v>
      </c>
      <c r="L28" s="344">
        <v>3</v>
      </c>
      <c r="M28" s="345">
        <v>-9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133</v>
      </c>
      <c r="C29" s="341">
        <v>774</v>
      </c>
      <c r="D29" s="341">
        <v>1749</v>
      </c>
      <c r="E29" s="341">
        <v>847</v>
      </c>
      <c r="F29" s="341">
        <v>902</v>
      </c>
      <c r="G29" s="341">
        <v>0</v>
      </c>
      <c r="H29" s="341">
        <v>9</v>
      </c>
      <c r="I29" s="341">
        <v>0</v>
      </c>
      <c r="J29" s="341">
        <v>0</v>
      </c>
      <c r="K29" s="341">
        <v>3</v>
      </c>
      <c r="L29" s="341">
        <v>1</v>
      </c>
      <c r="M29" s="342">
        <v>-13</v>
      </c>
      <c r="N29" s="328"/>
      <c r="V29" s="347"/>
    </row>
    <row r="30" spans="2:22" ht="16.5" customHeight="1">
      <c r="B30" s="343" t="s">
        <v>225</v>
      </c>
      <c r="C30" s="344">
        <v>774</v>
      </c>
      <c r="D30" s="344">
        <v>1749</v>
      </c>
      <c r="E30" s="344">
        <v>847</v>
      </c>
      <c r="F30" s="344">
        <v>902</v>
      </c>
      <c r="G30" s="344">
        <v>0</v>
      </c>
      <c r="H30" s="344">
        <v>9</v>
      </c>
      <c r="I30" s="344">
        <v>0</v>
      </c>
      <c r="J30" s="344">
        <v>0</v>
      </c>
      <c r="K30" s="344">
        <v>3</v>
      </c>
      <c r="L30" s="344">
        <v>1</v>
      </c>
      <c r="M30" s="345">
        <v>-13</v>
      </c>
      <c r="N30" s="337"/>
      <c r="V30" s="347"/>
    </row>
    <row r="31" spans="2:22" ht="16.5" customHeight="1">
      <c r="B31" s="341" t="s">
        <v>115</v>
      </c>
      <c r="C31" s="341">
        <v>9078</v>
      </c>
      <c r="D31" s="341">
        <v>21849</v>
      </c>
      <c r="E31" s="341">
        <v>10180</v>
      </c>
      <c r="F31" s="341">
        <v>11669</v>
      </c>
      <c r="G31" s="341">
        <v>4</v>
      </c>
      <c r="H31" s="341">
        <v>64</v>
      </c>
      <c r="I31" s="341">
        <v>11</v>
      </c>
      <c r="J31" s="341">
        <v>12</v>
      </c>
      <c r="K31" s="341">
        <v>10</v>
      </c>
      <c r="L31" s="341">
        <v>8</v>
      </c>
      <c r="M31" s="342">
        <v>-55</v>
      </c>
      <c r="N31" s="328"/>
      <c r="V31" s="347"/>
    </row>
    <row r="32" spans="2:22" ht="16.5" customHeight="1">
      <c r="B32" s="335" t="s">
        <v>12</v>
      </c>
      <c r="C32" s="330">
        <v>1072</v>
      </c>
      <c r="D32" s="330">
        <v>2537</v>
      </c>
      <c r="E32" s="330">
        <v>1214</v>
      </c>
      <c r="F32" s="330">
        <v>1323</v>
      </c>
      <c r="G32" s="330">
        <v>1</v>
      </c>
      <c r="H32" s="330">
        <v>8</v>
      </c>
      <c r="I32" s="330">
        <v>1</v>
      </c>
      <c r="J32" s="330">
        <v>0</v>
      </c>
      <c r="K32" s="330">
        <v>3</v>
      </c>
      <c r="L32" s="330">
        <v>3</v>
      </c>
      <c r="M32" s="336">
        <v>-12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185</v>
      </c>
      <c r="C33" s="330">
        <v>5520</v>
      </c>
      <c r="D33" s="330">
        <v>13542</v>
      </c>
      <c r="E33" s="330">
        <v>6257</v>
      </c>
      <c r="F33" s="330">
        <v>7285</v>
      </c>
      <c r="G33" s="330">
        <v>2</v>
      </c>
      <c r="H33" s="330">
        <v>42</v>
      </c>
      <c r="I33" s="330">
        <v>8</v>
      </c>
      <c r="J33" s="330">
        <v>10</v>
      </c>
      <c r="K33" s="330">
        <v>5</v>
      </c>
      <c r="L33" s="330">
        <v>1</v>
      </c>
      <c r="M33" s="336">
        <v>-28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175</v>
      </c>
      <c r="C34" s="330">
        <v>2486</v>
      </c>
      <c r="D34" s="330">
        <v>5770</v>
      </c>
      <c r="E34" s="330">
        <v>2709</v>
      </c>
      <c r="F34" s="330">
        <v>3061</v>
      </c>
      <c r="G34" s="330">
        <v>1</v>
      </c>
      <c r="H34" s="330">
        <v>14</v>
      </c>
      <c r="I34" s="330">
        <v>2</v>
      </c>
      <c r="J34" s="330">
        <v>2</v>
      </c>
      <c r="K34" s="330">
        <v>2</v>
      </c>
      <c r="L34" s="330">
        <v>4</v>
      </c>
      <c r="M34" s="336">
        <v>-15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229</v>
      </c>
      <c r="C35" s="341">
        <v>7547</v>
      </c>
      <c r="D35" s="341">
        <v>19580</v>
      </c>
      <c r="E35" s="341">
        <v>9135</v>
      </c>
      <c r="F35" s="341">
        <v>10445</v>
      </c>
      <c r="G35" s="341">
        <v>6</v>
      </c>
      <c r="H35" s="341">
        <v>41</v>
      </c>
      <c r="I35" s="341">
        <v>20</v>
      </c>
      <c r="J35" s="341">
        <v>9</v>
      </c>
      <c r="K35" s="341">
        <v>24</v>
      </c>
      <c r="L35" s="341">
        <v>10</v>
      </c>
      <c r="M35" s="342">
        <v>-40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126</v>
      </c>
      <c r="C36" s="330">
        <v>3132</v>
      </c>
      <c r="D36" s="330">
        <v>7506</v>
      </c>
      <c r="E36" s="330">
        <v>3517</v>
      </c>
      <c r="F36" s="330">
        <v>3989</v>
      </c>
      <c r="G36" s="330">
        <v>2</v>
      </c>
      <c r="H36" s="330">
        <v>24</v>
      </c>
      <c r="I36" s="330">
        <v>3</v>
      </c>
      <c r="J36" s="330">
        <v>5</v>
      </c>
      <c r="K36" s="330">
        <v>11</v>
      </c>
      <c r="L36" s="330">
        <v>4</v>
      </c>
      <c r="M36" s="336">
        <v>-29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226</v>
      </c>
      <c r="C37" s="330">
        <v>2098</v>
      </c>
      <c r="D37" s="330">
        <v>5120</v>
      </c>
      <c r="E37" s="330">
        <v>2326</v>
      </c>
      <c r="F37" s="330">
        <v>2794</v>
      </c>
      <c r="G37" s="330">
        <v>2</v>
      </c>
      <c r="H37" s="330">
        <v>8</v>
      </c>
      <c r="I37" s="330">
        <v>10</v>
      </c>
      <c r="J37" s="330">
        <v>3</v>
      </c>
      <c r="K37" s="330">
        <v>5</v>
      </c>
      <c r="L37" s="330">
        <v>1</v>
      </c>
      <c r="M37" s="336">
        <v>1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227</v>
      </c>
      <c r="C38" s="330">
        <v>1451</v>
      </c>
      <c r="D38" s="330">
        <v>4132</v>
      </c>
      <c r="E38" s="330">
        <v>1908</v>
      </c>
      <c r="F38" s="330">
        <v>2224</v>
      </c>
      <c r="G38" s="330">
        <v>1</v>
      </c>
      <c r="H38" s="330">
        <v>7</v>
      </c>
      <c r="I38" s="330">
        <v>4</v>
      </c>
      <c r="J38" s="330">
        <v>1</v>
      </c>
      <c r="K38" s="330">
        <v>4</v>
      </c>
      <c r="L38" s="330">
        <v>2</v>
      </c>
      <c r="M38" s="336">
        <v>-7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223</v>
      </c>
      <c r="C39" s="330">
        <v>866</v>
      </c>
      <c r="D39" s="330">
        <v>2822</v>
      </c>
      <c r="E39" s="330">
        <v>1384</v>
      </c>
      <c r="F39" s="330">
        <v>1438</v>
      </c>
      <c r="G39" s="330">
        <v>1</v>
      </c>
      <c r="H39" s="330">
        <v>2</v>
      </c>
      <c r="I39" s="330">
        <v>3</v>
      </c>
      <c r="J39" s="330">
        <v>0</v>
      </c>
      <c r="K39" s="330">
        <v>4</v>
      </c>
      <c r="L39" s="330">
        <v>3</v>
      </c>
      <c r="M39" s="336">
        <v>-5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230</v>
      </c>
      <c r="C40" s="342">
        <v>5988</v>
      </c>
      <c r="D40" s="348">
        <v>17014</v>
      </c>
      <c r="E40" s="341">
        <v>7988</v>
      </c>
      <c r="F40" s="341">
        <v>9026</v>
      </c>
      <c r="G40" s="341">
        <v>2</v>
      </c>
      <c r="H40" s="341">
        <v>36</v>
      </c>
      <c r="I40" s="341">
        <v>10</v>
      </c>
      <c r="J40" s="341">
        <v>13</v>
      </c>
      <c r="K40" s="341">
        <v>13</v>
      </c>
      <c r="L40" s="341">
        <v>5</v>
      </c>
      <c r="M40" s="342">
        <v>-29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90</v>
      </c>
      <c r="C41" s="339">
        <v>5988</v>
      </c>
      <c r="D41" s="266">
        <v>17014</v>
      </c>
      <c r="E41" s="330">
        <v>7988</v>
      </c>
      <c r="F41" s="330">
        <v>9026</v>
      </c>
      <c r="G41" s="330">
        <v>2</v>
      </c>
      <c r="H41" s="330">
        <v>36</v>
      </c>
      <c r="I41" s="330">
        <v>10</v>
      </c>
      <c r="J41" s="330">
        <v>13</v>
      </c>
      <c r="K41" s="330">
        <v>13</v>
      </c>
      <c r="L41" s="330">
        <v>5</v>
      </c>
      <c r="M41" s="336">
        <v>-29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131</v>
      </c>
      <c r="C42" s="342">
        <v>5639</v>
      </c>
      <c r="D42" s="348">
        <v>14947</v>
      </c>
      <c r="E42" s="341">
        <v>7453</v>
      </c>
      <c r="F42" s="341">
        <v>7494</v>
      </c>
      <c r="G42" s="341">
        <v>7</v>
      </c>
      <c r="H42" s="341">
        <v>34</v>
      </c>
      <c r="I42" s="341">
        <v>10</v>
      </c>
      <c r="J42" s="341">
        <v>8</v>
      </c>
      <c r="K42" s="341">
        <v>17</v>
      </c>
      <c r="L42" s="341">
        <v>14</v>
      </c>
      <c r="M42" s="342">
        <v>-40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85</v>
      </c>
      <c r="C43" s="339">
        <v>4424</v>
      </c>
      <c r="D43" s="266">
        <v>12442</v>
      </c>
      <c r="E43" s="330">
        <v>6009</v>
      </c>
      <c r="F43" s="330">
        <v>6433</v>
      </c>
      <c r="G43" s="330">
        <v>5</v>
      </c>
      <c r="H43" s="330">
        <v>31</v>
      </c>
      <c r="I43" s="330">
        <v>4</v>
      </c>
      <c r="J43" s="330">
        <v>5</v>
      </c>
      <c r="K43" s="330">
        <v>16</v>
      </c>
      <c r="L43" s="330">
        <v>5</v>
      </c>
      <c r="M43" s="336">
        <v>-38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228</v>
      </c>
      <c r="C44" s="334">
        <v>1215</v>
      </c>
      <c r="D44" s="267">
        <v>2505</v>
      </c>
      <c r="E44" s="333">
        <v>1444</v>
      </c>
      <c r="F44" s="333">
        <v>1061</v>
      </c>
      <c r="G44" s="333">
        <v>2</v>
      </c>
      <c r="H44" s="333">
        <v>3</v>
      </c>
      <c r="I44" s="333">
        <v>6</v>
      </c>
      <c r="J44" s="333">
        <v>3</v>
      </c>
      <c r="K44" s="333">
        <v>1</v>
      </c>
      <c r="L44" s="333">
        <v>9</v>
      </c>
      <c r="M44" s="350">
        <v>-2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35" zoomScale="120" zoomScaleSheetLayoutView="120" workbookViewId="0">
      <selection activeCell="B42" sqref="B42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156</v>
      </c>
      <c r="B1" s="244"/>
      <c r="C1" s="564"/>
      <c r="E1" s="268" t="s">
        <v>84</v>
      </c>
    </row>
    <row r="2" spans="1:5" ht="36">
      <c r="A2" s="238"/>
      <c r="B2" s="245" t="s">
        <v>238</v>
      </c>
      <c r="C2" s="250" t="s">
        <v>239</v>
      </c>
    </row>
    <row r="3" spans="1:5" ht="40.5">
      <c r="A3" s="576" t="s">
        <v>368</v>
      </c>
      <c r="B3" s="246">
        <v>925.93299999999999</v>
      </c>
      <c r="C3" s="251">
        <v>-1.68</v>
      </c>
    </row>
    <row r="4" spans="1:5">
      <c r="A4" s="239"/>
      <c r="B4" s="246">
        <v>924.23500000000001</v>
      </c>
      <c r="C4" s="251">
        <v>-1.72</v>
      </c>
    </row>
    <row r="5" spans="1:5">
      <c r="A5" s="239"/>
      <c r="B5" s="247">
        <v>922.80200000000002</v>
      </c>
      <c r="C5" s="252">
        <v>-1.75</v>
      </c>
    </row>
    <row r="6" spans="1:5">
      <c r="A6" s="240" t="s">
        <v>231</v>
      </c>
      <c r="B6" s="247">
        <v>918.81100000000004</v>
      </c>
      <c r="C6" s="252">
        <v>-1.76</v>
      </c>
    </row>
    <row r="7" spans="1:5">
      <c r="A7" s="239"/>
      <c r="B7" s="247">
        <v>918.50699999999995</v>
      </c>
      <c r="C7" s="252">
        <v>-1.75</v>
      </c>
    </row>
    <row r="8" spans="1:5">
      <c r="A8" s="239"/>
      <c r="B8" s="247">
        <v>917.52499999999998</v>
      </c>
      <c r="C8" s="252">
        <v>-1.77</v>
      </c>
    </row>
    <row r="9" spans="1:5">
      <c r="A9" s="240" t="s">
        <v>163</v>
      </c>
      <c r="B9" s="247">
        <v>916.50900000000001</v>
      </c>
      <c r="C9" s="252">
        <v>-1.77</v>
      </c>
    </row>
    <row r="10" spans="1:5">
      <c r="A10" s="239"/>
      <c r="B10" s="247">
        <v>915.69100000000003</v>
      </c>
      <c r="C10" s="252">
        <v>-1.77</v>
      </c>
    </row>
    <row r="11" spans="1:5">
      <c r="A11" s="240"/>
      <c r="B11" s="247">
        <v>914.68799999999999</v>
      </c>
      <c r="C11" s="252">
        <v>-1.78</v>
      </c>
    </row>
    <row r="12" spans="1:5" ht="27">
      <c r="A12" s="239" t="s">
        <v>179</v>
      </c>
      <c r="B12" s="247">
        <v>913.51400000000001</v>
      </c>
      <c r="C12" s="252">
        <v>-1.76</v>
      </c>
    </row>
    <row r="13" spans="1:5">
      <c r="A13" s="239"/>
      <c r="B13" s="247">
        <v>912.39599999999996</v>
      </c>
      <c r="C13" s="252">
        <v>-1.78</v>
      </c>
    </row>
    <row r="14" spans="1:5">
      <c r="A14" s="239"/>
      <c r="B14" s="247">
        <v>910.98800000000006</v>
      </c>
      <c r="C14" s="252">
        <v>-1.79</v>
      </c>
    </row>
    <row r="15" spans="1:5" ht="27">
      <c r="A15" s="239" t="s">
        <v>341</v>
      </c>
      <c r="B15" s="247">
        <v>909.50099999999998</v>
      </c>
      <c r="C15" s="252">
        <v>-1.77</v>
      </c>
    </row>
    <row r="16" spans="1:5">
      <c r="A16" s="239"/>
      <c r="B16" s="247">
        <v>907.84699999999998</v>
      </c>
      <c r="C16" s="252">
        <v>-1.77</v>
      </c>
    </row>
    <row r="17" spans="1:6">
      <c r="A17" s="239"/>
      <c r="B17" s="247">
        <v>906.44100000000003</v>
      </c>
      <c r="C17" s="252">
        <v>-1.77</v>
      </c>
    </row>
    <row r="18" spans="1:6">
      <c r="A18" s="240" t="s">
        <v>231</v>
      </c>
      <c r="B18" s="247">
        <v>902.06</v>
      </c>
      <c r="C18" s="252">
        <v>-1.82</v>
      </c>
    </row>
    <row r="19" spans="1:6">
      <c r="A19" s="239"/>
      <c r="B19" s="247">
        <v>901.447</v>
      </c>
      <c r="C19" s="252">
        <v>-1.86</v>
      </c>
    </row>
    <row r="20" spans="1:6">
      <c r="A20" s="239"/>
      <c r="B20" s="247">
        <v>900.298</v>
      </c>
      <c r="C20" s="252">
        <v>-1.88</v>
      </c>
    </row>
    <row r="21" spans="1:6" ht="27">
      <c r="A21" s="239" t="s">
        <v>163</v>
      </c>
      <c r="B21" s="247">
        <v>899.31399999999996</v>
      </c>
      <c r="C21" s="252">
        <v>-1.88</v>
      </c>
    </row>
    <row r="22" spans="1:6">
      <c r="A22" s="239"/>
      <c r="B22" s="247">
        <v>898.197</v>
      </c>
      <c r="C22" s="252">
        <v>-1.91</v>
      </c>
    </row>
    <row r="23" spans="1:6">
      <c r="A23" s="241"/>
      <c r="B23" s="247">
        <v>897.28599999999994</v>
      </c>
      <c r="C23" s="252">
        <v>-1.9</v>
      </c>
    </row>
    <row r="24" spans="1:6" ht="27">
      <c r="A24" s="239" t="s">
        <v>179</v>
      </c>
      <c r="B24" s="247">
        <v>896.22500000000002</v>
      </c>
      <c r="C24" s="252">
        <v>-1.89</v>
      </c>
    </row>
    <row r="25" spans="1:6">
      <c r="A25" s="241"/>
      <c r="B25" s="247">
        <v>895.08600000000001</v>
      </c>
      <c r="C25" s="252">
        <v>-1.9</v>
      </c>
    </row>
    <row r="26" spans="1:6" ht="27" customHeight="1">
      <c r="A26" s="553" t="s">
        <v>252</v>
      </c>
      <c r="B26" s="248">
        <f>'Ｐ4～5'!B7/1000</f>
        <v>893.90800000000002</v>
      </c>
      <c r="C26" s="253">
        <f>ROUND('Ｐ2'!G56,2)</f>
        <v>-1.87</v>
      </c>
      <c r="E26" s="258"/>
    </row>
    <row r="28" spans="1:6">
      <c r="A28" s="268" t="s">
        <v>157</v>
      </c>
    </row>
    <row r="29" spans="1:6">
      <c r="F29" s="268" t="s">
        <v>77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369</v>
      </c>
      <c r="B31" s="566">
        <v>-1237</v>
      </c>
      <c r="C31" s="567">
        <v>-250</v>
      </c>
      <c r="D31" s="568">
        <v>-1487</v>
      </c>
    </row>
    <row r="32" spans="1:6" s="236" customFormat="1" ht="27">
      <c r="A32" s="242" t="s">
        <v>341</v>
      </c>
      <c r="B32" s="565">
        <v>-1426</v>
      </c>
      <c r="C32" s="569">
        <v>-228</v>
      </c>
      <c r="D32" s="570">
        <v>-1654</v>
      </c>
    </row>
    <row r="33" spans="1:4" s="236" customFormat="1" ht="27">
      <c r="A33" s="242" t="s">
        <v>253</v>
      </c>
      <c r="B33" s="565">
        <v>-1241</v>
      </c>
      <c r="C33" s="569">
        <v>-165</v>
      </c>
      <c r="D33" s="570">
        <v>-1406</v>
      </c>
    </row>
    <row r="34" spans="1:4" s="236" customFormat="1" ht="27">
      <c r="A34" s="242" t="s">
        <v>135</v>
      </c>
      <c r="B34" s="565">
        <v>-1272</v>
      </c>
      <c r="C34" s="569">
        <v>-3109</v>
      </c>
      <c r="D34" s="570">
        <v>-4381</v>
      </c>
    </row>
    <row r="35" spans="1:4" s="236" customFormat="1" ht="27">
      <c r="A35" s="242" t="s">
        <v>231</v>
      </c>
      <c r="B35" s="565">
        <v>-1275</v>
      </c>
      <c r="C35" s="569">
        <v>662</v>
      </c>
      <c r="D35" s="570">
        <v>-613</v>
      </c>
    </row>
    <row r="36" spans="1:4" s="236" customFormat="1" ht="27">
      <c r="A36" s="242" t="s">
        <v>95</v>
      </c>
      <c r="B36" s="565">
        <v>-1152</v>
      </c>
      <c r="C36" s="569">
        <v>3</v>
      </c>
      <c r="D36" s="570">
        <v>-1149</v>
      </c>
    </row>
    <row r="37" spans="1:4" s="236" customFormat="1" ht="27">
      <c r="A37" s="242" t="s">
        <v>98</v>
      </c>
      <c r="B37" s="565">
        <v>-972</v>
      </c>
      <c r="C37" s="569">
        <v>-12</v>
      </c>
      <c r="D37" s="570">
        <v>-984</v>
      </c>
    </row>
    <row r="38" spans="1:4" s="236" customFormat="1" ht="27">
      <c r="A38" s="242" t="s">
        <v>163</v>
      </c>
      <c r="B38" s="565">
        <v>-960</v>
      </c>
      <c r="C38" s="569">
        <v>-157</v>
      </c>
      <c r="D38" s="570">
        <v>-1117</v>
      </c>
    </row>
    <row r="39" spans="1:4" s="236" customFormat="1" ht="27">
      <c r="A39" s="242" t="s">
        <v>242</v>
      </c>
      <c r="B39" s="565">
        <v>-1046</v>
      </c>
      <c r="C39" s="569">
        <v>135</v>
      </c>
      <c r="D39" s="570">
        <v>-911</v>
      </c>
    </row>
    <row r="40" spans="1:4" s="236" customFormat="1" ht="27">
      <c r="A40" s="242" t="s">
        <v>243</v>
      </c>
      <c r="B40" s="565">
        <v>-1053</v>
      </c>
      <c r="C40" s="569">
        <v>-8</v>
      </c>
      <c r="D40" s="570">
        <v>-1061</v>
      </c>
    </row>
    <row r="41" spans="1:4" s="236" customFormat="1" ht="27">
      <c r="A41" s="265" t="s">
        <v>179</v>
      </c>
      <c r="B41" s="565">
        <v>-1170</v>
      </c>
      <c r="C41" s="569">
        <v>31</v>
      </c>
      <c r="D41" s="570">
        <v>-1139</v>
      </c>
    </row>
    <row r="42" spans="1:4" s="236" customFormat="1" ht="27">
      <c r="A42" s="243" t="s">
        <v>251</v>
      </c>
      <c r="B42" s="248">
        <f>'Ｐ3'!D52</f>
        <v>-1233</v>
      </c>
      <c r="C42" s="255">
        <f>'Ｐ3'!G52</f>
        <v>55</v>
      </c>
      <c r="D42" s="257">
        <f>'Ｐ3'!H52</f>
        <v>-1178</v>
      </c>
    </row>
    <row r="45" spans="1:4">
      <c r="A45" s="571" t="s">
        <v>349</v>
      </c>
      <c r="B45" s="572">
        <f>SUM(B31:B42)</f>
        <v>-14037</v>
      </c>
      <c r="C45" s="572">
        <f t="shared" ref="C45:D45" si="0">SUM(C31:C42)</f>
        <v>-3043</v>
      </c>
      <c r="D45" s="572">
        <f t="shared" si="0"/>
        <v>-17080</v>
      </c>
    </row>
    <row r="46" spans="1:4">
      <c r="A46" s="571" t="s">
        <v>350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2024-12-13T01:59:51Z</cp:lastPrinted>
  <dcterms:created xsi:type="dcterms:W3CDTF">2021-02-16T23:33:54Z</dcterms:created>
  <dcterms:modified xsi:type="dcterms:W3CDTF">2024-12-13T02:05:43Z</dcterms:modified>
</cp:coreProperties>
</file>