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4.1_月報\公表用\"/>
    </mc:Choice>
  </mc:AlternateContent>
  <xr:revisionPtr revIDLastSave="0" documentId="13_ncr:1_{C9513603-4AEE-4A14-BA53-082FEFD20765}" xr6:coauthVersionLast="47" xr6:coauthVersionMax="47" xr10:uidLastSave="{00000000-0000-0000-0000-000000000000}"/>
  <bookViews>
    <workbookView xWindow="3636" yWindow="72" windowWidth="17280" windowHeight="11928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4" i="32"/>
  <c r="D46" i="48" l="1"/>
  <c r="A1" i="32" l="1"/>
  <c r="O25" i="32" l="1"/>
  <c r="I28" i="32"/>
  <c r="C25" i="32"/>
  <c r="O18" i="32"/>
  <c r="I25" i="32"/>
  <c r="C26" i="32"/>
  <c r="O9" i="32"/>
  <c r="I26" i="32"/>
  <c r="C27" i="32"/>
  <c r="O16" i="32"/>
  <c r="I27" i="32"/>
  <c r="C23" i="32"/>
  <c r="O15" i="32"/>
  <c r="I23" i="32"/>
  <c r="C22" i="32"/>
  <c r="O21" i="32"/>
  <c r="I24" i="32"/>
  <c r="C20" i="32"/>
  <c r="O6" i="32"/>
  <c r="I18" i="32"/>
  <c r="C28" i="32"/>
  <c r="O10" i="32"/>
  <c r="I22" i="32"/>
  <c r="C18" i="32"/>
  <c r="O4" i="32"/>
  <c r="I19" i="32"/>
  <c r="C24" i="32"/>
  <c r="O8" i="32"/>
  <c r="I21" i="32"/>
  <c r="C15" i="32"/>
  <c r="O11" i="32"/>
  <c r="I20" i="32"/>
  <c r="C13" i="32"/>
  <c r="O23" i="32"/>
  <c r="I16" i="32"/>
  <c r="C16" i="32"/>
  <c r="O13" i="32"/>
  <c r="I17" i="32"/>
  <c r="C19" i="32"/>
  <c r="O26" i="32"/>
  <c r="I12" i="32"/>
  <c r="C12" i="32"/>
  <c r="O20" i="32"/>
  <c r="I15" i="32"/>
  <c r="C14" i="32"/>
  <c r="O12" i="32"/>
  <c r="I14" i="32"/>
  <c r="C21" i="32"/>
  <c r="O7" i="32"/>
  <c r="I13" i="32"/>
  <c r="C5" i="32"/>
  <c r="O5" i="32"/>
  <c r="I6" i="32"/>
  <c r="C11" i="32"/>
  <c r="O14" i="32"/>
  <c r="I7" i="32"/>
  <c r="C7" i="32"/>
  <c r="O19" i="32"/>
  <c r="I10" i="32"/>
  <c r="C10" i="32"/>
  <c r="O27" i="32"/>
  <c r="I11" i="32"/>
  <c r="C6" i="32"/>
  <c r="O24" i="32"/>
  <c r="I9" i="32"/>
  <c r="O22" i="32"/>
  <c r="I5" i="32"/>
  <c r="C9" i="32"/>
  <c r="O17" i="32"/>
  <c r="I4" i="32"/>
  <c r="C8" i="32"/>
  <c r="O28" i="32"/>
  <c r="I8" i="32"/>
  <c r="C17" i="32"/>
  <c r="B26" i="48"/>
  <c r="E9" i="32" l="1"/>
  <c r="K7" i="32"/>
  <c r="K4" i="32"/>
  <c r="Q28" i="32"/>
  <c r="Q24" i="32"/>
  <c r="Q5" i="32"/>
  <c r="Q26" i="32"/>
  <c r="Q8" i="32"/>
  <c r="Q21" i="32"/>
  <c r="Q18" i="32"/>
  <c r="Q14" i="32"/>
  <c r="Q20" i="32"/>
  <c r="Q11" i="32"/>
  <c r="Q6" i="32"/>
  <c r="Q9" i="32"/>
  <c r="Q22" i="32"/>
  <c r="Q19" i="32"/>
  <c r="Q12" i="32"/>
  <c r="Q23" i="32"/>
  <c r="Q10" i="32"/>
  <c r="Q16" i="32"/>
  <c r="Q17" i="32"/>
  <c r="Q27" i="32"/>
  <c r="Q7" i="32"/>
  <c r="Q13" i="32"/>
  <c r="Q4" i="32"/>
  <c r="Q15" i="32"/>
  <c r="Q25" i="32"/>
  <c r="K15" i="32"/>
  <c r="K20" i="32"/>
  <c r="K18" i="32"/>
  <c r="K26" i="32"/>
  <c r="K5" i="32"/>
  <c r="K10" i="32"/>
  <c r="K14" i="32"/>
  <c r="K16" i="32"/>
  <c r="K22" i="32"/>
  <c r="K27" i="32"/>
  <c r="K11" i="32"/>
  <c r="K13" i="32"/>
  <c r="K17" i="32"/>
  <c r="K19" i="32"/>
  <c r="K23" i="32"/>
  <c r="K28" i="32"/>
  <c r="K8" i="32"/>
  <c r="K9" i="32"/>
  <c r="K6" i="32"/>
  <c r="K12" i="32"/>
  <c r="K21" i="32"/>
  <c r="K24" i="32"/>
  <c r="K25" i="32"/>
  <c r="E10" i="32"/>
  <c r="E21" i="32"/>
  <c r="E16" i="32"/>
  <c r="E18" i="32"/>
  <c r="E23" i="32"/>
  <c r="E8" i="32"/>
  <c r="E4" i="32"/>
  <c r="E6" i="32"/>
  <c r="E5" i="32"/>
  <c r="E19" i="32"/>
  <c r="E24" i="32"/>
  <c r="E22" i="32"/>
  <c r="E25" i="32"/>
  <c r="E17" i="32"/>
  <c r="E11" i="32"/>
  <c r="E12" i="32"/>
  <c r="E15" i="32"/>
  <c r="E20" i="32"/>
  <c r="E26" i="32"/>
  <c r="E7" i="32"/>
  <c r="E14" i="32"/>
  <c r="E13" i="32"/>
  <c r="E28" i="32"/>
  <c r="E27" i="32"/>
  <c r="J5" i="32"/>
  <c r="P8" i="32"/>
  <c r="J12" i="32"/>
  <c r="P4" i="32"/>
  <c r="D7" i="32"/>
  <c r="D4" i="32"/>
  <c r="D16" i="32"/>
  <c r="P18" i="32"/>
  <c r="D10" i="32"/>
  <c r="P7" i="32"/>
  <c r="J24" i="32"/>
  <c r="P31" i="32"/>
  <c r="P32" i="32"/>
  <c r="P28" i="32"/>
  <c r="P30" i="32"/>
  <c r="P21" i="32"/>
  <c r="P26" i="32"/>
  <c r="P24" i="32"/>
  <c r="P10" i="32"/>
  <c r="P12" i="32"/>
  <c r="P17" i="32"/>
  <c r="P16" i="32"/>
  <c r="P23" i="32"/>
  <c r="P19" i="32"/>
  <c r="P5" i="32"/>
  <c r="J18" i="32"/>
  <c r="D27" i="32"/>
  <c r="J9" i="32"/>
  <c r="J8" i="32"/>
  <c r="J15" i="32"/>
  <c r="D13" i="32"/>
  <c r="D23" i="32"/>
  <c r="J4" i="32"/>
  <c r="D6" i="32"/>
  <c r="P14" i="32"/>
  <c r="J13" i="32"/>
  <c r="J14" i="32"/>
  <c r="D12" i="32"/>
  <c r="D19" i="32"/>
  <c r="P11" i="32"/>
  <c r="J19" i="32"/>
  <c r="J22" i="32"/>
  <c r="D20" i="32"/>
  <c r="D22" i="32"/>
  <c r="P9" i="32"/>
  <c r="J28" i="32"/>
  <c r="P25" i="32"/>
  <c r="D32" i="32"/>
  <c r="D30" i="32"/>
  <c r="D31" i="32"/>
  <c r="D17" i="32"/>
  <c r="P22" i="32"/>
  <c r="J11" i="32"/>
  <c r="J10" i="32"/>
  <c r="D11" i="32"/>
  <c r="D5" i="32"/>
  <c r="P20" i="32"/>
  <c r="J17" i="32"/>
  <c r="J16" i="32"/>
  <c r="D15" i="32"/>
  <c r="D24" i="32"/>
  <c r="P6" i="32"/>
  <c r="J23" i="32"/>
  <c r="J27" i="32"/>
  <c r="D26" i="32"/>
  <c r="D25" i="32"/>
  <c r="J30" i="32"/>
  <c r="D8" i="32"/>
  <c r="D9" i="32"/>
  <c r="P27" i="32"/>
  <c r="J7" i="32"/>
  <c r="J6" i="32"/>
  <c r="D21" i="32"/>
  <c r="D14" i="32"/>
  <c r="P13" i="32"/>
  <c r="J20" i="32"/>
  <c r="J21" i="32"/>
  <c r="D18" i="32"/>
  <c r="D28" i="32"/>
  <c r="P15" i="32"/>
  <c r="J26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<sst xmlns="http://schemas.openxmlformats.org/spreadsheetml/2006/main" count="942" uniqueCount="386">
  <si>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</si>
  <si>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</si>
  <si>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</si>
  <si>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</si>
  <si>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</si>
  <si>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</si>
  <si>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</si>
  <si>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</si>
  <si>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</si>
  <si>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</si>
  <si>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</si>
  <si>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</si>
  <si>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</si>
  <si>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</si>
  <si>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</si>
  <si>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</si>
  <si>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</si>
  <si>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</si>
  <si>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</si>
  <si>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</si>
  <si>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</si>
  <si>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</si>
  <si>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</si>
  <si>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</si>
  <si>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</si>
  <si>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</si>
  <si>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</si>
  <si>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</si>
  <si>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</si>
  <si>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</si>
  <si>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</si>
  <si>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</si>
  <si>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</si>
  <si>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</si>
  <si>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</si>
  <si>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</si>
  <si>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</si>
  <si>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</si>
  <si>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</si>
  <si>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</si>
  <si>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</si>
  <si>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</si>
  <si>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</si>
  <si>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</si>
  <si>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</si>
  <si>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</si>
  <si>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</si>
  <si>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</si>
  <si>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</si>
  <si>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</si>
  <si>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</si>
  <si>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</si>
  <si>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</si>
  <si>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</si>
  <si>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</si>
  <si>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</si>
  <si>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</si>
  <si>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</si>
  <si>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</si>
  <si>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</si>
  <si>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</si>
  <si>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</si>
  <si>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</si>
  <si>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</si>
  <si>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</si>
  <si>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</si>
  <si>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</si>
  <si>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</si>
  <si>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</si>
  <si>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</si>
  <si>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</si>
  <si>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</si>
  <si>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</si>
  <si>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</si>
  <si>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</si>
  <si>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</si>
  <si>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</si>
  <si>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</si>
  <si>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</si>
  <si>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</si>
  <si>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</si>
  <si>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</si>
  <si>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</si>
  <si>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</si>
  <si>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</si>
  <si>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</si>
  <si>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</si>
  <si>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</si>
  <si>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</si>
  <si>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</si>
  <si>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</si>
  <si>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</si>
  <si>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</si>
  <si>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</si>
  <si>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</si>
  <si>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</si>
  <si>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</si>
  <si>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</si>
  <si>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</si>
  <si>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</si>
  <si>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</si>
  <si>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</si>
  <si>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</si>
  <si>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</si>
  <si>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</si>
  <si>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</si>
  <si>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</si>
  <si>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</si>
  <si>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</si>
  <si>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</si>
  <si>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</si>
  <si>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</si>
  <si>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</si>
  <si>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</si>
  <si>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</si>
  <si>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</si>
  <si>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</si>
  <si>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</si>
  <si>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</si>
  <si>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</si>
  <si>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</si>
  <si>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</si>
  <si>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</si>
  <si>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</si>
  <si>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</si>
  <si>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</si>
  <si>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</si>
  <si>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</si>
  <si>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</si>
  <si>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</si>
  <si>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</si>
  <si>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</si>
  <si>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</si>
  <si>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</si>
  <si>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</si>
  <si>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</si>
  <si>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</si>
  <si>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</si>
  <si>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</si>
  <si>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</si>
  <si>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</si>
  <si>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</si>
  <si>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</si>
  <si>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</si>
  <si>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</si>
  <si>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</si>
  <si>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</si>
  <si>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</si>
  <si>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</si>
  <si>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</si>
  <si>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</si>
  <si>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</si>
  <si>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</si>
  <si>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</si>
  <si>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</si>
  <si>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</si>
  <si>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</si>
  <si>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</si>
  <si>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</si>
  <si>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</si>
  <si>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</si>
  <si>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</si>
  <si>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</si>
  <si>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</si>
  <si>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</si>
  <si>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</si>
  <si>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</si>
  <si>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</si>
  <si>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</si>
  <si>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</si>
  <si>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</si>
  <si>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</si>
  <si>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</si>
  <si>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</si>
  <si>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</si>
  <si>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</si>
  <si>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</si>
  <si>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</si>
  <si>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</si>
  <si>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</si>
  <si>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</si>
  <si>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</si>
  <si>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</si>
  <si>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</si>
  <si>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</si>
  <si>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</si>
  <si>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</si>
  <si>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</si>
  <si>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</si>
  <si>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</si>
  <si>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</si>
  <si>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</si>
  <si>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</si>
  <si>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</si>
  <si>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</si>
  <si>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</si>
  <si>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</si>
  <si>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</si>
  <si>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</si>
  <si>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</si>
  <si>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</si>
  <si>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</si>
  <si>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</si>
  <si>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</si>
  <si>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</si>
  <si>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</si>
  <si>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</si>
  <si>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</si>
  <si>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</si>
  <si>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</si>
  <si>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</si>
  <si>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</si>
  <si>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</si>
  <si>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</si>
  <si>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</si>
  <si>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</si>
  <si>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</si>
  <si>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</si>
  <si>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</si>
  <si>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</si>
  <si>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</si>
  <si>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</si>
  <si>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</si>
  <si>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</si>
  <si>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</si>
  <si>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</si>
  <si>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</si>
  <si>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</si>
  <si>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</si>
  <si>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</si>
  <si>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</si>
  <si>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</si>
  <si>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</si>
  <si>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</si>
  <si>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</si>
  <si>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</si>
  <si>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</si>
  <si>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</si>
  <si>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</si>
  <si>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</si>
  <si>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</si>
  <si>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</si>
  <si>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</si>
  <si>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</si>
  <si>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</si>
  <si>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</si>
  <si>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</si>
  <si>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</si>
  <si>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</si>
  <si>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</si>
  <si>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</si>
  <si>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</si>
  <si>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</si>
  <si>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</si>
  <si>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</si>
  <si>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</si>
  <si>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</si>
  <si>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</si>
  <si>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</si>
  <si>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</si>
  <si>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</si>
  <si>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</si>
  <si>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</si>
  <si>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</si>
  <si>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</si>
  <si>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</si>
  <si>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</si>
  <si>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</si>
  <si>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</si>
  <si>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</si>
  <si>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</si>
  <si>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</si>
  <si>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</si>
  <si>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</si>
  <si>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</si>
  <si>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</si>
  <si>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</si>
  <si>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</si>
  <si>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</si>
  <si>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</si>
  <si>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</si>
  <si>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</si>
  <si>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</si>
  <si>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</si>
  <si>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</si>
  <si>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</si>
  <si>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</si>
  <si>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</si>
  <si>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</si>
  <si>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</si>
  <si>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</si>
  <si>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</si>
  <si>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</si>
  <si>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</si>
  <si>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</si>
  <si>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</si>
  <si>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</si>
  <si>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</si>
  <si>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</si>
  <si>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</si>
  <si>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</si>
  <si>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</si>
  <si>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</si>
  <si>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</si>
  <si>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</si>
  <si>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</si>
  <si>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</si>
  <si>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</si>
  <si>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</si>
  <si>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</si>
  <si>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</si>
  <si>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</si>
  <si>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</si>
  <si>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</si>
  <si>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</si>
  <si>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</si>
  <si>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</si>
  <si>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</si>
  <si>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</si>
  <si>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</si>
  <si>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</si>
  <si>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</si>
  <si>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</si>
  <si>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</si>
  <si>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</si>
  <si>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</si>
  <si>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</si>
  <si>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</si>
  <si>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</si>
  <si>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</si>
  <si>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</si>
  <si>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</si>
  <si>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</si>
  <si>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</si>
  <si>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</si>
  <si>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</si>
  <si>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</si>
  <si>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</si>
  <si>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</si>
  <si>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</si>
  <si>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 xml:space="preserve"> 5.1</t>
  </si>
  <si>
    <t>　     4月</t>
  </si>
  <si>
    <t xml:space="preserve"> 6.1</t>
  </si>
  <si>
    <t>　     5月</t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</si>
  <si>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</si>
  <si>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</si>
  <si>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</si>
  <si>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</si>
  <si>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</si>
  <si>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 xml:space="preserve"> 9.1</t>
  </si>
  <si>
    <t>　     8月</t>
  </si>
  <si>
    <t xml:space="preserve"> 10.1</t>
  </si>
  <si>
    <t>　     9月</t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</si>
  <si>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</si>
  <si>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</si>
  <si>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</si>
  <si>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</si>
  <si>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</si>
  <si>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</si>
  <si>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</si>
  <si>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</si>
  <si>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</si>
  <si>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</si>
  <si>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</si>
  <si>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</si>
  <si>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</si>
  <si>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</si>
  <si>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</si>
  <si>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</si>
  <si>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</si>
  <si>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　　 2023年
5月</t>
    <rPh sb="7" eb="8">
      <t>ネン</t>
    </rPh>
    <rPh sb="10" eb="11">
      <t>ガツ</t>
    </rPh>
    <phoneticPr fontId="45"/>
  </si>
  <si>
    <t>2024年
4月</t>
    <rPh sb="4" eb="5">
      <t>ネン</t>
    </rPh>
    <rPh sb="7" eb="8">
      <t>ガツ</t>
    </rPh>
    <phoneticPr fontId="45"/>
  </si>
  <si>
    <t>2024. 4.1</t>
    <phoneticPr fontId="90"/>
  </si>
  <si>
    <t>3.1</t>
  </si>
  <si>
    <t>4.1</t>
    <phoneticPr fontId="90"/>
  </si>
  <si>
    <t>2024年 3月</t>
    <rPh sb="4" eb="5">
      <t>ネン</t>
    </rPh>
    <phoneticPr fontId="77"/>
  </si>
  <si>
    <t>　     2月</t>
  </si>
  <si>
    <t>　     3月</t>
    <phoneticPr fontId="90"/>
  </si>
  <si>
    <t>4月</t>
    <phoneticPr fontId="45"/>
  </si>
  <si>
    <t>秋田市、横手市、大館市等</t>
    <rPh sb="0" eb="3">
      <t>アキタシ</t>
    </rPh>
    <rPh sb="4" eb="7">
      <t>ヨコテシ</t>
    </rPh>
    <rPh sb="8" eb="11">
      <t>オオダテシ</t>
    </rPh>
    <rPh sb="11" eb="12">
      <t>トウ</t>
    </rPh>
    <phoneticPr fontId="45"/>
  </si>
  <si>
    <t>減少</t>
  </si>
  <si>
    <t>世帯減少</t>
  </si>
  <si>
    <t>0市町村</t>
  </si>
  <si>
    <t>25市町村</t>
  </si>
  <si>
    <t/>
  </si>
  <si>
    <t>（2025年4月25日 公表）</t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</si>
</sst>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8" formatCode="&quot;女&quot;\ \ ##,#0#&quot;人&quot;\ \)"/>
    <numFmt numFmtId="179" formatCode="##,#0#&quot;世帯&quot;"/>
    <numFmt numFmtId="180" formatCode="##,#0#&quot;人&quot;"/>
    <numFmt numFmtId="184" formatCode="#,##0.000;[Red]\-#,##0.000"/>
    <numFmt numFmtId="185" formatCode="#,##0.00_ "/>
    <numFmt numFmtId="186" formatCode="#,##0;&quot;▲ &quot;#,##0"/>
    <numFmt numFmtId="187" formatCode="#,##0;[Red]#,##0"/>
    <numFmt numFmtId="188" formatCode="#,##0;[Red]\-#,##0;;@"/>
    <numFmt numFmtId="189" formatCode="#;#;&quot;*****&quot;"/>
    <numFmt numFmtId="192" formatCode="[$-411]g&quot;元&quot;\.m\.d"/>
    <numFmt numFmtId="193" formatCode="[$-411]ggge&quot;年&quot;m&quot;月&quot;d&quot;日&quot;\)"/>
    <numFmt numFmtId="194" formatCode="[$-411]ggge&quot;年&quot;m&quot;月&quot;d&quot;日現在&quot;"/>
    <numFmt numFmtId="195" formatCode="[$-F400]h:mm:ss\ AM/PM"/>
    <numFmt numFmtId="197" formatCode="\(\ &quot;男&quot;\ \ ##,#0#&quot;人&quot;"/>
    <numFmt numFmtId="198" formatCode="\(\ #,##0.00\ &quot;％&quot;\ \)"/>
    <numFmt numFmtId="200" formatCode="yyyy\.m"/>
    <numFmt numFmtId="201" formatCode="yyyy&quot;年&quot;m&quot;月&quot;d&quot;日現在&quot;"/>
    <numFmt numFmtId="202" formatCode="&quot;【&quot;\ yyyy&quot;年&quot;m&quot;月&quot;d&quot;日&quot;"/>
    <numFmt numFmtId="203" formatCode="yyyy\.\ m"/>
    <numFmt numFmtId="204" formatCode="[$-411]&quot;「人口増減ランキング」シート&quot;\ yyyy\.m\.d&quot;現&quot;&quot;在&quot;"/>
    <numFmt numFmtId="20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69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6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9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95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8" fontId="78" fillId="27" borderId="17" xfId="171" applyNumberFormat="1" applyFont="1" applyFill="1" applyBorder="1" applyProtection="1"/>
    <xf numFmtId="188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8" fontId="78" fillId="27" borderId="19" xfId="171" applyNumberFormat="1" applyFont="1" applyFill="1" applyBorder="1" applyProtection="1"/>
    <xf numFmtId="188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8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8" fontId="78" fillId="27" borderId="59" xfId="0" applyNumberFormat="1" applyFont="1" applyFill="1" applyBorder="1" applyProtection="1"/>
    <xf numFmtId="188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8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8" fontId="78" fillId="28" borderId="63" xfId="171" applyNumberFormat="1" applyFont="1" applyFill="1" applyBorder="1" applyProtection="1"/>
    <xf numFmtId="38" fontId="79" fillId="0" borderId="0" xfId="171" applyFont="1" applyProtection="1"/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6" fontId="0" fillId="0" borderId="0" xfId="0" applyNumberFormat="1" applyProtection="1"/>
    <xf numFmtId="186" fontId="0" fillId="0" borderId="39" xfId="0" applyNumberFormat="1" applyBorder="1" applyProtection="1"/>
    <xf numFmtId="186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6" fontId="0" fillId="0" borderId="64" xfId="0" applyNumberFormat="1" applyBorder="1" applyAlignment="1" applyProtection="1">
      <alignment horizontal="right" wrapText="1"/>
      <protection locked="0"/>
    </xf>
    <xf numFmtId="186" fontId="0" fillId="0" borderId="53" xfId="0" applyNumberFormat="1" applyBorder="1" applyAlignment="1" applyProtection="1">
      <alignment horizontal="right" wrapText="1"/>
      <protection locked="0"/>
    </xf>
    <xf numFmtId="186" fontId="0" fillId="0" borderId="37" xfId="0" applyNumberFormat="1" applyBorder="1" applyAlignment="1" applyProtection="1"/>
    <xf numFmtId="186" fontId="0" fillId="0" borderId="44" xfId="0" applyNumberFormat="1" applyBorder="1" applyAlignment="1" applyProtection="1">
      <alignment horizontal="center" vertical="center" wrapText="1"/>
    </xf>
    <xf numFmtId="186" fontId="0" fillId="0" borderId="71" xfId="0" applyNumberFormat="1" applyFill="1" applyBorder="1" applyAlignment="1" applyProtection="1">
      <alignment vertical="center" wrapText="1"/>
      <protection locked="0"/>
    </xf>
    <xf numFmtId="186" fontId="0" fillId="0" borderId="71" xfId="0" applyNumberFormat="1" applyFill="1" applyBorder="1" applyProtection="1">
      <protection locked="0"/>
    </xf>
    <xf numFmtId="186" fontId="0" fillId="30" borderId="72" xfId="0" applyNumberFormat="1" applyFill="1" applyBorder="1" applyProtection="1"/>
    <xf numFmtId="186" fontId="0" fillId="0" borderId="44" xfId="0" applyNumberFormat="1" applyBorder="1" applyAlignment="1" applyProtection="1">
      <alignment horizontal="center" vertical="center"/>
    </xf>
    <xf numFmtId="186" fontId="49" fillId="0" borderId="46" xfId="0" applyNumberFormat="1" applyFont="1" applyBorder="1" applyAlignment="1" applyProtection="1">
      <alignment horizontal="center" vertical="center" wrapText="1"/>
    </xf>
    <xf numFmtId="185" fontId="0" fillId="0" borderId="74" xfId="0" applyNumberFormat="1" applyFill="1" applyBorder="1" applyAlignment="1" applyProtection="1">
      <alignment vertical="center"/>
      <protection locked="0"/>
    </xf>
    <xf numFmtId="185" fontId="0" fillId="0" borderId="74" xfId="0" applyNumberFormat="1" applyFill="1" applyBorder="1" applyProtection="1">
      <protection locked="0"/>
    </xf>
    <xf numFmtId="185" fontId="0" fillId="30" borderId="75" xfId="0" applyNumberFormat="1" applyFill="1" applyBorder="1" applyProtection="1"/>
    <xf numFmtId="186" fontId="0" fillId="0" borderId="76" xfId="0" applyNumberFormat="1" applyBorder="1" applyAlignment="1" applyProtection="1">
      <alignment horizontal="center" vertical="center"/>
    </xf>
    <xf numFmtId="186" fontId="0" fillId="30" borderId="79" xfId="0" applyNumberFormat="1" applyFill="1" applyBorder="1" applyProtection="1"/>
    <xf numFmtId="186" fontId="0" fillId="0" borderId="46" xfId="0" applyNumberFormat="1" applyFill="1" applyBorder="1" applyAlignment="1" applyProtection="1">
      <alignment horizontal="center" vertical="center" wrapText="1"/>
    </xf>
    <xf numFmtId="186" fontId="0" fillId="30" borderId="75" xfId="0" applyNumberFormat="1" applyFill="1" applyBorder="1" applyProtection="1"/>
    <xf numFmtId="185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6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84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92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94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93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8" fontId="78" fillId="28" borderId="19" xfId="171" applyNumberFormat="1" applyFont="1" applyFill="1" applyBorder="1" applyAlignment="1" applyProtection="1">
      <alignment shrinkToFit="1"/>
    </xf>
    <xf numFmtId="195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7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95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200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8" fontId="78" fillId="0" borderId="0" xfId="171" applyNumberFormat="1" applyFont="1" applyFill="1" applyBorder="1" applyProtection="1"/>
    <xf numFmtId="188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92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92" fontId="105" fillId="0" borderId="39" xfId="0" applyNumberFormat="1" applyFont="1" applyFill="1" applyBorder="1" applyAlignment="1" applyProtection="1">
      <alignment horizontal="center"/>
    </xf>
    <xf numFmtId="200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200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200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203" fontId="106" fillId="0" borderId="18" xfId="171" applyNumberFormat="1" applyFont="1" applyBorder="1" applyAlignment="1" applyProtection="1">
      <alignment horizontal="right" shrinkToFit="1"/>
    </xf>
    <xf numFmtId="203" fontId="106" fillId="0" borderId="0" xfId="171" applyNumberFormat="1" applyFont="1" applyBorder="1" applyAlignment="1" applyProtection="1">
      <alignment horizontal="right" shrinkToFit="1"/>
    </xf>
    <xf numFmtId="200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203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20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6" fontId="0" fillId="0" borderId="71" xfId="0" applyNumberFormat="1" applyFill="1" applyBorder="1" applyProtection="1"/>
    <xf numFmtId="186" fontId="0" fillId="0" borderId="73" xfId="0" applyNumberFormat="1" applyBorder="1" applyProtection="1"/>
    <xf numFmtId="186" fontId="0" fillId="0" borderId="77" xfId="0" applyNumberFormat="1" applyBorder="1" applyProtection="1"/>
    <xf numFmtId="186" fontId="0" fillId="0" borderId="80" xfId="0" applyNumberFormat="1" applyBorder="1" applyProtection="1"/>
    <xf numFmtId="186" fontId="0" fillId="0" borderId="78" xfId="0" applyNumberFormat="1" applyBorder="1" applyProtection="1"/>
    <xf numFmtId="186" fontId="0" fillId="0" borderId="74" xfId="0" applyNumberFormat="1" applyBorder="1" applyProtection="1"/>
    <xf numFmtId="186" fontId="91" fillId="0" borderId="0" xfId="0" applyNumberFormat="1" applyFont="1" applyFill="1" applyBorder="1" applyAlignment="1" applyProtection="1">
      <alignment horizontal="right" shrinkToFit="1"/>
    </xf>
    <xf numFmtId="186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8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200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80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97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8" fontId="48" fillId="0" borderId="0" xfId="0" applyNumberFormat="1" applyFont="1" applyBorder="1" applyAlignment="1" applyProtection="1">
      <alignment horizontal="center"/>
    </xf>
    <xf numFmtId="180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8" fontId="0" fillId="0" borderId="0" xfId="0" applyNumberFormat="1" applyFont="1" applyBorder="1" applyAlignment="1" applyProtection="1">
      <alignment horizontal="center"/>
    </xf>
    <xf numFmtId="202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6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6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6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6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9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6" fontId="0" fillId="0" borderId="19" xfId="0" applyNumberFormat="1" applyFont="1" applyBorder="1" applyAlignment="1" applyProtection="1">
      <alignment horizontal="center"/>
    </xf>
    <xf numFmtId="186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206" fontId="0" fillId="0" borderId="0" xfId="0" applyNumberFormat="1" applyFont="1" applyAlignment="1" applyProtection="1">
      <alignment horizontal="left"/>
    </xf>
    <xf numFmtId="20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201" fontId="107" fillId="0" borderId="27" xfId="135" applyNumberFormat="1" applyFont="1" applyBorder="1" applyAlignment="1">
      <alignment horizontal="left" shrinkToFit="1"/>
    </xf>
    <xf numFmtId="201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201" fontId="64" fillId="0" borderId="0" xfId="171" applyNumberFormat="1" applyFont="1" applyAlignment="1" applyProtection="1">
      <alignment horizontal="right"/>
    </xf>
    <xf numFmtId="201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204" fontId="92" fillId="0" borderId="0" xfId="135" applyNumberFormat="1" applyFont="1" applyAlignment="1" applyProtection="1">
      <alignment horizontal="left" vertical="center"/>
    </xf>
    <xf numFmtId="204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5月</c:v>
                </c:pt>
                <c:pt idx="2">
                  <c:v>
7月</c:v>
                </c:pt>
                <c:pt idx="5">
                  <c:v>
10月</c:v>
                </c:pt>
                <c:pt idx="8">
                  <c:v>2024年
1月</c:v>
                </c:pt>
                <c:pt idx="11">
                  <c:v>
4月</c:v>
                </c:pt>
                <c:pt idx="14">
                  <c:v>
7月</c:v>
                </c:pt>
                <c:pt idx="17">
                  <c:v>
10月</c:v>
                </c:pt>
                <c:pt idx="20">
                  <c:v>2025年
1月</c:v>
                </c:pt>
                <c:pt idx="23">
                  <c:v>
4月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918.50699999999995</c:v>
                </c:pt>
                <c:pt idx="1">
                  <c:v>917.52499999999998</c:v>
                </c:pt>
                <c:pt idx="2">
                  <c:v>916.50900000000001</c:v>
                </c:pt>
                <c:pt idx="3">
                  <c:v>915.69100000000003</c:v>
                </c:pt>
                <c:pt idx="4">
                  <c:v>914.68799999999999</c:v>
                </c:pt>
                <c:pt idx="5">
                  <c:v>913.51400000000001</c:v>
                </c:pt>
                <c:pt idx="6">
                  <c:v>912.39599999999996</c:v>
                </c:pt>
                <c:pt idx="7">
                  <c:v>910.98800000000006</c:v>
                </c:pt>
                <c:pt idx="8">
                  <c:v>909.50099999999998</c:v>
                </c:pt>
                <c:pt idx="9">
                  <c:v>907.84699999999998</c:v>
                </c:pt>
                <c:pt idx="10">
                  <c:v>906.44100000000003</c:v>
                </c:pt>
                <c:pt idx="11">
                  <c:v>902.06</c:v>
                </c:pt>
                <c:pt idx="12">
                  <c:v>901.447</c:v>
                </c:pt>
                <c:pt idx="13">
                  <c:v>900.298</c:v>
                </c:pt>
                <c:pt idx="14">
                  <c:v>899.31399999999996</c:v>
                </c:pt>
                <c:pt idx="15">
                  <c:v>898.197</c:v>
                </c:pt>
                <c:pt idx="16">
                  <c:v>897.28599999999994</c:v>
                </c:pt>
                <c:pt idx="17">
                  <c:v>896.22500000000002</c:v>
                </c:pt>
                <c:pt idx="18">
                  <c:v>895.08600000000001</c:v>
                </c:pt>
                <c:pt idx="19">
                  <c:v>893.90800000000002</c:v>
                </c:pt>
                <c:pt idx="20">
                  <c:v>892.39</c:v>
                </c:pt>
                <c:pt idx="21">
                  <c:v>890.65499999999997</c:v>
                </c:pt>
                <c:pt idx="22">
                  <c:v>889.29399999999998</c:v>
                </c:pt>
                <c:pt idx="23">
                  <c:v>884.87699999999995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5月</c:v>
                </c:pt>
                <c:pt idx="2">
                  <c:v>
7月</c:v>
                </c:pt>
                <c:pt idx="5">
                  <c:v>
10月</c:v>
                </c:pt>
                <c:pt idx="8">
                  <c:v>2024年
1月</c:v>
                </c:pt>
                <c:pt idx="11">
                  <c:v>
4月</c:v>
                </c:pt>
                <c:pt idx="14">
                  <c:v>
7月</c:v>
                </c:pt>
                <c:pt idx="17">
                  <c:v>
10月</c:v>
                </c:pt>
                <c:pt idx="20">
                  <c:v>2025年
1月</c:v>
                </c:pt>
                <c:pt idx="23">
                  <c:v>
4月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-1.75</c:v>
                </c:pt>
                <c:pt idx="1">
                  <c:v>-1.77</c:v>
                </c:pt>
                <c:pt idx="2">
                  <c:v>-1.77</c:v>
                </c:pt>
                <c:pt idx="3">
                  <c:v>-1.77</c:v>
                </c:pt>
                <c:pt idx="4">
                  <c:v>-1.78</c:v>
                </c:pt>
                <c:pt idx="5">
                  <c:v>-1.76</c:v>
                </c:pt>
                <c:pt idx="6">
                  <c:v>-1.78</c:v>
                </c:pt>
                <c:pt idx="7">
                  <c:v>-1.79</c:v>
                </c:pt>
                <c:pt idx="8">
                  <c:v>-1.77</c:v>
                </c:pt>
                <c:pt idx="9">
                  <c:v>-1.77</c:v>
                </c:pt>
                <c:pt idx="10">
                  <c:v>-1.77</c:v>
                </c:pt>
                <c:pt idx="11">
                  <c:v>-1.82</c:v>
                </c:pt>
                <c:pt idx="12">
                  <c:v>-1.86</c:v>
                </c:pt>
                <c:pt idx="13">
                  <c:v>-1.88</c:v>
                </c:pt>
                <c:pt idx="14">
                  <c:v>-1.88</c:v>
                </c:pt>
                <c:pt idx="15">
                  <c:v>-1.91</c:v>
                </c:pt>
                <c:pt idx="16">
                  <c:v>-1.9</c:v>
                </c:pt>
                <c:pt idx="17">
                  <c:v>-1.89</c:v>
                </c:pt>
                <c:pt idx="18">
                  <c:v>-1.9</c:v>
                </c:pt>
                <c:pt idx="19">
                  <c:v>-1.87</c:v>
                </c:pt>
                <c:pt idx="20">
                  <c:v>-1.88</c:v>
                </c:pt>
                <c:pt idx="21">
                  <c:v>-1.89</c:v>
                </c:pt>
                <c:pt idx="22">
                  <c:v>-1.89</c:v>
                </c:pt>
                <c:pt idx="23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2025年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-1275</c:v>
                </c:pt>
                <c:pt idx="1">
                  <c:v>-1152</c:v>
                </c:pt>
                <c:pt idx="2">
                  <c:v>-972</c:v>
                </c:pt>
                <c:pt idx="3">
                  <c:v>-960</c:v>
                </c:pt>
                <c:pt idx="4">
                  <c:v>-1046</c:v>
                </c:pt>
                <c:pt idx="5">
                  <c:v>-1053</c:v>
                </c:pt>
                <c:pt idx="6">
                  <c:v>-1170</c:v>
                </c:pt>
                <c:pt idx="7">
                  <c:v>-1233</c:v>
                </c:pt>
                <c:pt idx="8">
                  <c:v>-1303</c:v>
                </c:pt>
                <c:pt idx="9">
                  <c:v>-1625</c:v>
                </c:pt>
                <c:pt idx="10">
                  <c:v>-1179</c:v>
                </c:pt>
                <c:pt idx="11">
                  <c:v>-1251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2025年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662</c:v>
                </c:pt>
                <c:pt idx="1">
                  <c:v>3</c:v>
                </c:pt>
                <c:pt idx="2">
                  <c:v>-12</c:v>
                </c:pt>
                <c:pt idx="3">
                  <c:v>-157</c:v>
                </c:pt>
                <c:pt idx="4">
                  <c:v>135</c:v>
                </c:pt>
                <c:pt idx="5">
                  <c:v>-8</c:v>
                </c:pt>
                <c:pt idx="6">
                  <c:v>31</c:v>
                </c:pt>
                <c:pt idx="7">
                  <c:v>55</c:v>
                </c:pt>
                <c:pt idx="8">
                  <c:v>-215</c:v>
                </c:pt>
                <c:pt idx="9">
                  <c:v>-110</c:v>
                </c:pt>
                <c:pt idx="10">
                  <c:v>-182</c:v>
                </c:pt>
                <c:pt idx="11">
                  <c:v>-3166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2025年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-613</c:v>
                </c:pt>
                <c:pt idx="1">
                  <c:v>-1149</c:v>
                </c:pt>
                <c:pt idx="2">
                  <c:v>-984</c:v>
                </c:pt>
                <c:pt idx="3">
                  <c:v>-1117</c:v>
                </c:pt>
                <c:pt idx="4">
                  <c:v>-911</c:v>
                </c:pt>
                <c:pt idx="5">
                  <c:v>-1061</c:v>
                </c:pt>
                <c:pt idx="6">
                  <c:v>-1139</c:v>
                </c:pt>
                <c:pt idx="7">
                  <c:v>-1178</c:v>
                </c:pt>
                <c:pt idx="8">
                  <c:v>-1518</c:v>
                </c:pt>
                <c:pt idx="9">
                  <c:v>-1735</c:v>
                </c:pt>
                <c:pt idx="10">
                  <c:v>-1361</c:v>
                </c:pt>
                <c:pt idx="11">
                  <c:v>-4417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2025年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-1275</c:v>
                </c:pt>
                <c:pt idx="1">
                  <c:v>-1152</c:v>
                </c:pt>
                <c:pt idx="2">
                  <c:v>-972</c:v>
                </c:pt>
                <c:pt idx="3">
                  <c:v>-960</c:v>
                </c:pt>
                <c:pt idx="4">
                  <c:v>-1046</c:v>
                </c:pt>
                <c:pt idx="5">
                  <c:v>-1053</c:v>
                </c:pt>
                <c:pt idx="6">
                  <c:v>-1170</c:v>
                </c:pt>
                <c:pt idx="7">
                  <c:v>-1233</c:v>
                </c:pt>
                <c:pt idx="8">
                  <c:v>-1303</c:v>
                </c:pt>
                <c:pt idx="9">
                  <c:v>-1625</c:v>
                </c:pt>
                <c:pt idx="10">
                  <c:v>-1179</c:v>
                </c:pt>
                <c:pt idx="11">
                  <c:v>-1251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2025年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662</c:v>
                </c:pt>
                <c:pt idx="1">
                  <c:v>3</c:v>
                </c:pt>
                <c:pt idx="2">
                  <c:v>-12</c:v>
                </c:pt>
                <c:pt idx="3">
                  <c:v>-157</c:v>
                </c:pt>
                <c:pt idx="4">
                  <c:v>135</c:v>
                </c:pt>
                <c:pt idx="5">
                  <c:v>-8</c:v>
                </c:pt>
                <c:pt idx="6">
                  <c:v>31</c:v>
                </c:pt>
                <c:pt idx="7">
                  <c:v>55</c:v>
                </c:pt>
                <c:pt idx="8">
                  <c:v>-215</c:v>
                </c:pt>
                <c:pt idx="9">
                  <c:v>-110</c:v>
                </c:pt>
                <c:pt idx="10">
                  <c:v>-182</c:v>
                </c:pt>
                <c:pt idx="11">
                  <c:v>-3166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4月</c:v>
                </c:pt>
                <c:pt idx="1">
                  <c:v>
5月</c:v>
                </c:pt>
                <c:pt idx="2">
                  <c:v>
6月</c:v>
                </c:pt>
                <c:pt idx="3">
                  <c:v>
7月</c:v>
                </c:pt>
                <c:pt idx="4">
                  <c:v>
8月</c:v>
                </c:pt>
                <c:pt idx="5">
                  <c:v>
9月</c:v>
                </c:pt>
                <c:pt idx="6">
                  <c:v>
10月</c:v>
                </c:pt>
                <c:pt idx="7">
                  <c:v>
11月</c:v>
                </c:pt>
                <c:pt idx="8">
                  <c:v>
12月</c:v>
                </c:pt>
                <c:pt idx="9">
                  <c:v>2025年
1月</c:v>
                </c:pt>
                <c:pt idx="10">
                  <c:v>
2月</c:v>
                </c:pt>
                <c:pt idx="11">
                  <c:v>
3月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-613</c:v>
                </c:pt>
                <c:pt idx="1">
                  <c:v>-1149</c:v>
                </c:pt>
                <c:pt idx="2">
                  <c:v>-984</c:v>
                </c:pt>
                <c:pt idx="3">
                  <c:v>-1117</c:v>
                </c:pt>
                <c:pt idx="4">
                  <c:v>-911</c:v>
                </c:pt>
                <c:pt idx="5">
                  <c:v>-1061</c:v>
                </c:pt>
                <c:pt idx="6">
                  <c:v>-1139</c:v>
                </c:pt>
                <c:pt idx="7">
                  <c:v>-1178</c:v>
                </c:pt>
                <c:pt idx="8">
                  <c:v>-1518</c:v>
                </c:pt>
                <c:pt idx="9">
                  <c:v>-1735</c:v>
                </c:pt>
                <c:pt idx="10">
                  <c:v>-1361</c:v>
                </c:pt>
                <c:pt idx="11">
                  <c:v>-4417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5月</c:v>
                </c:pt>
                <c:pt idx="2">
                  <c:v>
7月</c:v>
                </c:pt>
                <c:pt idx="5">
                  <c:v>
10月</c:v>
                </c:pt>
                <c:pt idx="8">
                  <c:v>2024年
1月</c:v>
                </c:pt>
                <c:pt idx="11">
                  <c:v>
4月</c:v>
                </c:pt>
                <c:pt idx="14">
                  <c:v>
7月</c:v>
                </c:pt>
                <c:pt idx="17">
                  <c:v>
10月</c:v>
                </c:pt>
                <c:pt idx="20">
                  <c:v>2025年
1月</c:v>
                </c:pt>
                <c:pt idx="23">
                  <c:v>
4月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918.50699999999995</c:v>
                </c:pt>
                <c:pt idx="1">
                  <c:v>917.52499999999998</c:v>
                </c:pt>
                <c:pt idx="2">
                  <c:v>916.50900000000001</c:v>
                </c:pt>
                <c:pt idx="3">
                  <c:v>915.69100000000003</c:v>
                </c:pt>
                <c:pt idx="4">
                  <c:v>914.68799999999999</c:v>
                </c:pt>
                <c:pt idx="5">
                  <c:v>913.51400000000001</c:v>
                </c:pt>
                <c:pt idx="6">
                  <c:v>912.39599999999996</c:v>
                </c:pt>
                <c:pt idx="7">
                  <c:v>910.98800000000006</c:v>
                </c:pt>
                <c:pt idx="8">
                  <c:v>909.50099999999998</c:v>
                </c:pt>
                <c:pt idx="9">
                  <c:v>907.84699999999998</c:v>
                </c:pt>
                <c:pt idx="10">
                  <c:v>906.44100000000003</c:v>
                </c:pt>
                <c:pt idx="11">
                  <c:v>902.06</c:v>
                </c:pt>
                <c:pt idx="12">
                  <c:v>901.447</c:v>
                </c:pt>
                <c:pt idx="13">
                  <c:v>900.298</c:v>
                </c:pt>
                <c:pt idx="14">
                  <c:v>899.31399999999996</c:v>
                </c:pt>
                <c:pt idx="15">
                  <c:v>898.197</c:v>
                </c:pt>
                <c:pt idx="16">
                  <c:v>897.28599999999994</c:v>
                </c:pt>
                <c:pt idx="17">
                  <c:v>896.22500000000002</c:v>
                </c:pt>
                <c:pt idx="18">
                  <c:v>895.08600000000001</c:v>
                </c:pt>
                <c:pt idx="19">
                  <c:v>893.90800000000002</c:v>
                </c:pt>
                <c:pt idx="20">
                  <c:v>892.39</c:v>
                </c:pt>
                <c:pt idx="21">
                  <c:v>890.65499999999997</c:v>
                </c:pt>
                <c:pt idx="22">
                  <c:v>889.29399999999998</c:v>
                </c:pt>
                <c:pt idx="23">
                  <c:v>884.87699999999995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5月</c:v>
                </c:pt>
                <c:pt idx="2">
                  <c:v>
7月</c:v>
                </c:pt>
                <c:pt idx="5">
                  <c:v>
10月</c:v>
                </c:pt>
                <c:pt idx="8">
                  <c:v>2024年
1月</c:v>
                </c:pt>
                <c:pt idx="11">
                  <c:v>
4月</c:v>
                </c:pt>
                <c:pt idx="14">
                  <c:v>
7月</c:v>
                </c:pt>
                <c:pt idx="17">
                  <c:v>
10月</c:v>
                </c:pt>
                <c:pt idx="20">
                  <c:v>2025年
1月</c:v>
                </c:pt>
                <c:pt idx="23">
                  <c:v>
4月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-1.75</c:v>
                </c:pt>
                <c:pt idx="1">
                  <c:v>-1.77</c:v>
                </c:pt>
                <c:pt idx="2">
                  <c:v>-1.77</c:v>
                </c:pt>
                <c:pt idx="3">
                  <c:v>-1.77</c:v>
                </c:pt>
                <c:pt idx="4">
                  <c:v>-1.78</c:v>
                </c:pt>
                <c:pt idx="5">
                  <c:v>-1.76</c:v>
                </c:pt>
                <c:pt idx="6">
                  <c:v>-1.78</c:v>
                </c:pt>
                <c:pt idx="7">
                  <c:v>-1.79</c:v>
                </c:pt>
                <c:pt idx="8">
                  <c:v>-1.77</c:v>
                </c:pt>
                <c:pt idx="9">
                  <c:v>-1.77</c:v>
                </c:pt>
                <c:pt idx="10">
                  <c:v>-1.77</c:v>
                </c:pt>
                <c:pt idx="11">
                  <c:v>-1.82</c:v>
                </c:pt>
                <c:pt idx="12">
                  <c:v>-1.86</c:v>
                </c:pt>
                <c:pt idx="13">
                  <c:v>-1.88</c:v>
                </c:pt>
                <c:pt idx="14">
                  <c:v>-1.88</c:v>
                </c:pt>
                <c:pt idx="15">
                  <c:v>-1.91</c:v>
                </c:pt>
                <c:pt idx="16">
                  <c:v>-1.9</c:v>
                </c:pt>
                <c:pt idx="17">
                  <c:v>-1.89</c:v>
                </c:pt>
                <c:pt idx="18">
                  <c:v>-1.9</c:v>
                </c:pt>
                <c:pt idx="19">
                  <c:v>-1.87</c:v>
                </c:pt>
                <c:pt idx="20">
                  <c:v>-1.88</c:v>
                </c:pt>
                <c:pt idx="21">
                  <c:v>-1.89</c:v>
                </c:pt>
                <c:pt idx="22">
                  <c:v>-1.89</c:v>
                </c:pt>
                <c:pt idx="23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作成・発行</a:t>
          </a: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l"/>
          <a:r>
            <a:rPr kumimoji="1" lang="en-US" altLang="ja-JP" sz="1200" baseline="0">
              <a:latin typeface="ＭＳ Ｐゴシック"/>
              <a:ea typeface="ＭＳ Ｐゴシック"/>
            </a:rPr>
            <a:t>  </a:t>
          </a:r>
          <a:r>
            <a:rPr kumimoji="1" lang="ja-JP" altLang="en-US" sz="1100">
              <a:latin typeface="ＭＳ Ｐゴシック"/>
              <a:ea typeface="ＭＳ Ｐゴシック"/>
            </a:rPr>
            <a:t>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　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　　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  </a:t>
          </a:r>
          <a:r>
            <a:rPr kumimoji="1" lang="ja-JP" altLang="en-US" sz="1100" baseline="0">
              <a:latin typeface="ＭＳ Ｐゴシック"/>
              <a:ea typeface="ＭＳ Ｐゴシック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0.09979</cdr:x>
      <cdr:y>0.7938</cdr:y>
    </cdr:from>
    <cdr:to>
      <cdr:x>0.89065</cdr:x>
      <cdr:y>0.83129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80852" y="2228982"/>
          <a:ext cx="5396098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640625" defaultRowHeight="13.2"/>
  <cols>
    <col min="1" max="151" width="0.6640625" style="1"/>
    <col min="152" max="16384" width="0.6640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7"/>
      <c r="CR4" s="447"/>
      <c r="CS4" s="447"/>
      <c r="CT4" s="447"/>
      <c r="CU4" s="447"/>
      <c r="CV4" s="447"/>
      <c r="CW4" s="447"/>
      <c r="CX4" s="447"/>
      <c r="CY4" s="447"/>
      <c r="CZ4" s="447"/>
      <c r="DA4" s="447"/>
      <c r="DB4" s="447"/>
      <c r="DC4" s="447"/>
      <c r="DD4" s="447"/>
      <c r="DE4" s="447"/>
      <c r="DF4" s="447"/>
      <c r="DG4" s="447"/>
      <c r="DH4" s="508" t="s">
        <v>357</v>
      </c>
      <c r="DI4" s="580" t="s">
        <v>378</v>
      </c>
      <c r="DJ4" s="581"/>
      <c r="DK4" s="581"/>
      <c r="DL4" s="581"/>
      <c r="DM4" s="581"/>
      <c r="DN4" s="581"/>
      <c r="DO4" s="581"/>
      <c r="DP4" s="581"/>
      <c r="DQ4" s="581"/>
      <c r="DR4" s="581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09"/>
      <c r="CQ5" s="509"/>
      <c r="CR5" s="509"/>
      <c r="CS5" s="509"/>
      <c r="CT5" s="509"/>
      <c r="CU5" s="509"/>
      <c r="CV5" s="509"/>
      <c r="CW5" s="509"/>
      <c r="CX5" s="509"/>
      <c r="CY5" s="509"/>
      <c r="CZ5" s="509"/>
      <c r="DA5" s="509"/>
      <c r="DB5" s="509"/>
      <c r="DC5" s="509"/>
      <c r="DD5" s="509"/>
      <c r="DE5" s="509"/>
      <c r="DF5" s="509"/>
      <c r="DG5" s="509"/>
      <c r="DH5" s="509"/>
      <c r="DI5" s="509"/>
      <c r="DJ5" s="509"/>
      <c r="DK5" s="509"/>
      <c r="DL5" s="509"/>
      <c r="DM5" s="509"/>
      <c r="DN5" s="509"/>
      <c r="DO5" s="509"/>
      <c r="DP5" s="509"/>
      <c r="DQ5" s="509"/>
      <c r="DR5" s="509"/>
      <c r="DS5" s="509"/>
      <c r="DT5" s="509"/>
      <c r="DU5" s="509"/>
      <c r="DV5" s="509"/>
      <c r="DW5" s="509"/>
      <c r="DX5" s="509"/>
      <c r="DY5" s="509"/>
      <c r="DZ5" s="509"/>
      <c r="EA5" s="509"/>
      <c r="EB5" s="509"/>
      <c r="EC5" s="509"/>
      <c r="ED5" s="509"/>
      <c r="EE5" s="509"/>
      <c r="EF5" s="509"/>
      <c r="EH5" s="509"/>
      <c r="EI5" s="510" t="s">
        <v>385</v>
      </c>
    </row>
    <row r="6" spans="1:151" s="4" customFormat="1" ht="30" customHeight="1" thickBot="1">
      <c r="A6" s="401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6" t="s">
        <v>336</v>
      </c>
      <c r="F7" s="376"/>
      <c r="G7" s="376"/>
      <c r="H7" s="376"/>
      <c r="I7" s="376"/>
      <c r="J7" s="376"/>
      <c r="K7" s="376"/>
      <c r="L7" s="376"/>
      <c r="M7" s="376"/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376"/>
      <c r="AJ7" s="376"/>
      <c r="AK7" s="376"/>
      <c r="AL7" s="376"/>
      <c r="AM7" s="376"/>
      <c r="AN7" s="376"/>
      <c r="AO7" s="376"/>
      <c r="AP7" s="376"/>
      <c r="AQ7" s="376"/>
      <c r="AR7" s="376"/>
      <c r="AS7" s="376"/>
      <c r="AT7" s="376"/>
      <c r="AU7" s="376"/>
      <c r="AV7" s="376"/>
      <c r="AW7" s="376"/>
      <c r="AX7" s="376"/>
      <c r="AY7" s="376"/>
      <c r="AZ7" s="376"/>
      <c r="BA7" s="376"/>
      <c r="BB7" s="376"/>
      <c r="BC7" s="376"/>
      <c r="BD7" s="376"/>
      <c r="BE7" s="376"/>
      <c r="BF7" s="376"/>
      <c r="BG7" s="376"/>
      <c r="BH7" s="376"/>
      <c r="BI7" s="376"/>
      <c r="BJ7" s="376"/>
      <c r="BK7" s="376"/>
      <c r="BL7" s="376"/>
      <c r="BM7" s="376"/>
      <c r="BN7" s="376"/>
      <c r="BO7" s="376"/>
      <c r="BP7" s="376"/>
      <c r="BQ7" s="376"/>
      <c r="BR7" s="376"/>
      <c r="BS7" s="376"/>
      <c r="BT7" s="376"/>
      <c r="BU7" s="376"/>
      <c r="BV7" s="376"/>
      <c r="BW7" s="376"/>
      <c r="BX7" s="376"/>
      <c r="BY7" s="376"/>
      <c r="BZ7" s="376"/>
      <c r="CA7" s="376"/>
      <c r="CB7" s="376"/>
      <c r="CC7" s="376"/>
      <c r="CD7" s="376"/>
      <c r="CE7" s="376"/>
      <c r="CF7" s="376"/>
      <c r="CG7" s="376"/>
      <c r="CH7" s="376"/>
      <c r="CI7" s="376"/>
      <c r="CJ7" s="376"/>
      <c r="CK7" s="376"/>
      <c r="CL7" s="376"/>
      <c r="CM7" s="376"/>
      <c r="CN7" s="376"/>
      <c r="CO7" s="376"/>
      <c r="CP7" s="376"/>
      <c r="CQ7" s="376"/>
      <c r="CR7" s="376"/>
      <c r="CS7" s="376"/>
      <c r="CT7" s="376"/>
      <c r="CU7" s="376"/>
      <c r="CV7" s="376"/>
      <c r="CW7" s="376"/>
      <c r="CX7" s="376"/>
      <c r="CY7" s="376"/>
      <c r="CZ7" s="376"/>
      <c r="DA7" s="376"/>
      <c r="DB7" s="376"/>
      <c r="DC7" s="376"/>
      <c r="DD7" s="376"/>
      <c r="DE7" s="376"/>
      <c r="DF7" s="376"/>
      <c r="DG7" s="376"/>
      <c r="DH7" s="376"/>
      <c r="DI7" s="376"/>
      <c r="DJ7" s="376"/>
      <c r="DK7" s="376"/>
      <c r="DL7" s="376"/>
      <c r="DM7" s="376"/>
      <c r="DN7" s="376"/>
      <c r="DO7" s="376"/>
      <c r="DP7" s="376"/>
      <c r="DQ7" s="376"/>
      <c r="DR7" s="376"/>
      <c r="DS7" s="376"/>
      <c r="DT7" s="376"/>
      <c r="DU7" s="376"/>
      <c r="DV7" s="376"/>
      <c r="DW7" s="376"/>
      <c r="DX7" s="376"/>
      <c r="DY7" s="376"/>
      <c r="DZ7" s="376"/>
      <c r="EA7" s="376"/>
      <c r="EB7" s="376"/>
      <c r="EC7" s="376"/>
      <c r="ED7" s="376"/>
      <c r="EE7" s="376"/>
      <c r="EF7" s="376"/>
      <c r="EG7" s="376"/>
      <c r="EH7" s="377"/>
    </row>
    <row r="8" spans="1:151" s="7" customFormat="1" ht="18" customHeight="1">
      <c r="E8" s="378"/>
      <c r="F8" s="18"/>
      <c r="G8" s="18"/>
      <c r="H8" s="18"/>
      <c r="I8" s="18"/>
      <c r="J8" s="578">
        <v>45748</v>
      </c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79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2">
        <v>884877</v>
      </c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3"/>
      <c r="BS8" s="583"/>
      <c r="BT8" s="583"/>
      <c r="BU8" s="583"/>
      <c r="BV8" s="583"/>
      <c r="BW8" s="583"/>
      <c r="BX8" s="583"/>
      <c r="BY8" s="583"/>
      <c r="BZ8" s="583"/>
      <c r="CA8" s="583"/>
      <c r="CB8" s="583"/>
      <c r="CC8" s="583"/>
      <c r="CD8" s="584">
        <v>418514</v>
      </c>
      <c r="CE8" s="584"/>
      <c r="CF8" s="584"/>
      <c r="CG8" s="584"/>
      <c r="CH8" s="584"/>
      <c r="CI8" s="584"/>
      <c r="CJ8" s="584"/>
      <c r="CK8" s="584"/>
      <c r="CL8" s="584"/>
      <c r="CM8" s="584"/>
      <c r="CN8" s="584"/>
      <c r="CO8" s="584"/>
      <c r="CP8" s="584"/>
      <c r="CQ8" s="584"/>
      <c r="CR8" s="584"/>
      <c r="CS8" s="584"/>
      <c r="CT8" s="584"/>
      <c r="CU8" s="584"/>
      <c r="CV8" s="584"/>
      <c r="CW8" s="584"/>
      <c r="CX8" s="584"/>
      <c r="CY8" s="584"/>
      <c r="CZ8" s="584"/>
      <c r="DA8" s="585"/>
      <c r="DB8" s="586" t="s">
        <v>177</v>
      </c>
      <c r="DC8" s="586"/>
      <c r="DD8" s="587">
        <v>466363</v>
      </c>
      <c r="DE8" s="587"/>
      <c r="DF8" s="587"/>
      <c r="DG8" s="587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587"/>
      <c r="DT8" s="587"/>
      <c r="DU8" s="587"/>
      <c r="DV8" s="587"/>
      <c r="DW8" s="587"/>
      <c r="DX8" s="587"/>
      <c r="DY8" s="587"/>
      <c r="DZ8" s="587"/>
      <c r="EA8" s="587"/>
      <c r="EG8" s="18"/>
      <c r="EH8" s="379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8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0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8">
        <v>4417</v>
      </c>
      <c r="AK9" s="589"/>
      <c r="AL9" s="589"/>
      <c r="AM9" s="589"/>
      <c r="AN9" s="589"/>
      <c r="AO9" s="589"/>
      <c r="AP9" s="589"/>
      <c r="AQ9" s="589"/>
      <c r="AR9" s="589"/>
      <c r="AS9" s="589"/>
      <c r="AT9" s="589"/>
      <c r="AU9" s="589"/>
      <c r="AV9" s="589"/>
      <c r="AW9" s="590">
        <v>0.5</v>
      </c>
      <c r="AX9" s="589"/>
      <c r="AY9" s="589"/>
      <c r="AZ9" s="589"/>
      <c r="BA9" s="589"/>
      <c r="BB9" s="589"/>
      <c r="BC9" s="589"/>
      <c r="BD9" s="589"/>
      <c r="BE9" s="589"/>
      <c r="BF9" s="589"/>
      <c r="BG9" s="589"/>
      <c r="BH9" s="589"/>
      <c r="BI9" s="589"/>
      <c r="BJ9" s="589"/>
      <c r="BK9" s="589"/>
      <c r="BL9" s="18" t="s">
        <v>380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5"/>
      <c r="CB9" s="375"/>
      <c r="CC9" s="375"/>
      <c r="CD9" s="375"/>
      <c r="CE9" s="375"/>
      <c r="CF9" s="375"/>
      <c r="CG9" s="375"/>
      <c r="CH9" s="375"/>
      <c r="CI9" s="375"/>
      <c r="CJ9" s="375"/>
      <c r="CK9" s="375"/>
      <c r="CL9" s="18"/>
      <c r="CM9" s="18"/>
      <c r="CN9" s="18"/>
      <c r="CO9" s="18"/>
      <c r="CP9" s="18"/>
      <c r="CQ9" s="18"/>
      <c r="CR9" s="18"/>
      <c r="CS9" s="18"/>
      <c r="CT9" s="380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5"/>
      <c r="EA9" s="375"/>
      <c r="EB9" s="375"/>
      <c r="EC9" s="375"/>
      <c r="ED9" s="375"/>
      <c r="EE9" s="375"/>
      <c r="EF9" s="375"/>
      <c r="EG9" s="375"/>
      <c r="EH9" s="379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2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591">
        <v>45717</v>
      </c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2"/>
      <c r="AJ10" s="592"/>
      <c r="AK10" s="592"/>
      <c r="AL10" s="592"/>
      <c r="AM10" s="592"/>
      <c r="AN10" s="592"/>
      <c r="AO10" s="592"/>
      <c r="AP10" s="593" t="s">
        <v>180</v>
      </c>
      <c r="AQ10" s="594"/>
      <c r="AR10" s="594"/>
      <c r="AS10" s="594"/>
      <c r="AT10" s="594"/>
      <c r="AU10" s="594"/>
      <c r="AV10" s="595">
        <v>45747</v>
      </c>
      <c r="AW10" s="594"/>
      <c r="AX10" s="594"/>
      <c r="AY10" s="594"/>
      <c r="AZ10" s="594"/>
      <c r="BA10" s="594"/>
      <c r="BB10" s="594"/>
      <c r="BC10" s="594"/>
      <c r="BD10" s="594"/>
      <c r="BE10" s="594"/>
      <c r="BF10" s="594"/>
      <c r="BG10" s="594"/>
      <c r="BH10" s="594"/>
      <c r="BI10" s="594"/>
      <c r="BJ10" s="594"/>
      <c r="BK10" s="594"/>
      <c r="BL10" s="594"/>
      <c r="BM10" s="594"/>
      <c r="BN10" s="594"/>
      <c r="BO10" s="594"/>
      <c r="BP10" s="594"/>
      <c r="BQ10" s="594"/>
      <c r="BR10" s="594"/>
      <c r="BS10" s="594"/>
      <c r="BT10" s="375" t="s">
        <v>242</v>
      </c>
      <c r="BV10" s="511"/>
      <c r="BW10" s="511"/>
      <c r="BX10" s="511"/>
      <c r="BZ10" s="375"/>
      <c r="CA10" s="375"/>
      <c r="CB10" s="375"/>
      <c r="CC10" s="375"/>
      <c r="CD10" s="375"/>
      <c r="CE10" s="375"/>
      <c r="CF10" s="375"/>
      <c r="CG10" s="375"/>
      <c r="CH10" s="375"/>
      <c r="CI10" s="375"/>
      <c r="CJ10" s="375"/>
      <c r="CK10" s="375"/>
      <c r="CL10" s="375"/>
      <c r="CM10" s="375"/>
      <c r="CN10" s="375"/>
      <c r="CO10" s="375"/>
      <c r="CP10" s="375"/>
      <c r="CQ10" s="375"/>
      <c r="CR10" s="375"/>
      <c r="CS10" s="383"/>
      <c r="CT10" s="383"/>
      <c r="CU10" s="383"/>
      <c r="CV10" s="383"/>
      <c r="CW10" s="383"/>
      <c r="CX10" s="383"/>
      <c r="CY10" s="383"/>
      <c r="CZ10" s="383"/>
      <c r="DA10" s="375"/>
      <c r="DB10" s="375"/>
      <c r="DC10" s="375"/>
      <c r="DD10" s="375"/>
      <c r="DE10" s="375"/>
      <c r="DF10" s="375"/>
      <c r="DG10" s="375"/>
      <c r="DH10" s="375"/>
      <c r="DI10" s="375"/>
      <c r="DJ10" s="375"/>
      <c r="DK10" s="375"/>
      <c r="DL10" s="375"/>
      <c r="DM10" s="375"/>
      <c r="DN10" s="375"/>
      <c r="DO10" s="375"/>
      <c r="DP10" s="375"/>
      <c r="DQ10" s="375"/>
      <c r="DR10" s="375"/>
      <c r="DS10" s="375"/>
      <c r="DT10" s="375"/>
      <c r="DU10" s="375"/>
      <c r="DV10" s="375"/>
      <c r="DW10" s="375"/>
      <c r="DX10" s="375"/>
      <c r="DY10" s="375"/>
      <c r="DZ10" s="375"/>
      <c r="EA10" s="375"/>
      <c r="EB10" s="375"/>
      <c r="EC10" s="375"/>
      <c r="ED10" s="375"/>
      <c r="EE10" s="375"/>
      <c r="EF10" s="375"/>
      <c r="EG10" s="375"/>
      <c r="EH10" s="381"/>
    </row>
    <row r="11" spans="1:151" s="3" customFormat="1" ht="18" customHeight="1">
      <c r="E11" s="384"/>
      <c r="F11" s="385"/>
      <c r="G11" s="385"/>
      <c r="H11" s="385"/>
      <c r="R11" s="375"/>
      <c r="S11" s="631" t="s">
        <v>189</v>
      </c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3"/>
      <c r="AK11" s="598" t="s">
        <v>80</v>
      </c>
      <c r="AL11" s="599"/>
      <c r="AM11" s="599"/>
      <c r="AN11" s="599"/>
      <c r="AO11" s="599"/>
      <c r="AP11" s="599"/>
      <c r="AQ11" s="599"/>
      <c r="AR11" s="599"/>
      <c r="AS11" s="599"/>
      <c r="AT11" s="599"/>
      <c r="AU11" s="599"/>
      <c r="AV11" s="599"/>
      <c r="AW11" s="599"/>
      <c r="AX11" s="599"/>
      <c r="AY11" s="599"/>
      <c r="AZ11" s="599"/>
      <c r="BA11" s="599"/>
      <c r="BB11" s="599"/>
      <c r="BC11" s="599"/>
      <c r="BD11" s="599"/>
      <c r="BE11" s="599"/>
      <c r="BF11" s="599"/>
      <c r="BG11" s="599"/>
      <c r="BH11" s="599"/>
      <c r="BI11" s="599"/>
      <c r="BJ11" s="599"/>
      <c r="BK11" s="599"/>
      <c r="BL11" s="599"/>
      <c r="BM11" s="599"/>
      <c r="BN11" s="599"/>
      <c r="BO11" s="599"/>
      <c r="BP11" s="599"/>
      <c r="BQ11" s="599"/>
      <c r="BR11" s="599"/>
      <c r="BS11" s="599"/>
      <c r="BT11" s="599"/>
      <c r="BU11" s="599"/>
      <c r="BV11" s="599"/>
      <c r="BW11" s="599"/>
      <c r="BX11" s="599"/>
      <c r="BY11" s="599"/>
      <c r="BZ11" s="599"/>
      <c r="CA11" s="599"/>
      <c r="CB11" s="599"/>
      <c r="CC11" s="599"/>
      <c r="CD11" s="599"/>
      <c r="CE11" s="599"/>
      <c r="CF11" s="600"/>
      <c r="CG11" s="601" t="s">
        <v>176</v>
      </c>
      <c r="CH11" s="602"/>
      <c r="CI11" s="602"/>
      <c r="CJ11" s="602"/>
      <c r="CK11" s="602"/>
      <c r="CL11" s="602"/>
      <c r="CM11" s="602"/>
      <c r="CN11" s="602"/>
      <c r="CO11" s="602"/>
      <c r="CP11" s="602"/>
      <c r="CQ11" s="602"/>
      <c r="CR11" s="602"/>
      <c r="CS11" s="602"/>
      <c r="CT11" s="602"/>
      <c r="CU11" s="602"/>
      <c r="CV11" s="602"/>
      <c r="CW11" s="602"/>
      <c r="CX11" s="602"/>
      <c r="CY11" s="602"/>
      <c r="CZ11" s="602"/>
      <c r="DA11" s="602"/>
      <c r="DB11" s="602"/>
      <c r="DC11" s="602"/>
      <c r="DD11" s="602"/>
      <c r="DE11" s="602"/>
      <c r="DF11" s="602"/>
      <c r="DG11" s="602"/>
      <c r="DH11" s="602"/>
      <c r="DI11" s="602"/>
      <c r="DJ11" s="602"/>
      <c r="DK11" s="602"/>
      <c r="DL11" s="602"/>
      <c r="DM11" s="602"/>
      <c r="DN11" s="602"/>
      <c r="DO11" s="602"/>
      <c r="DP11" s="602"/>
      <c r="DQ11" s="602"/>
      <c r="DR11" s="602"/>
      <c r="DS11" s="602"/>
      <c r="DT11" s="602"/>
      <c r="DU11" s="602"/>
      <c r="DV11" s="602"/>
      <c r="DW11" s="602"/>
      <c r="DX11" s="602"/>
      <c r="DY11" s="602"/>
      <c r="DZ11" s="602"/>
      <c r="EA11" s="602"/>
      <c r="EB11" s="603"/>
      <c r="EC11" s="374"/>
      <c r="ED11" s="374"/>
      <c r="EE11" s="374"/>
      <c r="EF11" s="374"/>
      <c r="EG11" s="374"/>
      <c r="EH11" s="386"/>
      <c r="EJ11" s="4"/>
    </row>
    <row r="12" spans="1:151" s="4" customFormat="1" ht="27" customHeight="1">
      <c r="E12" s="382"/>
      <c r="F12" s="375"/>
      <c r="G12" s="375"/>
      <c r="H12" s="375"/>
      <c r="I12" s="375"/>
      <c r="J12" s="375"/>
      <c r="K12" s="375"/>
      <c r="L12" s="375"/>
      <c r="M12" s="375"/>
      <c r="N12" s="375"/>
      <c r="O12" s="375"/>
      <c r="P12" s="375"/>
      <c r="Q12" s="375"/>
      <c r="R12" s="375"/>
      <c r="S12" s="634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6"/>
      <c r="AK12" s="604" t="s">
        <v>173</v>
      </c>
      <c r="AL12" s="605"/>
      <c r="AM12" s="605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6"/>
      <c r="AZ12" s="607" t="s">
        <v>172</v>
      </c>
      <c r="BA12" s="608"/>
      <c r="BB12" s="608"/>
      <c r="BC12" s="608"/>
      <c r="BD12" s="608"/>
      <c r="BE12" s="608"/>
      <c r="BF12" s="608"/>
      <c r="BG12" s="608"/>
      <c r="BH12" s="608"/>
      <c r="BI12" s="608"/>
      <c r="BJ12" s="608"/>
      <c r="BK12" s="608"/>
      <c r="BL12" s="608"/>
      <c r="BM12" s="608"/>
      <c r="BN12" s="609"/>
      <c r="BO12" s="610" t="s">
        <v>31</v>
      </c>
      <c r="BP12" s="611"/>
      <c r="BQ12" s="611"/>
      <c r="BR12" s="611"/>
      <c r="BS12" s="611"/>
      <c r="BT12" s="611"/>
      <c r="BU12" s="611"/>
      <c r="BV12" s="611"/>
      <c r="BW12" s="611"/>
      <c r="BX12" s="611"/>
      <c r="BY12" s="611"/>
      <c r="BZ12" s="611"/>
      <c r="CA12" s="611"/>
      <c r="CB12" s="611"/>
      <c r="CC12" s="611"/>
      <c r="CD12" s="611"/>
      <c r="CE12" s="611"/>
      <c r="CF12" s="612"/>
      <c r="CG12" s="613" t="s">
        <v>188</v>
      </c>
      <c r="CH12" s="611"/>
      <c r="CI12" s="611"/>
      <c r="CJ12" s="611"/>
      <c r="CK12" s="611"/>
      <c r="CL12" s="611"/>
      <c r="CM12" s="611"/>
      <c r="CN12" s="611"/>
      <c r="CO12" s="611"/>
      <c r="CP12" s="611"/>
      <c r="CQ12" s="611"/>
      <c r="CR12" s="611"/>
      <c r="CS12" s="611"/>
      <c r="CT12" s="611"/>
      <c r="CU12" s="611"/>
      <c r="CV12" s="614" t="s">
        <v>72</v>
      </c>
      <c r="CW12" s="611"/>
      <c r="CX12" s="611"/>
      <c r="CY12" s="611"/>
      <c r="CZ12" s="611"/>
      <c r="DA12" s="611"/>
      <c r="DB12" s="611"/>
      <c r="DC12" s="611"/>
      <c r="DD12" s="611"/>
      <c r="DE12" s="611"/>
      <c r="DF12" s="611"/>
      <c r="DG12" s="611"/>
      <c r="DH12" s="611"/>
      <c r="DI12" s="611"/>
      <c r="DJ12" s="611"/>
      <c r="DK12" s="610" t="s">
        <v>174</v>
      </c>
      <c r="DL12" s="611"/>
      <c r="DM12" s="611"/>
      <c r="DN12" s="611"/>
      <c r="DO12" s="611"/>
      <c r="DP12" s="611"/>
      <c r="DQ12" s="611"/>
      <c r="DR12" s="611"/>
      <c r="DS12" s="611"/>
      <c r="DT12" s="611"/>
      <c r="DU12" s="611"/>
      <c r="DV12" s="611"/>
      <c r="DW12" s="611"/>
      <c r="DX12" s="611"/>
      <c r="DY12" s="611"/>
      <c r="DZ12" s="611"/>
      <c r="EA12" s="611"/>
      <c r="EB12" s="612"/>
      <c r="EC12" s="374"/>
      <c r="ED12" s="374"/>
      <c r="EE12" s="374"/>
      <c r="EF12" s="374"/>
      <c r="EG12" s="374"/>
      <c r="EH12" s="386"/>
      <c r="EJ12" s="31"/>
    </row>
    <row r="13" spans="1:151" s="4" customFormat="1" ht="21" customHeight="1">
      <c r="E13" s="382"/>
      <c r="F13" s="375"/>
      <c r="G13" s="375"/>
      <c r="H13" s="375"/>
      <c r="I13" s="375"/>
      <c r="J13" s="375"/>
      <c r="K13" s="375"/>
      <c r="L13" s="375"/>
      <c r="M13" s="375"/>
      <c r="N13" s="375"/>
      <c r="O13" s="375"/>
      <c r="P13" s="375"/>
      <c r="Q13" s="375"/>
      <c r="R13" s="375"/>
      <c r="S13" s="615">
        <v>-4417</v>
      </c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7"/>
      <c r="AK13" s="615">
        <v>252</v>
      </c>
      <c r="AL13" s="616"/>
      <c r="AM13" s="616"/>
      <c r="AN13" s="616"/>
      <c r="AO13" s="616"/>
      <c r="AP13" s="616"/>
      <c r="AQ13" s="616"/>
      <c r="AR13" s="616"/>
      <c r="AS13" s="616"/>
      <c r="AT13" s="616"/>
      <c r="AU13" s="616"/>
      <c r="AV13" s="616"/>
      <c r="AW13" s="616"/>
      <c r="AX13" s="616"/>
      <c r="AY13" s="618"/>
      <c r="AZ13" s="619">
        <v>1503</v>
      </c>
      <c r="BA13" s="620"/>
      <c r="BB13" s="620"/>
      <c r="BC13" s="620"/>
      <c r="BD13" s="620"/>
      <c r="BE13" s="620"/>
      <c r="BF13" s="620"/>
      <c r="BG13" s="620"/>
      <c r="BH13" s="620"/>
      <c r="BI13" s="620"/>
      <c r="BJ13" s="620"/>
      <c r="BK13" s="620"/>
      <c r="BL13" s="620"/>
      <c r="BM13" s="620"/>
      <c r="BN13" s="621"/>
      <c r="BO13" s="619">
        <v>-1251</v>
      </c>
      <c r="BP13" s="620"/>
      <c r="BQ13" s="620"/>
      <c r="BR13" s="620"/>
      <c r="BS13" s="620"/>
      <c r="BT13" s="620"/>
      <c r="BU13" s="620"/>
      <c r="BV13" s="620"/>
      <c r="BW13" s="620"/>
      <c r="BX13" s="620"/>
      <c r="BY13" s="620"/>
      <c r="BZ13" s="620"/>
      <c r="CA13" s="620"/>
      <c r="CB13" s="620"/>
      <c r="CC13" s="620"/>
      <c r="CD13" s="620"/>
      <c r="CE13" s="620"/>
      <c r="CF13" s="628"/>
      <c r="CG13" s="596">
        <v>2016</v>
      </c>
      <c r="CH13" s="597"/>
      <c r="CI13" s="597"/>
      <c r="CJ13" s="597"/>
      <c r="CK13" s="597"/>
      <c r="CL13" s="597"/>
      <c r="CM13" s="597"/>
      <c r="CN13" s="597"/>
      <c r="CO13" s="597"/>
      <c r="CP13" s="597"/>
      <c r="CQ13" s="597"/>
      <c r="CR13" s="597"/>
      <c r="CS13" s="597"/>
      <c r="CT13" s="597"/>
      <c r="CU13" s="597"/>
      <c r="CV13" s="622">
        <v>5182</v>
      </c>
      <c r="CW13" s="597"/>
      <c r="CX13" s="597"/>
      <c r="CY13" s="597"/>
      <c r="CZ13" s="597"/>
      <c r="DA13" s="597"/>
      <c r="DB13" s="597"/>
      <c r="DC13" s="597"/>
      <c r="DD13" s="597"/>
      <c r="DE13" s="597"/>
      <c r="DF13" s="597"/>
      <c r="DG13" s="597"/>
      <c r="DH13" s="597"/>
      <c r="DI13" s="597"/>
      <c r="DJ13" s="597"/>
      <c r="DK13" s="622">
        <v>-3166</v>
      </c>
      <c r="DL13" s="597"/>
      <c r="DM13" s="597"/>
      <c r="DN13" s="597"/>
      <c r="DO13" s="597"/>
      <c r="DP13" s="597"/>
      <c r="DQ13" s="597"/>
      <c r="DR13" s="597"/>
      <c r="DS13" s="597"/>
      <c r="DT13" s="597"/>
      <c r="DU13" s="597"/>
      <c r="DV13" s="597"/>
      <c r="DW13" s="597"/>
      <c r="DX13" s="597"/>
      <c r="DY13" s="597"/>
      <c r="DZ13" s="597"/>
      <c r="EA13" s="597"/>
      <c r="EB13" s="623"/>
      <c r="EC13" s="387"/>
      <c r="ED13" s="387"/>
      <c r="EE13" s="387"/>
      <c r="EF13" s="387"/>
      <c r="EG13" s="387"/>
      <c r="EH13" s="388"/>
      <c r="EJ13" s="23"/>
    </row>
    <row r="14" spans="1:151" s="4" customFormat="1" ht="7.5" customHeight="1">
      <c r="E14" s="384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5"/>
      <c r="AW14" s="385"/>
      <c r="AX14" s="385"/>
      <c r="AY14" s="385"/>
      <c r="AZ14" s="385"/>
      <c r="BA14" s="385"/>
      <c r="BB14" s="385"/>
      <c r="BC14" s="385"/>
      <c r="BD14" s="385"/>
      <c r="BE14" s="385"/>
      <c r="BF14" s="385"/>
      <c r="BG14" s="385"/>
      <c r="BH14" s="385"/>
      <c r="BI14" s="385"/>
      <c r="BJ14" s="385"/>
      <c r="BK14" s="385"/>
      <c r="BL14" s="385"/>
      <c r="BM14" s="385"/>
      <c r="BN14" s="385"/>
      <c r="BO14" s="385"/>
      <c r="BP14" s="385"/>
      <c r="BQ14" s="385"/>
      <c r="BR14" s="385"/>
      <c r="BS14" s="385"/>
      <c r="BT14" s="385"/>
      <c r="BU14" s="385"/>
      <c r="BV14" s="385"/>
      <c r="BW14" s="385"/>
      <c r="BX14" s="385"/>
      <c r="BY14" s="385"/>
      <c r="BZ14" s="385"/>
      <c r="CA14" s="385"/>
      <c r="CB14" s="385"/>
      <c r="CC14" s="385"/>
      <c r="CD14" s="385"/>
      <c r="CE14" s="385"/>
      <c r="CF14" s="385"/>
      <c r="CG14" s="385"/>
      <c r="CH14" s="385"/>
      <c r="CI14" s="385"/>
      <c r="CJ14" s="385"/>
      <c r="CK14" s="385"/>
      <c r="CL14" s="385"/>
      <c r="CM14" s="385"/>
      <c r="CN14" s="385"/>
      <c r="CO14" s="385"/>
      <c r="CP14" s="385"/>
      <c r="CQ14" s="385"/>
      <c r="CR14" s="385"/>
      <c r="CS14" s="385"/>
      <c r="CT14" s="385"/>
      <c r="CU14" s="385"/>
      <c r="CV14" s="385"/>
      <c r="CW14" s="385"/>
      <c r="CX14" s="385"/>
      <c r="CY14" s="385"/>
      <c r="CZ14" s="385"/>
      <c r="DA14" s="385"/>
      <c r="DB14" s="385"/>
      <c r="DC14" s="385"/>
      <c r="DD14" s="385"/>
      <c r="DE14" s="385"/>
      <c r="DF14" s="385"/>
      <c r="DG14" s="385"/>
      <c r="DH14" s="385"/>
      <c r="DI14" s="385"/>
      <c r="DJ14" s="385"/>
      <c r="DK14" s="385"/>
      <c r="DL14" s="385"/>
      <c r="DM14" s="385"/>
      <c r="DN14" s="385"/>
      <c r="DO14" s="385"/>
      <c r="DP14" s="385"/>
      <c r="DQ14" s="385"/>
      <c r="DR14" s="385"/>
      <c r="DS14" s="385"/>
      <c r="DT14" s="385"/>
      <c r="DU14" s="385"/>
      <c r="DV14" s="385"/>
      <c r="DW14" s="385"/>
      <c r="DX14" s="385"/>
      <c r="DY14" s="385"/>
      <c r="DZ14" s="385"/>
      <c r="EA14" s="385"/>
      <c r="EB14" s="385"/>
      <c r="EC14" s="385"/>
      <c r="ED14" s="385"/>
      <c r="EE14" s="385"/>
      <c r="EF14" s="385"/>
      <c r="EG14" s="385"/>
      <c r="EH14" s="389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8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0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8">
        <v>17183</v>
      </c>
      <c r="AR15" s="589"/>
      <c r="AS15" s="589"/>
      <c r="AT15" s="589"/>
      <c r="AU15" s="589"/>
      <c r="AV15" s="589"/>
      <c r="AW15" s="589"/>
      <c r="AX15" s="589"/>
      <c r="AY15" s="589"/>
      <c r="AZ15" s="589"/>
      <c r="BA15" s="589"/>
      <c r="BB15" s="589"/>
      <c r="BC15" s="589"/>
      <c r="BD15" s="589"/>
      <c r="BE15" s="589"/>
      <c r="BF15" s="590">
        <v>1.9</v>
      </c>
      <c r="BG15" s="589"/>
      <c r="BH15" s="589"/>
      <c r="BI15" s="589"/>
      <c r="BJ15" s="589"/>
      <c r="BK15" s="589"/>
      <c r="BL15" s="589"/>
      <c r="BM15" s="589"/>
      <c r="BN15" s="589"/>
      <c r="BO15" s="589"/>
      <c r="BP15" s="589"/>
      <c r="BQ15" s="589"/>
      <c r="BR15" s="589"/>
      <c r="BS15" s="589"/>
      <c r="BT15" s="589"/>
      <c r="BU15" s="18" t="s">
        <v>380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79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0"/>
      <c r="Q16" s="591">
        <v>45383</v>
      </c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  <c r="AC16" s="592"/>
      <c r="AD16" s="592"/>
      <c r="AE16" s="592"/>
      <c r="AF16" s="592"/>
      <c r="AG16" s="592"/>
      <c r="AH16" s="592"/>
      <c r="AI16" s="592"/>
      <c r="AJ16" s="592"/>
      <c r="AK16" s="592"/>
      <c r="AL16" s="592"/>
      <c r="AM16" s="592"/>
      <c r="AN16" s="592"/>
      <c r="AO16" s="592"/>
      <c r="AP16" s="593" t="s">
        <v>180</v>
      </c>
      <c r="AQ16" s="593"/>
      <c r="AR16" s="593"/>
      <c r="AS16" s="593"/>
      <c r="AT16" s="593"/>
      <c r="AU16" s="593"/>
      <c r="AV16" s="595">
        <v>45747</v>
      </c>
      <c r="AW16" s="594"/>
      <c r="AX16" s="594"/>
      <c r="AY16" s="594"/>
      <c r="AZ16" s="594"/>
      <c r="BA16" s="594"/>
      <c r="BB16" s="594"/>
      <c r="BC16" s="594"/>
      <c r="BD16" s="594"/>
      <c r="BE16" s="594"/>
      <c r="BF16" s="594"/>
      <c r="BG16" s="594"/>
      <c r="BH16" s="594"/>
      <c r="BI16" s="594"/>
      <c r="BJ16" s="594"/>
      <c r="BK16" s="594"/>
      <c r="BL16" s="594"/>
      <c r="BM16" s="594"/>
      <c r="BN16" s="594"/>
      <c r="BO16" s="594"/>
      <c r="BP16" s="594"/>
      <c r="BQ16" s="594"/>
      <c r="BR16" s="594"/>
      <c r="BS16" s="594"/>
      <c r="BT16" s="375" t="s">
        <v>243</v>
      </c>
      <c r="BU16" s="511"/>
      <c r="BV16" s="511"/>
      <c r="BW16" s="511"/>
      <c r="BX16" s="511"/>
      <c r="BZ16" s="375"/>
      <c r="CA16" s="375"/>
      <c r="CB16" s="375"/>
      <c r="CC16" s="375"/>
      <c r="CD16" s="375"/>
      <c r="CE16" s="375"/>
      <c r="CF16" s="375"/>
      <c r="CG16" s="375"/>
      <c r="CH16" s="375"/>
      <c r="CI16" s="375"/>
      <c r="CJ16" s="375"/>
      <c r="CK16" s="375"/>
      <c r="CL16" s="375"/>
      <c r="CM16" s="375"/>
      <c r="CN16" s="375"/>
      <c r="CO16" s="375"/>
      <c r="CP16" s="375"/>
      <c r="CQ16" s="375"/>
      <c r="CR16" s="375"/>
      <c r="CS16" s="383"/>
      <c r="CT16" s="383"/>
      <c r="CU16" s="383"/>
      <c r="CV16" s="383"/>
      <c r="CW16" s="383"/>
      <c r="CX16" s="383"/>
      <c r="CY16" s="383"/>
      <c r="CZ16" s="383"/>
      <c r="DA16" s="375"/>
      <c r="DB16" s="375"/>
      <c r="DC16" s="375"/>
      <c r="DD16" s="375"/>
      <c r="DE16" s="375"/>
      <c r="DF16" s="375"/>
      <c r="DG16" s="375"/>
      <c r="DH16" s="375"/>
      <c r="DI16" s="375"/>
      <c r="DJ16" s="375"/>
      <c r="DK16" s="375"/>
      <c r="DL16" s="375"/>
      <c r="DM16" s="375"/>
      <c r="DN16" s="375"/>
      <c r="DO16" s="375"/>
      <c r="DP16" s="375"/>
      <c r="DQ16" s="375"/>
      <c r="DR16" s="375"/>
      <c r="DS16" s="375"/>
      <c r="DT16" s="375"/>
      <c r="DU16" s="375"/>
      <c r="DV16" s="375"/>
      <c r="DW16" s="375"/>
      <c r="DX16" s="375"/>
      <c r="DY16" s="375"/>
      <c r="DZ16" s="375"/>
      <c r="EA16" s="375"/>
      <c r="EB16" s="375"/>
      <c r="EC16" s="375"/>
      <c r="ED16" s="375"/>
      <c r="EE16" s="375"/>
      <c r="EF16" s="375"/>
      <c r="EG16" s="375"/>
      <c r="EH16" s="381"/>
      <c r="EI16" s="4"/>
    </row>
    <row r="17" spans="1:151" s="7" customFormat="1" ht="18" customHeight="1">
      <c r="E17" s="390"/>
      <c r="Q17" s="3"/>
      <c r="S17" s="631" t="s">
        <v>189</v>
      </c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3"/>
      <c r="AK17" s="598" t="s">
        <v>80</v>
      </c>
      <c r="AL17" s="599"/>
      <c r="AM17" s="599"/>
      <c r="AN17" s="599"/>
      <c r="AO17" s="599"/>
      <c r="AP17" s="599"/>
      <c r="AQ17" s="599"/>
      <c r="AR17" s="599"/>
      <c r="AS17" s="599"/>
      <c r="AT17" s="599"/>
      <c r="AU17" s="599"/>
      <c r="AV17" s="599"/>
      <c r="AW17" s="599"/>
      <c r="AX17" s="599"/>
      <c r="AY17" s="599"/>
      <c r="AZ17" s="599"/>
      <c r="BA17" s="599"/>
      <c r="BB17" s="599"/>
      <c r="BC17" s="599"/>
      <c r="BD17" s="599"/>
      <c r="BE17" s="599"/>
      <c r="BF17" s="599"/>
      <c r="BG17" s="599"/>
      <c r="BH17" s="599"/>
      <c r="BI17" s="599"/>
      <c r="BJ17" s="599"/>
      <c r="BK17" s="599"/>
      <c r="BL17" s="599"/>
      <c r="BM17" s="599"/>
      <c r="BN17" s="599"/>
      <c r="BO17" s="599"/>
      <c r="BP17" s="599"/>
      <c r="BQ17" s="599"/>
      <c r="BR17" s="599"/>
      <c r="BS17" s="599"/>
      <c r="BT17" s="599"/>
      <c r="BU17" s="599"/>
      <c r="BV17" s="599"/>
      <c r="BW17" s="599"/>
      <c r="BX17" s="599"/>
      <c r="BY17" s="599"/>
      <c r="BZ17" s="599"/>
      <c r="CA17" s="599"/>
      <c r="CB17" s="599"/>
      <c r="CC17" s="599"/>
      <c r="CD17" s="599"/>
      <c r="CE17" s="599"/>
      <c r="CF17" s="600"/>
      <c r="CG17" s="601" t="s">
        <v>176</v>
      </c>
      <c r="CH17" s="602"/>
      <c r="CI17" s="602"/>
      <c r="CJ17" s="602"/>
      <c r="CK17" s="602"/>
      <c r="CL17" s="602"/>
      <c r="CM17" s="602"/>
      <c r="CN17" s="602"/>
      <c r="CO17" s="602"/>
      <c r="CP17" s="602"/>
      <c r="CQ17" s="602"/>
      <c r="CR17" s="602"/>
      <c r="CS17" s="602"/>
      <c r="CT17" s="602"/>
      <c r="CU17" s="602"/>
      <c r="CV17" s="602"/>
      <c r="CW17" s="602"/>
      <c r="CX17" s="602"/>
      <c r="CY17" s="602"/>
      <c r="CZ17" s="602"/>
      <c r="DA17" s="602"/>
      <c r="DB17" s="602"/>
      <c r="DC17" s="602"/>
      <c r="DD17" s="602"/>
      <c r="DE17" s="602"/>
      <c r="DF17" s="602"/>
      <c r="DG17" s="602"/>
      <c r="DH17" s="602"/>
      <c r="DI17" s="602"/>
      <c r="DJ17" s="602"/>
      <c r="DK17" s="602"/>
      <c r="DL17" s="602"/>
      <c r="DM17" s="602"/>
      <c r="DN17" s="602"/>
      <c r="DO17" s="602"/>
      <c r="DP17" s="602"/>
      <c r="DQ17" s="602"/>
      <c r="DR17" s="602"/>
      <c r="DS17" s="602"/>
      <c r="DT17" s="602"/>
      <c r="DU17" s="602"/>
      <c r="DV17" s="602"/>
      <c r="DW17" s="602"/>
      <c r="DX17" s="602"/>
      <c r="DY17" s="602"/>
      <c r="DZ17" s="602"/>
      <c r="EA17" s="602"/>
      <c r="EB17" s="603"/>
      <c r="EH17" s="391"/>
    </row>
    <row r="18" spans="1:151" s="7" customFormat="1" ht="27" customHeight="1">
      <c r="E18" s="390"/>
      <c r="Q18" s="375"/>
      <c r="S18" s="634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5"/>
      <c r="AE18" s="635"/>
      <c r="AF18" s="635"/>
      <c r="AG18" s="635"/>
      <c r="AH18" s="635"/>
      <c r="AI18" s="635"/>
      <c r="AJ18" s="636"/>
      <c r="AK18" s="604" t="s">
        <v>173</v>
      </c>
      <c r="AL18" s="605"/>
      <c r="AM18" s="605"/>
      <c r="AN18" s="605"/>
      <c r="AO18" s="605"/>
      <c r="AP18" s="605"/>
      <c r="AQ18" s="605"/>
      <c r="AR18" s="605"/>
      <c r="AS18" s="605"/>
      <c r="AT18" s="605"/>
      <c r="AU18" s="605"/>
      <c r="AV18" s="605"/>
      <c r="AW18" s="605"/>
      <c r="AX18" s="605"/>
      <c r="AY18" s="606"/>
      <c r="AZ18" s="607" t="s">
        <v>172</v>
      </c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9"/>
      <c r="BO18" s="610" t="s">
        <v>31</v>
      </c>
      <c r="BP18" s="611"/>
      <c r="BQ18" s="611"/>
      <c r="BR18" s="611"/>
      <c r="BS18" s="611"/>
      <c r="BT18" s="611"/>
      <c r="BU18" s="611"/>
      <c r="BV18" s="611"/>
      <c r="BW18" s="611"/>
      <c r="BX18" s="611"/>
      <c r="BY18" s="611"/>
      <c r="BZ18" s="611"/>
      <c r="CA18" s="611"/>
      <c r="CB18" s="611"/>
      <c r="CC18" s="611"/>
      <c r="CD18" s="611"/>
      <c r="CE18" s="611"/>
      <c r="CF18" s="612"/>
      <c r="CG18" s="613" t="s">
        <v>188</v>
      </c>
      <c r="CH18" s="611"/>
      <c r="CI18" s="611"/>
      <c r="CJ18" s="611"/>
      <c r="CK18" s="611"/>
      <c r="CL18" s="611"/>
      <c r="CM18" s="611"/>
      <c r="CN18" s="611"/>
      <c r="CO18" s="611"/>
      <c r="CP18" s="611"/>
      <c r="CQ18" s="611"/>
      <c r="CR18" s="611"/>
      <c r="CS18" s="611"/>
      <c r="CT18" s="611"/>
      <c r="CU18" s="611"/>
      <c r="CV18" s="614" t="s">
        <v>72</v>
      </c>
      <c r="CW18" s="611"/>
      <c r="CX18" s="611"/>
      <c r="CY18" s="611"/>
      <c r="CZ18" s="611"/>
      <c r="DA18" s="611"/>
      <c r="DB18" s="611"/>
      <c r="DC18" s="611"/>
      <c r="DD18" s="611"/>
      <c r="DE18" s="611"/>
      <c r="DF18" s="611"/>
      <c r="DG18" s="611"/>
      <c r="DH18" s="611"/>
      <c r="DI18" s="611"/>
      <c r="DJ18" s="611"/>
      <c r="DK18" s="610" t="s">
        <v>174</v>
      </c>
      <c r="DL18" s="611"/>
      <c r="DM18" s="611"/>
      <c r="DN18" s="611"/>
      <c r="DO18" s="611"/>
      <c r="DP18" s="611"/>
      <c r="DQ18" s="611"/>
      <c r="DR18" s="611"/>
      <c r="DS18" s="611"/>
      <c r="DT18" s="611"/>
      <c r="DU18" s="611"/>
      <c r="DV18" s="611"/>
      <c r="DW18" s="611"/>
      <c r="DX18" s="611"/>
      <c r="DY18" s="611"/>
      <c r="DZ18" s="611"/>
      <c r="EA18" s="611"/>
      <c r="EB18" s="612"/>
      <c r="EH18" s="391"/>
    </row>
    <row r="19" spans="1:151" s="7" customFormat="1" ht="21" customHeight="1">
      <c r="E19" s="37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5"/>
      <c r="S19" s="615">
        <v>-17183</v>
      </c>
      <c r="T19" s="626"/>
      <c r="U19" s="626"/>
      <c r="V19" s="626"/>
      <c r="W19" s="626"/>
      <c r="X19" s="626"/>
      <c r="Y19" s="626"/>
      <c r="Z19" s="626"/>
      <c r="AA19" s="626"/>
      <c r="AB19" s="626"/>
      <c r="AC19" s="626"/>
      <c r="AD19" s="626"/>
      <c r="AE19" s="626"/>
      <c r="AF19" s="626"/>
      <c r="AG19" s="626"/>
      <c r="AH19" s="626"/>
      <c r="AI19" s="626"/>
      <c r="AJ19" s="627"/>
      <c r="AK19" s="615">
        <v>3220</v>
      </c>
      <c r="AL19" s="616"/>
      <c r="AM19" s="616"/>
      <c r="AN19" s="616"/>
      <c r="AO19" s="616"/>
      <c r="AP19" s="616"/>
      <c r="AQ19" s="616"/>
      <c r="AR19" s="616"/>
      <c r="AS19" s="616"/>
      <c r="AT19" s="616"/>
      <c r="AU19" s="616"/>
      <c r="AV19" s="616"/>
      <c r="AW19" s="616"/>
      <c r="AX19" s="616"/>
      <c r="AY19" s="618"/>
      <c r="AZ19" s="619">
        <v>17439</v>
      </c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1"/>
      <c r="BO19" s="619">
        <v>-14219</v>
      </c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8"/>
      <c r="CG19" s="596">
        <v>11751</v>
      </c>
      <c r="CH19" s="597"/>
      <c r="CI19" s="597"/>
      <c r="CJ19" s="597"/>
      <c r="CK19" s="597"/>
      <c r="CL19" s="597"/>
      <c r="CM19" s="597"/>
      <c r="CN19" s="597"/>
      <c r="CO19" s="597"/>
      <c r="CP19" s="597"/>
      <c r="CQ19" s="597"/>
      <c r="CR19" s="597"/>
      <c r="CS19" s="597"/>
      <c r="CT19" s="597"/>
      <c r="CU19" s="597"/>
      <c r="CV19" s="622">
        <v>14715</v>
      </c>
      <c r="CW19" s="597"/>
      <c r="CX19" s="597"/>
      <c r="CY19" s="597"/>
      <c r="CZ19" s="597"/>
      <c r="DA19" s="597"/>
      <c r="DB19" s="597"/>
      <c r="DC19" s="597"/>
      <c r="DD19" s="597"/>
      <c r="DE19" s="597"/>
      <c r="DF19" s="597"/>
      <c r="DG19" s="597"/>
      <c r="DH19" s="597"/>
      <c r="DI19" s="597"/>
      <c r="DJ19" s="597"/>
      <c r="DK19" s="622">
        <v>-2964</v>
      </c>
      <c r="DL19" s="597"/>
      <c r="DM19" s="597"/>
      <c r="DN19" s="597"/>
      <c r="DO19" s="597"/>
      <c r="DP19" s="597"/>
      <c r="DQ19" s="597"/>
      <c r="DR19" s="597"/>
      <c r="DS19" s="597"/>
      <c r="DT19" s="597"/>
      <c r="DU19" s="597"/>
      <c r="DV19" s="597"/>
      <c r="DW19" s="597"/>
      <c r="DX19" s="597"/>
      <c r="DY19" s="597"/>
      <c r="DZ19" s="597"/>
      <c r="EA19" s="597"/>
      <c r="EB19" s="623"/>
      <c r="EH19" s="391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5"/>
      <c r="R20" s="385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7"/>
      <c r="CP20" s="387"/>
      <c r="CQ20" s="387"/>
      <c r="CR20" s="387"/>
      <c r="CS20" s="387"/>
      <c r="CT20" s="387"/>
      <c r="CU20" s="387"/>
      <c r="CV20" s="387"/>
      <c r="CW20" s="387"/>
      <c r="CX20" s="387"/>
      <c r="CY20" s="387"/>
      <c r="CZ20" s="387"/>
      <c r="DA20" s="387"/>
      <c r="DB20" s="387"/>
      <c r="DC20" s="387"/>
      <c r="DD20" s="387"/>
      <c r="DE20" s="387"/>
      <c r="DF20" s="23"/>
      <c r="DG20" s="387"/>
      <c r="DH20" s="387"/>
      <c r="DI20" s="387"/>
      <c r="DJ20" s="387"/>
      <c r="DK20" s="387"/>
      <c r="DL20" s="387"/>
      <c r="DM20" s="387"/>
      <c r="DN20" s="387"/>
      <c r="DO20" s="387"/>
      <c r="DP20" s="387"/>
      <c r="DQ20" s="387"/>
      <c r="DR20" s="387"/>
      <c r="DS20" s="387"/>
      <c r="DT20" s="387"/>
      <c r="DU20" s="387"/>
      <c r="DV20" s="387"/>
      <c r="DW20" s="387"/>
      <c r="DX20" s="23"/>
      <c r="DY20" s="387"/>
      <c r="DZ20" s="387"/>
      <c r="EA20" s="387"/>
      <c r="EB20" s="387"/>
      <c r="EC20" s="387"/>
      <c r="ED20" s="387"/>
      <c r="EE20" s="387"/>
      <c r="EF20" s="387"/>
      <c r="EG20" s="387"/>
      <c r="EH20" s="388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5" t="s">
        <v>337</v>
      </c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  <c r="AC21" s="385"/>
      <c r="AD21" s="385"/>
      <c r="AE21" s="385"/>
      <c r="AF21" s="385"/>
      <c r="AG21" s="385"/>
      <c r="AH21" s="385"/>
      <c r="AI21" s="385"/>
      <c r="AJ21" s="385"/>
      <c r="AK21" s="385"/>
      <c r="AL21" s="385"/>
      <c r="AM21" s="385"/>
      <c r="AN21" s="385"/>
      <c r="AO21" s="385"/>
      <c r="AP21" s="385"/>
      <c r="AQ21" s="385"/>
      <c r="AR21" s="385"/>
      <c r="AS21" s="385"/>
      <c r="AT21" s="385"/>
      <c r="AU21" s="385"/>
      <c r="AV21" s="385"/>
      <c r="AW21" s="385"/>
      <c r="AX21" s="385"/>
      <c r="AY21" s="385"/>
      <c r="AZ21" s="385"/>
      <c r="BA21" s="385"/>
      <c r="BB21" s="385"/>
      <c r="BC21" s="385"/>
      <c r="BD21" s="385"/>
      <c r="BE21" s="385"/>
      <c r="BF21" s="385"/>
      <c r="BG21" s="385"/>
      <c r="BH21" s="385"/>
      <c r="BI21" s="385"/>
      <c r="BJ21" s="385"/>
      <c r="BK21" s="385"/>
      <c r="BL21" s="385"/>
      <c r="BM21" s="385"/>
      <c r="BN21" s="385"/>
      <c r="BO21" s="385"/>
      <c r="BP21" s="385"/>
      <c r="BQ21" s="385"/>
      <c r="BR21" s="385"/>
      <c r="BS21" s="385"/>
      <c r="BT21" s="385"/>
      <c r="BU21" s="385"/>
      <c r="BV21" s="385"/>
      <c r="BW21" s="385"/>
      <c r="BX21" s="385"/>
      <c r="BY21" s="385"/>
      <c r="BZ21" s="385"/>
      <c r="CA21" s="385"/>
      <c r="CB21" s="385"/>
      <c r="CC21" s="385"/>
      <c r="CD21" s="385"/>
      <c r="CE21" s="385"/>
      <c r="CF21" s="385"/>
      <c r="CG21" s="385"/>
      <c r="CH21" s="385"/>
      <c r="CI21" s="385"/>
      <c r="CJ21" s="385"/>
      <c r="CK21" s="385"/>
      <c r="CL21" s="385"/>
      <c r="CM21" s="385"/>
      <c r="CN21" s="385"/>
      <c r="CO21" s="385"/>
      <c r="CP21" s="385"/>
      <c r="CQ21" s="385"/>
      <c r="CR21" s="385"/>
      <c r="CS21" s="385"/>
      <c r="CT21" s="385"/>
      <c r="CU21" s="385"/>
      <c r="CV21" s="385"/>
      <c r="CW21" s="385"/>
      <c r="CX21" s="385"/>
      <c r="CY21" s="385"/>
      <c r="CZ21" s="385"/>
      <c r="DA21" s="385"/>
      <c r="DB21" s="385"/>
      <c r="DC21" s="385"/>
      <c r="DD21" s="385"/>
      <c r="DE21" s="385"/>
      <c r="DF21" s="385"/>
      <c r="DG21" s="385"/>
      <c r="DH21" s="385"/>
      <c r="DI21" s="385"/>
      <c r="DJ21" s="385"/>
      <c r="DK21" s="385"/>
      <c r="DL21" s="385"/>
      <c r="DM21" s="385"/>
      <c r="DN21" s="385"/>
      <c r="DO21" s="385"/>
      <c r="DP21" s="385"/>
      <c r="DQ21" s="385"/>
      <c r="DR21" s="385"/>
      <c r="DS21" s="385"/>
      <c r="DT21" s="385"/>
      <c r="DU21" s="385"/>
      <c r="DV21" s="385"/>
      <c r="DW21" s="385"/>
      <c r="DX21" s="385"/>
      <c r="DY21" s="385"/>
      <c r="DZ21" s="385"/>
      <c r="EA21" s="385"/>
      <c r="EB21" s="385"/>
      <c r="EC21" s="385"/>
      <c r="ED21" s="385"/>
      <c r="EE21" s="385"/>
      <c r="EF21" s="385"/>
      <c r="EG21" s="385"/>
      <c r="EH21" s="389"/>
    </row>
    <row r="22" spans="1:151" s="392" customFormat="1" ht="18" customHeight="1">
      <c r="E22" s="393"/>
      <c r="I22" s="394"/>
      <c r="J22" s="578">
        <v>45748</v>
      </c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392" t="s">
        <v>184</v>
      </c>
      <c r="AJ22" s="395"/>
      <c r="AK22" s="395"/>
      <c r="AL22" s="395"/>
      <c r="AM22" s="395"/>
      <c r="AN22" s="395"/>
      <c r="AO22" s="395"/>
      <c r="AP22" s="395"/>
      <c r="BG22" s="624">
        <v>381995</v>
      </c>
      <c r="BH22" s="624"/>
      <c r="BI22" s="624"/>
      <c r="BJ22" s="624"/>
      <c r="BK22" s="624"/>
      <c r="BL22" s="624"/>
      <c r="BM22" s="624"/>
      <c r="BN22" s="624"/>
      <c r="BO22" s="624"/>
      <c r="BP22" s="624"/>
      <c r="BQ22" s="624"/>
      <c r="BR22" s="624"/>
      <c r="BS22" s="624"/>
      <c r="BT22" s="624"/>
      <c r="BU22" s="624"/>
      <c r="BV22" s="624"/>
      <c r="BW22" s="624"/>
      <c r="BX22" s="624"/>
      <c r="BY22" s="624"/>
      <c r="BZ22" s="624"/>
      <c r="EH22" s="396"/>
    </row>
    <row r="23" spans="1:151" s="392" customFormat="1" ht="22.5" customHeight="1" thickBot="1">
      <c r="E23" s="397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 t="s">
        <v>322</v>
      </c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625">
        <v>490</v>
      </c>
      <c r="AK23" s="625"/>
      <c r="AL23" s="625"/>
      <c r="AM23" s="625"/>
      <c r="AN23" s="625"/>
      <c r="AO23" s="625"/>
      <c r="AP23" s="625"/>
      <c r="AQ23" s="625"/>
      <c r="AR23" s="625"/>
      <c r="AS23" s="625"/>
      <c r="AT23" s="398" t="s">
        <v>381</v>
      </c>
      <c r="AU23" s="398"/>
      <c r="AV23" s="398"/>
      <c r="AW23" s="398"/>
      <c r="AX23" s="398"/>
      <c r="AY23" s="398"/>
      <c r="AZ23" s="398"/>
      <c r="BA23" s="398"/>
      <c r="BB23" s="398"/>
      <c r="BC23" s="398"/>
      <c r="BD23" s="398"/>
      <c r="BE23" s="398"/>
      <c r="BF23" s="398"/>
      <c r="BG23" s="398"/>
      <c r="BH23" s="398"/>
      <c r="BI23" s="398"/>
      <c r="BJ23" s="398"/>
      <c r="BK23" s="398"/>
      <c r="BL23" s="398"/>
      <c r="BM23" s="398"/>
      <c r="BN23" s="398"/>
      <c r="BO23" s="398"/>
      <c r="BP23" s="398"/>
      <c r="BQ23" s="398"/>
      <c r="BR23" s="398"/>
      <c r="BS23" s="398"/>
      <c r="BT23" s="398"/>
      <c r="BU23" s="398"/>
      <c r="BV23" s="398"/>
      <c r="BW23" s="398"/>
      <c r="BX23" s="398"/>
      <c r="BY23" s="398"/>
      <c r="BZ23" s="398"/>
      <c r="CA23" s="398"/>
      <c r="CB23" s="398"/>
      <c r="CC23" s="398"/>
      <c r="CD23" s="398"/>
      <c r="CE23" s="398"/>
      <c r="CF23" s="398"/>
      <c r="CG23" s="398"/>
      <c r="CH23" s="398"/>
      <c r="CI23" s="398"/>
      <c r="CJ23" s="398"/>
      <c r="CK23" s="398"/>
      <c r="CL23" s="398"/>
      <c r="CM23" s="398"/>
      <c r="CN23" s="398"/>
      <c r="CO23" s="398"/>
      <c r="CP23" s="398"/>
      <c r="CQ23" s="398"/>
      <c r="CR23" s="398"/>
      <c r="CS23" s="398"/>
      <c r="CT23" s="398"/>
      <c r="CU23" s="398"/>
      <c r="CV23" s="398"/>
      <c r="CW23" s="398"/>
      <c r="CX23" s="398"/>
      <c r="CY23" s="398"/>
      <c r="CZ23" s="398"/>
      <c r="DA23" s="398"/>
      <c r="DB23" s="398"/>
      <c r="DC23" s="398"/>
      <c r="DD23" s="398"/>
      <c r="DE23" s="398"/>
      <c r="DF23" s="398"/>
      <c r="DG23" s="398"/>
      <c r="DH23" s="398"/>
      <c r="DI23" s="398"/>
      <c r="DJ23" s="398"/>
      <c r="DK23" s="398"/>
      <c r="DL23" s="398"/>
      <c r="DM23" s="398"/>
      <c r="DN23" s="398"/>
      <c r="DO23" s="398"/>
      <c r="DP23" s="398"/>
      <c r="DQ23" s="398"/>
      <c r="DR23" s="398"/>
      <c r="DS23" s="398"/>
      <c r="DT23" s="398"/>
      <c r="DU23" s="398"/>
      <c r="DV23" s="398"/>
      <c r="DW23" s="398"/>
      <c r="DX23" s="398"/>
      <c r="DY23" s="398"/>
      <c r="DZ23" s="398"/>
      <c r="EA23" s="398"/>
      <c r="EB23" s="398"/>
      <c r="EC23" s="398"/>
      <c r="ED23" s="398"/>
      <c r="EE23" s="398"/>
      <c r="EF23" s="398"/>
      <c r="EG23" s="398"/>
      <c r="EH23" s="399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29">
        <v>45717</v>
      </c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topLeftCell="A8" workbookViewId="0">
      <selection activeCell="B31" sqref="B31:D41"/>
    </sheetView>
  </sheetViews>
  <sheetFormatPr defaultColWidth="9" defaultRowHeight="14.4"/>
  <cols>
    <col min="1" max="1" width="4.44140625" style="258" customWidth="1"/>
    <col min="2" max="2" width="12.44140625" style="259" bestFit="1" customWidth="1"/>
    <col min="3" max="3" width="13.44140625" style="260" bestFit="1" customWidth="1"/>
    <col min="4" max="5" width="5.44140625" style="260" bestFit="1" customWidth="1"/>
    <col min="6" max="6" width="2.44140625" style="260" customWidth="1"/>
    <col min="7" max="7" width="4.44140625" style="258" customWidth="1"/>
    <col min="8" max="8" width="12.44140625" style="259" bestFit="1" customWidth="1"/>
    <col min="9" max="9" width="13.44140625" style="260" bestFit="1" customWidth="1"/>
    <col min="10" max="11" width="5.44140625" style="260" bestFit="1" customWidth="1"/>
    <col min="12" max="12" width="2.44140625" style="260" customWidth="1"/>
    <col min="13" max="13" width="4.44140625" style="258" customWidth="1"/>
    <col min="14" max="14" width="12.44140625" style="259" bestFit="1" customWidth="1"/>
    <col min="15" max="15" width="13.44140625" style="260" bestFit="1" customWidth="1"/>
    <col min="16" max="17" width="5.44140625" style="260" bestFit="1" customWidth="1"/>
    <col min="18" max="18" width="9" style="260" customWidth="1"/>
    <col min="19" max="16384" width="9" style="260"/>
  </cols>
  <sheetData>
    <row r="1" spans="1:19" ht="22.5" customHeight="1">
      <c r="A1" s="667">
        <f>'Ｐ１'!J8</f>
        <v>45748</v>
      </c>
      <c r="B1" s="668"/>
      <c r="C1" s="668"/>
      <c r="D1" s="668"/>
      <c r="E1" s="668"/>
      <c r="F1" s="668"/>
      <c r="G1" s="668"/>
      <c r="H1" s="668"/>
    </row>
    <row r="2" spans="1:19" s="369" customFormat="1" ht="19.5" customHeight="1">
      <c r="A2" s="367" t="s">
        <v>117</v>
      </c>
      <c r="B2" s="367"/>
      <c r="C2" s="368"/>
      <c r="D2" s="368"/>
      <c r="E2" s="368"/>
      <c r="G2" s="367" t="s">
        <v>146</v>
      </c>
      <c r="H2" s="367"/>
      <c r="K2" s="368"/>
      <c r="M2" s="367" t="s">
        <v>148</v>
      </c>
      <c r="N2" s="367"/>
      <c r="Q2" s="368"/>
    </row>
    <row r="3" spans="1:19" s="366" customFormat="1" ht="18" customHeight="1">
      <c r="A3" s="364" t="s">
        <v>95</v>
      </c>
      <c r="B3" s="365" t="s">
        <v>91</v>
      </c>
      <c r="C3" s="364" t="s">
        <v>93</v>
      </c>
      <c r="D3" s="407" t="s">
        <v>272</v>
      </c>
      <c r="E3" s="408" t="s">
        <v>271</v>
      </c>
      <c r="G3" s="364" t="s">
        <v>95</v>
      </c>
      <c r="H3" s="365" t="s">
        <v>91</v>
      </c>
      <c r="I3" s="364" t="s">
        <v>93</v>
      </c>
      <c r="J3" s="407" t="s">
        <v>272</v>
      </c>
      <c r="K3" s="408" t="s">
        <v>271</v>
      </c>
      <c r="M3" s="364" t="s">
        <v>95</v>
      </c>
      <c r="N3" s="365" t="s">
        <v>91</v>
      </c>
      <c r="O3" s="364" t="s">
        <v>93</v>
      </c>
      <c r="P3" s="407" t="s">
        <v>272</v>
      </c>
      <c r="Q3" s="408" t="s">
        <v>271</v>
      </c>
    </row>
    <row r="4" spans="1:19" s="261" customFormat="1" ht="18.75" customHeight="1">
      <c r="A4" s="353">
        <v>15</v>
      </c>
      <c r="B4" s="354" t="s">
        <v>251</v>
      </c>
      <c r="C4" s="355">
        <f>'Ｐ4～5'!E26</f>
        <v>-14</v>
      </c>
      <c r="D4" s="409">
        <f t="shared" ref="D4:D28" si="0">RANK(C4,C$4:C$28,0)</f>
        <v>1</v>
      </c>
      <c r="E4" s="410">
        <f t="shared" ref="E4:E28" si="1">RANK(C4,C$4:C$28,1)</f>
        <v>25</v>
      </c>
      <c r="G4" s="353">
        <v>22</v>
      </c>
      <c r="H4" s="354" t="s">
        <v>255</v>
      </c>
      <c r="I4" s="355">
        <f>'Ｐ4～5'!N35</f>
        <v>0</v>
      </c>
      <c r="J4" s="409">
        <f t="shared" ref="J4:J28" si="2">RANK(I4,I$4:I$28,0)</f>
        <v>1</v>
      </c>
      <c r="K4" s="410">
        <f t="shared" ref="K4:K28" si="3">RANK(I4,I$4:I$28,1)</f>
        <v>25</v>
      </c>
      <c r="M4" s="353">
        <v>20</v>
      </c>
      <c r="N4" s="354" t="s">
        <v>252</v>
      </c>
      <c r="O4" s="355">
        <f>'Ｐ4～5'!AA33</f>
        <v>-1</v>
      </c>
      <c r="P4" s="409">
        <f t="shared" ref="P4:P28" si="4">RANK(O4,O$4:O$28)</f>
        <v>1</v>
      </c>
      <c r="Q4" s="410">
        <f t="shared" ref="Q4:Q28" si="5">RANK(O4,O$4:O$28,1)</f>
        <v>25</v>
      </c>
      <c r="S4" s="263"/>
    </row>
    <row r="5" spans="1:19" s="261" customFormat="1" ht="18.75" customHeight="1">
      <c r="A5" s="356">
        <v>20</v>
      </c>
      <c r="B5" s="357" t="s">
        <v>252</v>
      </c>
      <c r="C5" s="358">
        <f>'Ｐ4～5'!E33</f>
        <v>-16</v>
      </c>
      <c r="D5" s="411">
        <f t="shared" si="0"/>
        <v>2</v>
      </c>
      <c r="E5" s="412">
        <f t="shared" si="1"/>
        <v>24</v>
      </c>
      <c r="G5" s="356">
        <v>25</v>
      </c>
      <c r="H5" s="357" t="s">
        <v>249</v>
      </c>
      <c r="I5" s="358">
        <f>'Ｐ4～5'!N40</f>
        <v>-1</v>
      </c>
      <c r="J5" s="411">
        <f t="shared" si="2"/>
        <v>2</v>
      </c>
      <c r="K5" s="412">
        <f t="shared" si="3"/>
        <v>24</v>
      </c>
      <c r="M5" s="356">
        <v>15</v>
      </c>
      <c r="N5" s="357" t="s">
        <v>251</v>
      </c>
      <c r="O5" s="358">
        <f>'Ｐ4～5'!AA26</f>
        <v>-10</v>
      </c>
      <c r="P5" s="411">
        <f t="shared" si="4"/>
        <v>2</v>
      </c>
      <c r="Q5" s="412">
        <f t="shared" si="5"/>
        <v>24</v>
      </c>
      <c r="S5" s="263"/>
    </row>
    <row r="6" spans="1:19" s="261" customFormat="1" ht="18.75" customHeight="1">
      <c r="A6" s="356">
        <v>21</v>
      </c>
      <c r="B6" s="357" t="s">
        <v>248</v>
      </c>
      <c r="C6" s="358">
        <f>'Ｐ4～5'!E34</f>
        <v>-18</v>
      </c>
      <c r="D6" s="411">
        <f t="shared" si="0"/>
        <v>3</v>
      </c>
      <c r="E6" s="412">
        <f t="shared" si="1"/>
        <v>23</v>
      </c>
      <c r="G6" s="356">
        <v>16</v>
      </c>
      <c r="H6" s="357" t="s">
        <v>253</v>
      </c>
      <c r="I6" s="358">
        <f>'Ｐ4～5'!N28</f>
        <v>-2</v>
      </c>
      <c r="J6" s="411">
        <f t="shared" si="2"/>
        <v>3</v>
      </c>
      <c r="K6" s="412">
        <f t="shared" si="3"/>
        <v>23</v>
      </c>
      <c r="M6" s="356">
        <v>21</v>
      </c>
      <c r="N6" s="357" t="s">
        <v>248</v>
      </c>
      <c r="O6" s="358">
        <f>'Ｐ4～5'!AA34</f>
        <v>-12</v>
      </c>
      <c r="P6" s="411">
        <f t="shared" si="4"/>
        <v>3</v>
      </c>
      <c r="Q6" s="412">
        <f t="shared" si="5"/>
        <v>23</v>
      </c>
      <c r="S6" s="263"/>
    </row>
    <row r="7" spans="1:19" s="261" customFormat="1" ht="18.75" customHeight="1">
      <c r="A7" s="356">
        <v>16</v>
      </c>
      <c r="B7" s="357" t="s">
        <v>253</v>
      </c>
      <c r="C7" s="358">
        <f>'Ｐ4～5'!E28</f>
        <v>-21</v>
      </c>
      <c r="D7" s="411">
        <f t="shared" si="0"/>
        <v>4</v>
      </c>
      <c r="E7" s="412">
        <f t="shared" si="1"/>
        <v>22</v>
      </c>
      <c r="G7" s="356">
        <v>15</v>
      </c>
      <c r="H7" s="357" t="s">
        <v>251</v>
      </c>
      <c r="I7" s="358">
        <f>'Ｐ4～5'!N26</f>
        <v>-4</v>
      </c>
      <c r="J7" s="411">
        <f t="shared" si="2"/>
        <v>4</v>
      </c>
      <c r="K7" s="412">
        <f t="shared" si="3"/>
        <v>22</v>
      </c>
      <c r="M7" s="356">
        <v>16</v>
      </c>
      <c r="N7" s="357" t="s">
        <v>253</v>
      </c>
      <c r="O7" s="358">
        <f>'Ｐ4～5'!AA28</f>
        <v>-19</v>
      </c>
      <c r="P7" s="411">
        <f t="shared" si="4"/>
        <v>4</v>
      </c>
      <c r="Q7" s="412">
        <f t="shared" si="5"/>
        <v>22</v>
      </c>
      <c r="S7" s="263"/>
    </row>
    <row r="8" spans="1:19" s="261" customFormat="1" ht="18.75" customHeight="1">
      <c r="A8" s="356">
        <v>25</v>
      </c>
      <c r="B8" s="357" t="s">
        <v>249</v>
      </c>
      <c r="C8" s="358">
        <f>'Ｐ4～5'!E40</f>
        <v>-34</v>
      </c>
      <c r="D8" s="411">
        <f t="shared" si="0"/>
        <v>5</v>
      </c>
      <c r="E8" s="412">
        <f t="shared" si="1"/>
        <v>20</v>
      </c>
      <c r="G8" s="356">
        <v>21</v>
      </c>
      <c r="H8" s="357" t="s">
        <v>248</v>
      </c>
      <c r="I8" s="358">
        <f>'Ｐ4～5'!N34</f>
        <v>-6</v>
      </c>
      <c r="J8" s="411">
        <f t="shared" si="2"/>
        <v>5</v>
      </c>
      <c r="K8" s="412">
        <f t="shared" si="3"/>
        <v>21</v>
      </c>
      <c r="M8" s="356">
        <v>19</v>
      </c>
      <c r="N8" s="357" t="s">
        <v>254</v>
      </c>
      <c r="O8" s="358">
        <f>'Ｐ4～5'!AA32</f>
        <v>-20</v>
      </c>
      <c r="P8" s="411">
        <f t="shared" si="4"/>
        <v>5</v>
      </c>
      <c r="Q8" s="412">
        <f t="shared" si="5"/>
        <v>21</v>
      </c>
      <c r="S8" s="263"/>
    </row>
    <row r="9" spans="1:19" s="261" customFormat="1" ht="18.75" customHeight="1">
      <c r="A9" s="356">
        <v>22</v>
      </c>
      <c r="B9" s="357" t="s">
        <v>255</v>
      </c>
      <c r="C9" s="358">
        <f>'Ｐ4～5'!E35</f>
        <v>-34</v>
      </c>
      <c r="D9" s="411">
        <f t="shared" si="0"/>
        <v>5</v>
      </c>
      <c r="E9" s="412">
        <f t="shared" si="1"/>
        <v>20</v>
      </c>
      <c r="G9" s="356">
        <v>14</v>
      </c>
      <c r="H9" s="357" t="s">
        <v>256</v>
      </c>
      <c r="I9" s="358">
        <f>'Ｐ4～5'!N24</f>
        <v>-8</v>
      </c>
      <c r="J9" s="411">
        <f t="shared" si="2"/>
        <v>6</v>
      </c>
      <c r="K9" s="412">
        <f t="shared" si="3"/>
        <v>20</v>
      </c>
      <c r="M9" s="356">
        <v>12</v>
      </c>
      <c r="N9" s="357" t="s">
        <v>260</v>
      </c>
      <c r="O9" s="358">
        <f>'Ｐ4～5'!AA21</f>
        <v>-26</v>
      </c>
      <c r="P9" s="411">
        <f t="shared" si="4"/>
        <v>6</v>
      </c>
      <c r="Q9" s="412">
        <f t="shared" si="5"/>
        <v>20</v>
      </c>
      <c r="S9" s="263"/>
    </row>
    <row r="10" spans="1:19" s="261" customFormat="1" ht="18.75" customHeight="1">
      <c r="A10" s="356">
        <v>14</v>
      </c>
      <c r="B10" s="357" t="s">
        <v>256</v>
      </c>
      <c r="C10" s="358">
        <f>'Ｐ4～5'!E24</f>
        <v>-35</v>
      </c>
      <c r="D10" s="411">
        <f t="shared" si="0"/>
        <v>7</v>
      </c>
      <c r="E10" s="412">
        <f t="shared" si="1"/>
        <v>19</v>
      </c>
      <c r="G10" s="356">
        <v>18</v>
      </c>
      <c r="H10" s="357" t="s">
        <v>258</v>
      </c>
      <c r="I10" s="358">
        <f>'Ｐ4～5'!N30</f>
        <v>-10</v>
      </c>
      <c r="J10" s="411">
        <f t="shared" si="2"/>
        <v>7</v>
      </c>
      <c r="K10" s="412">
        <f t="shared" si="3"/>
        <v>19</v>
      </c>
      <c r="M10" s="356">
        <v>14</v>
      </c>
      <c r="N10" s="357" t="s">
        <v>256</v>
      </c>
      <c r="O10" s="358">
        <f>'Ｐ4～5'!AA24</f>
        <v>-27</v>
      </c>
      <c r="P10" s="411">
        <f t="shared" si="4"/>
        <v>7</v>
      </c>
      <c r="Q10" s="412">
        <f t="shared" si="5"/>
        <v>19</v>
      </c>
      <c r="S10" s="263"/>
    </row>
    <row r="11" spans="1:19" s="261" customFormat="1" ht="18.75" customHeight="1">
      <c r="A11" s="356">
        <v>18</v>
      </c>
      <c r="B11" s="357" t="s">
        <v>258</v>
      </c>
      <c r="C11" s="358">
        <f>'Ｐ4～5'!E30</f>
        <v>-38</v>
      </c>
      <c r="D11" s="411">
        <f t="shared" si="0"/>
        <v>8</v>
      </c>
      <c r="E11" s="412">
        <f t="shared" si="1"/>
        <v>18</v>
      </c>
      <c r="G11" s="356">
        <v>20</v>
      </c>
      <c r="H11" s="357" t="s">
        <v>252</v>
      </c>
      <c r="I11" s="358">
        <f>'Ｐ4～5'!N33</f>
        <v>-15</v>
      </c>
      <c r="J11" s="411">
        <f t="shared" si="2"/>
        <v>8</v>
      </c>
      <c r="K11" s="412">
        <f t="shared" si="3"/>
        <v>18</v>
      </c>
      <c r="M11" s="356">
        <v>18</v>
      </c>
      <c r="N11" s="357" t="s">
        <v>258</v>
      </c>
      <c r="O11" s="358">
        <f>'Ｐ4～5'!AA30</f>
        <v>-28</v>
      </c>
      <c r="P11" s="411">
        <f t="shared" si="4"/>
        <v>8</v>
      </c>
      <c r="Q11" s="412">
        <f t="shared" si="5"/>
        <v>18</v>
      </c>
      <c r="S11" s="263"/>
    </row>
    <row r="12" spans="1:19" s="261" customFormat="1" ht="18.75" customHeight="1">
      <c r="A12" s="356">
        <v>19</v>
      </c>
      <c r="B12" s="357" t="s">
        <v>254</v>
      </c>
      <c r="C12" s="358">
        <f>'Ｐ4～5'!E32</f>
        <v>-43</v>
      </c>
      <c r="D12" s="411">
        <f t="shared" si="0"/>
        <v>9</v>
      </c>
      <c r="E12" s="412">
        <f t="shared" si="1"/>
        <v>17</v>
      </c>
      <c r="G12" s="356">
        <v>24</v>
      </c>
      <c r="H12" s="357" t="s">
        <v>259</v>
      </c>
      <c r="I12" s="358">
        <f>'Ｐ4～5'!N39</f>
        <v>-19</v>
      </c>
      <c r="J12" s="411">
        <f t="shared" si="2"/>
        <v>9</v>
      </c>
      <c r="K12" s="412">
        <f t="shared" si="3"/>
        <v>17</v>
      </c>
      <c r="M12" s="356">
        <v>25</v>
      </c>
      <c r="N12" s="357" t="s">
        <v>249</v>
      </c>
      <c r="O12" s="358">
        <f>'Ｐ4～5'!AA40</f>
        <v>-33</v>
      </c>
      <c r="P12" s="411">
        <f t="shared" si="4"/>
        <v>9</v>
      </c>
      <c r="Q12" s="412">
        <f t="shared" si="5"/>
        <v>17</v>
      </c>
      <c r="S12" s="263"/>
    </row>
    <row r="13" spans="1:19" s="261" customFormat="1" ht="18.75" customHeight="1">
      <c r="A13" s="356">
        <v>24</v>
      </c>
      <c r="B13" s="357" t="s">
        <v>259</v>
      </c>
      <c r="C13" s="358">
        <f>'Ｐ4～5'!E39</f>
        <v>-56</v>
      </c>
      <c r="D13" s="411">
        <f t="shared" si="0"/>
        <v>10</v>
      </c>
      <c r="E13" s="412">
        <f t="shared" si="1"/>
        <v>16</v>
      </c>
      <c r="G13" s="356">
        <v>19</v>
      </c>
      <c r="H13" s="357" t="s">
        <v>254</v>
      </c>
      <c r="I13" s="358">
        <f>'Ｐ4～5'!N32</f>
        <v>-23</v>
      </c>
      <c r="J13" s="411">
        <f t="shared" si="2"/>
        <v>10</v>
      </c>
      <c r="K13" s="412">
        <f t="shared" si="3"/>
        <v>15</v>
      </c>
      <c r="M13" s="356">
        <v>22</v>
      </c>
      <c r="N13" s="357" t="s">
        <v>255</v>
      </c>
      <c r="O13" s="358">
        <f>'Ｐ4～5'!AA35</f>
        <v>-34</v>
      </c>
      <c r="P13" s="411">
        <f t="shared" si="4"/>
        <v>10</v>
      </c>
      <c r="Q13" s="412">
        <f t="shared" si="5"/>
        <v>16</v>
      </c>
      <c r="S13" s="263"/>
    </row>
    <row r="14" spans="1:19" s="261" customFormat="1" ht="18.75" customHeight="1">
      <c r="A14" s="356">
        <v>23</v>
      </c>
      <c r="B14" s="357" t="s">
        <v>261</v>
      </c>
      <c r="C14" s="358">
        <f>'Ｐ4～5'!E37</f>
        <v>-60</v>
      </c>
      <c r="D14" s="411">
        <f t="shared" si="0"/>
        <v>11</v>
      </c>
      <c r="E14" s="412">
        <f t="shared" si="1"/>
        <v>15</v>
      </c>
      <c r="G14" s="356">
        <v>23</v>
      </c>
      <c r="H14" s="357" t="s">
        <v>261</v>
      </c>
      <c r="I14" s="358">
        <f>'Ｐ4～5'!N37</f>
        <v>-23</v>
      </c>
      <c r="J14" s="411">
        <f t="shared" si="2"/>
        <v>10</v>
      </c>
      <c r="K14" s="412">
        <f t="shared" si="3"/>
        <v>15</v>
      </c>
      <c r="M14" s="356">
        <v>23</v>
      </c>
      <c r="N14" s="357" t="s">
        <v>261</v>
      </c>
      <c r="O14" s="358">
        <f>'Ｐ4～5'!AA37</f>
        <v>-37</v>
      </c>
      <c r="P14" s="411">
        <f t="shared" si="4"/>
        <v>11</v>
      </c>
      <c r="Q14" s="412">
        <f t="shared" si="5"/>
        <v>14</v>
      </c>
      <c r="S14" s="263"/>
    </row>
    <row r="15" spans="1:19" s="261" customFormat="1" ht="18.75" customHeight="1">
      <c r="A15" s="356">
        <v>12</v>
      </c>
      <c r="B15" s="357" t="s">
        <v>260</v>
      </c>
      <c r="C15" s="358">
        <f>'Ｐ4～5'!E21</f>
        <v>-61</v>
      </c>
      <c r="D15" s="411">
        <f t="shared" si="0"/>
        <v>12</v>
      </c>
      <c r="E15" s="412">
        <f t="shared" si="1"/>
        <v>14</v>
      </c>
      <c r="G15" s="356">
        <v>17</v>
      </c>
      <c r="H15" s="357" t="s">
        <v>257</v>
      </c>
      <c r="I15" s="358">
        <f>'Ｐ4～5'!N29</f>
        <v>-24</v>
      </c>
      <c r="J15" s="411">
        <f t="shared" si="2"/>
        <v>12</v>
      </c>
      <c r="K15" s="412">
        <f t="shared" si="3"/>
        <v>14</v>
      </c>
      <c r="M15" s="356">
        <v>24</v>
      </c>
      <c r="N15" s="357" t="s">
        <v>259</v>
      </c>
      <c r="O15" s="358">
        <f>'Ｐ4～5'!AA39</f>
        <v>-37</v>
      </c>
      <c r="P15" s="411">
        <f t="shared" si="4"/>
        <v>11</v>
      </c>
      <c r="Q15" s="412">
        <f t="shared" si="5"/>
        <v>14</v>
      </c>
      <c r="S15" s="263"/>
    </row>
    <row r="16" spans="1:19" s="261" customFormat="1" ht="18.75" customHeight="1">
      <c r="A16" s="356">
        <v>17</v>
      </c>
      <c r="B16" s="357" t="s">
        <v>257</v>
      </c>
      <c r="C16" s="358">
        <f>'Ｐ4～5'!E29</f>
        <v>-65</v>
      </c>
      <c r="D16" s="411">
        <f t="shared" si="0"/>
        <v>13</v>
      </c>
      <c r="E16" s="412">
        <f t="shared" si="1"/>
        <v>13</v>
      </c>
      <c r="G16" s="356">
        <v>9</v>
      </c>
      <c r="H16" s="357" t="s">
        <v>96</v>
      </c>
      <c r="I16" s="358">
        <f>'Ｐ4～5'!N18</f>
        <v>-25</v>
      </c>
      <c r="J16" s="411">
        <f t="shared" si="2"/>
        <v>13</v>
      </c>
      <c r="K16" s="412">
        <f t="shared" si="3"/>
        <v>13</v>
      </c>
      <c r="M16" s="356">
        <v>17</v>
      </c>
      <c r="N16" s="357" t="s">
        <v>257</v>
      </c>
      <c r="O16" s="358">
        <f>'Ｐ4～5'!AA29</f>
        <v>-41</v>
      </c>
      <c r="P16" s="411">
        <f t="shared" si="4"/>
        <v>13</v>
      </c>
      <c r="Q16" s="412">
        <f t="shared" si="5"/>
        <v>13</v>
      </c>
      <c r="S16" s="263"/>
    </row>
    <row r="17" spans="1:19" s="261" customFormat="1" ht="18.75" customHeight="1">
      <c r="A17" s="356">
        <v>9</v>
      </c>
      <c r="B17" s="357" t="s">
        <v>96</v>
      </c>
      <c r="C17" s="358">
        <f>'Ｐ4～5'!E18</f>
        <v>-71</v>
      </c>
      <c r="D17" s="411">
        <f t="shared" si="0"/>
        <v>14</v>
      </c>
      <c r="E17" s="412">
        <f t="shared" si="1"/>
        <v>12</v>
      </c>
      <c r="G17" s="356">
        <v>12</v>
      </c>
      <c r="H17" s="357" t="s">
        <v>260</v>
      </c>
      <c r="I17" s="358">
        <f>'Ｐ4～5'!N21</f>
        <v>-35</v>
      </c>
      <c r="J17" s="411">
        <f t="shared" si="2"/>
        <v>14</v>
      </c>
      <c r="K17" s="412">
        <f t="shared" si="3"/>
        <v>12</v>
      </c>
      <c r="M17" s="356">
        <v>9</v>
      </c>
      <c r="N17" s="357" t="s">
        <v>96</v>
      </c>
      <c r="O17" s="358">
        <f>'Ｐ4～5'!AA18</f>
        <v>-46</v>
      </c>
      <c r="P17" s="411">
        <f t="shared" si="4"/>
        <v>14</v>
      </c>
      <c r="Q17" s="412">
        <f t="shared" si="5"/>
        <v>12</v>
      </c>
      <c r="S17" s="263"/>
    </row>
    <row r="18" spans="1:19" s="261" customFormat="1" ht="18.75" customHeight="1">
      <c r="A18" s="356">
        <v>5</v>
      </c>
      <c r="B18" s="357" t="s">
        <v>262</v>
      </c>
      <c r="C18" s="358">
        <f>'Ｐ4～5'!E14</f>
        <v>-103</v>
      </c>
      <c r="D18" s="411">
        <f t="shared" si="0"/>
        <v>15</v>
      </c>
      <c r="E18" s="412">
        <f t="shared" si="1"/>
        <v>11</v>
      </c>
      <c r="G18" s="356">
        <v>11</v>
      </c>
      <c r="H18" s="357" t="s">
        <v>19</v>
      </c>
      <c r="I18" s="358">
        <f>'Ｐ4～5'!N20</f>
        <v>-42</v>
      </c>
      <c r="J18" s="411">
        <f t="shared" si="2"/>
        <v>15</v>
      </c>
      <c r="K18" s="412">
        <f t="shared" si="3"/>
        <v>11</v>
      </c>
      <c r="M18" s="356">
        <v>5</v>
      </c>
      <c r="N18" s="357" t="s">
        <v>262</v>
      </c>
      <c r="O18" s="358">
        <f>'Ｐ4～5'!AA14</f>
        <v>-57</v>
      </c>
      <c r="P18" s="411">
        <f t="shared" si="4"/>
        <v>15</v>
      </c>
      <c r="Q18" s="412">
        <f t="shared" si="5"/>
        <v>11</v>
      </c>
      <c r="S18" s="263"/>
    </row>
    <row r="19" spans="1:19" s="261" customFormat="1" ht="18.75" customHeight="1">
      <c r="A19" s="356">
        <v>13</v>
      </c>
      <c r="B19" s="357" t="s">
        <v>63</v>
      </c>
      <c r="C19" s="358">
        <f>'Ｐ4～5'!E22</f>
        <v>-129</v>
      </c>
      <c r="D19" s="411">
        <f t="shared" si="0"/>
        <v>16</v>
      </c>
      <c r="E19" s="412">
        <f t="shared" si="1"/>
        <v>10</v>
      </c>
      <c r="G19" s="356">
        <v>13</v>
      </c>
      <c r="H19" s="357" t="s">
        <v>266</v>
      </c>
      <c r="I19" s="358">
        <f>'Ｐ4～5'!N22</f>
        <v>-45</v>
      </c>
      <c r="J19" s="411">
        <f t="shared" si="2"/>
        <v>16</v>
      </c>
      <c r="K19" s="412">
        <f t="shared" si="3"/>
        <v>10</v>
      </c>
      <c r="M19" s="356">
        <v>13</v>
      </c>
      <c r="N19" s="357" t="s">
        <v>63</v>
      </c>
      <c r="O19" s="358">
        <f>'Ｐ4～5'!AA22</f>
        <v>-84</v>
      </c>
      <c r="P19" s="411">
        <f t="shared" si="4"/>
        <v>16</v>
      </c>
      <c r="Q19" s="412">
        <f t="shared" si="5"/>
        <v>10</v>
      </c>
      <c r="S19" s="263"/>
    </row>
    <row r="20" spans="1:19" s="261" customFormat="1" ht="18.75" customHeight="1">
      <c r="A20" s="356">
        <v>11</v>
      </c>
      <c r="B20" s="357" t="s">
        <v>19</v>
      </c>
      <c r="C20" s="358">
        <f>'Ｐ4～5'!E20</f>
        <v>-153</v>
      </c>
      <c r="D20" s="411">
        <f t="shared" si="0"/>
        <v>17</v>
      </c>
      <c r="E20" s="412">
        <f t="shared" si="1"/>
        <v>9</v>
      </c>
      <c r="G20" s="356">
        <v>5</v>
      </c>
      <c r="H20" s="357" t="s">
        <v>262</v>
      </c>
      <c r="I20" s="358">
        <f>'Ｐ4～5'!N14</f>
        <v>-46</v>
      </c>
      <c r="J20" s="411">
        <f t="shared" si="2"/>
        <v>17</v>
      </c>
      <c r="K20" s="412">
        <f t="shared" si="3"/>
        <v>9</v>
      </c>
      <c r="M20" s="356">
        <v>11</v>
      </c>
      <c r="N20" s="357" t="s">
        <v>19</v>
      </c>
      <c r="O20" s="358">
        <f>'Ｐ4～5'!AA20</f>
        <v>-111</v>
      </c>
      <c r="P20" s="411">
        <f t="shared" si="4"/>
        <v>17</v>
      </c>
      <c r="Q20" s="412">
        <f t="shared" si="5"/>
        <v>9</v>
      </c>
      <c r="S20" s="263"/>
    </row>
    <row r="21" spans="1:19" s="261" customFormat="1" ht="18.75" customHeight="1">
      <c r="A21" s="356">
        <v>7</v>
      </c>
      <c r="B21" s="357" t="s">
        <v>263</v>
      </c>
      <c r="C21" s="358">
        <f>'Ｐ4～5'!E16</f>
        <v>-181</v>
      </c>
      <c r="D21" s="411">
        <f t="shared" si="0"/>
        <v>18</v>
      </c>
      <c r="E21" s="412">
        <f t="shared" si="1"/>
        <v>8</v>
      </c>
      <c r="G21" s="356">
        <v>7</v>
      </c>
      <c r="H21" s="357" t="s">
        <v>263</v>
      </c>
      <c r="I21" s="358">
        <f>'Ｐ4～5'!N16</f>
        <v>-47</v>
      </c>
      <c r="J21" s="411">
        <f t="shared" si="2"/>
        <v>18</v>
      </c>
      <c r="K21" s="412">
        <f t="shared" si="3"/>
        <v>8</v>
      </c>
      <c r="M21" s="356">
        <v>6</v>
      </c>
      <c r="N21" s="357" t="s">
        <v>265</v>
      </c>
      <c r="O21" s="358">
        <f>'Ｐ4～5'!AA15</f>
        <v>-116</v>
      </c>
      <c r="P21" s="411">
        <f t="shared" si="4"/>
        <v>18</v>
      </c>
      <c r="Q21" s="412">
        <f t="shared" si="5"/>
        <v>8</v>
      </c>
      <c r="S21" s="263"/>
    </row>
    <row r="22" spans="1:19" s="261" customFormat="1" ht="18.75" customHeight="1">
      <c r="A22" s="356">
        <v>6</v>
      </c>
      <c r="B22" s="357" t="s">
        <v>265</v>
      </c>
      <c r="C22" s="358">
        <f>'Ｐ4～5'!E15</f>
        <v>-191</v>
      </c>
      <c r="D22" s="411">
        <f t="shared" si="0"/>
        <v>19</v>
      </c>
      <c r="E22" s="412">
        <f t="shared" si="1"/>
        <v>7</v>
      </c>
      <c r="G22" s="356">
        <v>6</v>
      </c>
      <c r="H22" s="357" t="s">
        <v>265</v>
      </c>
      <c r="I22" s="358">
        <f>'Ｐ4～5'!N15</f>
        <v>-75</v>
      </c>
      <c r="J22" s="411">
        <f t="shared" si="2"/>
        <v>19</v>
      </c>
      <c r="K22" s="412">
        <f t="shared" si="3"/>
        <v>7</v>
      </c>
      <c r="M22" s="356">
        <v>7</v>
      </c>
      <c r="N22" s="357" t="s">
        <v>263</v>
      </c>
      <c r="O22" s="358">
        <f>'Ｐ4～5'!AA16</f>
        <v>-134</v>
      </c>
      <c r="P22" s="411">
        <f t="shared" si="4"/>
        <v>19</v>
      </c>
      <c r="Q22" s="412">
        <f t="shared" si="5"/>
        <v>7</v>
      </c>
      <c r="S22" s="263"/>
    </row>
    <row r="23" spans="1:19" s="261" customFormat="1" ht="18.75" customHeight="1">
      <c r="A23" s="356">
        <v>2</v>
      </c>
      <c r="B23" s="357" t="s">
        <v>268</v>
      </c>
      <c r="C23" s="358">
        <f>'Ｐ4～5'!E11</f>
        <v>-266</v>
      </c>
      <c r="D23" s="411">
        <f t="shared" si="0"/>
        <v>20</v>
      </c>
      <c r="E23" s="412">
        <f t="shared" si="1"/>
        <v>6</v>
      </c>
      <c r="G23" s="356">
        <v>2</v>
      </c>
      <c r="H23" s="357" t="s">
        <v>268</v>
      </c>
      <c r="I23" s="358">
        <f>'Ｐ4～5'!N11</f>
        <v>-76</v>
      </c>
      <c r="J23" s="411">
        <f t="shared" si="2"/>
        <v>20</v>
      </c>
      <c r="K23" s="412">
        <f t="shared" si="3"/>
        <v>6</v>
      </c>
      <c r="M23" s="356">
        <v>2</v>
      </c>
      <c r="N23" s="357" t="s">
        <v>268</v>
      </c>
      <c r="O23" s="358">
        <f>'Ｐ4～5'!AA11</f>
        <v>-190</v>
      </c>
      <c r="P23" s="411">
        <f t="shared" si="4"/>
        <v>20</v>
      </c>
      <c r="Q23" s="412">
        <f t="shared" si="5"/>
        <v>6</v>
      </c>
      <c r="S23" s="263"/>
    </row>
    <row r="24" spans="1:19" s="261" customFormat="1" ht="18.75" customHeight="1">
      <c r="A24" s="356">
        <v>8</v>
      </c>
      <c r="B24" s="357" t="s">
        <v>264</v>
      </c>
      <c r="C24" s="358">
        <f>'Ｐ4～5'!E17</f>
        <v>-319</v>
      </c>
      <c r="D24" s="411">
        <f t="shared" si="0"/>
        <v>21</v>
      </c>
      <c r="E24" s="412">
        <f t="shared" si="1"/>
        <v>5</v>
      </c>
      <c r="G24" s="356">
        <v>8</v>
      </c>
      <c r="H24" s="357" t="s">
        <v>264</v>
      </c>
      <c r="I24" s="358">
        <f>'Ｐ4～5'!N17</f>
        <v>-88</v>
      </c>
      <c r="J24" s="411">
        <f t="shared" si="2"/>
        <v>21</v>
      </c>
      <c r="K24" s="412">
        <f t="shared" si="3"/>
        <v>5</v>
      </c>
      <c r="M24" s="356">
        <v>8</v>
      </c>
      <c r="N24" s="357" t="s">
        <v>264</v>
      </c>
      <c r="O24" s="358">
        <f>'Ｐ4～5'!AA17</f>
        <v>-231</v>
      </c>
      <c r="P24" s="411">
        <f t="shared" si="4"/>
        <v>21</v>
      </c>
      <c r="Q24" s="412">
        <f t="shared" si="5"/>
        <v>5</v>
      </c>
      <c r="S24" s="263"/>
    </row>
    <row r="25" spans="1:19" s="261" customFormat="1" ht="18.75" customHeight="1">
      <c r="A25" s="356">
        <v>10</v>
      </c>
      <c r="B25" s="357" t="s">
        <v>99</v>
      </c>
      <c r="C25" s="358">
        <f>'Ｐ4～5'!E19</f>
        <v>-357</v>
      </c>
      <c r="D25" s="411">
        <f t="shared" si="0"/>
        <v>22</v>
      </c>
      <c r="E25" s="412">
        <f t="shared" si="1"/>
        <v>4</v>
      </c>
      <c r="G25" s="356">
        <v>4</v>
      </c>
      <c r="H25" s="357" t="s">
        <v>269</v>
      </c>
      <c r="I25" s="358">
        <f>'Ｐ4～5'!N13</f>
        <v>-107</v>
      </c>
      <c r="J25" s="411">
        <f t="shared" si="2"/>
        <v>22</v>
      </c>
      <c r="K25" s="412">
        <f t="shared" si="3"/>
        <v>4</v>
      </c>
      <c r="M25" s="356">
        <v>10</v>
      </c>
      <c r="N25" s="357" t="s">
        <v>99</v>
      </c>
      <c r="O25" s="358">
        <f>'Ｐ4～5'!AA19</f>
        <v>-245</v>
      </c>
      <c r="P25" s="411">
        <f t="shared" si="4"/>
        <v>22</v>
      </c>
      <c r="Q25" s="412">
        <f t="shared" si="5"/>
        <v>4</v>
      </c>
      <c r="S25" s="263"/>
    </row>
    <row r="26" spans="1:19" s="261" customFormat="1" ht="18.75" customHeight="1">
      <c r="A26" s="356">
        <v>4</v>
      </c>
      <c r="B26" s="357" t="s">
        <v>269</v>
      </c>
      <c r="C26" s="358">
        <f>'Ｐ4～5'!E13</f>
        <v>-387</v>
      </c>
      <c r="D26" s="411">
        <f t="shared" si="0"/>
        <v>23</v>
      </c>
      <c r="E26" s="412">
        <f t="shared" si="1"/>
        <v>3</v>
      </c>
      <c r="G26" s="356">
        <v>10</v>
      </c>
      <c r="H26" s="357" t="s">
        <v>99</v>
      </c>
      <c r="I26" s="358">
        <f>'Ｐ4～5'!N19</f>
        <v>-112</v>
      </c>
      <c r="J26" s="411">
        <f t="shared" si="2"/>
        <v>23</v>
      </c>
      <c r="K26" s="412">
        <f t="shared" si="3"/>
        <v>3</v>
      </c>
      <c r="M26" s="356">
        <v>4</v>
      </c>
      <c r="N26" s="357" t="s">
        <v>269</v>
      </c>
      <c r="O26" s="358">
        <f>'Ｐ4～5'!AA13</f>
        <v>-280</v>
      </c>
      <c r="P26" s="411">
        <f t="shared" si="4"/>
        <v>23</v>
      </c>
      <c r="Q26" s="412">
        <f t="shared" si="5"/>
        <v>3</v>
      </c>
      <c r="S26" s="263"/>
    </row>
    <row r="27" spans="1:19" s="261" customFormat="1" ht="18.75" customHeight="1">
      <c r="A27" s="356">
        <v>3</v>
      </c>
      <c r="B27" s="357" t="s">
        <v>267</v>
      </c>
      <c r="C27" s="358">
        <f>'Ｐ4～5'!E12</f>
        <v>-439</v>
      </c>
      <c r="D27" s="411">
        <f t="shared" si="0"/>
        <v>24</v>
      </c>
      <c r="E27" s="412">
        <f t="shared" si="1"/>
        <v>2</v>
      </c>
      <c r="G27" s="356">
        <v>3</v>
      </c>
      <c r="H27" s="357" t="s">
        <v>267</v>
      </c>
      <c r="I27" s="358">
        <f>'Ｐ4～5'!N12</f>
        <v>-118</v>
      </c>
      <c r="J27" s="411">
        <f t="shared" si="2"/>
        <v>24</v>
      </c>
      <c r="K27" s="412">
        <f t="shared" si="3"/>
        <v>2</v>
      </c>
      <c r="M27" s="356">
        <v>3</v>
      </c>
      <c r="N27" s="357" t="s">
        <v>267</v>
      </c>
      <c r="O27" s="358">
        <f>'Ｐ4～5'!AA12</f>
        <v>-321</v>
      </c>
      <c r="P27" s="411">
        <f t="shared" si="4"/>
        <v>24</v>
      </c>
      <c r="Q27" s="412">
        <f t="shared" si="5"/>
        <v>2</v>
      </c>
      <c r="S27" s="263"/>
    </row>
    <row r="28" spans="1:19" s="261" customFormat="1" ht="18.75" customHeight="1">
      <c r="A28" s="359">
        <v>1</v>
      </c>
      <c r="B28" s="360" t="s">
        <v>250</v>
      </c>
      <c r="C28" s="361">
        <f>'Ｐ4～5'!E10</f>
        <v>-1555</v>
      </c>
      <c r="D28" s="413">
        <f t="shared" si="0"/>
        <v>25</v>
      </c>
      <c r="E28" s="414">
        <f t="shared" si="1"/>
        <v>1</v>
      </c>
      <c r="G28" s="359">
        <v>1</v>
      </c>
      <c r="H28" s="360" t="s">
        <v>250</v>
      </c>
      <c r="I28" s="361">
        <f>'Ｐ4～5'!N10</f>
        <v>-300</v>
      </c>
      <c r="J28" s="413">
        <f t="shared" si="2"/>
        <v>25</v>
      </c>
      <c r="K28" s="414">
        <f t="shared" si="3"/>
        <v>1</v>
      </c>
      <c r="M28" s="359">
        <v>1</v>
      </c>
      <c r="N28" s="360" t="s">
        <v>250</v>
      </c>
      <c r="O28" s="361">
        <f>'Ｐ4～5'!AA10</f>
        <v>-1255</v>
      </c>
      <c r="P28" s="413">
        <f t="shared" si="4"/>
        <v>25</v>
      </c>
      <c r="Q28" s="414">
        <f t="shared" si="5"/>
        <v>1</v>
      </c>
      <c r="S28" s="263"/>
    </row>
    <row r="29" spans="1:19" ht="6" customHeight="1">
      <c r="C29" s="262"/>
      <c r="D29" s="262"/>
      <c r="E29" s="262"/>
      <c r="K29" s="262"/>
      <c r="Q29" s="262"/>
    </row>
    <row r="30" spans="1:19" s="363" customFormat="1" ht="17.25" customHeight="1">
      <c r="A30" s="370"/>
      <c r="B30" s="371" t="s">
        <v>238</v>
      </c>
      <c r="C30" s="372" t="s">
        <v>17</v>
      </c>
      <c r="D30" s="373">
        <f>COUNTIF(C$4:C$28,"&gt;0")</f>
        <v>0</v>
      </c>
      <c r="E30" s="443"/>
      <c r="G30" s="366"/>
      <c r="H30" s="362" t="s">
        <v>240</v>
      </c>
      <c r="I30" s="372" t="s">
        <v>17</v>
      </c>
      <c r="J30" s="373">
        <f>COUNTIF(I$4:I$28,"&gt;0")</f>
        <v>0</v>
      </c>
      <c r="K30" s="443"/>
      <c r="M30" s="366"/>
      <c r="N30" s="362" t="s">
        <v>241</v>
      </c>
      <c r="O30" s="372" t="s">
        <v>17</v>
      </c>
      <c r="P30" s="373">
        <f>COUNTIF(O$4:O$28,"&gt;0")</f>
        <v>0</v>
      </c>
      <c r="Q30" s="443"/>
    </row>
    <row r="31" spans="1:19" s="363" customFormat="1" ht="17.25" customHeight="1">
      <c r="A31" s="370"/>
      <c r="B31" s="371" t="s">
        <v>239</v>
      </c>
      <c r="C31" s="372" t="s">
        <v>15</v>
      </c>
      <c r="D31" s="373">
        <f>COUNTIF(C$4:C$28,"&lt;0")</f>
        <v>25</v>
      </c>
      <c r="E31" s="443"/>
      <c r="G31" s="366"/>
      <c r="H31" s="362" t="s">
        <v>239</v>
      </c>
      <c r="I31" s="372" t="s">
        <v>15</v>
      </c>
      <c r="J31" s="373">
        <f>COUNTIF(I$4:I$28,"&lt;0")</f>
        <v>24</v>
      </c>
      <c r="K31" s="443"/>
      <c r="M31" s="366"/>
      <c r="N31" s="362" t="s">
        <v>239</v>
      </c>
      <c r="O31" s="372" t="s">
        <v>15</v>
      </c>
      <c r="P31" s="373">
        <f>COUNTIF(O$4:O$28,"&lt;0")</f>
        <v>25</v>
      </c>
      <c r="Q31" s="443"/>
    </row>
    <row r="32" spans="1:19" s="363" customFormat="1" ht="17.25" customHeight="1">
      <c r="A32" s="370"/>
      <c r="B32" s="371"/>
      <c r="C32" s="372" t="s">
        <v>90</v>
      </c>
      <c r="D32" s="373">
        <f>COUNTIF(C$4:C$28,"=0")</f>
        <v>0</v>
      </c>
      <c r="E32" s="443"/>
      <c r="G32" s="366"/>
      <c r="H32" s="362"/>
      <c r="I32" s="372" t="s">
        <v>90</v>
      </c>
      <c r="J32" s="373">
        <f>COUNTIF(I$4:I$28,"=0")</f>
        <v>1</v>
      </c>
      <c r="K32" s="443"/>
      <c r="M32" s="366"/>
      <c r="N32" s="362"/>
      <c r="O32" s="372" t="s">
        <v>90</v>
      </c>
      <c r="P32" s="373">
        <f>COUNTIF(O$4:O$28,"=0")</f>
        <v>0</v>
      </c>
      <c r="Q32" s="443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44140625" style="267" customWidth="1"/>
    <col min="2" max="3" width="9.33203125" style="267" bestFit="1" customWidth="1"/>
    <col min="4" max="4" width="7.44140625" style="267" customWidth="1"/>
    <col min="5" max="5" width="7.44140625" style="301" customWidth="1"/>
    <col min="6" max="13" width="7.44140625" style="267" customWidth="1"/>
    <col min="14" max="14" width="9.88671875" style="267" bestFit="1" customWidth="1"/>
    <col min="15" max="15" width="9" style="267"/>
    <col min="16" max="16" width="11.33203125" style="193" bestFit="1" customWidth="1"/>
    <col min="17" max="17" width="9" style="267"/>
    <col min="18" max="18" width="12.88671875" style="267" bestFit="1" customWidth="1"/>
    <col min="19" max="16384" width="9" style="267"/>
  </cols>
  <sheetData>
    <row r="1" spans="1:12" ht="40.5" customHeight="1">
      <c r="A1" s="502" t="s">
        <v>158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15" customHeight="1">
      <c r="A2" s="286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7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7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7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7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7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7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7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7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7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7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7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7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7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7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7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7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6" t="s">
        <v>18</v>
      </c>
      <c r="B19" s="288"/>
      <c r="C19" s="58"/>
      <c r="D19" s="268"/>
      <c r="E19" s="270"/>
      <c r="F19" s="55"/>
      <c r="G19" s="270"/>
      <c r="H19" s="55"/>
      <c r="I19" s="289"/>
      <c r="J19" s="41"/>
      <c r="K19" s="55"/>
      <c r="L19" s="290"/>
      <c r="M19" s="20"/>
    </row>
    <row r="20" spans="1:16" s="462" customFormat="1" ht="13.5" customHeight="1">
      <c r="A20" s="456"/>
      <c r="B20" s="457"/>
      <c r="C20" s="458"/>
      <c r="D20" s="459" t="s">
        <v>282</v>
      </c>
      <c r="E20" s="460"/>
      <c r="F20" s="459" t="s">
        <v>283</v>
      </c>
      <c r="G20" s="460"/>
      <c r="H20" s="459" t="s">
        <v>284</v>
      </c>
      <c r="I20" s="460"/>
      <c r="J20" s="458"/>
      <c r="K20" s="461" t="s">
        <v>285</v>
      </c>
      <c r="P20" s="463"/>
    </row>
    <row r="21" spans="1:16" s="462" customFormat="1" ht="13.5" customHeight="1">
      <c r="A21" s="640" t="s">
        <v>286</v>
      </c>
      <c r="B21" s="638"/>
      <c r="C21" s="465" t="s">
        <v>287</v>
      </c>
      <c r="D21" s="469" t="s">
        <v>289</v>
      </c>
      <c r="E21" s="470"/>
      <c r="F21" s="469" t="s">
        <v>289</v>
      </c>
      <c r="G21" s="470"/>
      <c r="H21" s="469" t="s">
        <v>289</v>
      </c>
      <c r="I21" s="470"/>
      <c r="J21" s="465" t="s">
        <v>290</v>
      </c>
      <c r="K21" s="471" t="s">
        <v>291</v>
      </c>
      <c r="P21" s="463"/>
    </row>
    <row r="22" spans="1:16" s="462" customFormat="1" ht="13.5" customHeight="1">
      <c r="A22" s="639"/>
      <c r="B22" s="638"/>
      <c r="C22" s="465" t="s">
        <v>292</v>
      </c>
      <c r="D22" s="473" t="s">
        <v>291</v>
      </c>
      <c r="E22" s="474" t="s">
        <v>293</v>
      </c>
      <c r="F22" s="473" t="s">
        <v>291</v>
      </c>
      <c r="G22" s="474" t="s">
        <v>293</v>
      </c>
      <c r="H22" s="473" t="s">
        <v>291</v>
      </c>
      <c r="I22" s="474" t="s">
        <v>293</v>
      </c>
      <c r="J22" s="465" t="s">
        <v>294</v>
      </c>
      <c r="K22" s="471" t="s">
        <v>295</v>
      </c>
      <c r="P22" s="463"/>
    </row>
    <row r="23" spans="1:16" s="462" customFormat="1" ht="13.5" customHeight="1">
      <c r="A23" s="472"/>
      <c r="B23" s="475"/>
      <c r="C23" s="476"/>
      <c r="D23" s="477" t="s">
        <v>292</v>
      </c>
      <c r="E23" s="478" t="s">
        <v>296</v>
      </c>
      <c r="F23" s="477" t="s">
        <v>292</v>
      </c>
      <c r="G23" s="478" t="s">
        <v>296</v>
      </c>
      <c r="H23" s="477" t="s">
        <v>292</v>
      </c>
      <c r="I23" s="478" t="s">
        <v>296</v>
      </c>
      <c r="J23" s="476"/>
      <c r="K23" s="479" t="s">
        <v>297</v>
      </c>
      <c r="P23" s="463"/>
    </row>
    <row r="24" spans="1:16" s="13" customFormat="1" ht="15" customHeight="1">
      <c r="A24" s="480" t="s">
        <v>10</v>
      </c>
      <c r="B24" s="538" t="s">
        <v>312</v>
      </c>
      <c r="C24" s="55">
        <v>1023119</v>
      </c>
      <c r="D24" s="268">
        <v>-13710</v>
      </c>
      <c r="E24" s="269">
        <v>-1.32</v>
      </c>
      <c r="F24" s="55">
        <v>-8921</v>
      </c>
      <c r="G24" s="270">
        <v>-0.86</v>
      </c>
      <c r="H24" s="55">
        <v>-4789</v>
      </c>
      <c r="I24" s="270">
        <v>-0.46</v>
      </c>
      <c r="J24" s="553">
        <v>388560</v>
      </c>
      <c r="K24" s="55">
        <v>141</v>
      </c>
      <c r="P24" s="292"/>
    </row>
    <row r="25" spans="1:16" s="13" customFormat="1" ht="15" customHeight="1">
      <c r="A25" s="480"/>
      <c r="B25" s="539" t="s">
        <v>313</v>
      </c>
      <c r="C25" s="55">
        <v>1009659</v>
      </c>
      <c r="D25" s="268">
        <v>-13460</v>
      </c>
      <c r="E25" s="269">
        <v>-1.32</v>
      </c>
      <c r="F25" s="55">
        <v>-9360</v>
      </c>
      <c r="G25" s="270">
        <v>-0.91</v>
      </c>
      <c r="H25" s="55">
        <v>-4100</v>
      </c>
      <c r="I25" s="270">
        <v>-0.4</v>
      </c>
      <c r="J25" s="553">
        <v>389101</v>
      </c>
      <c r="K25" s="55">
        <v>541</v>
      </c>
      <c r="P25" s="292"/>
    </row>
    <row r="26" spans="1:16" s="13" customFormat="1" ht="15" customHeight="1">
      <c r="A26" s="480"/>
      <c r="B26" s="539" t="s">
        <v>314</v>
      </c>
      <c r="C26" s="55">
        <v>995374</v>
      </c>
      <c r="D26" s="268">
        <v>-14285</v>
      </c>
      <c r="E26" s="269">
        <v>-1.41</v>
      </c>
      <c r="F26" s="55">
        <v>-10032</v>
      </c>
      <c r="G26" s="270">
        <v>-0.99</v>
      </c>
      <c r="H26" s="55">
        <v>-4253</v>
      </c>
      <c r="I26" s="270">
        <v>-0.42</v>
      </c>
      <c r="J26" s="553">
        <v>389239</v>
      </c>
      <c r="K26" s="55">
        <v>138</v>
      </c>
      <c r="P26" s="292"/>
    </row>
    <row r="27" spans="1:16" s="13" customFormat="1" ht="15" customHeight="1">
      <c r="A27" s="480"/>
      <c r="B27" s="539" t="s">
        <v>315</v>
      </c>
      <c r="C27" s="55">
        <v>980684</v>
      </c>
      <c r="D27" s="268">
        <v>-14690</v>
      </c>
      <c r="E27" s="269">
        <v>-1.48</v>
      </c>
      <c r="F27" s="55">
        <v>-10280</v>
      </c>
      <c r="G27" s="270">
        <v>-1.03</v>
      </c>
      <c r="H27" s="55">
        <v>-4410</v>
      </c>
      <c r="I27" s="270">
        <v>-0.44</v>
      </c>
      <c r="J27" s="553">
        <v>389302</v>
      </c>
      <c r="K27" s="55">
        <v>63</v>
      </c>
      <c r="P27" s="292"/>
    </row>
    <row r="28" spans="1:16" s="13" customFormat="1" ht="15" customHeight="1">
      <c r="A28" s="480"/>
      <c r="B28" s="539" t="s">
        <v>316</v>
      </c>
      <c r="C28" s="55">
        <v>965927</v>
      </c>
      <c r="D28" s="268">
        <v>-14757</v>
      </c>
      <c r="E28" s="269">
        <v>-1.5</v>
      </c>
      <c r="F28" s="55">
        <v>-10840</v>
      </c>
      <c r="G28" s="270">
        <v>-1.1100000000000001</v>
      </c>
      <c r="H28" s="55">
        <v>-3917</v>
      </c>
      <c r="I28" s="270">
        <v>-0.4</v>
      </c>
      <c r="J28" s="553">
        <v>389380</v>
      </c>
      <c r="K28" s="55">
        <v>78</v>
      </c>
      <c r="P28" s="292"/>
    </row>
    <row r="29" spans="1:16" s="13" customFormat="1" ht="15" customHeight="1">
      <c r="A29" s="480" t="s">
        <v>10</v>
      </c>
      <c r="B29" s="539" t="s">
        <v>317</v>
      </c>
      <c r="C29" s="55">
        <v>959502</v>
      </c>
      <c r="D29" s="268">
        <v>-13922</v>
      </c>
      <c r="E29" s="269">
        <v>-1.44</v>
      </c>
      <c r="F29" s="55">
        <v>-11012</v>
      </c>
      <c r="G29" s="270">
        <v>-1.1400447445821476</v>
      </c>
      <c r="H29" s="55">
        <v>-2910</v>
      </c>
      <c r="I29" s="270">
        <v>-0.3012650024277197</v>
      </c>
      <c r="J29" s="553">
        <v>385187</v>
      </c>
      <c r="K29" s="55">
        <v>571</v>
      </c>
      <c r="P29" s="292"/>
    </row>
    <row r="30" spans="1:16" s="13" customFormat="1" ht="15" customHeight="1">
      <c r="A30" s="480"/>
      <c r="B30" s="539" t="s">
        <v>318</v>
      </c>
      <c r="C30" s="55">
        <v>944874</v>
      </c>
      <c r="D30" s="268">
        <v>-14628</v>
      </c>
      <c r="E30" s="269">
        <v>-1.52</v>
      </c>
      <c r="F30" s="55">
        <v>-11636</v>
      </c>
      <c r="G30" s="270">
        <v>-1.21</v>
      </c>
      <c r="H30" s="55">
        <v>-2992</v>
      </c>
      <c r="I30" s="270">
        <v>-0.31</v>
      </c>
      <c r="J30" s="553">
        <v>385720</v>
      </c>
      <c r="K30" s="55">
        <v>533</v>
      </c>
      <c r="P30" s="292"/>
    </row>
    <row r="31" spans="1:16" s="13" customFormat="1" ht="15" customHeight="1">
      <c r="A31" s="480"/>
      <c r="B31" s="539" t="s">
        <v>319</v>
      </c>
      <c r="C31" s="55">
        <v>929915</v>
      </c>
      <c r="D31" s="268">
        <v>-14959</v>
      </c>
      <c r="E31" s="269">
        <v>-1.58</v>
      </c>
      <c r="F31" s="55">
        <v>-12402</v>
      </c>
      <c r="G31" s="270">
        <v>-1.3125559598422647</v>
      </c>
      <c r="H31" s="55">
        <v>-2557</v>
      </c>
      <c r="I31" s="270">
        <v>-0.27061809299440981</v>
      </c>
      <c r="J31" s="553">
        <v>386239</v>
      </c>
      <c r="K31" s="55">
        <v>519</v>
      </c>
      <c r="O31" s="293"/>
      <c r="P31" s="292"/>
    </row>
    <row r="32" spans="1:16" s="13" customFormat="1" ht="15" customHeight="1">
      <c r="A32" s="480"/>
      <c r="B32" s="539" t="s">
        <v>323</v>
      </c>
      <c r="C32" s="55">
        <v>913514</v>
      </c>
      <c r="D32" s="268">
        <v>-16401</v>
      </c>
      <c r="E32" s="269">
        <v>-1.76</v>
      </c>
      <c r="F32" s="55">
        <v>-13909</v>
      </c>
      <c r="G32" s="270">
        <v>-1.5</v>
      </c>
      <c r="H32" s="55">
        <v>-2492</v>
      </c>
      <c r="I32" s="270">
        <v>-0.27</v>
      </c>
      <c r="J32" s="553">
        <v>385499</v>
      </c>
      <c r="K32" s="55">
        <v>-740</v>
      </c>
      <c r="P32" s="292"/>
    </row>
    <row r="33" spans="1:19" s="13" customFormat="1" ht="15" customHeight="1">
      <c r="A33" s="481"/>
      <c r="B33" s="540" t="s">
        <v>348</v>
      </c>
      <c r="C33" s="271">
        <v>896225</v>
      </c>
      <c r="D33" s="272">
        <v>-17289</v>
      </c>
      <c r="E33" s="273">
        <v>-1.89</v>
      </c>
      <c r="F33" s="274">
        <v>-14250</v>
      </c>
      <c r="G33" s="273">
        <v>-1.56</v>
      </c>
      <c r="H33" s="274">
        <v>-3039</v>
      </c>
      <c r="I33" s="275">
        <v>-0.33</v>
      </c>
      <c r="J33" s="554">
        <v>384266</v>
      </c>
      <c r="K33" s="274">
        <v>-1233</v>
      </c>
      <c r="N33" s="400"/>
      <c r="O33" s="294"/>
      <c r="P33" s="292"/>
      <c r="R33" s="292"/>
      <c r="S33" s="292"/>
    </row>
    <row r="34" spans="1:19" s="13" customFormat="1" ht="15" customHeight="1">
      <c r="A34" s="295" t="s">
        <v>9</v>
      </c>
      <c r="B34" s="296"/>
      <c r="C34" s="58"/>
      <c r="D34" s="297"/>
      <c r="E34" s="297"/>
      <c r="F34" s="268"/>
      <c r="G34" s="270"/>
      <c r="H34" s="55"/>
      <c r="I34" s="270"/>
      <c r="J34" s="55"/>
      <c r="K34" s="289"/>
      <c r="L34" s="41"/>
      <c r="M34" s="55"/>
      <c r="O34" s="294"/>
      <c r="P34" s="292"/>
      <c r="R34" s="292"/>
      <c r="S34" s="292"/>
    </row>
    <row r="35" spans="1:19" s="13" customFormat="1" ht="11.25" customHeight="1">
      <c r="A35" s="26"/>
      <c r="B35" s="296"/>
      <c r="C35" s="58"/>
      <c r="D35" s="297"/>
      <c r="E35" s="297"/>
      <c r="F35" s="268"/>
      <c r="G35" s="270"/>
      <c r="H35" s="55"/>
      <c r="I35" s="270"/>
      <c r="J35" s="55"/>
      <c r="K35" s="289"/>
      <c r="L35" s="41"/>
      <c r="M35" s="55"/>
      <c r="O35" s="294"/>
      <c r="P35" s="292"/>
      <c r="R35" s="292"/>
      <c r="S35" s="292"/>
    </row>
    <row r="36" spans="1:19" s="13" customFormat="1" ht="11.25" customHeight="1">
      <c r="A36" s="26"/>
      <c r="B36" s="296"/>
      <c r="C36" s="58"/>
      <c r="D36" s="297"/>
      <c r="E36" s="297"/>
      <c r="F36" s="268"/>
      <c r="G36" s="270"/>
      <c r="H36" s="55"/>
      <c r="I36" s="270"/>
      <c r="J36" s="55"/>
      <c r="K36" s="289"/>
      <c r="L36" s="41"/>
      <c r="M36" s="55"/>
      <c r="O36" s="294"/>
      <c r="P36" s="292"/>
      <c r="R36" s="292"/>
      <c r="S36" s="292"/>
    </row>
    <row r="37" spans="1:19" s="13" customFormat="1" ht="11.25" customHeight="1">
      <c r="A37" s="26"/>
      <c r="B37" s="296"/>
      <c r="C37" s="58"/>
      <c r="D37" s="297"/>
      <c r="E37" s="297"/>
      <c r="F37" s="268"/>
      <c r="G37" s="270"/>
      <c r="H37" s="55"/>
      <c r="I37" s="270"/>
      <c r="J37" s="55"/>
      <c r="K37" s="289"/>
      <c r="L37" s="41"/>
      <c r="M37" s="55"/>
      <c r="O37" s="294"/>
      <c r="P37" s="292"/>
      <c r="R37" s="292"/>
      <c r="S37" s="292"/>
    </row>
    <row r="38" spans="1:19" s="13" customFormat="1" ht="15" customHeight="1">
      <c r="A38" s="298"/>
      <c r="B38" s="299"/>
      <c r="C38" s="58"/>
      <c r="D38" s="297"/>
      <c r="E38" s="297"/>
      <c r="F38" s="268"/>
      <c r="G38" s="270"/>
      <c r="H38" s="55"/>
      <c r="I38" s="270"/>
      <c r="J38" s="55"/>
      <c r="K38" s="289"/>
      <c r="L38" s="41"/>
      <c r="M38" s="55"/>
      <c r="O38" s="294"/>
      <c r="P38" s="292"/>
      <c r="R38" s="292"/>
      <c r="S38" s="292"/>
    </row>
    <row r="39" spans="1:19" ht="15" customHeight="1">
      <c r="A39" s="286" t="s">
        <v>54</v>
      </c>
      <c r="B39" s="288"/>
      <c r="C39" s="58"/>
      <c r="D39" s="268"/>
      <c r="E39" s="270"/>
      <c r="F39" s="55"/>
      <c r="G39" s="270"/>
      <c r="H39" s="55"/>
      <c r="I39" s="289"/>
      <c r="J39" s="41"/>
      <c r="K39" s="55"/>
      <c r="L39" s="290"/>
      <c r="M39" s="20"/>
    </row>
    <row r="40" spans="1:19" s="230" customFormat="1" ht="12.75" customHeight="1">
      <c r="A40" s="449"/>
      <c r="B40" s="482"/>
      <c r="C40" s="483"/>
      <c r="D40" s="484" t="s">
        <v>282</v>
      </c>
      <c r="E40" s="484"/>
      <c r="F40" s="484"/>
      <c r="G40" s="485"/>
      <c r="H40" s="484" t="s">
        <v>283</v>
      </c>
      <c r="I40" s="485"/>
      <c r="J40" s="484" t="s">
        <v>284</v>
      </c>
      <c r="K40" s="485"/>
      <c r="L40" s="483"/>
      <c r="M40" s="486" t="s">
        <v>285</v>
      </c>
      <c r="P40" s="291"/>
    </row>
    <row r="41" spans="1:19" s="230" customFormat="1" ht="12.75" customHeight="1">
      <c r="A41" s="637" t="s">
        <v>298</v>
      </c>
      <c r="B41" s="638"/>
      <c r="C41" s="487" t="s">
        <v>287</v>
      </c>
      <c r="D41" s="488" t="s">
        <v>288</v>
      </c>
      <c r="E41" s="489"/>
      <c r="F41" s="490" t="s">
        <v>305</v>
      </c>
      <c r="G41" s="489"/>
      <c r="H41" s="491" t="s">
        <v>299</v>
      </c>
      <c r="I41" s="492"/>
      <c r="J41" s="491" t="s">
        <v>299</v>
      </c>
      <c r="K41" s="492"/>
      <c r="L41" s="487" t="s">
        <v>290</v>
      </c>
      <c r="M41" s="493" t="s">
        <v>291</v>
      </c>
      <c r="P41" s="291"/>
    </row>
    <row r="42" spans="1:19" s="230" customFormat="1" ht="12.75" customHeight="1">
      <c r="A42" s="639"/>
      <c r="B42" s="638"/>
      <c r="C42" s="487" t="s">
        <v>292</v>
      </c>
      <c r="D42" s="495" t="s">
        <v>291</v>
      </c>
      <c r="E42" s="496" t="s">
        <v>293</v>
      </c>
      <c r="F42" s="495" t="s">
        <v>291</v>
      </c>
      <c r="G42" s="496" t="s">
        <v>293</v>
      </c>
      <c r="H42" s="495" t="s">
        <v>291</v>
      </c>
      <c r="I42" s="496" t="s">
        <v>293</v>
      </c>
      <c r="J42" s="495" t="s">
        <v>291</v>
      </c>
      <c r="K42" s="496" t="s">
        <v>293</v>
      </c>
      <c r="L42" s="487" t="s">
        <v>294</v>
      </c>
      <c r="M42" s="493" t="s">
        <v>300</v>
      </c>
      <c r="P42" s="291"/>
    </row>
    <row r="43" spans="1:19" s="230" customFormat="1" ht="12.75" customHeight="1">
      <c r="A43" s="494"/>
      <c r="B43" s="497"/>
      <c r="C43" s="498"/>
      <c r="D43" s="499" t="s">
        <v>292</v>
      </c>
      <c r="E43" s="500" t="s">
        <v>296</v>
      </c>
      <c r="F43" s="499" t="s">
        <v>292</v>
      </c>
      <c r="G43" s="500" t="s">
        <v>296</v>
      </c>
      <c r="H43" s="499" t="s">
        <v>292</v>
      </c>
      <c r="I43" s="500" t="s">
        <v>296</v>
      </c>
      <c r="J43" s="499" t="s">
        <v>292</v>
      </c>
      <c r="K43" s="500" t="s">
        <v>296</v>
      </c>
      <c r="L43" s="498"/>
      <c r="M43" s="501" t="s">
        <v>297</v>
      </c>
      <c r="P43" s="291"/>
    </row>
    <row r="44" spans="1:19" s="13" customFormat="1" ht="15" customHeight="1">
      <c r="A44" s="276"/>
      <c r="B44" s="283" t="s">
        <v>372</v>
      </c>
      <c r="C44" s="36">
        <v>902060</v>
      </c>
      <c r="D44" s="37">
        <v>-4381</v>
      </c>
      <c r="E44" s="38">
        <v>-0.48</v>
      </c>
      <c r="F44" s="37">
        <v>-16751</v>
      </c>
      <c r="G44" s="38">
        <v>-1.82</v>
      </c>
      <c r="H44" s="37">
        <v>-1272</v>
      </c>
      <c r="I44" s="38">
        <v>-0.14000000000000001</v>
      </c>
      <c r="J44" s="37">
        <v>-3109</v>
      </c>
      <c r="K44" s="38">
        <v>-0.34</v>
      </c>
      <c r="L44" s="555">
        <v>383592</v>
      </c>
      <c r="M44" s="37">
        <v>-652</v>
      </c>
      <c r="P44" s="292"/>
      <c r="R44" s="292"/>
      <c r="S44" s="292"/>
    </row>
    <row r="45" spans="1:19" s="13" customFormat="1" ht="15" customHeight="1">
      <c r="A45" s="276"/>
      <c r="B45" s="284" t="s">
        <v>340</v>
      </c>
      <c r="C45" s="36">
        <v>901447</v>
      </c>
      <c r="D45" s="37">
        <v>-613</v>
      </c>
      <c r="E45" s="38">
        <v>-7.0000000000000007E-2</v>
      </c>
      <c r="F45" s="37">
        <v>-17060</v>
      </c>
      <c r="G45" s="38">
        <v>-1.86</v>
      </c>
      <c r="H45" s="37">
        <v>-1275</v>
      </c>
      <c r="I45" s="38">
        <v>-0.14000000000000001</v>
      </c>
      <c r="J45" s="37">
        <v>662</v>
      </c>
      <c r="K45" s="38">
        <v>7.0000000000000007E-2</v>
      </c>
      <c r="L45" s="555">
        <v>384829</v>
      </c>
      <c r="M45" s="37">
        <v>1237</v>
      </c>
      <c r="N45" s="292"/>
      <c r="P45" s="292"/>
      <c r="R45" s="292"/>
      <c r="S45" s="292"/>
    </row>
    <row r="46" spans="1:19" s="13" customFormat="1" ht="15" customHeight="1">
      <c r="A46" s="276"/>
      <c r="B46" s="284" t="s">
        <v>342</v>
      </c>
      <c r="C46" s="36">
        <v>900298</v>
      </c>
      <c r="D46" s="37">
        <v>-1149</v>
      </c>
      <c r="E46" s="38">
        <v>-0.13</v>
      </c>
      <c r="F46" s="37">
        <v>-17227</v>
      </c>
      <c r="G46" s="38">
        <v>-1.88</v>
      </c>
      <c r="H46" s="37">
        <v>-1152</v>
      </c>
      <c r="I46" s="38">
        <v>-0.13</v>
      </c>
      <c r="J46" s="37">
        <v>3</v>
      </c>
      <c r="K46" s="38">
        <v>0</v>
      </c>
      <c r="L46" s="555">
        <v>384760</v>
      </c>
      <c r="M46" s="37">
        <v>-69</v>
      </c>
      <c r="N46" s="292"/>
      <c r="P46" s="292"/>
      <c r="R46" s="292"/>
      <c r="S46" s="292"/>
    </row>
    <row r="47" spans="1:19" s="13" customFormat="1" ht="15" customHeight="1">
      <c r="A47" s="276"/>
      <c r="B47" s="34" t="s">
        <v>344</v>
      </c>
      <c r="C47" s="36">
        <v>899314</v>
      </c>
      <c r="D47" s="37">
        <v>-984</v>
      </c>
      <c r="E47" s="38">
        <v>-0.11</v>
      </c>
      <c r="F47" s="37">
        <v>-17195</v>
      </c>
      <c r="G47" s="38">
        <v>-1.88</v>
      </c>
      <c r="H47" s="37">
        <v>-972</v>
      </c>
      <c r="I47" s="38">
        <v>-0.11</v>
      </c>
      <c r="J47" s="37">
        <v>-12</v>
      </c>
      <c r="K47" s="38">
        <v>0</v>
      </c>
      <c r="L47" s="555">
        <v>384732</v>
      </c>
      <c r="M47" s="37">
        <v>-28</v>
      </c>
      <c r="N47" s="292"/>
      <c r="P47" s="292"/>
      <c r="R47" s="292"/>
    </row>
    <row r="48" spans="1:19" s="13" customFormat="1" ht="15" customHeight="1">
      <c r="A48" s="276"/>
      <c r="B48" s="34" t="s">
        <v>346</v>
      </c>
      <c r="C48" s="36">
        <v>898197</v>
      </c>
      <c r="D48" s="37">
        <v>-1117</v>
      </c>
      <c r="E48" s="39">
        <v>-0.12</v>
      </c>
      <c r="F48" s="40">
        <v>-17494</v>
      </c>
      <c r="G48" s="39">
        <v>-1.91</v>
      </c>
      <c r="H48" s="40">
        <v>-960</v>
      </c>
      <c r="I48" s="39">
        <v>-0.11</v>
      </c>
      <c r="J48" s="40">
        <v>-157</v>
      </c>
      <c r="K48" s="38">
        <v>-0.02</v>
      </c>
      <c r="L48" s="556">
        <v>384511</v>
      </c>
      <c r="M48" s="40">
        <v>-221</v>
      </c>
      <c r="N48" s="292"/>
      <c r="P48" s="292"/>
    </row>
    <row r="49" spans="1:19" s="13" customFormat="1" ht="15" customHeight="1">
      <c r="A49" s="276"/>
      <c r="B49" s="34" t="s">
        <v>349</v>
      </c>
      <c r="C49" s="36">
        <v>897286</v>
      </c>
      <c r="D49" s="37">
        <v>-911</v>
      </c>
      <c r="E49" s="39">
        <v>-0.1</v>
      </c>
      <c r="F49" s="40">
        <v>-17402</v>
      </c>
      <c r="G49" s="39">
        <v>-1.9</v>
      </c>
      <c r="H49" s="40">
        <v>-1046</v>
      </c>
      <c r="I49" s="39">
        <v>-0.12</v>
      </c>
      <c r="J49" s="40">
        <v>135</v>
      </c>
      <c r="K49" s="38">
        <v>0.02</v>
      </c>
      <c r="L49" s="556">
        <v>384476</v>
      </c>
      <c r="M49" s="40">
        <v>-35</v>
      </c>
      <c r="N49" s="292"/>
      <c r="P49" s="292"/>
    </row>
    <row r="50" spans="1:19" s="13" customFormat="1" ht="15" customHeight="1">
      <c r="A50" s="276"/>
      <c r="B50" s="34" t="s">
        <v>351</v>
      </c>
      <c r="C50" s="36">
        <v>896225</v>
      </c>
      <c r="D50" s="37">
        <v>-1061</v>
      </c>
      <c r="E50" s="39">
        <v>-0.12</v>
      </c>
      <c r="F50" s="40">
        <v>-17289</v>
      </c>
      <c r="G50" s="39">
        <v>-1.89</v>
      </c>
      <c r="H50" s="40">
        <v>-1053</v>
      </c>
      <c r="I50" s="39">
        <v>-0.12</v>
      </c>
      <c r="J50" s="40">
        <v>-8</v>
      </c>
      <c r="K50" s="38">
        <v>0</v>
      </c>
      <c r="L50" s="556">
        <v>384266</v>
      </c>
      <c r="M50" s="40">
        <v>-210</v>
      </c>
      <c r="N50" s="292"/>
      <c r="P50" s="292"/>
    </row>
    <row r="51" spans="1:19" s="13" customFormat="1" ht="15" customHeight="1">
      <c r="A51" s="276"/>
      <c r="B51" s="34" t="s">
        <v>353</v>
      </c>
      <c r="C51" s="36">
        <v>895086</v>
      </c>
      <c r="D51" s="37">
        <v>-1139</v>
      </c>
      <c r="E51" s="39">
        <v>-0.13</v>
      </c>
      <c r="F51" s="40">
        <v>-17310</v>
      </c>
      <c r="G51" s="39">
        <v>-1.9</v>
      </c>
      <c r="H51" s="40">
        <v>-1170</v>
      </c>
      <c r="I51" s="39">
        <v>-0.13</v>
      </c>
      <c r="J51" s="40">
        <v>31</v>
      </c>
      <c r="K51" s="38">
        <v>0</v>
      </c>
      <c r="L51" s="556">
        <v>384056</v>
      </c>
      <c r="M51" s="40">
        <v>-210</v>
      </c>
      <c r="N51" s="292"/>
      <c r="P51" s="292"/>
    </row>
    <row r="52" spans="1:19" s="13" customFormat="1" ht="15" customHeight="1">
      <c r="A52" s="277"/>
      <c r="B52" s="34" t="s">
        <v>356</v>
      </c>
      <c r="C52" s="36">
        <v>893908</v>
      </c>
      <c r="D52" s="37">
        <v>-1178</v>
      </c>
      <c r="E52" s="39">
        <v>-0.13</v>
      </c>
      <c r="F52" s="40">
        <v>-17080</v>
      </c>
      <c r="G52" s="39">
        <v>-1.87</v>
      </c>
      <c r="H52" s="40">
        <v>-1233</v>
      </c>
      <c r="I52" s="39">
        <v>-0.14000000000000001</v>
      </c>
      <c r="J52" s="40">
        <v>55</v>
      </c>
      <c r="K52" s="38">
        <v>0.01</v>
      </c>
      <c r="L52" s="556">
        <v>383821</v>
      </c>
      <c r="M52" s="40">
        <v>-235</v>
      </c>
      <c r="N52" s="292"/>
      <c r="P52" s="292"/>
    </row>
    <row r="53" spans="1:19" s="13" customFormat="1" ht="15" customHeight="1">
      <c r="A53" s="276"/>
      <c r="B53" s="34" t="s">
        <v>366</v>
      </c>
      <c r="C53" s="36">
        <v>892390</v>
      </c>
      <c r="D53" s="37">
        <v>-1518</v>
      </c>
      <c r="E53" s="39">
        <v>-0.17</v>
      </c>
      <c r="F53" s="40">
        <v>-17111</v>
      </c>
      <c r="G53" s="39">
        <v>-1.88</v>
      </c>
      <c r="H53" s="40">
        <v>-1303</v>
      </c>
      <c r="I53" s="39">
        <v>-0.15</v>
      </c>
      <c r="J53" s="40">
        <v>-215</v>
      </c>
      <c r="K53" s="38">
        <v>-0.02</v>
      </c>
      <c r="L53" s="556">
        <v>383377</v>
      </c>
      <c r="M53" s="40">
        <v>-444</v>
      </c>
      <c r="N53" s="292"/>
      <c r="P53" s="292"/>
    </row>
    <row r="54" spans="1:19" s="13" customFormat="1" ht="15" customHeight="1">
      <c r="A54" s="276"/>
      <c r="B54" s="34" t="s">
        <v>369</v>
      </c>
      <c r="C54" s="36">
        <v>890655</v>
      </c>
      <c r="D54" s="37">
        <v>-1735</v>
      </c>
      <c r="E54" s="39">
        <v>-0.19</v>
      </c>
      <c r="F54" s="40">
        <v>-17192</v>
      </c>
      <c r="G54" s="39">
        <v>-1.89</v>
      </c>
      <c r="H54" s="40">
        <v>-1625</v>
      </c>
      <c r="I54" s="39">
        <v>-0.18</v>
      </c>
      <c r="J54" s="40">
        <v>-110</v>
      </c>
      <c r="K54" s="38">
        <v>-0.01</v>
      </c>
      <c r="L54" s="556">
        <v>382831</v>
      </c>
      <c r="M54" s="40">
        <v>-546</v>
      </c>
      <c r="N54" s="292"/>
      <c r="P54" s="292"/>
    </row>
    <row r="55" spans="1:19" s="13" customFormat="1" ht="15" customHeight="1">
      <c r="A55" s="276"/>
      <c r="B55" s="34" t="s">
        <v>373</v>
      </c>
      <c r="C55" s="36">
        <v>889294</v>
      </c>
      <c r="D55" s="37">
        <v>-1361</v>
      </c>
      <c r="E55" s="39">
        <v>-0.15</v>
      </c>
      <c r="F55" s="40">
        <v>-17147</v>
      </c>
      <c r="G55" s="39">
        <v>-1.89</v>
      </c>
      <c r="H55" s="40">
        <v>-1179</v>
      </c>
      <c r="I55" s="39">
        <v>-0.13</v>
      </c>
      <c r="J55" s="40">
        <v>-182</v>
      </c>
      <c r="K55" s="38">
        <v>-0.02</v>
      </c>
      <c r="L55" s="556">
        <v>382485</v>
      </c>
      <c r="M55" s="40">
        <v>-346</v>
      </c>
      <c r="N55" s="292"/>
      <c r="P55" s="292"/>
    </row>
    <row r="56" spans="1:19" s="13" customFormat="1" ht="15" customHeight="1">
      <c r="A56" s="278"/>
      <c r="B56" s="35" t="s">
        <v>374</v>
      </c>
      <c r="C56" s="279">
        <v>884877</v>
      </c>
      <c r="D56" s="280">
        <v>-4417</v>
      </c>
      <c r="E56" s="281">
        <v>-0.5</v>
      </c>
      <c r="F56" s="282">
        <v>-17183</v>
      </c>
      <c r="G56" s="281">
        <v>-1.9</v>
      </c>
      <c r="H56" s="282">
        <v>-1251</v>
      </c>
      <c r="I56" s="281">
        <v>-0.14000000000000001</v>
      </c>
      <c r="J56" s="282">
        <v>-3166</v>
      </c>
      <c r="K56" s="281">
        <v>-0.36</v>
      </c>
      <c r="L56" s="557">
        <v>381995</v>
      </c>
      <c r="M56" s="282">
        <v>-490</v>
      </c>
      <c r="N56" s="292"/>
      <c r="P56" s="292"/>
    </row>
    <row r="57" spans="1:19" s="13" customFormat="1" ht="15" customHeight="1">
      <c r="A57" s="300"/>
      <c r="B57" s="296"/>
      <c r="C57" s="58"/>
      <c r="D57" s="297"/>
      <c r="E57" s="297"/>
      <c r="F57" s="268"/>
      <c r="G57" s="270"/>
      <c r="H57" s="55"/>
      <c r="I57" s="270"/>
      <c r="J57" s="55"/>
      <c r="K57" s="289"/>
      <c r="L57" s="41"/>
      <c r="M57" s="55"/>
      <c r="O57" s="294"/>
      <c r="P57" s="292"/>
      <c r="R57" s="292"/>
      <c r="S57" s="292"/>
    </row>
    <row r="58" spans="1:19" ht="11.25" customHeight="1">
      <c r="A58" s="276"/>
      <c r="B58" s="288"/>
      <c r="C58" s="58"/>
      <c r="D58" s="268"/>
      <c r="E58" s="270"/>
      <c r="F58" s="55"/>
      <c r="G58" s="270"/>
      <c r="H58" s="55"/>
      <c r="I58" s="289"/>
      <c r="J58" s="41"/>
      <c r="K58" s="55"/>
      <c r="L58" s="290"/>
    </row>
    <row r="59" spans="1:19" ht="11.25" customHeight="1">
      <c r="A59" s="276"/>
      <c r="B59" s="288"/>
      <c r="C59" s="58"/>
      <c r="D59" s="268"/>
      <c r="E59" s="270"/>
      <c r="F59" s="55"/>
      <c r="G59" s="270"/>
      <c r="H59" s="55"/>
      <c r="I59" s="289"/>
      <c r="J59" s="41"/>
      <c r="K59" s="55"/>
      <c r="L59" s="290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8"/>
      <c r="C62" s="58"/>
      <c r="D62" s="268"/>
      <c r="E62" s="270"/>
      <c r="F62" s="55"/>
      <c r="G62" s="270"/>
      <c r="H62" s="55"/>
      <c r="I62" s="289"/>
      <c r="J62" s="41"/>
      <c r="K62" s="55"/>
      <c r="L62" s="290"/>
    </row>
    <row r="63" spans="1:19" ht="11.25" customHeight="1">
      <c r="A63" s="44"/>
    </row>
    <row r="64" spans="1:19" ht="11.25" customHeight="1">
      <c r="A64" s="44"/>
      <c r="B64" s="231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1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3203125" style="42" customWidth="1"/>
    <col min="4" max="4" width="11.21875" style="42" customWidth="1"/>
    <col min="5" max="6" width="9.33203125" style="42" customWidth="1"/>
    <col min="7" max="8" width="11.21875" style="42" customWidth="1"/>
    <col min="9" max="9" width="9" style="42" customWidth="1"/>
    <col min="10" max="10" width="8.777343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7"/>
      <c r="B22" s="466" t="s">
        <v>283</v>
      </c>
      <c r="C22" s="468"/>
      <c r="D22" s="467"/>
      <c r="E22" s="468" t="s">
        <v>284</v>
      </c>
      <c r="F22" s="468"/>
      <c r="G22" s="467"/>
      <c r="H22" s="641" t="s">
        <v>328</v>
      </c>
    </row>
    <row r="23" spans="1:9" s="45" customFormat="1" ht="16.5" customHeight="1">
      <c r="A23" s="464" t="s">
        <v>286</v>
      </c>
      <c r="B23" s="644" t="s">
        <v>301</v>
      </c>
      <c r="C23" s="644" t="s">
        <v>302</v>
      </c>
      <c r="D23" s="464" t="s">
        <v>327</v>
      </c>
      <c r="E23" s="644" t="s">
        <v>303</v>
      </c>
      <c r="F23" s="644" t="s">
        <v>304</v>
      </c>
      <c r="G23" s="464" t="s">
        <v>324</v>
      </c>
      <c r="H23" s="642"/>
    </row>
    <row r="24" spans="1:9" s="45" customFormat="1" ht="16.5" customHeight="1">
      <c r="A24" s="475"/>
      <c r="B24" s="645"/>
      <c r="C24" s="645"/>
      <c r="D24" s="560" t="s">
        <v>326</v>
      </c>
      <c r="E24" s="645"/>
      <c r="F24" s="645"/>
      <c r="G24" s="559" t="s">
        <v>325</v>
      </c>
      <c r="H24" s="643"/>
    </row>
    <row r="25" spans="1:9" ht="15" customHeight="1">
      <c r="A25" s="535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6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6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6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6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6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6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6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6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7" t="s">
        <v>348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7"/>
      <c r="B37" s="466" t="s">
        <v>283</v>
      </c>
      <c r="C37" s="468"/>
      <c r="D37" s="467"/>
      <c r="E37" s="468" t="s">
        <v>284</v>
      </c>
      <c r="F37" s="468"/>
      <c r="G37" s="467"/>
      <c r="H37" s="641" t="s">
        <v>328</v>
      </c>
    </row>
    <row r="38" spans="1:9" s="45" customFormat="1" ht="15" customHeight="1">
      <c r="A38" s="464" t="s">
        <v>286</v>
      </c>
      <c r="B38" s="644" t="s">
        <v>301</v>
      </c>
      <c r="C38" s="644" t="s">
        <v>302</v>
      </c>
      <c r="D38" s="464" t="s">
        <v>327</v>
      </c>
      <c r="E38" s="644" t="s">
        <v>303</v>
      </c>
      <c r="F38" s="644" t="s">
        <v>304</v>
      </c>
      <c r="G38" s="464" t="s">
        <v>324</v>
      </c>
      <c r="H38" s="642"/>
    </row>
    <row r="39" spans="1:9" s="45" customFormat="1" ht="15" customHeight="1">
      <c r="A39" s="475"/>
      <c r="B39" s="645"/>
      <c r="C39" s="645"/>
      <c r="D39" s="560" t="s">
        <v>326</v>
      </c>
      <c r="E39" s="645"/>
      <c r="F39" s="645"/>
      <c r="G39" s="559" t="s">
        <v>325</v>
      </c>
      <c r="H39" s="643"/>
    </row>
    <row r="40" spans="1:9" ht="15.75" customHeight="1" thickBot="1">
      <c r="A40" s="558" t="s">
        <v>375</v>
      </c>
      <c r="B40" s="57">
        <v>271</v>
      </c>
      <c r="C40" s="57">
        <v>1543</v>
      </c>
      <c r="D40" s="57">
        <v>-1272</v>
      </c>
      <c r="E40" s="57">
        <v>1923</v>
      </c>
      <c r="F40" s="57">
        <v>5032</v>
      </c>
      <c r="G40" s="57">
        <v>-3109</v>
      </c>
      <c r="H40" s="57">
        <v>-4381</v>
      </c>
      <c r="I40" s="64"/>
    </row>
    <row r="41" spans="1:9" ht="15" customHeight="1" thickTop="1">
      <c r="A41" s="51" t="s">
        <v>341</v>
      </c>
      <c r="B41" s="58">
        <v>302</v>
      </c>
      <c r="C41" s="58">
        <v>1577</v>
      </c>
      <c r="D41" s="55">
        <v>-1275</v>
      </c>
      <c r="E41" s="55">
        <v>2325</v>
      </c>
      <c r="F41" s="55">
        <v>1663</v>
      </c>
      <c r="G41" s="55">
        <v>662</v>
      </c>
      <c r="H41" s="55">
        <v>-613</v>
      </c>
      <c r="I41" s="55"/>
    </row>
    <row r="42" spans="1:9" ht="15" customHeight="1">
      <c r="A42" s="51" t="s">
        <v>343</v>
      </c>
      <c r="B42" s="58">
        <v>292</v>
      </c>
      <c r="C42" s="58">
        <v>1444</v>
      </c>
      <c r="D42" s="55">
        <v>-1152</v>
      </c>
      <c r="E42" s="55">
        <v>842</v>
      </c>
      <c r="F42" s="55">
        <v>839</v>
      </c>
      <c r="G42" s="55">
        <v>3</v>
      </c>
      <c r="H42" s="55">
        <v>-1149</v>
      </c>
      <c r="I42" s="55"/>
    </row>
    <row r="43" spans="1:9" ht="15" customHeight="1">
      <c r="A43" s="51" t="s">
        <v>345</v>
      </c>
      <c r="B43" s="58">
        <v>211</v>
      </c>
      <c r="C43" s="58">
        <v>1183</v>
      </c>
      <c r="D43" s="55">
        <v>-972</v>
      </c>
      <c r="E43" s="55">
        <v>707</v>
      </c>
      <c r="F43" s="55">
        <v>719</v>
      </c>
      <c r="G43" s="55">
        <v>-12</v>
      </c>
      <c r="H43" s="55">
        <v>-984</v>
      </c>
      <c r="I43" s="55"/>
    </row>
    <row r="44" spans="1:9" ht="15" customHeight="1">
      <c r="A44" s="51" t="s">
        <v>347</v>
      </c>
      <c r="B44" s="58">
        <v>323</v>
      </c>
      <c r="C44" s="58">
        <v>1283</v>
      </c>
      <c r="D44" s="55">
        <v>-960</v>
      </c>
      <c r="E44" s="55">
        <v>918</v>
      </c>
      <c r="F44" s="55">
        <v>1075</v>
      </c>
      <c r="G44" s="55">
        <v>-157</v>
      </c>
      <c r="H44" s="55">
        <v>-1117</v>
      </c>
      <c r="I44" s="55"/>
    </row>
    <row r="45" spans="1:9" ht="15" customHeight="1">
      <c r="A45" s="51" t="s">
        <v>350</v>
      </c>
      <c r="B45" s="58">
        <v>286</v>
      </c>
      <c r="C45" s="58">
        <v>1332</v>
      </c>
      <c r="D45" s="55">
        <v>-1046</v>
      </c>
      <c r="E45" s="55">
        <v>913</v>
      </c>
      <c r="F45" s="55">
        <v>778</v>
      </c>
      <c r="G45" s="55">
        <v>135</v>
      </c>
      <c r="H45" s="55">
        <v>-911</v>
      </c>
      <c r="I45" s="55"/>
    </row>
    <row r="46" spans="1:9" ht="15" customHeight="1">
      <c r="A46" s="51" t="s">
        <v>352</v>
      </c>
      <c r="B46" s="58">
        <v>287</v>
      </c>
      <c r="C46" s="58">
        <v>1340</v>
      </c>
      <c r="D46" s="55">
        <v>-1053</v>
      </c>
      <c r="E46" s="55">
        <v>771</v>
      </c>
      <c r="F46" s="55">
        <v>779</v>
      </c>
      <c r="G46" s="55">
        <v>-8</v>
      </c>
      <c r="H46" s="55">
        <v>-1061</v>
      </c>
      <c r="I46" s="55"/>
    </row>
    <row r="47" spans="1:9" ht="15" customHeight="1">
      <c r="A47" s="51" t="s">
        <v>354</v>
      </c>
      <c r="B47" s="58">
        <v>291</v>
      </c>
      <c r="C47" s="58">
        <v>1461</v>
      </c>
      <c r="D47" s="55">
        <v>-1170</v>
      </c>
      <c r="E47" s="55">
        <v>748</v>
      </c>
      <c r="F47" s="55">
        <v>717</v>
      </c>
      <c r="G47" s="55">
        <v>31</v>
      </c>
      <c r="H47" s="55">
        <v>-1139</v>
      </c>
      <c r="I47" s="55"/>
    </row>
    <row r="48" spans="1:9" ht="15" customHeight="1">
      <c r="A48" s="51" t="s">
        <v>358</v>
      </c>
      <c r="B48" s="58">
        <v>244</v>
      </c>
      <c r="C48" s="58">
        <v>1477</v>
      </c>
      <c r="D48" s="55">
        <v>-1233</v>
      </c>
      <c r="E48" s="55">
        <v>634</v>
      </c>
      <c r="F48" s="55">
        <v>579</v>
      </c>
      <c r="G48" s="55">
        <v>55</v>
      </c>
      <c r="H48" s="55">
        <v>-1178</v>
      </c>
      <c r="I48" s="55"/>
    </row>
    <row r="49" spans="1:15" ht="15" customHeight="1">
      <c r="A49" s="51" t="s">
        <v>367</v>
      </c>
      <c r="B49" s="58">
        <v>261</v>
      </c>
      <c r="C49" s="58">
        <v>1564</v>
      </c>
      <c r="D49" s="55">
        <v>-1303</v>
      </c>
      <c r="E49" s="55">
        <v>584</v>
      </c>
      <c r="F49" s="55">
        <v>799</v>
      </c>
      <c r="G49" s="55">
        <v>-215</v>
      </c>
      <c r="H49" s="55">
        <v>-1518</v>
      </c>
      <c r="I49" s="55"/>
    </row>
    <row r="50" spans="1:15" ht="15" customHeight="1">
      <c r="A50" s="51" t="s">
        <v>368</v>
      </c>
      <c r="B50" s="58">
        <v>244</v>
      </c>
      <c r="C50" s="58">
        <v>1869</v>
      </c>
      <c r="D50" s="55">
        <v>-1625</v>
      </c>
      <c r="E50" s="55">
        <v>572</v>
      </c>
      <c r="F50" s="55">
        <v>682</v>
      </c>
      <c r="G50" s="55">
        <v>-110</v>
      </c>
      <c r="H50" s="55">
        <v>-1735</v>
      </c>
      <c r="I50" s="55"/>
    </row>
    <row r="51" spans="1:15" ht="15" customHeight="1">
      <c r="A51" s="51" t="s">
        <v>376</v>
      </c>
      <c r="B51" s="58">
        <v>227</v>
      </c>
      <c r="C51" s="58">
        <v>1406</v>
      </c>
      <c r="D51" s="55">
        <v>-1179</v>
      </c>
      <c r="E51" s="55">
        <v>721</v>
      </c>
      <c r="F51" s="55">
        <v>903</v>
      </c>
      <c r="G51" s="55">
        <v>-182</v>
      </c>
      <c r="H51" s="55">
        <v>-1361</v>
      </c>
      <c r="I51" s="55"/>
    </row>
    <row r="52" spans="1:15" ht="15" customHeight="1">
      <c r="A52" s="51" t="s">
        <v>377</v>
      </c>
      <c r="B52" s="58">
        <v>252</v>
      </c>
      <c r="C52" s="58">
        <v>1503</v>
      </c>
      <c r="D52" s="55">
        <v>-1251</v>
      </c>
      <c r="E52" s="55">
        <v>2016</v>
      </c>
      <c r="F52" s="55">
        <v>5182</v>
      </c>
      <c r="G52" s="55">
        <v>-3166</v>
      </c>
      <c r="H52" s="55">
        <v>-4417</v>
      </c>
      <c r="I52" s="55"/>
      <c r="J52" s="66"/>
    </row>
    <row r="53" spans="1:15" ht="15" customHeight="1">
      <c r="A53" s="52" t="s">
        <v>229</v>
      </c>
      <c r="B53" s="59">
        <v>3220</v>
      </c>
      <c r="C53" s="62">
        <v>17439</v>
      </c>
      <c r="D53" s="62">
        <v>-14219</v>
      </c>
      <c r="E53" s="62">
        <v>11751</v>
      </c>
      <c r="F53" s="62">
        <v>14715</v>
      </c>
      <c r="G53" s="62">
        <v>-2964</v>
      </c>
      <c r="H53" s="62">
        <v>-17183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0"/>
      <c r="I55" s="450"/>
      <c r="J55" s="450"/>
      <c r="K55" s="450"/>
      <c r="L55" s="450"/>
      <c r="M55" s="450"/>
      <c r="N55" s="450"/>
      <c r="O55" s="450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44140625" style="67" customWidth="1"/>
    <col min="2" max="2" width="8.88671875" style="67" customWidth="1"/>
    <col min="3" max="4" width="7.6640625" style="67" customWidth="1"/>
    <col min="5" max="8" width="6" style="67" customWidth="1"/>
    <col min="9" max="10" width="4.33203125" style="67" customWidth="1"/>
    <col min="11" max="11" width="6" style="67" customWidth="1"/>
    <col min="12" max="13" width="4.33203125" style="67" customWidth="1"/>
    <col min="14" max="14" width="6" style="67" customWidth="1"/>
    <col min="15" max="16" width="5" style="67" customWidth="1"/>
    <col min="17" max="17" width="6.6640625" style="67" customWidth="1"/>
    <col min="18" max="19" width="6.109375" style="67" customWidth="1"/>
    <col min="20" max="20" width="6.21875" style="67" customWidth="1"/>
    <col min="21" max="21" width="6.109375" style="67" customWidth="1"/>
    <col min="22" max="22" width="6.6640625" style="67" customWidth="1"/>
    <col min="23" max="26" width="6.109375" style="67" customWidth="1"/>
    <col min="27" max="29" width="7.44140625" style="67" customWidth="1"/>
    <col min="30" max="30" width="8.44140625" style="67" customWidth="1"/>
    <col min="31" max="31" width="4.4414062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6">
        <v>45748</v>
      </c>
      <c r="B3" s="647"/>
      <c r="C3" s="647"/>
      <c r="D3" s="647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8" t="s">
        <v>110</v>
      </c>
      <c r="C4" s="649"/>
      <c r="D4" s="650"/>
      <c r="E4" s="648" t="s">
        <v>140</v>
      </c>
      <c r="F4" s="649"/>
      <c r="G4" s="650"/>
      <c r="H4" s="648" t="s">
        <v>113</v>
      </c>
      <c r="I4" s="649"/>
      <c r="J4" s="650"/>
      <c r="K4" s="648" t="s">
        <v>85</v>
      </c>
      <c r="L4" s="649"/>
      <c r="M4" s="650"/>
      <c r="N4" s="654" t="s">
        <v>92</v>
      </c>
      <c r="O4" s="649"/>
      <c r="P4" s="650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54" t="s">
        <v>107</v>
      </c>
      <c r="AB4" s="649"/>
      <c r="AC4" s="650"/>
      <c r="AD4" s="71"/>
    </row>
    <row r="5" spans="1:30" ht="14.1" customHeight="1">
      <c r="A5" s="72" t="s">
        <v>214</v>
      </c>
      <c r="B5" s="651"/>
      <c r="C5" s="652"/>
      <c r="D5" s="653"/>
      <c r="E5" s="651"/>
      <c r="F5" s="652"/>
      <c r="G5" s="653"/>
      <c r="H5" s="651"/>
      <c r="I5" s="652"/>
      <c r="J5" s="653"/>
      <c r="K5" s="651"/>
      <c r="L5" s="652"/>
      <c r="M5" s="653"/>
      <c r="N5" s="651"/>
      <c r="O5" s="652"/>
      <c r="P5" s="653"/>
      <c r="Q5" s="114"/>
      <c r="R5" s="115" t="s">
        <v>27</v>
      </c>
      <c r="S5" s="118"/>
      <c r="T5" s="655" t="s">
        <v>195</v>
      </c>
      <c r="U5" s="655" t="s">
        <v>1</v>
      </c>
      <c r="V5" s="111"/>
      <c r="W5" s="115" t="s">
        <v>27</v>
      </c>
      <c r="X5" s="111"/>
      <c r="Y5" s="655" t="s">
        <v>195</v>
      </c>
      <c r="Z5" s="655" t="s">
        <v>1</v>
      </c>
      <c r="AA5" s="651"/>
      <c r="AB5" s="652"/>
      <c r="AC5" s="653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6"/>
      <c r="U6" s="656"/>
      <c r="V6" s="115" t="s">
        <v>27</v>
      </c>
      <c r="W6" s="116" t="s">
        <v>20</v>
      </c>
      <c r="X6" s="119" t="s">
        <v>2</v>
      </c>
      <c r="Y6" s="656"/>
      <c r="Z6" s="656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884877</v>
      </c>
      <c r="C7" s="89">
        <v>418514</v>
      </c>
      <c r="D7" s="89">
        <v>466363</v>
      </c>
      <c r="E7" s="89">
        <v>-4417</v>
      </c>
      <c r="F7" s="89">
        <v>-2147</v>
      </c>
      <c r="G7" s="89">
        <v>-2270</v>
      </c>
      <c r="H7" s="89">
        <v>252</v>
      </c>
      <c r="I7" s="89">
        <v>129</v>
      </c>
      <c r="J7" s="89">
        <v>123</v>
      </c>
      <c r="K7" s="89">
        <v>1503</v>
      </c>
      <c r="L7" s="89">
        <v>702</v>
      </c>
      <c r="M7" s="89">
        <v>801</v>
      </c>
      <c r="N7" s="89">
        <v>-1251</v>
      </c>
      <c r="O7" s="89">
        <v>-573</v>
      </c>
      <c r="P7" s="89">
        <v>-678</v>
      </c>
      <c r="Q7" s="89">
        <v>2016</v>
      </c>
      <c r="R7" s="89">
        <v>1148</v>
      </c>
      <c r="S7" s="89">
        <v>868</v>
      </c>
      <c r="T7" s="120">
        <v>0</v>
      </c>
      <c r="U7" s="89">
        <v>2016</v>
      </c>
      <c r="V7" s="89">
        <v>5182</v>
      </c>
      <c r="W7" s="89">
        <v>2722</v>
      </c>
      <c r="X7" s="89">
        <v>2460</v>
      </c>
      <c r="Y7" s="120">
        <v>0</v>
      </c>
      <c r="Z7" s="89">
        <v>5182</v>
      </c>
      <c r="AA7" s="89">
        <v>-3166</v>
      </c>
      <c r="AB7" s="89">
        <v>-1574</v>
      </c>
      <c r="AC7" s="89">
        <v>-1592</v>
      </c>
      <c r="AD7" s="74" t="s">
        <v>192</v>
      </c>
    </row>
    <row r="8" spans="1:30" ht="18" customHeight="1">
      <c r="A8" s="75" t="s">
        <v>196</v>
      </c>
      <c r="B8" s="90">
        <v>806171</v>
      </c>
      <c r="C8" s="90">
        <v>381230</v>
      </c>
      <c r="D8" s="90">
        <v>424941</v>
      </c>
      <c r="E8" s="90">
        <v>-4212</v>
      </c>
      <c r="F8" s="90">
        <v>-2045</v>
      </c>
      <c r="G8" s="90">
        <v>-2167</v>
      </c>
      <c r="H8" s="90">
        <v>239</v>
      </c>
      <c r="I8" s="90">
        <v>125</v>
      </c>
      <c r="J8" s="90">
        <v>114</v>
      </c>
      <c r="K8" s="90">
        <v>1355</v>
      </c>
      <c r="L8" s="90">
        <v>632</v>
      </c>
      <c r="M8" s="90">
        <v>723</v>
      </c>
      <c r="N8" s="90">
        <v>-1116</v>
      </c>
      <c r="O8" s="90">
        <v>-507</v>
      </c>
      <c r="P8" s="90">
        <v>-609</v>
      </c>
      <c r="Q8" s="90">
        <v>3860</v>
      </c>
      <c r="R8" s="90">
        <v>2202</v>
      </c>
      <c r="S8" s="90">
        <v>1658</v>
      </c>
      <c r="T8" s="90">
        <v>1924</v>
      </c>
      <c r="U8" s="90">
        <v>1936</v>
      </c>
      <c r="V8" s="90">
        <v>6956</v>
      </c>
      <c r="W8" s="90">
        <v>3740</v>
      </c>
      <c r="X8" s="90">
        <v>3216</v>
      </c>
      <c r="Y8" s="90">
        <v>2086</v>
      </c>
      <c r="Z8" s="90">
        <v>4870</v>
      </c>
      <c r="AA8" s="90">
        <v>-3096</v>
      </c>
      <c r="AB8" s="90">
        <v>-1538</v>
      </c>
      <c r="AC8" s="90">
        <v>-1558</v>
      </c>
      <c r="AD8" s="75" t="s">
        <v>196</v>
      </c>
    </row>
    <row r="9" spans="1:30" ht="18" customHeight="1">
      <c r="A9" s="76" t="s">
        <v>149</v>
      </c>
      <c r="B9" s="91">
        <v>78463</v>
      </c>
      <c r="C9" s="91">
        <v>37149</v>
      </c>
      <c r="D9" s="91">
        <v>41314</v>
      </c>
      <c r="E9" s="91">
        <v>-434</v>
      </c>
      <c r="F9" s="91">
        <v>-220</v>
      </c>
      <c r="G9" s="91">
        <v>-214</v>
      </c>
      <c r="H9" s="91">
        <v>13</v>
      </c>
      <c r="I9" s="91">
        <v>4</v>
      </c>
      <c r="J9" s="91">
        <v>9</v>
      </c>
      <c r="K9" s="91">
        <v>148</v>
      </c>
      <c r="L9" s="91">
        <v>70</v>
      </c>
      <c r="M9" s="91">
        <v>78</v>
      </c>
      <c r="N9" s="91">
        <v>-135</v>
      </c>
      <c r="O9" s="91">
        <v>-66</v>
      </c>
      <c r="P9" s="91">
        <v>-69</v>
      </c>
      <c r="Q9" s="91">
        <v>225</v>
      </c>
      <c r="R9" s="91">
        <v>112</v>
      </c>
      <c r="S9" s="91">
        <v>113</v>
      </c>
      <c r="T9" s="91">
        <v>145</v>
      </c>
      <c r="U9" s="91">
        <v>80</v>
      </c>
      <c r="V9" s="91">
        <v>524</v>
      </c>
      <c r="W9" s="91">
        <v>266</v>
      </c>
      <c r="X9" s="91">
        <v>258</v>
      </c>
      <c r="Y9" s="91">
        <v>212</v>
      </c>
      <c r="Z9" s="91">
        <v>312</v>
      </c>
      <c r="AA9" s="91">
        <v>-299</v>
      </c>
      <c r="AB9" s="91">
        <v>-154</v>
      </c>
      <c r="AC9" s="91">
        <v>-145</v>
      </c>
      <c r="AD9" s="76" t="s">
        <v>149</v>
      </c>
    </row>
    <row r="10" spans="1:30" ht="18" customHeight="1">
      <c r="A10" s="77" t="s">
        <v>198</v>
      </c>
      <c r="B10" s="90">
        <v>293116</v>
      </c>
      <c r="C10" s="90">
        <v>138362</v>
      </c>
      <c r="D10" s="90">
        <v>154754</v>
      </c>
      <c r="E10" s="90">
        <v>-1555</v>
      </c>
      <c r="F10" s="90">
        <v>-869</v>
      </c>
      <c r="G10" s="90">
        <v>-686</v>
      </c>
      <c r="H10" s="90">
        <v>92</v>
      </c>
      <c r="I10" s="101">
        <v>40</v>
      </c>
      <c r="J10" s="101">
        <v>52</v>
      </c>
      <c r="K10" s="90">
        <v>392</v>
      </c>
      <c r="L10" s="105">
        <v>202</v>
      </c>
      <c r="M10" s="105">
        <v>190</v>
      </c>
      <c r="N10" s="90">
        <v>-300</v>
      </c>
      <c r="O10" s="90">
        <v>-162</v>
      </c>
      <c r="P10" s="90">
        <v>-138</v>
      </c>
      <c r="Q10" s="90">
        <v>1764</v>
      </c>
      <c r="R10" s="90">
        <v>974</v>
      </c>
      <c r="S10" s="90">
        <v>790</v>
      </c>
      <c r="T10" s="90">
        <v>789</v>
      </c>
      <c r="U10" s="90">
        <v>975</v>
      </c>
      <c r="V10" s="90">
        <v>3019</v>
      </c>
      <c r="W10" s="90">
        <v>1681</v>
      </c>
      <c r="X10" s="90">
        <v>1338</v>
      </c>
      <c r="Y10" s="90">
        <v>580</v>
      </c>
      <c r="Z10" s="90">
        <v>2439</v>
      </c>
      <c r="AA10" s="90">
        <v>-1255</v>
      </c>
      <c r="AB10" s="90">
        <v>-707</v>
      </c>
      <c r="AC10" s="90">
        <v>-548</v>
      </c>
      <c r="AD10" s="77" t="s">
        <v>198</v>
      </c>
    </row>
    <row r="11" spans="1:30" ht="18" customHeight="1">
      <c r="A11" s="77" t="s">
        <v>199</v>
      </c>
      <c r="B11" s="90">
        <v>45236</v>
      </c>
      <c r="C11" s="90">
        <v>20934</v>
      </c>
      <c r="D11" s="90">
        <v>24302</v>
      </c>
      <c r="E11" s="90">
        <v>-266</v>
      </c>
      <c r="F11" s="90">
        <v>-99</v>
      </c>
      <c r="G11" s="90">
        <v>-167</v>
      </c>
      <c r="H11" s="90">
        <v>15</v>
      </c>
      <c r="I11" s="102">
        <v>7</v>
      </c>
      <c r="J11" s="102">
        <v>8</v>
      </c>
      <c r="K11" s="90">
        <v>91</v>
      </c>
      <c r="L11" s="102">
        <v>38</v>
      </c>
      <c r="M11" s="102">
        <v>53</v>
      </c>
      <c r="N11" s="90">
        <v>-76</v>
      </c>
      <c r="O11" s="90">
        <v>-31</v>
      </c>
      <c r="P11" s="90">
        <v>-45</v>
      </c>
      <c r="Q11" s="90">
        <v>220</v>
      </c>
      <c r="R11" s="90">
        <v>137</v>
      </c>
      <c r="S11" s="90">
        <v>83</v>
      </c>
      <c r="T11" s="90">
        <v>123</v>
      </c>
      <c r="U11" s="90">
        <v>97</v>
      </c>
      <c r="V11" s="90">
        <v>410</v>
      </c>
      <c r="W11" s="90">
        <v>205</v>
      </c>
      <c r="X11" s="90">
        <v>205</v>
      </c>
      <c r="Y11" s="90">
        <v>157</v>
      </c>
      <c r="Z11" s="90">
        <v>253</v>
      </c>
      <c r="AA11" s="90">
        <v>-190</v>
      </c>
      <c r="AB11" s="90">
        <v>-68</v>
      </c>
      <c r="AC11" s="90">
        <v>-122</v>
      </c>
      <c r="AD11" s="77" t="s">
        <v>199</v>
      </c>
    </row>
    <row r="12" spans="1:30" ht="18" customHeight="1">
      <c r="A12" s="77" t="s">
        <v>200</v>
      </c>
      <c r="B12" s="90">
        <v>77772</v>
      </c>
      <c r="C12" s="90">
        <v>36774</v>
      </c>
      <c r="D12" s="90">
        <v>40998</v>
      </c>
      <c r="E12" s="90">
        <v>-439</v>
      </c>
      <c r="F12" s="90">
        <v>-224</v>
      </c>
      <c r="G12" s="90">
        <v>-215</v>
      </c>
      <c r="H12" s="90">
        <v>25</v>
      </c>
      <c r="I12" s="102">
        <v>13</v>
      </c>
      <c r="J12" s="102">
        <v>12</v>
      </c>
      <c r="K12" s="90">
        <v>143</v>
      </c>
      <c r="L12" s="102">
        <v>75</v>
      </c>
      <c r="M12" s="102">
        <v>68</v>
      </c>
      <c r="N12" s="90">
        <v>-118</v>
      </c>
      <c r="O12" s="90">
        <v>-62</v>
      </c>
      <c r="P12" s="90">
        <v>-56</v>
      </c>
      <c r="Q12" s="90">
        <v>269</v>
      </c>
      <c r="R12" s="90">
        <v>143</v>
      </c>
      <c r="S12" s="90">
        <v>126</v>
      </c>
      <c r="T12" s="90">
        <v>145</v>
      </c>
      <c r="U12" s="90">
        <v>124</v>
      </c>
      <c r="V12" s="90">
        <v>590</v>
      </c>
      <c r="W12" s="90">
        <v>305</v>
      </c>
      <c r="X12" s="90">
        <v>285</v>
      </c>
      <c r="Y12" s="90">
        <v>215</v>
      </c>
      <c r="Z12" s="90">
        <v>375</v>
      </c>
      <c r="AA12" s="90">
        <v>-321</v>
      </c>
      <c r="AB12" s="90">
        <v>-162</v>
      </c>
      <c r="AC12" s="90">
        <v>-159</v>
      </c>
      <c r="AD12" s="77" t="s">
        <v>200</v>
      </c>
    </row>
    <row r="13" spans="1:30" ht="18" customHeight="1">
      <c r="A13" s="77" t="s">
        <v>201</v>
      </c>
      <c r="B13" s="90">
        <v>63364</v>
      </c>
      <c r="C13" s="90">
        <v>29924</v>
      </c>
      <c r="D13" s="90">
        <v>33440</v>
      </c>
      <c r="E13" s="90">
        <v>-387</v>
      </c>
      <c r="F13" s="90">
        <v>-175</v>
      </c>
      <c r="G13" s="90">
        <v>-212</v>
      </c>
      <c r="H13" s="90">
        <v>25</v>
      </c>
      <c r="I13" s="102">
        <v>13</v>
      </c>
      <c r="J13" s="102">
        <v>12</v>
      </c>
      <c r="K13" s="90">
        <v>132</v>
      </c>
      <c r="L13" s="102">
        <v>63</v>
      </c>
      <c r="M13" s="102">
        <v>69</v>
      </c>
      <c r="N13" s="90">
        <v>-107</v>
      </c>
      <c r="O13" s="90">
        <v>-50</v>
      </c>
      <c r="P13" s="90">
        <v>-57</v>
      </c>
      <c r="Q13" s="90">
        <v>320</v>
      </c>
      <c r="R13" s="90">
        <v>183</v>
      </c>
      <c r="S13" s="90">
        <v>137</v>
      </c>
      <c r="T13" s="90">
        <v>146</v>
      </c>
      <c r="U13" s="90">
        <v>174</v>
      </c>
      <c r="V13" s="90">
        <v>600</v>
      </c>
      <c r="W13" s="90">
        <v>308</v>
      </c>
      <c r="X13" s="90">
        <v>292</v>
      </c>
      <c r="Y13" s="90">
        <v>212</v>
      </c>
      <c r="Z13" s="90">
        <v>388</v>
      </c>
      <c r="AA13" s="90">
        <v>-280</v>
      </c>
      <c r="AB13" s="90">
        <v>-125</v>
      </c>
      <c r="AC13" s="90">
        <v>-155</v>
      </c>
      <c r="AD13" s="77" t="s">
        <v>201</v>
      </c>
    </row>
    <row r="14" spans="1:30" ht="18" customHeight="1">
      <c r="A14" s="77" t="s">
        <v>151</v>
      </c>
      <c r="B14" s="90">
        <v>21928</v>
      </c>
      <c r="C14" s="90">
        <v>10346</v>
      </c>
      <c r="D14" s="90">
        <v>11582</v>
      </c>
      <c r="E14" s="90">
        <v>-103</v>
      </c>
      <c r="F14" s="90">
        <v>-44</v>
      </c>
      <c r="G14" s="90">
        <v>-59</v>
      </c>
      <c r="H14" s="90">
        <v>2</v>
      </c>
      <c r="I14" s="102">
        <v>0</v>
      </c>
      <c r="J14" s="102">
        <v>2</v>
      </c>
      <c r="K14" s="90">
        <v>48</v>
      </c>
      <c r="L14" s="102">
        <v>18</v>
      </c>
      <c r="M14" s="102">
        <v>30</v>
      </c>
      <c r="N14" s="90">
        <v>-46</v>
      </c>
      <c r="O14" s="90">
        <v>-18</v>
      </c>
      <c r="P14" s="90">
        <v>-28</v>
      </c>
      <c r="Q14" s="90">
        <v>72</v>
      </c>
      <c r="R14" s="90">
        <v>45</v>
      </c>
      <c r="S14" s="90">
        <v>27</v>
      </c>
      <c r="T14" s="90">
        <v>48</v>
      </c>
      <c r="U14" s="90">
        <v>24</v>
      </c>
      <c r="V14" s="90">
        <v>129</v>
      </c>
      <c r="W14" s="90">
        <v>71</v>
      </c>
      <c r="X14" s="90">
        <v>58</v>
      </c>
      <c r="Y14" s="90">
        <v>67</v>
      </c>
      <c r="Z14" s="90">
        <v>62</v>
      </c>
      <c r="AA14" s="90">
        <v>-57</v>
      </c>
      <c r="AB14" s="90">
        <v>-26</v>
      </c>
      <c r="AC14" s="90">
        <v>-31</v>
      </c>
      <c r="AD14" s="77" t="s">
        <v>151</v>
      </c>
    </row>
    <row r="15" spans="1:30" ht="18" customHeight="1">
      <c r="A15" s="77" t="s">
        <v>142</v>
      </c>
      <c r="B15" s="90">
        <v>37719</v>
      </c>
      <c r="C15" s="90">
        <v>18108</v>
      </c>
      <c r="D15" s="90">
        <v>19611</v>
      </c>
      <c r="E15" s="90">
        <v>-191</v>
      </c>
      <c r="F15" s="90">
        <v>-83</v>
      </c>
      <c r="G15" s="90">
        <v>-108</v>
      </c>
      <c r="H15" s="90">
        <v>8</v>
      </c>
      <c r="I15" s="102">
        <v>5</v>
      </c>
      <c r="J15" s="102">
        <v>3</v>
      </c>
      <c r="K15" s="90">
        <v>83</v>
      </c>
      <c r="L15" s="102">
        <v>32</v>
      </c>
      <c r="M15" s="102">
        <v>51</v>
      </c>
      <c r="N15" s="90">
        <v>-75</v>
      </c>
      <c r="O15" s="90">
        <v>-27</v>
      </c>
      <c r="P15" s="90">
        <v>-48</v>
      </c>
      <c r="Q15" s="90">
        <v>119</v>
      </c>
      <c r="R15" s="90">
        <v>67</v>
      </c>
      <c r="S15" s="90">
        <v>52</v>
      </c>
      <c r="T15" s="90">
        <v>65</v>
      </c>
      <c r="U15" s="90">
        <v>54</v>
      </c>
      <c r="V15" s="90">
        <v>235</v>
      </c>
      <c r="W15" s="90">
        <v>123</v>
      </c>
      <c r="X15" s="90">
        <v>112</v>
      </c>
      <c r="Y15" s="90">
        <v>88</v>
      </c>
      <c r="Z15" s="90">
        <v>147</v>
      </c>
      <c r="AA15" s="90">
        <v>-116</v>
      </c>
      <c r="AB15" s="90">
        <v>-56</v>
      </c>
      <c r="AC15" s="90">
        <v>-60</v>
      </c>
      <c r="AD15" s="77" t="s">
        <v>142</v>
      </c>
    </row>
    <row r="16" spans="1:30" ht="18" customHeight="1">
      <c r="A16" s="77" t="s">
        <v>115</v>
      </c>
      <c r="B16" s="90">
        <v>25941</v>
      </c>
      <c r="C16" s="90">
        <v>12304</v>
      </c>
      <c r="D16" s="90">
        <v>13637</v>
      </c>
      <c r="E16" s="90">
        <v>-181</v>
      </c>
      <c r="F16" s="90">
        <v>-62</v>
      </c>
      <c r="G16" s="90">
        <v>-119</v>
      </c>
      <c r="H16" s="90">
        <v>8</v>
      </c>
      <c r="I16" s="102">
        <v>3</v>
      </c>
      <c r="J16" s="102">
        <v>5</v>
      </c>
      <c r="K16" s="90">
        <v>55</v>
      </c>
      <c r="L16" s="102">
        <v>25</v>
      </c>
      <c r="M16" s="102">
        <v>30</v>
      </c>
      <c r="N16" s="90">
        <v>-47</v>
      </c>
      <c r="O16" s="90">
        <v>-22</v>
      </c>
      <c r="P16" s="90">
        <v>-25</v>
      </c>
      <c r="Q16" s="90">
        <v>114</v>
      </c>
      <c r="R16" s="90">
        <v>77</v>
      </c>
      <c r="S16" s="90">
        <v>37</v>
      </c>
      <c r="T16" s="90">
        <v>44</v>
      </c>
      <c r="U16" s="90">
        <v>70</v>
      </c>
      <c r="V16" s="90">
        <v>248</v>
      </c>
      <c r="W16" s="90">
        <v>117</v>
      </c>
      <c r="X16" s="90">
        <v>131</v>
      </c>
      <c r="Y16" s="90">
        <v>82</v>
      </c>
      <c r="Z16" s="90">
        <v>166</v>
      </c>
      <c r="AA16" s="90">
        <v>-134</v>
      </c>
      <c r="AB16" s="90">
        <v>-40</v>
      </c>
      <c r="AC16" s="90">
        <v>-94</v>
      </c>
      <c r="AD16" s="77" t="s">
        <v>115</v>
      </c>
    </row>
    <row r="17" spans="1:30" ht="18" customHeight="1">
      <c r="A17" s="78" t="s">
        <v>112</v>
      </c>
      <c r="B17" s="90">
        <v>69273</v>
      </c>
      <c r="C17" s="90">
        <v>33605</v>
      </c>
      <c r="D17" s="90">
        <v>35668</v>
      </c>
      <c r="E17" s="90">
        <v>-319</v>
      </c>
      <c r="F17" s="90">
        <v>-141</v>
      </c>
      <c r="G17" s="90">
        <v>-178</v>
      </c>
      <c r="H17" s="90">
        <v>24</v>
      </c>
      <c r="I17" s="102">
        <v>13</v>
      </c>
      <c r="J17" s="102">
        <v>11</v>
      </c>
      <c r="K17" s="90">
        <v>112</v>
      </c>
      <c r="L17" s="102">
        <v>47</v>
      </c>
      <c r="M17" s="102">
        <v>65</v>
      </c>
      <c r="N17" s="90">
        <v>-88</v>
      </c>
      <c r="O17" s="90">
        <v>-34</v>
      </c>
      <c r="P17" s="90">
        <v>-54</v>
      </c>
      <c r="Q17" s="90">
        <v>267</v>
      </c>
      <c r="R17" s="90">
        <v>176</v>
      </c>
      <c r="S17" s="90">
        <v>91</v>
      </c>
      <c r="T17" s="90">
        <v>124</v>
      </c>
      <c r="U17" s="90">
        <v>143</v>
      </c>
      <c r="V17" s="90">
        <v>498</v>
      </c>
      <c r="W17" s="90">
        <v>283</v>
      </c>
      <c r="X17" s="90">
        <v>215</v>
      </c>
      <c r="Y17" s="90">
        <v>196</v>
      </c>
      <c r="Z17" s="90">
        <v>302</v>
      </c>
      <c r="AA17" s="90">
        <v>-231</v>
      </c>
      <c r="AB17" s="90">
        <v>-107</v>
      </c>
      <c r="AC17" s="90">
        <v>-124</v>
      </c>
      <c r="AD17" s="78" t="s">
        <v>112</v>
      </c>
    </row>
    <row r="18" spans="1:30" ht="18" customHeight="1">
      <c r="A18" s="77" t="s">
        <v>203</v>
      </c>
      <c r="B18" s="90">
        <v>30504</v>
      </c>
      <c r="C18" s="90">
        <v>14363</v>
      </c>
      <c r="D18" s="90">
        <v>16141</v>
      </c>
      <c r="E18" s="90">
        <v>-71</v>
      </c>
      <c r="F18" s="90">
        <v>-39</v>
      </c>
      <c r="G18" s="90">
        <v>-32</v>
      </c>
      <c r="H18" s="90">
        <v>10</v>
      </c>
      <c r="I18" s="102">
        <v>6</v>
      </c>
      <c r="J18" s="102">
        <v>4</v>
      </c>
      <c r="K18" s="90">
        <v>35</v>
      </c>
      <c r="L18" s="102">
        <v>18</v>
      </c>
      <c r="M18" s="102">
        <v>17</v>
      </c>
      <c r="N18" s="90">
        <v>-25</v>
      </c>
      <c r="O18" s="90">
        <v>-12</v>
      </c>
      <c r="P18" s="90">
        <v>-13</v>
      </c>
      <c r="Q18" s="90">
        <v>136</v>
      </c>
      <c r="R18" s="90">
        <v>71</v>
      </c>
      <c r="S18" s="90">
        <v>65</v>
      </c>
      <c r="T18" s="90">
        <v>81</v>
      </c>
      <c r="U18" s="90">
        <v>55</v>
      </c>
      <c r="V18" s="90">
        <v>182</v>
      </c>
      <c r="W18" s="90">
        <v>98</v>
      </c>
      <c r="X18" s="90">
        <v>84</v>
      </c>
      <c r="Y18" s="90">
        <v>78</v>
      </c>
      <c r="Z18" s="90">
        <v>104</v>
      </c>
      <c r="AA18" s="90">
        <v>-46</v>
      </c>
      <c r="AB18" s="90">
        <v>-27</v>
      </c>
      <c r="AC18" s="90">
        <v>-19</v>
      </c>
      <c r="AD18" s="77" t="s">
        <v>203</v>
      </c>
    </row>
    <row r="19" spans="1:30" ht="18" customHeight="1">
      <c r="A19" s="77" t="s">
        <v>98</v>
      </c>
      <c r="B19" s="90">
        <v>71352</v>
      </c>
      <c r="C19" s="90">
        <v>33432</v>
      </c>
      <c r="D19" s="90">
        <v>37920</v>
      </c>
      <c r="E19" s="90">
        <v>-357</v>
      </c>
      <c r="F19" s="90">
        <v>-180</v>
      </c>
      <c r="G19" s="90">
        <v>-177</v>
      </c>
      <c r="H19" s="90">
        <v>18</v>
      </c>
      <c r="I19" s="102">
        <v>14</v>
      </c>
      <c r="J19" s="102">
        <v>4</v>
      </c>
      <c r="K19" s="90">
        <v>130</v>
      </c>
      <c r="L19" s="102">
        <v>63</v>
      </c>
      <c r="M19" s="102">
        <v>67</v>
      </c>
      <c r="N19" s="90">
        <v>-112</v>
      </c>
      <c r="O19" s="90">
        <v>-49</v>
      </c>
      <c r="P19" s="90">
        <v>-63</v>
      </c>
      <c r="Q19" s="90">
        <v>303</v>
      </c>
      <c r="R19" s="90">
        <v>168</v>
      </c>
      <c r="S19" s="90">
        <v>135</v>
      </c>
      <c r="T19" s="90">
        <v>187</v>
      </c>
      <c r="U19" s="90">
        <v>116</v>
      </c>
      <c r="V19" s="90">
        <v>548</v>
      </c>
      <c r="W19" s="90">
        <v>299</v>
      </c>
      <c r="X19" s="90">
        <v>249</v>
      </c>
      <c r="Y19" s="90">
        <v>208</v>
      </c>
      <c r="Z19" s="90">
        <v>340</v>
      </c>
      <c r="AA19" s="90">
        <v>-245</v>
      </c>
      <c r="AB19" s="90">
        <v>-131</v>
      </c>
      <c r="AC19" s="90">
        <v>-114</v>
      </c>
      <c r="AD19" s="77" t="s">
        <v>98</v>
      </c>
    </row>
    <row r="20" spans="1:30" ht="18" customHeight="1">
      <c r="A20" s="77" t="s">
        <v>25</v>
      </c>
      <c r="B20" s="90">
        <v>26761</v>
      </c>
      <c r="C20" s="90">
        <v>12639</v>
      </c>
      <c r="D20" s="90">
        <v>14122</v>
      </c>
      <c r="E20" s="90">
        <v>-153</v>
      </c>
      <c r="F20" s="90">
        <v>-59</v>
      </c>
      <c r="G20" s="90">
        <v>-94</v>
      </c>
      <c r="H20" s="90">
        <v>6</v>
      </c>
      <c r="I20" s="102">
        <v>6</v>
      </c>
      <c r="J20" s="102">
        <v>0</v>
      </c>
      <c r="K20" s="90">
        <v>48</v>
      </c>
      <c r="L20" s="102">
        <v>18</v>
      </c>
      <c r="M20" s="102">
        <v>30</v>
      </c>
      <c r="N20" s="90">
        <v>-42</v>
      </c>
      <c r="O20" s="90">
        <v>-12</v>
      </c>
      <c r="P20" s="90">
        <v>-30</v>
      </c>
      <c r="Q20" s="90">
        <v>98</v>
      </c>
      <c r="R20" s="90">
        <v>54</v>
      </c>
      <c r="S20" s="90">
        <v>44</v>
      </c>
      <c r="T20" s="90">
        <v>71</v>
      </c>
      <c r="U20" s="90">
        <v>27</v>
      </c>
      <c r="V20" s="90">
        <v>209</v>
      </c>
      <c r="W20" s="90">
        <v>101</v>
      </c>
      <c r="X20" s="90">
        <v>108</v>
      </c>
      <c r="Y20" s="90">
        <v>101</v>
      </c>
      <c r="Z20" s="90">
        <v>108</v>
      </c>
      <c r="AA20" s="90">
        <v>-111</v>
      </c>
      <c r="AB20" s="90">
        <v>-47</v>
      </c>
      <c r="AC20" s="90">
        <v>-64</v>
      </c>
      <c r="AD20" s="77" t="s">
        <v>25</v>
      </c>
    </row>
    <row r="21" spans="1:30" ht="18" customHeight="1">
      <c r="A21" s="77" t="s">
        <v>204</v>
      </c>
      <c r="B21" s="90">
        <v>21415</v>
      </c>
      <c r="C21" s="90">
        <v>10376</v>
      </c>
      <c r="D21" s="90">
        <v>11039</v>
      </c>
      <c r="E21" s="90">
        <v>-61</v>
      </c>
      <c r="F21" s="90">
        <v>-10</v>
      </c>
      <c r="G21" s="90">
        <v>-51</v>
      </c>
      <c r="H21" s="90">
        <v>4</v>
      </c>
      <c r="I21" s="102">
        <v>3</v>
      </c>
      <c r="J21" s="102">
        <v>1</v>
      </c>
      <c r="K21" s="90">
        <v>39</v>
      </c>
      <c r="L21" s="102">
        <v>14</v>
      </c>
      <c r="M21" s="102">
        <v>25</v>
      </c>
      <c r="N21" s="90">
        <v>-35</v>
      </c>
      <c r="O21" s="90">
        <v>-11</v>
      </c>
      <c r="P21" s="90">
        <v>-24</v>
      </c>
      <c r="Q21" s="90">
        <v>89</v>
      </c>
      <c r="R21" s="90">
        <v>55</v>
      </c>
      <c r="S21" s="90">
        <v>34</v>
      </c>
      <c r="T21" s="90">
        <v>47</v>
      </c>
      <c r="U21" s="90">
        <v>42</v>
      </c>
      <c r="V21" s="90">
        <v>115</v>
      </c>
      <c r="W21" s="90">
        <v>54</v>
      </c>
      <c r="X21" s="90">
        <v>61</v>
      </c>
      <c r="Y21" s="90">
        <v>40</v>
      </c>
      <c r="Z21" s="90">
        <v>75</v>
      </c>
      <c r="AA21" s="90">
        <v>-26</v>
      </c>
      <c r="AB21" s="90">
        <v>1</v>
      </c>
      <c r="AC21" s="90">
        <v>-27</v>
      </c>
      <c r="AD21" s="77" t="s">
        <v>204</v>
      </c>
    </row>
    <row r="22" spans="1:30" ht="18" customHeight="1">
      <c r="A22" s="77" t="s">
        <v>3</v>
      </c>
      <c r="B22" s="90">
        <v>21790</v>
      </c>
      <c r="C22" s="90">
        <v>10063</v>
      </c>
      <c r="D22" s="90">
        <v>11727</v>
      </c>
      <c r="E22" s="90">
        <v>-129</v>
      </c>
      <c r="F22" s="90">
        <v>-60</v>
      </c>
      <c r="G22" s="90">
        <v>-69</v>
      </c>
      <c r="H22" s="90">
        <v>2</v>
      </c>
      <c r="I22" s="102">
        <v>2</v>
      </c>
      <c r="J22" s="102">
        <v>0</v>
      </c>
      <c r="K22" s="90">
        <v>47</v>
      </c>
      <c r="L22" s="102">
        <v>19</v>
      </c>
      <c r="M22" s="102">
        <v>28</v>
      </c>
      <c r="N22" s="90">
        <v>-45</v>
      </c>
      <c r="O22" s="90">
        <v>-17</v>
      </c>
      <c r="P22" s="90">
        <v>-28</v>
      </c>
      <c r="Q22" s="90">
        <v>89</v>
      </c>
      <c r="R22" s="90">
        <v>52</v>
      </c>
      <c r="S22" s="90">
        <v>37</v>
      </c>
      <c r="T22" s="90">
        <v>54</v>
      </c>
      <c r="U22" s="90">
        <v>35</v>
      </c>
      <c r="V22" s="90">
        <v>173</v>
      </c>
      <c r="W22" s="90">
        <v>95</v>
      </c>
      <c r="X22" s="90">
        <v>78</v>
      </c>
      <c r="Y22" s="90">
        <v>62</v>
      </c>
      <c r="Z22" s="90">
        <v>111</v>
      </c>
      <c r="AA22" s="90">
        <v>-84</v>
      </c>
      <c r="AB22" s="90">
        <v>-43</v>
      </c>
      <c r="AC22" s="90">
        <v>-41</v>
      </c>
      <c r="AD22" s="77" t="s">
        <v>3</v>
      </c>
    </row>
    <row r="23" spans="1:30" ht="18" customHeight="1">
      <c r="A23" s="79" t="s">
        <v>88</v>
      </c>
      <c r="B23" s="92">
        <v>4238</v>
      </c>
      <c r="C23" s="92">
        <v>1991</v>
      </c>
      <c r="D23" s="92">
        <v>2247</v>
      </c>
      <c r="E23" s="92">
        <v>-35</v>
      </c>
      <c r="F23" s="92">
        <v>-14</v>
      </c>
      <c r="G23" s="92">
        <v>-21</v>
      </c>
      <c r="H23" s="92">
        <v>0</v>
      </c>
      <c r="I23" s="103">
        <v>0</v>
      </c>
      <c r="J23" s="103">
        <v>0</v>
      </c>
      <c r="K23" s="103">
        <v>8</v>
      </c>
      <c r="L23" s="103">
        <v>2</v>
      </c>
      <c r="M23" s="103">
        <v>6</v>
      </c>
      <c r="N23" s="92">
        <v>-8</v>
      </c>
      <c r="O23" s="92">
        <v>-2</v>
      </c>
      <c r="P23" s="92">
        <v>-6</v>
      </c>
      <c r="Q23" s="92">
        <v>10</v>
      </c>
      <c r="R23" s="92">
        <v>7</v>
      </c>
      <c r="S23" s="92">
        <v>3</v>
      </c>
      <c r="T23" s="92">
        <v>6</v>
      </c>
      <c r="U23" s="92">
        <v>4</v>
      </c>
      <c r="V23" s="92">
        <v>37</v>
      </c>
      <c r="W23" s="92">
        <v>19</v>
      </c>
      <c r="X23" s="92">
        <v>18</v>
      </c>
      <c r="Y23" s="92">
        <v>9</v>
      </c>
      <c r="Z23" s="92">
        <v>28</v>
      </c>
      <c r="AA23" s="92">
        <v>-27</v>
      </c>
      <c r="AB23" s="92">
        <v>-12</v>
      </c>
      <c r="AC23" s="92">
        <v>-15</v>
      </c>
      <c r="AD23" s="79" t="s">
        <v>88</v>
      </c>
    </row>
    <row r="24" spans="1:30" ht="18" customHeight="1">
      <c r="A24" s="77" t="s">
        <v>205</v>
      </c>
      <c r="B24" s="90">
        <v>4238</v>
      </c>
      <c r="C24" s="91">
        <v>1991</v>
      </c>
      <c r="D24" s="91">
        <v>2247</v>
      </c>
      <c r="E24" s="98">
        <v>-35</v>
      </c>
      <c r="F24" s="90">
        <v>-14</v>
      </c>
      <c r="G24" s="90">
        <v>-21</v>
      </c>
      <c r="H24" s="90">
        <v>0</v>
      </c>
      <c r="I24" s="102">
        <v>0</v>
      </c>
      <c r="J24" s="102">
        <v>0</v>
      </c>
      <c r="K24" s="90">
        <v>8</v>
      </c>
      <c r="L24" s="102">
        <v>2</v>
      </c>
      <c r="M24" s="102">
        <v>6</v>
      </c>
      <c r="N24" s="90">
        <v>-8</v>
      </c>
      <c r="O24" s="90">
        <v>-2</v>
      </c>
      <c r="P24" s="90">
        <v>-6</v>
      </c>
      <c r="Q24" s="90">
        <v>10</v>
      </c>
      <c r="R24" s="90">
        <v>7</v>
      </c>
      <c r="S24" s="90">
        <v>3</v>
      </c>
      <c r="T24" s="90">
        <v>6</v>
      </c>
      <c r="U24" s="90">
        <v>4</v>
      </c>
      <c r="V24" s="90">
        <v>37</v>
      </c>
      <c r="W24" s="90">
        <v>19</v>
      </c>
      <c r="X24" s="90">
        <v>18</v>
      </c>
      <c r="Y24" s="90">
        <v>9</v>
      </c>
      <c r="Z24" s="90">
        <v>28</v>
      </c>
      <c r="AA24" s="90">
        <v>-27</v>
      </c>
      <c r="AB24" s="90">
        <v>-12</v>
      </c>
      <c r="AC24" s="90">
        <v>-15</v>
      </c>
      <c r="AD24" s="77" t="s">
        <v>205</v>
      </c>
    </row>
    <row r="25" spans="1:30" ht="18" customHeight="1">
      <c r="A25" s="79" t="s">
        <v>150</v>
      </c>
      <c r="B25" s="92">
        <v>1715</v>
      </c>
      <c r="C25" s="92">
        <v>836</v>
      </c>
      <c r="D25" s="92">
        <v>879</v>
      </c>
      <c r="E25" s="92">
        <v>-14</v>
      </c>
      <c r="F25" s="92">
        <v>-5</v>
      </c>
      <c r="G25" s="92">
        <v>-9</v>
      </c>
      <c r="H25" s="92">
        <v>0</v>
      </c>
      <c r="I25" s="103">
        <v>0</v>
      </c>
      <c r="J25" s="103">
        <v>0</v>
      </c>
      <c r="K25" s="103">
        <v>4</v>
      </c>
      <c r="L25" s="103">
        <v>1</v>
      </c>
      <c r="M25" s="103">
        <v>3</v>
      </c>
      <c r="N25" s="92">
        <v>-4</v>
      </c>
      <c r="O25" s="92">
        <v>-1</v>
      </c>
      <c r="P25" s="92">
        <v>-3</v>
      </c>
      <c r="Q25" s="92">
        <v>7</v>
      </c>
      <c r="R25" s="92">
        <v>5</v>
      </c>
      <c r="S25" s="92">
        <v>2</v>
      </c>
      <c r="T25" s="92">
        <v>2</v>
      </c>
      <c r="U25" s="92">
        <v>5</v>
      </c>
      <c r="V25" s="92">
        <v>17</v>
      </c>
      <c r="W25" s="92">
        <v>9</v>
      </c>
      <c r="X25" s="92">
        <v>8</v>
      </c>
      <c r="Y25" s="92">
        <v>16</v>
      </c>
      <c r="Z25" s="92">
        <v>1</v>
      </c>
      <c r="AA25" s="92">
        <v>-10</v>
      </c>
      <c r="AB25" s="92">
        <v>-4</v>
      </c>
      <c r="AC25" s="92">
        <v>-6</v>
      </c>
      <c r="AD25" s="79" t="s">
        <v>150</v>
      </c>
    </row>
    <row r="26" spans="1:30" ht="18" customHeight="1">
      <c r="A26" s="80" t="s">
        <v>206</v>
      </c>
      <c r="B26" s="90">
        <v>1715</v>
      </c>
      <c r="C26" s="90">
        <v>836</v>
      </c>
      <c r="D26" s="90">
        <v>879</v>
      </c>
      <c r="E26" s="90">
        <v>-14</v>
      </c>
      <c r="F26" s="90">
        <v>-5</v>
      </c>
      <c r="G26" s="90">
        <v>-9</v>
      </c>
      <c r="H26" s="90">
        <v>0</v>
      </c>
      <c r="I26" s="102">
        <v>0</v>
      </c>
      <c r="J26" s="102">
        <v>0</v>
      </c>
      <c r="K26" s="90">
        <v>4</v>
      </c>
      <c r="L26" s="102">
        <v>1</v>
      </c>
      <c r="M26" s="102">
        <v>3</v>
      </c>
      <c r="N26" s="90">
        <v>-4</v>
      </c>
      <c r="O26" s="90">
        <v>-1</v>
      </c>
      <c r="P26" s="90">
        <v>-3</v>
      </c>
      <c r="Q26" s="90">
        <v>7</v>
      </c>
      <c r="R26" s="90">
        <v>5</v>
      </c>
      <c r="S26" s="90">
        <v>2</v>
      </c>
      <c r="T26" s="90">
        <v>2</v>
      </c>
      <c r="U26" s="90">
        <v>5</v>
      </c>
      <c r="V26" s="90">
        <v>17</v>
      </c>
      <c r="W26" s="90">
        <v>9</v>
      </c>
      <c r="X26" s="90">
        <v>8</v>
      </c>
      <c r="Y26" s="90">
        <v>16</v>
      </c>
      <c r="Z26" s="90">
        <v>1</v>
      </c>
      <c r="AA26" s="90">
        <v>-10</v>
      </c>
      <c r="AB26" s="90">
        <v>-4</v>
      </c>
      <c r="AC26" s="90">
        <v>-6</v>
      </c>
      <c r="AD26" s="80" t="s">
        <v>206</v>
      </c>
    </row>
    <row r="27" spans="1:30" ht="18" customHeight="1">
      <c r="A27" s="79" t="s">
        <v>207</v>
      </c>
      <c r="B27" s="92">
        <v>21563</v>
      </c>
      <c r="C27" s="92">
        <v>10041</v>
      </c>
      <c r="D27" s="92">
        <v>11522</v>
      </c>
      <c r="E27" s="92">
        <v>-124</v>
      </c>
      <c r="F27" s="92">
        <v>-59</v>
      </c>
      <c r="G27" s="92">
        <v>-65</v>
      </c>
      <c r="H27" s="92">
        <v>3</v>
      </c>
      <c r="I27" s="103">
        <v>2</v>
      </c>
      <c r="J27" s="103">
        <v>1</v>
      </c>
      <c r="K27" s="103">
        <v>39</v>
      </c>
      <c r="L27" s="103">
        <v>16</v>
      </c>
      <c r="M27" s="103">
        <v>23</v>
      </c>
      <c r="N27" s="92">
        <v>-36</v>
      </c>
      <c r="O27" s="92">
        <v>-14</v>
      </c>
      <c r="P27" s="92">
        <v>-22</v>
      </c>
      <c r="Q27" s="92">
        <v>49</v>
      </c>
      <c r="R27" s="92">
        <v>21</v>
      </c>
      <c r="S27" s="92">
        <v>28</v>
      </c>
      <c r="T27" s="92">
        <v>28</v>
      </c>
      <c r="U27" s="92">
        <v>21</v>
      </c>
      <c r="V27" s="92">
        <v>137</v>
      </c>
      <c r="W27" s="92">
        <v>66</v>
      </c>
      <c r="X27" s="92">
        <v>71</v>
      </c>
      <c r="Y27" s="92">
        <v>52</v>
      </c>
      <c r="Z27" s="92">
        <v>85</v>
      </c>
      <c r="AA27" s="92">
        <v>-88</v>
      </c>
      <c r="AB27" s="92">
        <v>-45</v>
      </c>
      <c r="AC27" s="92">
        <v>-43</v>
      </c>
      <c r="AD27" s="79" t="s">
        <v>207</v>
      </c>
    </row>
    <row r="28" spans="1:30" ht="18" customHeight="1">
      <c r="A28" s="81" t="s">
        <v>208</v>
      </c>
      <c r="B28" s="90">
        <v>2502</v>
      </c>
      <c r="C28" s="90">
        <v>1188</v>
      </c>
      <c r="D28" s="90">
        <v>1314</v>
      </c>
      <c r="E28" s="90">
        <v>-21</v>
      </c>
      <c r="F28" s="90">
        <v>-13</v>
      </c>
      <c r="G28" s="90">
        <v>-8</v>
      </c>
      <c r="H28" s="90">
        <v>1</v>
      </c>
      <c r="I28" s="104">
        <v>0</v>
      </c>
      <c r="J28" s="104">
        <v>1</v>
      </c>
      <c r="K28" s="90">
        <v>3</v>
      </c>
      <c r="L28" s="104">
        <v>1</v>
      </c>
      <c r="M28" s="104">
        <v>2</v>
      </c>
      <c r="N28" s="90">
        <v>-2</v>
      </c>
      <c r="O28" s="90">
        <v>-1</v>
      </c>
      <c r="P28" s="90">
        <v>-1</v>
      </c>
      <c r="Q28" s="90">
        <v>3</v>
      </c>
      <c r="R28" s="90">
        <v>1</v>
      </c>
      <c r="S28" s="90">
        <v>2</v>
      </c>
      <c r="T28" s="90">
        <v>1</v>
      </c>
      <c r="U28" s="90">
        <v>2</v>
      </c>
      <c r="V28" s="90">
        <v>22</v>
      </c>
      <c r="W28" s="90">
        <v>13</v>
      </c>
      <c r="X28" s="90">
        <v>9</v>
      </c>
      <c r="Y28" s="90">
        <v>6</v>
      </c>
      <c r="Z28" s="90">
        <v>16</v>
      </c>
      <c r="AA28" s="90">
        <v>-19</v>
      </c>
      <c r="AB28" s="90">
        <v>-12</v>
      </c>
      <c r="AC28" s="90">
        <v>-7</v>
      </c>
      <c r="AD28" s="81" t="s">
        <v>208</v>
      </c>
    </row>
    <row r="29" spans="1:30" ht="18" customHeight="1">
      <c r="A29" s="77" t="s">
        <v>81</v>
      </c>
      <c r="B29" s="90">
        <v>13360</v>
      </c>
      <c r="C29" s="90">
        <v>6173</v>
      </c>
      <c r="D29" s="90">
        <v>7187</v>
      </c>
      <c r="E29" s="90">
        <v>-65</v>
      </c>
      <c r="F29" s="90">
        <v>-31</v>
      </c>
      <c r="G29" s="90">
        <v>-34</v>
      </c>
      <c r="H29" s="90">
        <v>1</v>
      </c>
      <c r="I29" s="102">
        <v>1</v>
      </c>
      <c r="J29" s="102">
        <v>0</v>
      </c>
      <c r="K29" s="90">
        <v>25</v>
      </c>
      <c r="L29" s="102">
        <v>11</v>
      </c>
      <c r="M29" s="102">
        <v>14</v>
      </c>
      <c r="N29" s="90">
        <v>-24</v>
      </c>
      <c r="O29" s="90">
        <v>-10</v>
      </c>
      <c r="P29" s="90">
        <v>-14</v>
      </c>
      <c r="Q29" s="90">
        <v>37</v>
      </c>
      <c r="R29" s="90">
        <v>16</v>
      </c>
      <c r="S29" s="90">
        <v>21</v>
      </c>
      <c r="T29" s="90">
        <v>22</v>
      </c>
      <c r="U29" s="90">
        <v>15</v>
      </c>
      <c r="V29" s="90">
        <v>78</v>
      </c>
      <c r="W29" s="90">
        <v>37</v>
      </c>
      <c r="X29" s="90">
        <v>41</v>
      </c>
      <c r="Y29" s="90">
        <v>28</v>
      </c>
      <c r="Z29" s="90">
        <v>50</v>
      </c>
      <c r="AA29" s="90">
        <v>-41</v>
      </c>
      <c r="AB29" s="90">
        <v>-21</v>
      </c>
      <c r="AC29" s="90">
        <v>-20</v>
      </c>
      <c r="AD29" s="77" t="s">
        <v>81</v>
      </c>
    </row>
    <row r="30" spans="1:30" ht="18" customHeight="1">
      <c r="A30" s="77" t="s">
        <v>162</v>
      </c>
      <c r="B30" s="90">
        <v>5701</v>
      </c>
      <c r="C30" s="90">
        <v>2680</v>
      </c>
      <c r="D30" s="90">
        <v>3021</v>
      </c>
      <c r="E30" s="90">
        <v>-38</v>
      </c>
      <c r="F30" s="90">
        <v>-15</v>
      </c>
      <c r="G30" s="90">
        <v>-23</v>
      </c>
      <c r="H30" s="90">
        <v>1</v>
      </c>
      <c r="I30" s="102">
        <v>1</v>
      </c>
      <c r="J30" s="102">
        <v>0</v>
      </c>
      <c r="K30" s="90">
        <v>11</v>
      </c>
      <c r="L30" s="102">
        <v>4</v>
      </c>
      <c r="M30" s="102">
        <v>7</v>
      </c>
      <c r="N30" s="90">
        <v>-10</v>
      </c>
      <c r="O30" s="90">
        <v>-3</v>
      </c>
      <c r="P30" s="90">
        <v>-7</v>
      </c>
      <c r="Q30" s="90">
        <v>9</v>
      </c>
      <c r="R30" s="90">
        <v>4</v>
      </c>
      <c r="S30" s="90">
        <v>5</v>
      </c>
      <c r="T30" s="90">
        <v>5</v>
      </c>
      <c r="U30" s="90">
        <v>4</v>
      </c>
      <c r="V30" s="90">
        <v>37</v>
      </c>
      <c r="W30" s="90">
        <v>16</v>
      </c>
      <c r="X30" s="90">
        <v>21</v>
      </c>
      <c r="Y30" s="90">
        <v>18</v>
      </c>
      <c r="Z30" s="90">
        <v>19</v>
      </c>
      <c r="AA30" s="90">
        <v>-28</v>
      </c>
      <c r="AB30" s="90">
        <v>-12</v>
      </c>
      <c r="AC30" s="90">
        <v>-16</v>
      </c>
      <c r="AD30" s="77" t="s">
        <v>162</v>
      </c>
    </row>
    <row r="31" spans="1:30" ht="18" customHeight="1">
      <c r="A31" s="79" t="s">
        <v>78</v>
      </c>
      <c r="B31" s="92">
        <v>19330</v>
      </c>
      <c r="C31" s="92">
        <v>9032</v>
      </c>
      <c r="D31" s="92">
        <v>10298</v>
      </c>
      <c r="E31" s="92">
        <v>-111</v>
      </c>
      <c r="F31" s="92">
        <v>-57</v>
      </c>
      <c r="G31" s="92">
        <v>-54</v>
      </c>
      <c r="H31" s="92">
        <v>2</v>
      </c>
      <c r="I31" s="103">
        <v>1</v>
      </c>
      <c r="J31" s="103">
        <v>1</v>
      </c>
      <c r="K31" s="103">
        <v>46</v>
      </c>
      <c r="L31" s="103">
        <v>22</v>
      </c>
      <c r="M31" s="103">
        <v>24</v>
      </c>
      <c r="N31" s="92">
        <v>-44</v>
      </c>
      <c r="O31" s="92">
        <v>-21</v>
      </c>
      <c r="P31" s="92">
        <v>-23</v>
      </c>
      <c r="Q31" s="92">
        <v>72</v>
      </c>
      <c r="R31" s="92">
        <v>39</v>
      </c>
      <c r="S31" s="92">
        <v>33</v>
      </c>
      <c r="T31" s="92">
        <v>50</v>
      </c>
      <c r="U31" s="92">
        <v>22</v>
      </c>
      <c r="V31" s="92">
        <v>139</v>
      </c>
      <c r="W31" s="92">
        <v>75</v>
      </c>
      <c r="X31" s="92">
        <v>64</v>
      </c>
      <c r="Y31" s="92">
        <v>63</v>
      </c>
      <c r="Z31" s="92">
        <v>76</v>
      </c>
      <c r="AA31" s="92">
        <v>-67</v>
      </c>
      <c r="AB31" s="92">
        <v>-36</v>
      </c>
      <c r="AC31" s="92">
        <v>-31</v>
      </c>
      <c r="AD31" s="79" t="s">
        <v>78</v>
      </c>
    </row>
    <row r="32" spans="1:30" ht="18" customHeight="1">
      <c r="A32" s="81" t="s">
        <v>209</v>
      </c>
      <c r="B32" s="90">
        <v>7425</v>
      </c>
      <c r="C32" s="90">
        <v>3494</v>
      </c>
      <c r="D32" s="90">
        <v>3931</v>
      </c>
      <c r="E32" s="90">
        <v>-43</v>
      </c>
      <c r="F32" s="90">
        <v>-15</v>
      </c>
      <c r="G32" s="90">
        <v>-28</v>
      </c>
      <c r="H32" s="90">
        <v>0</v>
      </c>
      <c r="I32" s="105">
        <v>0</v>
      </c>
      <c r="J32" s="105">
        <v>0</v>
      </c>
      <c r="K32" s="90">
        <v>23</v>
      </c>
      <c r="L32" s="105">
        <v>9</v>
      </c>
      <c r="M32" s="105">
        <v>14</v>
      </c>
      <c r="N32" s="90">
        <v>-23</v>
      </c>
      <c r="O32" s="90">
        <v>-9</v>
      </c>
      <c r="P32" s="90">
        <v>-14</v>
      </c>
      <c r="Q32" s="90">
        <v>27</v>
      </c>
      <c r="R32" s="90">
        <v>21</v>
      </c>
      <c r="S32" s="90">
        <v>6</v>
      </c>
      <c r="T32" s="90">
        <v>23</v>
      </c>
      <c r="U32" s="90">
        <v>4</v>
      </c>
      <c r="V32" s="90">
        <v>47</v>
      </c>
      <c r="W32" s="90">
        <v>27</v>
      </c>
      <c r="X32" s="90">
        <v>20</v>
      </c>
      <c r="Y32" s="90">
        <v>27</v>
      </c>
      <c r="Z32" s="90">
        <v>20</v>
      </c>
      <c r="AA32" s="90">
        <v>-20</v>
      </c>
      <c r="AB32" s="90">
        <v>-6</v>
      </c>
      <c r="AC32" s="90">
        <v>-14</v>
      </c>
      <c r="AD32" s="81" t="s">
        <v>209</v>
      </c>
    </row>
    <row r="33" spans="1:30" ht="18" customHeight="1">
      <c r="A33" s="77" t="s">
        <v>210</v>
      </c>
      <c r="B33" s="90">
        <v>5076</v>
      </c>
      <c r="C33" s="90">
        <v>2299</v>
      </c>
      <c r="D33" s="90">
        <v>2777</v>
      </c>
      <c r="E33" s="90">
        <v>-16</v>
      </c>
      <c r="F33" s="90">
        <v>-16</v>
      </c>
      <c r="G33" s="90">
        <v>0</v>
      </c>
      <c r="H33" s="90">
        <v>0</v>
      </c>
      <c r="I33" s="102">
        <v>0</v>
      </c>
      <c r="J33" s="102">
        <v>0</v>
      </c>
      <c r="K33" s="90">
        <v>15</v>
      </c>
      <c r="L33" s="102">
        <v>9</v>
      </c>
      <c r="M33" s="102">
        <v>6</v>
      </c>
      <c r="N33" s="90">
        <v>-15</v>
      </c>
      <c r="O33" s="90">
        <v>-9</v>
      </c>
      <c r="P33" s="90">
        <v>-6</v>
      </c>
      <c r="Q33" s="90">
        <v>16</v>
      </c>
      <c r="R33" s="90">
        <v>4</v>
      </c>
      <c r="S33" s="90">
        <v>12</v>
      </c>
      <c r="T33" s="90">
        <v>10</v>
      </c>
      <c r="U33" s="90">
        <v>6</v>
      </c>
      <c r="V33" s="90">
        <v>17</v>
      </c>
      <c r="W33" s="90">
        <v>11</v>
      </c>
      <c r="X33" s="90">
        <v>6</v>
      </c>
      <c r="Y33" s="90">
        <v>5</v>
      </c>
      <c r="Z33" s="90">
        <v>12</v>
      </c>
      <c r="AA33" s="90">
        <v>-1</v>
      </c>
      <c r="AB33" s="90">
        <v>-7</v>
      </c>
      <c r="AC33" s="90">
        <v>6</v>
      </c>
      <c r="AD33" s="77" t="s">
        <v>210</v>
      </c>
    </row>
    <row r="34" spans="1:30" ht="18" customHeight="1">
      <c r="A34" s="77" t="s">
        <v>37</v>
      </c>
      <c r="B34" s="90">
        <v>4077</v>
      </c>
      <c r="C34" s="90">
        <v>1890</v>
      </c>
      <c r="D34" s="90">
        <v>2187</v>
      </c>
      <c r="E34" s="90">
        <v>-18</v>
      </c>
      <c r="F34" s="90">
        <v>-7</v>
      </c>
      <c r="G34" s="90">
        <v>-11</v>
      </c>
      <c r="H34" s="90">
        <v>0</v>
      </c>
      <c r="I34" s="102">
        <v>0</v>
      </c>
      <c r="J34" s="102">
        <v>0</v>
      </c>
      <c r="K34" s="90">
        <v>6</v>
      </c>
      <c r="L34" s="102">
        <v>3</v>
      </c>
      <c r="M34" s="102">
        <v>3</v>
      </c>
      <c r="N34" s="90">
        <v>-6</v>
      </c>
      <c r="O34" s="90">
        <v>-3</v>
      </c>
      <c r="P34" s="90">
        <v>-3</v>
      </c>
      <c r="Q34" s="90">
        <v>11</v>
      </c>
      <c r="R34" s="90">
        <v>6</v>
      </c>
      <c r="S34" s="90">
        <v>5</v>
      </c>
      <c r="T34" s="90">
        <v>8</v>
      </c>
      <c r="U34" s="90">
        <v>3</v>
      </c>
      <c r="V34" s="90">
        <v>23</v>
      </c>
      <c r="W34" s="90">
        <v>10</v>
      </c>
      <c r="X34" s="90">
        <v>13</v>
      </c>
      <c r="Y34" s="90">
        <v>13</v>
      </c>
      <c r="Z34" s="90">
        <v>10</v>
      </c>
      <c r="AA34" s="90">
        <v>-12</v>
      </c>
      <c r="AB34" s="90">
        <v>-4</v>
      </c>
      <c r="AC34" s="90">
        <v>-8</v>
      </c>
      <c r="AD34" s="77" t="s">
        <v>37</v>
      </c>
    </row>
    <row r="35" spans="1:30" ht="18" customHeight="1">
      <c r="A35" s="82" t="s">
        <v>69</v>
      </c>
      <c r="B35" s="91">
        <v>2752</v>
      </c>
      <c r="C35" s="91">
        <v>1349</v>
      </c>
      <c r="D35" s="91">
        <v>1403</v>
      </c>
      <c r="E35" s="91">
        <v>-34</v>
      </c>
      <c r="F35" s="91">
        <v>-19</v>
      </c>
      <c r="G35" s="91">
        <v>-15</v>
      </c>
      <c r="H35" s="91">
        <v>2</v>
      </c>
      <c r="I35" s="106">
        <v>1</v>
      </c>
      <c r="J35" s="106">
        <v>1</v>
      </c>
      <c r="K35" s="91">
        <v>2</v>
      </c>
      <c r="L35" s="106">
        <v>1</v>
      </c>
      <c r="M35" s="106">
        <v>1</v>
      </c>
      <c r="N35" s="91">
        <v>0</v>
      </c>
      <c r="O35" s="91">
        <v>0</v>
      </c>
      <c r="P35" s="91">
        <v>0</v>
      </c>
      <c r="Q35" s="91">
        <v>18</v>
      </c>
      <c r="R35" s="91">
        <v>8</v>
      </c>
      <c r="S35" s="91">
        <v>10</v>
      </c>
      <c r="T35" s="91">
        <v>9</v>
      </c>
      <c r="U35" s="91">
        <v>9</v>
      </c>
      <c r="V35" s="91">
        <v>52</v>
      </c>
      <c r="W35" s="91">
        <v>27</v>
      </c>
      <c r="X35" s="91">
        <v>25</v>
      </c>
      <c r="Y35" s="91">
        <v>18</v>
      </c>
      <c r="Z35" s="91">
        <v>34</v>
      </c>
      <c r="AA35" s="91">
        <v>-34</v>
      </c>
      <c r="AB35" s="91">
        <v>-19</v>
      </c>
      <c r="AC35" s="91">
        <v>-15</v>
      </c>
      <c r="AD35" s="82" t="s">
        <v>69</v>
      </c>
    </row>
    <row r="36" spans="1:30" ht="18" customHeight="1">
      <c r="A36" s="79" t="s">
        <v>82</v>
      </c>
      <c r="B36" s="92">
        <v>16842</v>
      </c>
      <c r="C36" s="92">
        <v>7903</v>
      </c>
      <c r="D36" s="92">
        <v>8939</v>
      </c>
      <c r="E36" s="92">
        <v>-60</v>
      </c>
      <c r="F36" s="92">
        <v>-27</v>
      </c>
      <c r="G36" s="92">
        <v>-33</v>
      </c>
      <c r="H36" s="92">
        <v>5</v>
      </c>
      <c r="I36" s="103">
        <v>0</v>
      </c>
      <c r="J36" s="103">
        <v>5</v>
      </c>
      <c r="K36" s="103">
        <v>28</v>
      </c>
      <c r="L36" s="103">
        <v>15</v>
      </c>
      <c r="M36" s="103">
        <v>13</v>
      </c>
      <c r="N36" s="92">
        <v>-23</v>
      </c>
      <c r="O36" s="92">
        <v>-15</v>
      </c>
      <c r="P36" s="92">
        <v>-8</v>
      </c>
      <c r="Q36" s="92">
        <v>44</v>
      </c>
      <c r="R36" s="92">
        <v>20</v>
      </c>
      <c r="S36" s="92">
        <v>24</v>
      </c>
      <c r="T36" s="92">
        <v>31</v>
      </c>
      <c r="U36" s="92">
        <v>13</v>
      </c>
      <c r="V36" s="92">
        <v>81</v>
      </c>
      <c r="W36" s="92">
        <v>32</v>
      </c>
      <c r="X36" s="92">
        <v>49</v>
      </c>
      <c r="Y36" s="92">
        <v>35</v>
      </c>
      <c r="Z36" s="92">
        <v>46</v>
      </c>
      <c r="AA36" s="92">
        <v>-37</v>
      </c>
      <c r="AB36" s="92">
        <v>-12</v>
      </c>
      <c r="AC36" s="92">
        <v>-25</v>
      </c>
      <c r="AD36" s="79" t="s">
        <v>82</v>
      </c>
    </row>
    <row r="37" spans="1:30" ht="18" customHeight="1">
      <c r="A37" s="83" t="s">
        <v>191</v>
      </c>
      <c r="B37" s="91">
        <v>16842</v>
      </c>
      <c r="C37" s="91">
        <v>7903</v>
      </c>
      <c r="D37" s="91">
        <v>8939</v>
      </c>
      <c r="E37" s="91">
        <v>-60</v>
      </c>
      <c r="F37" s="91">
        <v>-27</v>
      </c>
      <c r="G37" s="91">
        <v>-33</v>
      </c>
      <c r="H37" s="91">
        <v>5</v>
      </c>
      <c r="I37" s="107">
        <v>0</v>
      </c>
      <c r="J37" s="107">
        <v>5</v>
      </c>
      <c r="K37" s="91">
        <v>28</v>
      </c>
      <c r="L37" s="107">
        <v>15</v>
      </c>
      <c r="M37" s="107">
        <v>13</v>
      </c>
      <c r="N37" s="91">
        <v>-23</v>
      </c>
      <c r="O37" s="91">
        <v>-15</v>
      </c>
      <c r="P37" s="91">
        <v>-8</v>
      </c>
      <c r="Q37" s="91">
        <v>44</v>
      </c>
      <c r="R37" s="91">
        <v>20</v>
      </c>
      <c r="S37" s="91">
        <v>24</v>
      </c>
      <c r="T37" s="91">
        <v>31</v>
      </c>
      <c r="U37" s="91">
        <v>13</v>
      </c>
      <c r="V37" s="91">
        <v>81</v>
      </c>
      <c r="W37" s="91">
        <v>32</v>
      </c>
      <c r="X37" s="91">
        <v>49</v>
      </c>
      <c r="Y37" s="91">
        <v>35</v>
      </c>
      <c r="Z37" s="91">
        <v>46</v>
      </c>
      <c r="AA37" s="91">
        <v>-37</v>
      </c>
      <c r="AB37" s="91">
        <v>-12</v>
      </c>
      <c r="AC37" s="91">
        <v>-25</v>
      </c>
      <c r="AD37" s="83" t="s">
        <v>191</v>
      </c>
    </row>
    <row r="38" spans="1:30" ht="18" customHeight="1">
      <c r="A38" s="79" t="s">
        <v>141</v>
      </c>
      <c r="B38" s="92">
        <v>14775</v>
      </c>
      <c r="C38" s="92">
        <v>7346</v>
      </c>
      <c r="D38" s="92">
        <v>7429</v>
      </c>
      <c r="E38" s="92">
        <v>-90</v>
      </c>
      <c r="F38" s="92">
        <v>-58</v>
      </c>
      <c r="G38" s="92">
        <v>-32</v>
      </c>
      <c r="H38" s="92">
        <v>3</v>
      </c>
      <c r="I38" s="103">
        <v>1</v>
      </c>
      <c r="J38" s="103">
        <v>2</v>
      </c>
      <c r="K38" s="103">
        <v>23</v>
      </c>
      <c r="L38" s="103">
        <v>14</v>
      </c>
      <c r="M38" s="103">
        <v>9</v>
      </c>
      <c r="N38" s="92">
        <v>-20</v>
      </c>
      <c r="O38" s="92">
        <v>-13</v>
      </c>
      <c r="P38" s="92">
        <v>-7</v>
      </c>
      <c r="Q38" s="92">
        <v>43</v>
      </c>
      <c r="R38" s="92">
        <v>20</v>
      </c>
      <c r="S38" s="92">
        <v>23</v>
      </c>
      <c r="T38" s="92">
        <v>28</v>
      </c>
      <c r="U38" s="92">
        <v>15</v>
      </c>
      <c r="V38" s="92">
        <v>113</v>
      </c>
      <c r="W38" s="92">
        <v>65</v>
      </c>
      <c r="X38" s="92">
        <v>48</v>
      </c>
      <c r="Y38" s="92">
        <v>37</v>
      </c>
      <c r="Z38" s="92">
        <v>76</v>
      </c>
      <c r="AA38" s="92">
        <v>-70</v>
      </c>
      <c r="AB38" s="92">
        <v>-45</v>
      </c>
      <c r="AC38" s="92">
        <v>-25</v>
      </c>
      <c r="AD38" s="79" t="s">
        <v>141</v>
      </c>
    </row>
    <row r="39" spans="1:30" ht="18" customHeight="1">
      <c r="A39" s="81" t="s">
        <v>71</v>
      </c>
      <c r="B39" s="90">
        <v>12325</v>
      </c>
      <c r="C39" s="90">
        <v>5943</v>
      </c>
      <c r="D39" s="90">
        <v>6382</v>
      </c>
      <c r="E39" s="90">
        <v>-56</v>
      </c>
      <c r="F39" s="90">
        <v>-31</v>
      </c>
      <c r="G39" s="90">
        <v>-25</v>
      </c>
      <c r="H39" s="90">
        <v>3</v>
      </c>
      <c r="I39" s="105">
        <v>1</v>
      </c>
      <c r="J39" s="105">
        <v>2</v>
      </c>
      <c r="K39" s="90">
        <v>22</v>
      </c>
      <c r="L39" s="105">
        <v>13</v>
      </c>
      <c r="M39" s="105">
        <v>9</v>
      </c>
      <c r="N39" s="90">
        <v>-19</v>
      </c>
      <c r="O39" s="90">
        <v>-12</v>
      </c>
      <c r="P39" s="90">
        <v>-7</v>
      </c>
      <c r="Q39" s="90">
        <v>35</v>
      </c>
      <c r="R39" s="90">
        <v>15</v>
      </c>
      <c r="S39" s="90">
        <v>20</v>
      </c>
      <c r="T39" s="90">
        <v>23</v>
      </c>
      <c r="U39" s="90">
        <v>12</v>
      </c>
      <c r="V39" s="90">
        <v>72</v>
      </c>
      <c r="W39" s="90">
        <v>34</v>
      </c>
      <c r="X39" s="90">
        <v>38</v>
      </c>
      <c r="Y39" s="90">
        <v>32</v>
      </c>
      <c r="Z39" s="90">
        <v>40</v>
      </c>
      <c r="AA39" s="90">
        <v>-37</v>
      </c>
      <c r="AB39" s="90">
        <v>-19</v>
      </c>
      <c r="AC39" s="90">
        <v>-18</v>
      </c>
      <c r="AD39" s="81" t="s">
        <v>71</v>
      </c>
    </row>
    <row r="40" spans="1:30" ht="18" customHeight="1">
      <c r="A40" s="82" t="s">
        <v>135</v>
      </c>
      <c r="B40" s="91">
        <v>2450</v>
      </c>
      <c r="C40" s="91">
        <v>1403</v>
      </c>
      <c r="D40" s="91">
        <v>1047</v>
      </c>
      <c r="E40" s="91">
        <v>-34</v>
      </c>
      <c r="F40" s="91">
        <v>-27</v>
      </c>
      <c r="G40" s="91">
        <v>-7</v>
      </c>
      <c r="H40" s="91">
        <v>0</v>
      </c>
      <c r="I40" s="108">
        <v>0</v>
      </c>
      <c r="J40" s="108">
        <v>0</v>
      </c>
      <c r="K40" s="91">
        <v>1</v>
      </c>
      <c r="L40" s="108">
        <v>1</v>
      </c>
      <c r="M40" s="108">
        <v>0</v>
      </c>
      <c r="N40" s="91">
        <v>-1</v>
      </c>
      <c r="O40" s="91">
        <v>-1</v>
      </c>
      <c r="P40" s="91">
        <v>0</v>
      </c>
      <c r="Q40" s="91">
        <v>8</v>
      </c>
      <c r="R40" s="91">
        <v>5</v>
      </c>
      <c r="S40" s="91">
        <v>3</v>
      </c>
      <c r="T40" s="91">
        <v>5</v>
      </c>
      <c r="U40" s="91">
        <v>3</v>
      </c>
      <c r="V40" s="91">
        <v>41</v>
      </c>
      <c r="W40" s="91">
        <v>31</v>
      </c>
      <c r="X40" s="91">
        <v>10</v>
      </c>
      <c r="Y40" s="91">
        <v>5</v>
      </c>
      <c r="Z40" s="91">
        <v>36</v>
      </c>
      <c r="AA40" s="91">
        <v>-33</v>
      </c>
      <c r="AB40" s="91">
        <v>-26</v>
      </c>
      <c r="AC40" s="91">
        <v>-7</v>
      </c>
      <c r="AD40" s="82" t="s">
        <v>135</v>
      </c>
    </row>
    <row r="41" spans="1:30" s="444" customFormat="1" ht="14.4" customHeight="1">
      <c r="A41" s="444" t="s">
        <v>281</v>
      </c>
      <c r="Q41" s="445"/>
      <c r="R41" s="445"/>
      <c r="S41" s="445"/>
      <c r="T41" s="445"/>
      <c r="U41" s="445"/>
      <c r="V41" s="445"/>
      <c r="W41" s="445"/>
      <c r="X41" s="445"/>
      <c r="Y41" s="445"/>
      <c r="Z41" s="445"/>
    </row>
    <row r="42" spans="1:30" s="444" customFormat="1" ht="14.4" customHeight="1">
      <c r="A42" s="446"/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5"/>
      <c r="R42" s="445"/>
      <c r="S42" s="445"/>
      <c r="T42" s="445"/>
      <c r="U42" s="445"/>
      <c r="V42" s="445"/>
      <c r="W42" s="445"/>
      <c r="X42" s="445"/>
      <c r="Y42" s="445"/>
      <c r="Z42" s="445"/>
    </row>
    <row r="43" spans="1:30" s="444" customFormat="1" ht="14.4" customHeight="1">
      <c r="A43" s="446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445"/>
      <c r="O43" s="445"/>
      <c r="P43" s="445"/>
      <c r="Q43" s="445"/>
      <c r="R43" s="445"/>
      <c r="S43" s="445"/>
      <c r="T43" s="445"/>
      <c r="U43" s="445"/>
      <c r="V43" s="445"/>
      <c r="W43" s="445"/>
      <c r="X43" s="445"/>
      <c r="Y43" s="445"/>
      <c r="Z43" s="445"/>
    </row>
    <row r="44" spans="1:30" s="444" customFormat="1" ht="14.4" customHeight="1">
      <c r="A44" s="446"/>
      <c r="B44" s="445"/>
      <c r="C44" s="445"/>
      <c r="D44" s="445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5"/>
      <c r="Q44" s="445"/>
      <c r="R44" s="445"/>
      <c r="S44" s="445"/>
      <c r="T44" s="445"/>
      <c r="U44" s="445"/>
      <c r="V44" s="445"/>
      <c r="W44" s="445"/>
      <c r="X44" s="445"/>
      <c r="Y44" s="445"/>
      <c r="Z44" s="445"/>
    </row>
    <row r="45" spans="1:30" s="444" customFormat="1" ht="14.4" customHeight="1">
      <c r="A45" s="446"/>
      <c r="B45" s="445"/>
      <c r="C45" s="445"/>
      <c r="D45" s="445"/>
      <c r="E45" s="445"/>
      <c r="F45" s="445"/>
      <c r="G45" s="445"/>
      <c r="H45" s="445"/>
      <c r="I45" s="445"/>
      <c r="J45" s="445"/>
      <c r="K45" s="445"/>
      <c r="L45" s="445"/>
      <c r="M45" s="445"/>
      <c r="N45" s="445"/>
      <c r="O45" s="445"/>
      <c r="P45" s="445"/>
      <c r="R45" s="445"/>
      <c r="S45" s="445"/>
      <c r="T45" s="445"/>
      <c r="U45" s="445"/>
      <c r="V45" s="445"/>
      <c r="W45" s="445"/>
      <c r="X45" s="445"/>
      <c r="Y45" s="445"/>
      <c r="Z45" s="445"/>
    </row>
    <row r="46" spans="1:30" s="444" customFormat="1" ht="14.4" customHeight="1">
      <c r="A46" s="446"/>
      <c r="B46" s="445"/>
      <c r="C46" s="445"/>
      <c r="D46" s="445"/>
      <c r="E46" s="445"/>
      <c r="F46" s="445"/>
      <c r="G46" s="445"/>
      <c r="H46" s="445"/>
      <c r="I46" s="445"/>
      <c r="J46" s="445"/>
      <c r="K46" s="445"/>
      <c r="L46" s="445"/>
      <c r="M46" s="445"/>
      <c r="N46" s="445"/>
      <c r="O46" s="445"/>
      <c r="P46" s="445"/>
      <c r="R46" s="445"/>
      <c r="S46" s="445"/>
      <c r="T46" s="445"/>
      <c r="U46" s="445"/>
      <c r="V46" s="445"/>
      <c r="W46" s="445"/>
      <c r="X46" s="445"/>
      <c r="Y46" s="445"/>
      <c r="Z46" s="445"/>
    </row>
    <row r="47" spans="1:30" s="444" customFormat="1" ht="14.4" customHeight="1">
      <c r="A47" s="446"/>
      <c r="B47" s="445"/>
      <c r="C47" s="445"/>
      <c r="D47" s="445"/>
      <c r="E47" s="445"/>
      <c r="F47" s="445"/>
      <c r="G47" s="445"/>
      <c r="H47" s="445"/>
      <c r="I47" s="445"/>
      <c r="J47" s="445"/>
      <c r="K47" s="445"/>
      <c r="L47" s="445"/>
      <c r="M47" s="445"/>
      <c r="N47" s="445"/>
      <c r="O47" s="445"/>
      <c r="P47" s="445"/>
      <c r="R47" s="445"/>
      <c r="S47" s="445"/>
      <c r="T47" s="445"/>
      <c r="U47" s="445"/>
      <c r="V47" s="445"/>
      <c r="W47" s="445"/>
      <c r="X47" s="445"/>
      <c r="Y47" s="445"/>
      <c r="Z47" s="445"/>
    </row>
    <row r="48" spans="1:30" ht="14.4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1875" style="125" customWidth="1"/>
    <col min="3" max="10" width="7.21875" style="125" customWidth="1"/>
    <col min="11" max="11" width="8.109375" style="125" customWidth="1"/>
    <col min="12" max="12" width="8.2187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6">
        <v>45748</v>
      </c>
      <c r="B3" s="647"/>
      <c r="C3" s="647"/>
      <c r="D3" s="647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7" t="s">
        <v>114</v>
      </c>
      <c r="B4" s="657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8" t="s">
        <v>157</v>
      </c>
      <c r="L4" s="659" t="s">
        <v>130</v>
      </c>
      <c r="M4" s="657" t="s">
        <v>114</v>
      </c>
    </row>
    <row r="5" spans="1:14" ht="30" customHeight="1">
      <c r="A5" s="656"/>
      <c r="B5" s="656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6"/>
      <c r="L5" s="660"/>
      <c r="M5" s="656"/>
    </row>
    <row r="6" spans="1:14" ht="18" customHeight="1">
      <c r="A6" s="128" t="s">
        <v>47</v>
      </c>
      <c r="B6" s="144">
        <v>381995</v>
      </c>
      <c r="C6" s="144">
        <v>1285</v>
      </c>
      <c r="D6" s="144">
        <v>1128</v>
      </c>
      <c r="E6" s="144">
        <v>618</v>
      </c>
      <c r="F6" s="144">
        <v>3031</v>
      </c>
      <c r="G6" s="144">
        <v>1017</v>
      </c>
      <c r="H6" s="144">
        <v>1662</v>
      </c>
      <c r="I6" s="144">
        <v>842</v>
      </c>
      <c r="J6" s="144">
        <v>3521</v>
      </c>
      <c r="K6" s="144">
        <v>-490</v>
      </c>
      <c r="L6" s="174">
        <v>382485</v>
      </c>
      <c r="M6" s="183" t="s">
        <v>47</v>
      </c>
    </row>
    <row r="7" spans="1:14" ht="18" customHeight="1">
      <c r="A7" s="129" t="s">
        <v>28</v>
      </c>
      <c r="B7" s="145">
        <v>351293</v>
      </c>
      <c r="C7" s="145">
        <v>1220</v>
      </c>
      <c r="D7" s="145">
        <v>1101</v>
      </c>
      <c r="E7" s="145">
        <v>578</v>
      </c>
      <c r="F7" s="145">
        <v>2899</v>
      </c>
      <c r="G7" s="145">
        <v>960</v>
      </c>
      <c r="H7" s="145">
        <v>1578</v>
      </c>
      <c r="I7" s="145">
        <v>774</v>
      </c>
      <c r="J7" s="145">
        <v>3312</v>
      </c>
      <c r="K7" s="145">
        <v>-413</v>
      </c>
      <c r="L7" s="175">
        <v>351706</v>
      </c>
      <c r="M7" s="184" t="s">
        <v>28</v>
      </c>
      <c r="N7" s="67"/>
    </row>
    <row r="8" spans="1:14" ht="18" customHeight="1">
      <c r="A8" s="130" t="s">
        <v>55</v>
      </c>
      <c r="B8" s="146">
        <v>30702</v>
      </c>
      <c r="C8" s="146">
        <v>65</v>
      </c>
      <c r="D8" s="146">
        <v>27</v>
      </c>
      <c r="E8" s="146">
        <v>40</v>
      </c>
      <c r="F8" s="146">
        <v>132</v>
      </c>
      <c r="G8" s="146">
        <v>57</v>
      </c>
      <c r="H8" s="146">
        <v>84</v>
      </c>
      <c r="I8" s="146">
        <v>68</v>
      </c>
      <c r="J8" s="146">
        <v>209</v>
      </c>
      <c r="K8" s="173">
        <v>-77</v>
      </c>
      <c r="L8" s="176">
        <v>30779</v>
      </c>
      <c r="M8" s="135" t="s">
        <v>55</v>
      </c>
      <c r="N8" s="67"/>
    </row>
    <row r="9" spans="1:14" ht="18" customHeight="1">
      <c r="A9" s="129" t="s">
        <v>34</v>
      </c>
      <c r="B9" s="145">
        <v>138083</v>
      </c>
      <c r="C9" s="154">
        <v>485</v>
      </c>
      <c r="D9" s="161">
        <v>618</v>
      </c>
      <c r="E9" s="154">
        <v>217</v>
      </c>
      <c r="F9" s="145">
        <v>1320</v>
      </c>
      <c r="G9" s="154">
        <v>276</v>
      </c>
      <c r="H9" s="161">
        <v>1020</v>
      </c>
      <c r="I9" s="154">
        <v>277</v>
      </c>
      <c r="J9" s="145">
        <v>1573</v>
      </c>
      <c r="K9" s="145">
        <v>-253</v>
      </c>
      <c r="L9" s="175">
        <v>138336</v>
      </c>
      <c r="M9" s="184" t="s">
        <v>34</v>
      </c>
      <c r="N9" s="67"/>
    </row>
    <row r="10" spans="1:14" ht="18" customHeight="1">
      <c r="A10" s="129" t="s">
        <v>21</v>
      </c>
      <c r="B10" s="145">
        <v>20639</v>
      </c>
      <c r="C10" s="154">
        <v>89</v>
      </c>
      <c r="D10" s="154">
        <v>50</v>
      </c>
      <c r="E10" s="154">
        <v>24</v>
      </c>
      <c r="F10" s="145">
        <v>163</v>
      </c>
      <c r="G10" s="154">
        <v>87</v>
      </c>
      <c r="H10" s="154">
        <v>55</v>
      </c>
      <c r="I10" s="154">
        <v>57</v>
      </c>
      <c r="J10" s="145">
        <v>199</v>
      </c>
      <c r="K10" s="145">
        <v>-36</v>
      </c>
      <c r="L10" s="175">
        <v>20675</v>
      </c>
      <c r="M10" s="184" t="s">
        <v>21</v>
      </c>
    </row>
    <row r="11" spans="1:14" ht="18" customHeight="1">
      <c r="A11" s="129" t="s">
        <v>101</v>
      </c>
      <c r="B11" s="145">
        <v>30608</v>
      </c>
      <c r="C11" s="154">
        <v>92</v>
      </c>
      <c r="D11" s="154">
        <v>54</v>
      </c>
      <c r="E11" s="154">
        <v>56</v>
      </c>
      <c r="F11" s="145">
        <v>202</v>
      </c>
      <c r="G11" s="154">
        <v>82</v>
      </c>
      <c r="H11" s="154">
        <v>78</v>
      </c>
      <c r="I11" s="154">
        <v>55</v>
      </c>
      <c r="J11" s="145">
        <v>215</v>
      </c>
      <c r="K11" s="145">
        <v>-13</v>
      </c>
      <c r="L11" s="175">
        <v>30621</v>
      </c>
      <c r="M11" s="184" t="s">
        <v>101</v>
      </c>
    </row>
    <row r="12" spans="1:14" ht="18" customHeight="1">
      <c r="A12" s="129" t="s">
        <v>56</v>
      </c>
      <c r="B12" s="145">
        <v>27405</v>
      </c>
      <c r="C12" s="154">
        <v>107</v>
      </c>
      <c r="D12" s="154">
        <v>108</v>
      </c>
      <c r="E12" s="154">
        <v>60</v>
      </c>
      <c r="F12" s="145">
        <v>275</v>
      </c>
      <c r="G12" s="154">
        <v>104</v>
      </c>
      <c r="H12" s="154">
        <v>117</v>
      </c>
      <c r="I12" s="154">
        <v>89</v>
      </c>
      <c r="J12" s="145">
        <v>310</v>
      </c>
      <c r="K12" s="145">
        <v>-35</v>
      </c>
      <c r="L12" s="175">
        <v>27440</v>
      </c>
      <c r="M12" s="184" t="s">
        <v>56</v>
      </c>
    </row>
    <row r="13" spans="1:14" ht="18" customHeight="1">
      <c r="A13" s="129" t="s">
        <v>58</v>
      </c>
      <c r="B13" s="145">
        <v>9841</v>
      </c>
      <c r="C13" s="154">
        <v>31</v>
      </c>
      <c r="D13" s="154">
        <v>14</v>
      </c>
      <c r="E13" s="154">
        <v>14</v>
      </c>
      <c r="F13" s="145">
        <v>59</v>
      </c>
      <c r="G13" s="154">
        <v>34</v>
      </c>
      <c r="H13" s="154">
        <v>14</v>
      </c>
      <c r="I13" s="154">
        <v>25</v>
      </c>
      <c r="J13" s="145">
        <v>73</v>
      </c>
      <c r="K13" s="145">
        <v>-14</v>
      </c>
      <c r="L13" s="175">
        <v>9855</v>
      </c>
      <c r="M13" s="184" t="s">
        <v>58</v>
      </c>
      <c r="N13" s="67"/>
    </row>
    <row r="14" spans="1:14" ht="18" customHeight="1">
      <c r="A14" s="129" t="s">
        <v>59</v>
      </c>
      <c r="B14" s="145">
        <v>16335</v>
      </c>
      <c r="C14" s="154">
        <v>35</v>
      </c>
      <c r="D14" s="154">
        <v>19</v>
      </c>
      <c r="E14" s="154">
        <v>19</v>
      </c>
      <c r="F14" s="145">
        <v>73</v>
      </c>
      <c r="G14" s="154">
        <v>32</v>
      </c>
      <c r="H14" s="154">
        <v>23</v>
      </c>
      <c r="I14" s="154">
        <v>39</v>
      </c>
      <c r="J14" s="145">
        <v>94</v>
      </c>
      <c r="K14" s="145">
        <v>-21</v>
      </c>
      <c r="L14" s="175">
        <v>16356</v>
      </c>
      <c r="M14" s="184" t="s">
        <v>59</v>
      </c>
      <c r="N14" s="67"/>
    </row>
    <row r="15" spans="1:14" ht="18" customHeight="1">
      <c r="A15" s="129" t="s">
        <v>60</v>
      </c>
      <c r="B15" s="145">
        <v>10491</v>
      </c>
      <c r="C15" s="154">
        <v>33</v>
      </c>
      <c r="D15" s="154">
        <v>37</v>
      </c>
      <c r="E15" s="154">
        <v>14</v>
      </c>
      <c r="F15" s="145">
        <v>84</v>
      </c>
      <c r="G15" s="154">
        <v>45</v>
      </c>
      <c r="H15" s="154">
        <v>39</v>
      </c>
      <c r="I15" s="154">
        <v>25</v>
      </c>
      <c r="J15" s="145">
        <v>109</v>
      </c>
      <c r="K15" s="145">
        <v>-25</v>
      </c>
      <c r="L15" s="175">
        <v>10516</v>
      </c>
      <c r="M15" s="184" t="s">
        <v>60</v>
      </c>
      <c r="N15" s="67"/>
    </row>
    <row r="16" spans="1:14" ht="18" customHeight="1">
      <c r="A16" s="129" t="s">
        <v>102</v>
      </c>
      <c r="B16" s="145">
        <v>28414</v>
      </c>
      <c r="C16" s="154">
        <v>87</v>
      </c>
      <c r="D16" s="154">
        <v>79</v>
      </c>
      <c r="E16" s="154">
        <v>60</v>
      </c>
      <c r="F16" s="145">
        <v>226</v>
      </c>
      <c r="G16" s="154">
        <v>105</v>
      </c>
      <c r="H16" s="154">
        <v>105</v>
      </c>
      <c r="I16" s="154">
        <v>53</v>
      </c>
      <c r="J16" s="145">
        <v>263</v>
      </c>
      <c r="K16" s="145">
        <v>-37</v>
      </c>
      <c r="L16" s="175">
        <v>28451</v>
      </c>
      <c r="M16" s="184" t="s">
        <v>102</v>
      </c>
      <c r="N16" s="67"/>
    </row>
    <row r="17" spans="1:14" ht="18" customHeight="1">
      <c r="A17" s="129" t="s">
        <v>96</v>
      </c>
      <c r="B17" s="145">
        <v>12627</v>
      </c>
      <c r="C17" s="154">
        <v>41</v>
      </c>
      <c r="D17" s="154">
        <v>20</v>
      </c>
      <c r="E17" s="154">
        <v>23</v>
      </c>
      <c r="F17" s="145">
        <v>84</v>
      </c>
      <c r="G17" s="154">
        <v>25</v>
      </c>
      <c r="H17" s="154">
        <v>29</v>
      </c>
      <c r="I17" s="154">
        <v>11</v>
      </c>
      <c r="J17" s="145">
        <v>65</v>
      </c>
      <c r="K17" s="145">
        <v>19</v>
      </c>
      <c r="L17" s="175">
        <v>12608</v>
      </c>
      <c r="M17" s="184" t="s">
        <v>96</v>
      </c>
      <c r="N17" s="67"/>
    </row>
    <row r="18" spans="1:14" ht="18" customHeight="1">
      <c r="A18" s="129" t="s">
        <v>103</v>
      </c>
      <c r="B18" s="145">
        <v>28318</v>
      </c>
      <c r="C18" s="154">
        <v>110</v>
      </c>
      <c r="D18" s="154">
        <v>54</v>
      </c>
      <c r="E18" s="154">
        <v>46</v>
      </c>
      <c r="F18" s="145">
        <v>210</v>
      </c>
      <c r="G18" s="154">
        <v>83</v>
      </c>
      <c r="H18" s="154">
        <v>44</v>
      </c>
      <c r="I18" s="154">
        <v>69</v>
      </c>
      <c r="J18" s="145">
        <v>196</v>
      </c>
      <c r="K18" s="145">
        <v>14</v>
      </c>
      <c r="L18" s="175">
        <v>28304</v>
      </c>
      <c r="M18" s="184" t="s">
        <v>99</v>
      </c>
      <c r="N18" s="67"/>
    </row>
    <row r="19" spans="1:14" ht="18" customHeight="1">
      <c r="A19" s="129" t="s">
        <v>19</v>
      </c>
      <c r="B19" s="145">
        <v>11110</v>
      </c>
      <c r="C19" s="154">
        <v>50</v>
      </c>
      <c r="D19" s="154">
        <v>12</v>
      </c>
      <c r="E19" s="154">
        <v>19</v>
      </c>
      <c r="F19" s="145">
        <v>81</v>
      </c>
      <c r="G19" s="154">
        <v>58</v>
      </c>
      <c r="H19" s="154">
        <v>26</v>
      </c>
      <c r="I19" s="154">
        <v>27</v>
      </c>
      <c r="J19" s="145">
        <v>111</v>
      </c>
      <c r="K19" s="145">
        <v>-30</v>
      </c>
      <c r="L19" s="175">
        <v>11140</v>
      </c>
      <c r="M19" s="184" t="s">
        <v>19</v>
      </c>
    </row>
    <row r="20" spans="1:14" ht="18" customHeight="1">
      <c r="A20" s="129" t="s">
        <v>51</v>
      </c>
      <c r="B20" s="145">
        <v>8525</v>
      </c>
      <c r="C20" s="154">
        <v>32</v>
      </c>
      <c r="D20" s="154">
        <v>19</v>
      </c>
      <c r="E20" s="154">
        <v>13</v>
      </c>
      <c r="F20" s="145">
        <v>64</v>
      </c>
      <c r="G20" s="154">
        <v>12</v>
      </c>
      <c r="H20" s="573">
        <v>9</v>
      </c>
      <c r="I20" s="154">
        <v>20</v>
      </c>
      <c r="J20" s="145">
        <v>41</v>
      </c>
      <c r="K20" s="145">
        <v>23</v>
      </c>
      <c r="L20" s="175">
        <v>8502</v>
      </c>
      <c r="M20" s="184" t="s">
        <v>51</v>
      </c>
    </row>
    <row r="21" spans="1:14" ht="18" customHeight="1">
      <c r="A21" s="130" t="s">
        <v>63</v>
      </c>
      <c r="B21" s="145">
        <v>8897</v>
      </c>
      <c r="C21" s="154">
        <v>28</v>
      </c>
      <c r="D21" s="154">
        <v>17</v>
      </c>
      <c r="E21" s="154">
        <v>13</v>
      </c>
      <c r="F21" s="145">
        <v>58</v>
      </c>
      <c r="G21" s="154">
        <v>17</v>
      </c>
      <c r="H21" s="154">
        <v>19</v>
      </c>
      <c r="I21" s="154">
        <v>27</v>
      </c>
      <c r="J21" s="145">
        <v>63</v>
      </c>
      <c r="K21" s="145">
        <v>-5</v>
      </c>
      <c r="L21" s="176">
        <v>8902</v>
      </c>
      <c r="M21" s="135" t="s">
        <v>63</v>
      </c>
    </row>
    <row r="22" spans="1:14" ht="18" customHeight="1">
      <c r="A22" s="131" t="s">
        <v>30</v>
      </c>
      <c r="B22" s="147">
        <v>1876</v>
      </c>
      <c r="C22" s="155">
        <v>4</v>
      </c>
      <c r="D22" s="155">
        <v>2</v>
      </c>
      <c r="E22" s="155">
        <v>0</v>
      </c>
      <c r="F22" s="150">
        <v>6</v>
      </c>
      <c r="G22" s="155">
        <v>4</v>
      </c>
      <c r="H22" s="155">
        <v>12</v>
      </c>
      <c r="I22" s="155">
        <v>6</v>
      </c>
      <c r="J22" s="147">
        <v>22</v>
      </c>
      <c r="K22" s="172">
        <v>-16</v>
      </c>
      <c r="L22" s="177">
        <v>1892</v>
      </c>
      <c r="M22" s="185" t="s">
        <v>30</v>
      </c>
    </row>
    <row r="23" spans="1:14" ht="18" customHeight="1">
      <c r="A23" s="132" t="s">
        <v>8</v>
      </c>
      <c r="B23" s="148">
        <v>1876</v>
      </c>
      <c r="C23" s="156">
        <v>4</v>
      </c>
      <c r="D23" s="156">
        <v>2</v>
      </c>
      <c r="E23" s="156">
        <v>0</v>
      </c>
      <c r="F23" s="166">
        <v>6</v>
      </c>
      <c r="G23" s="156">
        <v>4</v>
      </c>
      <c r="H23" s="156">
        <v>12</v>
      </c>
      <c r="I23" s="168">
        <v>6</v>
      </c>
      <c r="J23" s="148">
        <v>22</v>
      </c>
      <c r="K23" s="148">
        <v>-16</v>
      </c>
      <c r="L23" s="178">
        <v>1892</v>
      </c>
      <c r="M23" s="186" t="s">
        <v>8</v>
      </c>
    </row>
    <row r="24" spans="1:14" ht="18" customHeight="1">
      <c r="A24" s="131" t="s">
        <v>11</v>
      </c>
      <c r="B24" s="149">
        <v>771</v>
      </c>
      <c r="C24" s="157">
        <v>1</v>
      </c>
      <c r="D24" s="157">
        <v>1</v>
      </c>
      <c r="E24" s="157">
        <v>4</v>
      </c>
      <c r="F24" s="167">
        <v>6</v>
      </c>
      <c r="G24" s="157">
        <v>3</v>
      </c>
      <c r="H24" s="157">
        <v>0</v>
      </c>
      <c r="I24" s="157">
        <v>3</v>
      </c>
      <c r="J24" s="149">
        <v>6</v>
      </c>
      <c r="K24" s="149">
        <v>0</v>
      </c>
      <c r="L24" s="177">
        <v>771</v>
      </c>
      <c r="M24" s="185" t="s">
        <v>11</v>
      </c>
    </row>
    <row r="25" spans="1:14" ht="18" customHeight="1">
      <c r="A25" s="130" t="s">
        <v>45</v>
      </c>
      <c r="B25" s="146">
        <v>771</v>
      </c>
      <c r="C25" s="158">
        <v>1</v>
      </c>
      <c r="D25" s="158">
        <v>1</v>
      </c>
      <c r="E25" s="158">
        <v>4</v>
      </c>
      <c r="F25" s="146">
        <v>6</v>
      </c>
      <c r="G25" s="158">
        <v>3</v>
      </c>
      <c r="H25" s="158">
        <v>0</v>
      </c>
      <c r="I25" s="158">
        <v>3</v>
      </c>
      <c r="J25" s="146">
        <v>6</v>
      </c>
      <c r="K25" s="146">
        <v>0</v>
      </c>
      <c r="L25" s="176">
        <v>771</v>
      </c>
      <c r="M25" s="135" t="s">
        <v>45</v>
      </c>
    </row>
    <row r="26" spans="1:14" ht="18" customHeight="1">
      <c r="A26" s="131" t="s">
        <v>35</v>
      </c>
      <c r="B26" s="149">
        <v>9029</v>
      </c>
      <c r="C26" s="157">
        <v>15</v>
      </c>
      <c r="D26" s="157">
        <v>8</v>
      </c>
      <c r="E26" s="157">
        <v>16</v>
      </c>
      <c r="F26" s="157">
        <v>39</v>
      </c>
      <c r="G26" s="157">
        <v>11</v>
      </c>
      <c r="H26" s="157">
        <v>16</v>
      </c>
      <c r="I26" s="157">
        <v>23</v>
      </c>
      <c r="J26" s="149">
        <v>50</v>
      </c>
      <c r="K26" s="149">
        <v>-11</v>
      </c>
      <c r="L26" s="177">
        <v>9040</v>
      </c>
      <c r="M26" s="185" t="s">
        <v>35</v>
      </c>
    </row>
    <row r="27" spans="1:14" ht="18" customHeight="1">
      <c r="A27" s="129" t="s">
        <v>38</v>
      </c>
      <c r="B27" s="145">
        <v>1069</v>
      </c>
      <c r="C27" s="154">
        <v>0</v>
      </c>
      <c r="D27" s="154">
        <v>0</v>
      </c>
      <c r="E27" s="154">
        <v>0</v>
      </c>
      <c r="F27" s="145">
        <v>0</v>
      </c>
      <c r="G27" s="154">
        <v>0</v>
      </c>
      <c r="H27" s="154">
        <v>3</v>
      </c>
      <c r="I27" s="154">
        <v>1</v>
      </c>
      <c r="J27" s="145">
        <v>4</v>
      </c>
      <c r="K27" s="145">
        <v>-4</v>
      </c>
      <c r="L27" s="175">
        <v>1073</v>
      </c>
      <c r="M27" s="184" t="s">
        <v>38</v>
      </c>
    </row>
    <row r="28" spans="1:14" ht="18" customHeight="1">
      <c r="A28" s="129" t="s">
        <v>44</v>
      </c>
      <c r="B28" s="145">
        <v>5474</v>
      </c>
      <c r="C28" s="154">
        <v>12</v>
      </c>
      <c r="D28" s="154">
        <v>7</v>
      </c>
      <c r="E28" s="154">
        <v>11</v>
      </c>
      <c r="F28" s="145">
        <v>30</v>
      </c>
      <c r="G28" s="154">
        <v>8</v>
      </c>
      <c r="H28" s="154">
        <v>10</v>
      </c>
      <c r="I28" s="154">
        <v>18</v>
      </c>
      <c r="J28" s="145">
        <v>36</v>
      </c>
      <c r="K28" s="145">
        <v>-6</v>
      </c>
      <c r="L28" s="175">
        <v>5480</v>
      </c>
      <c r="M28" s="184" t="s">
        <v>44</v>
      </c>
    </row>
    <row r="29" spans="1:14" ht="18" customHeight="1">
      <c r="A29" s="129" t="s">
        <v>66</v>
      </c>
      <c r="B29" s="145">
        <v>2486</v>
      </c>
      <c r="C29" s="154">
        <v>3</v>
      </c>
      <c r="D29" s="154">
        <v>1</v>
      </c>
      <c r="E29" s="154">
        <v>5</v>
      </c>
      <c r="F29" s="145">
        <v>9</v>
      </c>
      <c r="G29" s="154">
        <v>3</v>
      </c>
      <c r="H29" s="154">
        <v>3</v>
      </c>
      <c r="I29" s="154">
        <v>4</v>
      </c>
      <c r="J29" s="145">
        <v>10</v>
      </c>
      <c r="K29" s="145">
        <v>-1</v>
      </c>
      <c r="L29" s="175">
        <v>2487</v>
      </c>
      <c r="M29" s="184" t="s">
        <v>66</v>
      </c>
    </row>
    <row r="30" spans="1:14" ht="18" customHeight="1">
      <c r="A30" s="133" t="s">
        <v>46</v>
      </c>
      <c r="B30" s="150">
        <v>7461</v>
      </c>
      <c r="C30" s="150">
        <v>28</v>
      </c>
      <c r="D30" s="150">
        <v>7</v>
      </c>
      <c r="E30" s="150">
        <v>13</v>
      </c>
      <c r="F30" s="150">
        <v>48</v>
      </c>
      <c r="G30" s="150">
        <v>30</v>
      </c>
      <c r="H30" s="150">
        <v>25</v>
      </c>
      <c r="I30" s="150">
        <v>24</v>
      </c>
      <c r="J30" s="147">
        <v>79</v>
      </c>
      <c r="K30" s="147">
        <v>-31</v>
      </c>
      <c r="L30" s="179">
        <v>7492</v>
      </c>
      <c r="M30" s="187" t="s">
        <v>46</v>
      </c>
    </row>
    <row r="31" spans="1:14" ht="18" customHeight="1">
      <c r="A31" s="134" t="s">
        <v>7</v>
      </c>
      <c r="B31" s="151">
        <v>3117</v>
      </c>
      <c r="C31" s="154">
        <v>16</v>
      </c>
      <c r="D31" s="154">
        <v>2</v>
      </c>
      <c r="E31" s="154">
        <v>6</v>
      </c>
      <c r="F31" s="145">
        <v>24</v>
      </c>
      <c r="G31" s="154">
        <v>13</v>
      </c>
      <c r="H31" s="154">
        <v>3</v>
      </c>
      <c r="I31" s="154">
        <v>11</v>
      </c>
      <c r="J31" s="170">
        <v>27</v>
      </c>
      <c r="K31" s="145">
        <v>-3</v>
      </c>
      <c r="L31" s="180">
        <v>3120</v>
      </c>
      <c r="M31" s="188" t="s">
        <v>7</v>
      </c>
    </row>
    <row r="32" spans="1:14" ht="18" customHeight="1">
      <c r="A32" s="129" t="s">
        <v>50</v>
      </c>
      <c r="B32" s="145">
        <v>2096</v>
      </c>
      <c r="C32" s="154">
        <v>4</v>
      </c>
      <c r="D32" s="154">
        <v>1</v>
      </c>
      <c r="E32" s="154">
        <v>3</v>
      </c>
      <c r="F32" s="145">
        <v>8</v>
      </c>
      <c r="G32" s="154">
        <v>2</v>
      </c>
      <c r="H32" s="154">
        <v>0</v>
      </c>
      <c r="I32" s="154">
        <v>9</v>
      </c>
      <c r="J32" s="170">
        <v>11</v>
      </c>
      <c r="K32" s="145">
        <v>-3</v>
      </c>
      <c r="L32" s="175">
        <v>2099</v>
      </c>
      <c r="M32" s="184" t="s">
        <v>50</v>
      </c>
    </row>
    <row r="33" spans="1:25" ht="18" customHeight="1">
      <c r="A33" s="129" t="s">
        <v>43</v>
      </c>
      <c r="B33" s="145">
        <v>1444</v>
      </c>
      <c r="C33" s="154">
        <v>3</v>
      </c>
      <c r="D33" s="154">
        <v>1</v>
      </c>
      <c r="E33" s="154">
        <v>2</v>
      </c>
      <c r="F33" s="145">
        <v>6</v>
      </c>
      <c r="G33" s="154">
        <v>0</v>
      </c>
      <c r="H33" s="154">
        <v>0</v>
      </c>
      <c r="I33" s="154">
        <v>3</v>
      </c>
      <c r="J33" s="170">
        <v>3</v>
      </c>
      <c r="K33" s="145">
        <v>3</v>
      </c>
      <c r="L33" s="175">
        <v>1441</v>
      </c>
      <c r="M33" s="184" t="s">
        <v>43</v>
      </c>
    </row>
    <row r="34" spans="1:25" ht="18" customHeight="1">
      <c r="A34" s="135" t="s">
        <v>61</v>
      </c>
      <c r="B34" s="146">
        <v>804</v>
      </c>
      <c r="C34" s="158">
        <v>5</v>
      </c>
      <c r="D34" s="577">
        <v>3</v>
      </c>
      <c r="E34" s="158">
        <v>2</v>
      </c>
      <c r="F34" s="146">
        <v>10</v>
      </c>
      <c r="G34" s="158">
        <v>15</v>
      </c>
      <c r="H34" s="158">
        <v>22</v>
      </c>
      <c r="I34" s="158">
        <v>1</v>
      </c>
      <c r="J34" s="171">
        <v>38</v>
      </c>
      <c r="K34" s="146">
        <v>-28</v>
      </c>
      <c r="L34" s="176">
        <v>832</v>
      </c>
      <c r="M34" s="135" t="s">
        <v>61</v>
      </c>
    </row>
    <row r="35" spans="1:25" ht="18" customHeight="1">
      <c r="A35" s="136" t="s">
        <v>40</v>
      </c>
      <c r="B35" s="147">
        <v>5979</v>
      </c>
      <c r="C35" s="150">
        <v>13</v>
      </c>
      <c r="D35" s="150">
        <v>3</v>
      </c>
      <c r="E35" s="150">
        <v>4</v>
      </c>
      <c r="F35" s="150">
        <v>20</v>
      </c>
      <c r="G35" s="150">
        <v>6</v>
      </c>
      <c r="H35" s="150">
        <v>1</v>
      </c>
      <c r="I35" s="150">
        <v>6</v>
      </c>
      <c r="J35" s="147">
        <v>13</v>
      </c>
      <c r="K35" s="147">
        <v>7</v>
      </c>
      <c r="L35" s="181">
        <v>5972</v>
      </c>
      <c r="M35" s="189" t="s">
        <v>40</v>
      </c>
    </row>
    <row r="36" spans="1:25" ht="18" customHeight="1">
      <c r="A36" s="137" t="s">
        <v>62</v>
      </c>
      <c r="B36" s="146">
        <v>5979</v>
      </c>
      <c r="C36" s="159">
        <v>13</v>
      </c>
      <c r="D36" s="159">
        <v>3</v>
      </c>
      <c r="E36" s="159">
        <v>4</v>
      </c>
      <c r="F36" s="146">
        <v>20</v>
      </c>
      <c r="G36" s="159">
        <v>6</v>
      </c>
      <c r="H36" s="159">
        <v>1</v>
      </c>
      <c r="I36" s="159">
        <v>6</v>
      </c>
      <c r="J36" s="146">
        <v>13</v>
      </c>
      <c r="K36" s="146">
        <v>7</v>
      </c>
      <c r="L36" s="176">
        <v>5972</v>
      </c>
      <c r="M36" s="190" t="s">
        <v>62</v>
      </c>
    </row>
    <row r="37" spans="1:25" ht="18" customHeight="1">
      <c r="A37" s="138" t="s">
        <v>42</v>
      </c>
      <c r="B37" s="149">
        <v>5586</v>
      </c>
      <c r="C37" s="157">
        <v>4</v>
      </c>
      <c r="D37" s="157">
        <v>6</v>
      </c>
      <c r="E37" s="157">
        <v>3</v>
      </c>
      <c r="F37" s="149">
        <v>13</v>
      </c>
      <c r="G37" s="157">
        <v>3</v>
      </c>
      <c r="H37" s="157">
        <v>30</v>
      </c>
      <c r="I37" s="157">
        <v>6</v>
      </c>
      <c r="J37" s="172">
        <v>39</v>
      </c>
      <c r="K37" s="149">
        <v>-26</v>
      </c>
      <c r="L37" s="177">
        <v>5612</v>
      </c>
      <c r="M37" s="191" t="s">
        <v>42</v>
      </c>
    </row>
    <row r="38" spans="1:25" ht="18" customHeight="1">
      <c r="A38" s="139" t="s">
        <v>4</v>
      </c>
      <c r="B38" s="145">
        <v>4395</v>
      </c>
      <c r="C38" s="154">
        <v>2</v>
      </c>
      <c r="D38" s="154">
        <v>3</v>
      </c>
      <c r="E38" s="154">
        <v>3</v>
      </c>
      <c r="F38" s="145">
        <v>8</v>
      </c>
      <c r="G38" s="154">
        <v>2</v>
      </c>
      <c r="H38" s="154">
        <v>6</v>
      </c>
      <c r="I38" s="154">
        <v>4</v>
      </c>
      <c r="J38" s="145">
        <v>12</v>
      </c>
      <c r="K38" s="145">
        <v>-4</v>
      </c>
      <c r="L38" s="175">
        <v>4399</v>
      </c>
      <c r="M38" s="192" t="s">
        <v>4</v>
      </c>
    </row>
    <row r="39" spans="1:25" ht="18" customHeight="1">
      <c r="A39" s="137" t="s">
        <v>52</v>
      </c>
      <c r="B39" s="146">
        <v>1191</v>
      </c>
      <c r="C39" s="158">
        <v>2</v>
      </c>
      <c r="D39" s="158">
        <v>3</v>
      </c>
      <c r="E39" s="158">
        <v>0</v>
      </c>
      <c r="F39" s="146">
        <v>5</v>
      </c>
      <c r="G39" s="158">
        <v>1</v>
      </c>
      <c r="H39" s="158">
        <v>24</v>
      </c>
      <c r="I39" s="158">
        <v>2</v>
      </c>
      <c r="J39" s="146">
        <v>27</v>
      </c>
      <c r="K39" s="146">
        <v>-22</v>
      </c>
      <c r="L39" s="176">
        <v>1213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W213"/>
  <sheetViews>
    <sheetView showGridLines="0" view="pageBreakPreview" zoomScaleNormal="120" zoomScaleSheetLayoutView="100" workbookViewId="0"/>
  </sheetViews>
  <sheetFormatPr defaultColWidth="9" defaultRowHeight="13.2"/>
  <cols>
    <col min="1" max="1" width="7.88671875" style="267" customWidth="1"/>
    <col min="2" max="2" width="2.21875" style="448" customWidth="1"/>
    <col min="3" max="3" width="7.88671875" style="415" customWidth="1"/>
    <col min="4" max="5" width="6.77734375" style="193" customWidth="1"/>
    <col min="6" max="15" width="6.77734375" style="267" customWidth="1"/>
    <col min="16" max="16" width="7.6640625" style="194" customWidth="1"/>
    <col min="17" max="23" width="9" style="194" customWidth="1"/>
    <col min="24" max="24" width="9" style="267" customWidth="1"/>
    <col min="25" max="16384" width="9" style="267"/>
  </cols>
  <sheetData>
    <row r="1" spans="1:23" s="195" customFormat="1" ht="37.5" customHeight="1">
      <c r="A1" s="197" t="s">
        <v>161</v>
      </c>
      <c r="B1" s="503"/>
      <c r="C1" s="42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</row>
    <row r="2" spans="1:23" ht="18.75" customHeight="1">
      <c r="A2" s="198" t="s">
        <v>137</v>
      </c>
      <c r="B2" s="504"/>
      <c r="C2" s="421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3" ht="15" customHeight="1">
      <c r="A3" s="425" t="s">
        <v>274</v>
      </c>
      <c r="B3" s="426"/>
      <c r="C3" s="426"/>
      <c r="D3" s="427" t="s">
        <v>57</v>
      </c>
      <c r="E3" s="427" t="s">
        <v>163</v>
      </c>
      <c r="F3" s="427" t="s">
        <v>145</v>
      </c>
      <c r="G3" s="427" t="s">
        <v>53</v>
      </c>
      <c r="H3" s="427" t="s">
        <v>164</v>
      </c>
      <c r="I3" s="427" t="s">
        <v>165</v>
      </c>
      <c r="J3" s="427" t="s">
        <v>166</v>
      </c>
      <c r="K3" s="427" t="s">
        <v>167</v>
      </c>
      <c r="L3" s="427" t="s">
        <v>168</v>
      </c>
      <c r="M3" s="427" t="s">
        <v>169</v>
      </c>
      <c r="N3" s="427" t="s">
        <v>170</v>
      </c>
      <c r="O3" s="427" t="s">
        <v>104</v>
      </c>
      <c r="P3" s="428" t="s">
        <v>27</v>
      </c>
    </row>
    <row r="4" spans="1:23" ht="15" customHeight="1">
      <c r="A4" s="541">
        <v>43739</v>
      </c>
      <c r="B4" s="542" t="s">
        <v>273</v>
      </c>
      <c r="C4" s="547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3" ht="15" customHeight="1">
      <c r="A5" s="543">
        <v>44105</v>
      </c>
      <c r="B5" s="544" t="s">
        <v>273</v>
      </c>
      <c r="C5" s="548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3" ht="15" customHeight="1">
      <c r="A6" s="543">
        <v>44470</v>
      </c>
      <c r="B6" s="544" t="s">
        <v>273</v>
      </c>
      <c r="C6" s="548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3" ht="15" customHeight="1">
      <c r="A7" s="543">
        <v>44835</v>
      </c>
      <c r="B7" s="544" t="s">
        <v>273</v>
      </c>
      <c r="C7" s="548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3" ht="15" customHeight="1">
      <c r="A8" s="543">
        <v>45200</v>
      </c>
      <c r="B8" s="544" t="s">
        <v>273</v>
      </c>
      <c r="C8" s="548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</row>
    <row r="9" spans="1:23" ht="15" customHeight="1">
      <c r="A9" s="545">
        <v>45566</v>
      </c>
      <c r="B9" s="546" t="s">
        <v>273</v>
      </c>
      <c r="C9" s="576">
        <v>45717</v>
      </c>
      <c r="D9" s="203">
        <v>-1139</v>
      </c>
      <c r="E9" s="207">
        <v>-1178</v>
      </c>
      <c r="F9" s="207">
        <v>-1518</v>
      </c>
      <c r="G9" s="207">
        <v>-1735</v>
      </c>
      <c r="H9" s="207">
        <v>-1361</v>
      </c>
      <c r="I9" s="207">
        <v>-4417</v>
      </c>
      <c r="J9" s="207" t="s">
        <v>384</v>
      </c>
      <c r="K9" s="207" t="s">
        <v>384</v>
      </c>
      <c r="L9" s="207" t="s">
        <v>384</v>
      </c>
      <c r="M9" s="207" t="s">
        <v>384</v>
      </c>
      <c r="N9" s="207" t="s">
        <v>384</v>
      </c>
      <c r="O9" s="214" t="s">
        <v>384</v>
      </c>
      <c r="P9" s="219">
        <v>-11348</v>
      </c>
    </row>
    <row r="10" spans="1:23" s="534" customFormat="1" ht="7.5" customHeight="1">
      <c r="A10" s="529"/>
      <c r="B10" s="530"/>
      <c r="C10" s="529"/>
      <c r="D10" s="531"/>
      <c r="E10" s="531"/>
      <c r="F10" s="531"/>
      <c r="G10" s="531"/>
      <c r="H10" s="531"/>
      <c r="I10" s="531"/>
      <c r="J10" s="531"/>
      <c r="K10" s="531"/>
      <c r="L10" s="531"/>
      <c r="M10" s="531"/>
      <c r="N10" s="531"/>
      <c r="O10" s="532"/>
      <c r="P10" s="531"/>
      <c r="Q10" s="533"/>
      <c r="R10" s="533"/>
      <c r="S10" s="533"/>
      <c r="T10" s="533"/>
      <c r="U10" s="533"/>
      <c r="V10" s="533"/>
      <c r="W10" s="533"/>
    </row>
    <row r="11" spans="1:23" ht="15" customHeight="1">
      <c r="A11" s="199" t="s">
        <v>143</v>
      </c>
      <c r="B11" s="505"/>
      <c r="C11" s="422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3" ht="15" customHeight="1">
      <c r="A12" s="194" t="s">
        <v>275</v>
      </c>
      <c r="B12" s="506"/>
      <c r="C12" s="423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3" ht="15" customHeight="1">
      <c r="A13" s="425" t="s">
        <v>274</v>
      </c>
      <c r="B13" s="426"/>
      <c r="C13" s="426"/>
      <c r="D13" s="429" t="s">
        <v>57</v>
      </c>
      <c r="E13" s="427" t="s">
        <v>163</v>
      </c>
      <c r="F13" s="427" t="s">
        <v>145</v>
      </c>
      <c r="G13" s="427" t="s">
        <v>53</v>
      </c>
      <c r="H13" s="427" t="s">
        <v>164</v>
      </c>
      <c r="I13" s="427" t="s">
        <v>165</v>
      </c>
      <c r="J13" s="427" t="s">
        <v>166</v>
      </c>
      <c r="K13" s="427" t="s">
        <v>167</v>
      </c>
      <c r="L13" s="427" t="s">
        <v>168</v>
      </c>
      <c r="M13" s="427" t="s">
        <v>169</v>
      </c>
      <c r="N13" s="427" t="s">
        <v>170</v>
      </c>
      <c r="O13" s="427" t="s">
        <v>104</v>
      </c>
      <c r="P13" s="428" t="s">
        <v>27</v>
      </c>
    </row>
    <row r="14" spans="1:23" ht="15" customHeight="1">
      <c r="A14" s="541">
        <v>43739</v>
      </c>
      <c r="B14" s="542" t="s">
        <v>273</v>
      </c>
      <c r="C14" s="547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3" ht="15" customHeight="1">
      <c r="A15" s="543">
        <v>44105</v>
      </c>
      <c r="B15" s="544" t="s">
        <v>273</v>
      </c>
      <c r="C15" s="548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3" ht="15" customHeight="1">
      <c r="A16" s="543">
        <v>44470</v>
      </c>
      <c r="B16" s="544" t="s">
        <v>273</v>
      </c>
      <c r="C16" s="548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3" ht="15" customHeight="1">
      <c r="A17" s="543">
        <v>44835</v>
      </c>
      <c r="B17" s="544" t="s">
        <v>273</v>
      </c>
      <c r="C17" s="548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3" ht="15" customHeight="1">
      <c r="A18" s="543">
        <v>45200</v>
      </c>
      <c r="B18" s="544" t="s">
        <v>273</v>
      </c>
      <c r="C18" s="548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3" ht="15" customHeight="1">
      <c r="A19" s="545">
        <v>45566</v>
      </c>
      <c r="B19" s="546" t="s">
        <v>273</v>
      </c>
      <c r="C19" s="576">
        <v>45717</v>
      </c>
      <c r="D19" s="203">
        <v>291</v>
      </c>
      <c r="E19" s="207">
        <v>244</v>
      </c>
      <c r="F19" s="207">
        <v>261</v>
      </c>
      <c r="G19" s="207">
        <v>244</v>
      </c>
      <c r="H19" s="207">
        <v>227</v>
      </c>
      <c r="I19" s="207">
        <v>252</v>
      </c>
      <c r="J19" s="207" t="s">
        <v>384</v>
      </c>
      <c r="K19" s="207" t="s">
        <v>384</v>
      </c>
      <c r="L19" s="207" t="s">
        <v>384</v>
      </c>
      <c r="M19" s="207" t="s">
        <v>384</v>
      </c>
      <c r="N19" s="207" t="s">
        <v>384</v>
      </c>
      <c r="O19" s="574" t="s">
        <v>384</v>
      </c>
      <c r="P19" s="219">
        <v>1519</v>
      </c>
    </row>
    <row r="20" spans="1:23" s="534" customFormat="1" ht="3.75" customHeight="1">
      <c r="A20" s="549"/>
      <c r="B20" s="550"/>
      <c r="C20" s="551"/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2"/>
      <c r="P20" s="531"/>
      <c r="Q20" s="533"/>
      <c r="R20" s="533"/>
      <c r="S20" s="533"/>
      <c r="T20" s="533"/>
      <c r="U20" s="533"/>
      <c r="V20" s="533"/>
      <c r="W20" s="533"/>
    </row>
    <row r="21" spans="1:23" s="196" customFormat="1" ht="15" customHeight="1">
      <c r="A21" s="194" t="s">
        <v>276</v>
      </c>
      <c r="B21" s="507"/>
      <c r="C21" s="424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</row>
    <row r="22" spans="1:23" s="196" customFormat="1" ht="15" customHeight="1">
      <c r="A22" s="425" t="s">
        <v>274</v>
      </c>
      <c r="B22" s="426"/>
      <c r="C22" s="426"/>
      <c r="D22" s="429" t="s">
        <v>57</v>
      </c>
      <c r="E22" s="427" t="s">
        <v>163</v>
      </c>
      <c r="F22" s="427" t="s">
        <v>145</v>
      </c>
      <c r="G22" s="427" t="s">
        <v>53</v>
      </c>
      <c r="H22" s="427" t="s">
        <v>164</v>
      </c>
      <c r="I22" s="427" t="s">
        <v>165</v>
      </c>
      <c r="J22" s="427" t="s">
        <v>166</v>
      </c>
      <c r="K22" s="427" t="s">
        <v>167</v>
      </c>
      <c r="L22" s="427" t="s">
        <v>168</v>
      </c>
      <c r="M22" s="427" t="s">
        <v>169</v>
      </c>
      <c r="N22" s="427" t="s">
        <v>170</v>
      </c>
      <c r="O22" s="427" t="s">
        <v>104</v>
      </c>
      <c r="P22" s="428" t="s">
        <v>27</v>
      </c>
      <c r="Q22" s="194"/>
      <c r="R22" s="194"/>
      <c r="S22" s="194"/>
      <c r="T22" s="194"/>
      <c r="U22" s="194"/>
      <c r="V22" s="194"/>
      <c r="W22" s="194"/>
    </row>
    <row r="23" spans="1:23" s="196" customFormat="1" ht="15" customHeight="1">
      <c r="A23" s="541">
        <v>43739</v>
      </c>
      <c r="B23" s="542" t="s">
        <v>273</v>
      </c>
      <c r="C23" s="547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</row>
    <row r="24" spans="1:23" s="196" customFormat="1" ht="15" customHeight="1">
      <c r="A24" s="543">
        <v>44105</v>
      </c>
      <c r="B24" s="544" t="s">
        <v>273</v>
      </c>
      <c r="C24" s="548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</row>
    <row r="25" spans="1:23" s="196" customFormat="1" ht="15" customHeight="1">
      <c r="A25" s="543">
        <v>44470</v>
      </c>
      <c r="B25" s="544" t="s">
        <v>273</v>
      </c>
      <c r="C25" s="548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</row>
    <row r="26" spans="1:23" s="196" customFormat="1" ht="15" customHeight="1">
      <c r="A26" s="543">
        <v>44835</v>
      </c>
      <c r="B26" s="544" t="s">
        <v>273</v>
      </c>
      <c r="C26" s="548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</row>
    <row r="27" spans="1:23" s="196" customFormat="1" ht="15" customHeight="1">
      <c r="A27" s="543">
        <v>45200</v>
      </c>
      <c r="B27" s="544" t="s">
        <v>273</v>
      </c>
      <c r="C27" s="548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</row>
    <row r="28" spans="1:23" s="196" customFormat="1" ht="15" customHeight="1">
      <c r="A28" s="545">
        <v>45566</v>
      </c>
      <c r="B28" s="546" t="s">
        <v>273</v>
      </c>
      <c r="C28" s="576">
        <v>45717</v>
      </c>
      <c r="D28" s="203">
        <v>1461</v>
      </c>
      <c r="E28" s="207">
        <v>1477</v>
      </c>
      <c r="F28" s="207">
        <v>1564</v>
      </c>
      <c r="G28" s="207">
        <v>1869</v>
      </c>
      <c r="H28" s="207">
        <v>1406</v>
      </c>
      <c r="I28" s="207">
        <v>1503</v>
      </c>
      <c r="J28" s="207" t="s">
        <v>384</v>
      </c>
      <c r="K28" s="207" t="s">
        <v>384</v>
      </c>
      <c r="L28" s="207" t="s">
        <v>384</v>
      </c>
      <c r="M28" s="207" t="s">
        <v>384</v>
      </c>
      <c r="N28" s="207" t="s">
        <v>384</v>
      </c>
      <c r="O28" s="574" t="s">
        <v>384</v>
      </c>
      <c r="P28" s="219">
        <v>9280</v>
      </c>
      <c r="Q28" s="194"/>
      <c r="R28" s="194"/>
      <c r="S28" s="194"/>
      <c r="T28" s="194"/>
      <c r="U28" s="194"/>
      <c r="V28" s="194"/>
      <c r="W28" s="194"/>
    </row>
    <row r="29" spans="1:23" s="534" customFormat="1" ht="3.75" customHeight="1">
      <c r="A29" s="549"/>
      <c r="B29" s="550"/>
      <c r="C29" s="551"/>
      <c r="D29" s="531"/>
      <c r="E29" s="531"/>
      <c r="F29" s="531"/>
      <c r="G29" s="531"/>
      <c r="H29" s="531"/>
      <c r="I29" s="531"/>
      <c r="J29" s="531"/>
      <c r="K29" s="531"/>
      <c r="L29" s="531"/>
      <c r="M29" s="531"/>
      <c r="N29" s="531"/>
      <c r="O29" s="532"/>
      <c r="P29" s="531"/>
      <c r="Q29" s="533"/>
      <c r="R29" s="533"/>
      <c r="S29" s="533"/>
      <c r="T29" s="533"/>
      <c r="U29" s="533"/>
      <c r="V29" s="533"/>
      <c r="W29" s="533"/>
    </row>
    <row r="30" spans="1:23" s="196" customFormat="1" ht="15" customHeight="1">
      <c r="A30" s="196" t="s">
        <v>279</v>
      </c>
      <c r="B30" s="507"/>
      <c r="C30" s="424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</row>
    <row r="31" spans="1:23" s="196" customFormat="1" ht="15" customHeight="1">
      <c r="A31" s="425" t="s">
        <v>274</v>
      </c>
      <c r="B31" s="426"/>
      <c r="C31" s="426"/>
      <c r="D31" s="429" t="s">
        <v>57</v>
      </c>
      <c r="E31" s="427" t="s">
        <v>163</v>
      </c>
      <c r="F31" s="427" t="s">
        <v>145</v>
      </c>
      <c r="G31" s="427" t="s">
        <v>53</v>
      </c>
      <c r="H31" s="427" t="s">
        <v>164</v>
      </c>
      <c r="I31" s="427" t="s">
        <v>165</v>
      </c>
      <c r="J31" s="427" t="s">
        <v>166</v>
      </c>
      <c r="K31" s="427" t="s">
        <v>167</v>
      </c>
      <c r="L31" s="427" t="s">
        <v>168</v>
      </c>
      <c r="M31" s="427" t="s">
        <v>169</v>
      </c>
      <c r="N31" s="427" t="s">
        <v>170</v>
      </c>
      <c r="O31" s="427" t="s">
        <v>104</v>
      </c>
      <c r="P31" s="428" t="s">
        <v>27</v>
      </c>
      <c r="Q31" s="194"/>
      <c r="R31" s="194"/>
      <c r="S31" s="194"/>
      <c r="T31" s="194"/>
      <c r="U31" s="194"/>
      <c r="V31" s="194"/>
      <c r="W31" s="194"/>
    </row>
    <row r="32" spans="1:23" s="196" customFormat="1" ht="15" customHeight="1">
      <c r="A32" s="541">
        <v>43739</v>
      </c>
      <c r="B32" s="542" t="s">
        <v>273</v>
      </c>
      <c r="C32" s="547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</row>
    <row r="33" spans="1:23" s="196" customFormat="1" ht="15" customHeight="1">
      <c r="A33" s="543">
        <v>44105</v>
      </c>
      <c r="B33" s="544" t="s">
        <v>273</v>
      </c>
      <c r="C33" s="548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</row>
    <row r="34" spans="1:23" s="196" customFormat="1" ht="15" customHeight="1">
      <c r="A34" s="543">
        <v>44470</v>
      </c>
      <c r="B34" s="544" t="s">
        <v>273</v>
      </c>
      <c r="C34" s="548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</row>
    <row r="35" spans="1:23" s="196" customFormat="1" ht="15" customHeight="1">
      <c r="A35" s="543">
        <v>44835</v>
      </c>
      <c r="B35" s="544" t="s">
        <v>273</v>
      </c>
      <c r="C35" s="548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</row>
    <row r="36" spans="1:23" s="196" customFormat="1" ht="15" customHeight="1">
      <c r="A36" s="543">
        <v>45200</v>
      </c>
      <c r="B36" s="544" t="s">
        <v>273</v>
      </c>
      <c r="C36" s="548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</row>
    <row r="37" spans="1:23" s="196" customFormat="1" ht="15" customHeight="1">
      <c r="A37" s="545">
        <v>45566</v>
      </c>
      <c r="B37" s="546" t="s">
        <v>273</v>
      </c>
      <c r="C37" s="576">
        <v>45717</v>
      </c>
      <c r="D37" s="203">
        <v>-1170</v>
      </c>
      <c r="E37" s="207">
        <v>-1233</v>
      </c>
      <c r="F37" s="207">
        <v>-1303</v>
      </c>
      <c r="G37" s="207">
        <v>-1625</v>
      </c>
      <c r="H37" s="207">
        <v>-1179</v>
      </c>
      <c r="I37" s="207">
        <v>-1251</v>
      </c>
      <c r="J37" s="207" t="s">
        <v>384</v>
      </c>
      <c r="K37" s="207" t="s">
        <v>384</v>
      </c>
      <c r="L37" s="207" t="s">
        <v>384</v>
      </c>
      <c r="M37" s="207" t="s">
        <v>384</v>
      </c>
      <c r="N37" s="207" t="s">
        <v>384</v>
      </c>
      <c r="O37" s="574" t="s">
        <v>384</v>
      </c>
      <c r="P37" s="219">
        <v>-7761</v>
      </c>
      <c r="Q37" s="194"/>
      <c r="R37" s="194"/>
      <c r="S37" s="194"/>
      <c r="T37" s="194"/>
      <c r="U37" s="194"/>
      <c r="V37" s="194"/>
      <c r="W37" s="194"/>
    </row>
    <row r="38" spans="1:23" s="534" customFormat="1" ht="3.75" customHeight="1">
      <c r="A38" s="549"/>
      <c r="B38" s="550"/>
      <c r="C38" s="551"/>
      <c r="D38" s="531"/>
      <c r="E38" s="531"/>
      <c r="F38" s="531"/>
      <c r="G38" s="531"/>
      <c r="H38" s="531"/>
      <c r="I38" s="531"/>
      <c r="J38" s="531"/>
      <c r="K38" s="531"/>
      <c r="L38" s="531"/>
      <c r="M38" s="531"/>
      <c r="N38" s="531"/>
      <c r="O38" s="532"/>
      <c r="P38" s="531"/>
      <c r="Q38" s="533"/>
      <c r="R38" s="533"/>
      <c r="S38" s="533"/>
      <c r="T38" s="533"/>
      <c r="U38" s="533"/>
      <c r="V38" s="533"/>
      <c r="W38" s="533"/>
    </row>
    <row r="39" spans="1:23" s="196" customFormat="1" ht="18.75" customHeight="1">
      <c r="A39" s="199" t="s">
        <v>144</v>
      </c>
      <c r="B39" s="505"/>
      <c r="C39" s="422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</row>
    <row r="40" spans="1:23" s="196" customFormat="1" ht="15" customHeight="1">
      <c r="A40" s="194" t="s">
        <v>277</v>
      </c>
      <c r="B40" s="506"/>
      <c r="C40" s="423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</row>
    <row r="41" spans="1:23" s="196" customFormat="1" ht="15" customHeight="1">
      <c r="A41" s="425" t="s">
        <v>274</v>
      </c>
      <c r="B41" s="426"/>
      <c r="C41" s="426"/>
      <c r="D41" s="429" t="s">
        <v>57</v>
      </c>
      <c r="E41" s="427" t="s">
        <v>163</v>
      </c>
      <c r="F41" s="427" t="s">
        <v>145</v>
      </c>
      <c r="G41" s="427" t="s">
        <v>53</v>
      </c>
      <c r="H41" s="427" t="s">
        <v>164</v>
      </c>
      <c r="I41" s="427" t="s">
        <v>165</v>
      </c>
      <c r="J41" s="427" t="s">
        <v>166</v>
      </c>
      <c r="K41" s="427" t="s">
        <v>167</v>
      </c>
      <c r="L41" s="427" t="s">
        <v>168</v>
      </c>
      <c r="M41" s="427" t="s">
        <v>169</v>
      </c>
      <c r="N41" s="427" t="s">
        <v>170</v>
      </c>
      <c r="O41" s="427" t="s">
        <v>104</v>
      </c>
      <c r="P41" s="428" t="s">
        <v>27</v>
      </c>
      <c r="Q41" s="194"/>
      <c r="R41" s="194"/>
      <c r="S41" s="194"/>
      <c r="T41" s="194"/>
      <c r="U41" s="194"/>
      <c r="V41" s="194"/>
      <c r="W41" s="194"/>
    </row>
    <row r="42" spans="1:23" s="196" customFormat="1" ht="15" customHeight="1">
      <c r="A42" s="541">
        <v>43739</v>
      </c>
      <c r="B42" s="542" t="s">
        <v>273</v>
      </c>
      <c r="C42" s="547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</row>
    <row r="43" spans="1:23" s="196" customFormat="1" ht="15" customHeight="1">
      <c r="A43" s="543">
        <v>44105</v>
      </c>
      <c r="B43" s="544" t="s">
        <v>273</v>
      </c>
      <c r="C43" s="548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</row>
    <row r="44" spans="1:23" s="196" customFormat="1" ht="15" customHeight="1">
      <c r="A44" s="543">
        <v>44470</v>
      </c>
      <c r="B44" s="544" t="s">
        <v>273</v>
      </c>
      <c r="C44" s="548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</row>
    <row r="45" spans="1:23" s="196" customFormat="1" ht="15" customHeight="1">
      <c r="A45" s="543">
        <v>44835</v>
      </c>
      <c r="B45" s="544" t="s">
        <v>273</v>
      </c>
      <c r="C45" s="548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</row>
    <row r="46" spans="1:23" s="196" customFormat="1" ht="15" customHeight="1">
      <c r="A46" s="543">
        <v>45200</v>
      </c>
      <c r="B46" s="544" t="s">
        <v>273</v>
      </c>
      <c r="C46" s="548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</row>
    <row r="47" spans="1:23" s="196" customFormat="1" ht="15" customHeight="1">
      <c r="A47" s="545">
        <v>45566</v>
      </c>
      <c r="B47" s="546" t="s">
        <v>273</v>
      </c>
      <c r="C47" s="576">
        <v>45717</v>
      </c>
      <c r="D47" s="203">
        <v>748</v>
      </c>
      <c r="E47" s="207">
        <v>634</v>
      </c>
      <c r="F47" s="207">
        <v>584</v>
      </c>
      <c r="G47" s="207">
        <v>572</v>
      </c>
      <c r="H47" s="207">
        <v>721</v>
      </c>
      <c r="I47" s="207">
        <v>2016</v>
      </c>
      <c r="J47" s="207" t="s">
        <v>384</v>
      </c>
      <c r="K47" s="207" t="s">
        <v>384</v>
      </c>
      <c r="L47" s="207" t="s">
        <v>384</v>
      </c>
      <c r="M47" s="207" t="s">
        <v>384</v>
      </c>
      <c r="N47" s="207" t="s">
        <v>384</v>
      </c>
      <c r="O47" s="574" t="s">
        <v>384</v>
      </c>
      <c r="P47" s="219">
        <v>5275</v>
      </c>
      <c r="Q47" s="194"/>
      <c r="R47" s="194"/>
      <c r="S47" s="194"/>
      <c r="T47" s="194"/>
      <c r="U47" s="194"/>
      <c r="V47" s="194"/>
      <c r="W47" s="194"/>
    </row>
    <row r="48" spans="1:23" s="534" customFormat="1" ht="3.75" customHeight="1">
      <c r="A48" s="549"/>
      <c r="B48" s="550"/>
      <c r="C48" s="551"/>
      <c r="D48" s="531"/>
      <c r="E48" s="531"/>
      <c r="F48" s="531"/>
      <c r="G48" s="531"/>
      <c r="H48" s="531"/>
      <c r="I48" s="531"/>
      <c r="J48" s="531"/>
      <c r="K48" s="531"/>
      <c r="L48" s="531"/>
      <c r="M48" s="531"/>
      <c r="N48" s="531"/>
      <c r="O48" s="532"/>
      <c r="P48" s="531"/>
      <c r="Q48" s="533"/>
      <c r="R48" s="533"/>
      <c r="S48" s="533"/>
      <c r="T48" s="533"/>
      <c r="U48" s="533"/>
      <c r="V48" s="533"/>
      <c r="W48" s="533"/>
    </row>
    <row r="49" spans="1:23" ht="15" customHeight="1">
      <c r="A49" s="196" t="s">
        <v>278</v>
      </c>
      <c r="B49" s="507"/>
      <c r="C49" s="42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3" ht="15" customHeight="1">
      <c r="A50" s="425" t="s">
        <v>274</v>
      </c>
      <c r="B50" s="426"/>
      <c r="C50" s="426"/>
      <c r="D50" s="429" t="s">
        <v>57</v>
      </c>
      <c r="E50" s="427" t="s">
        <v>163</v>
      </c>
      <c r="F50" s="427" t="s">
        <v>145</v>
      </c>
      <c r="G50" s="427" t="s">
        <v>53</v>
      </c>
      <c r="H50" s="427" t="s">
        <v>164</v>
      </c>
      <c r="I50" s="427" t="s">
        <v>165</v>
      </c>
      <c r="J50" s="427" t="s">
        <v>166</v>
      </c>
      <c r="K50" s="427" t="s">
        <v>167</v>
      </c>
      <c r="L50" s="427" t="s">
        <v>168</v>
      </c>
      <c r="M50" s="427" t="s">
        <v>169</v>
      </c>
      <c r="N50" s="427" t="s">
        <v>170</v>
      </c>
      <c r="O50" s="427" t="s">
        <v>104</v>
      </c>
      <c r="P50" s="428" t="s">
        <v>27</v>
      </c>
    </row>
    <row r="51" spans="1:23" ht="15" customHeight="1">
      <c r="A51" s="541">
        <v>43739</v>
      </c>
      <c r="B51" s="542" t="s">
        <v>273</v>
      </c>
      <c r="C51" s="547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3" ht="15" customHeight="1">
      <c r="A52" s="543">
        <v>44105</v>
      </c>
      <c r="B52" s="544" t="s">
        <v>273</v>
      </c>
      <c r="C52" s="548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3" ht="15" customHeight="1">
      <c r="A53" s="543">
        <v>44470</v>
      </c>
      <c r="B53" s="544" t="s">
        <v>273</v>
      </c>
      <c r="C53" s="548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3" ht="15" customHeight="1">
      <c r="A54" s="543">
        <v>44835</v>
      </c>
      <c r="B54" s="544" t="s">
        <v>273</v>
      </c>
      <c r="C54" s="548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3" ht="15" customHeight="1">
      <c r="A55" s="543">
        <v>45200</v>
      </c>
      <c r="B55" s="544" t="s">
        <v>273</v>
      </c>
      <c r="C55" s="548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3" ht="15" customHeight="1">
      <c r="A56" s="545">
        <v>45566</v>
      </c>
      <c r="B56" s="546" t="s">
        <v>273</v>
      </c>
      <c r="C56" s="576">
        <v>45717</v>
      </c>
      <c r="D56" s="203">
        <v>717</v>
      </c>
      <c r="E56" s="207">
        <v>579</v>
      </c>
      <c r="F56" s="207">
        <v>799</v>
      </c>
      <c r="G56" s="207">
        <v>682</v>
      </c>
      <c r="H56" s="207">
        <v>903</v>
      </c>
      <c r="I56" s="207">
        <v>5182</v>
      </c>
      <c r="J56" s="207" t="s">
        <v>384</v>
      </c>
      <c r="K56" s="207" t="s">
        <v>384</v>
      </c>
      <c r="L56" s="207" t="s">
        <v>384</v>
      </c>
      <c r="M56" s="207" t="s">
        <v>384</v>
      </c>
      <c r="N56" s="207" t="s">
        <v>384</v>
      </c>
      <c r="O56" s="574" t="s">
        <v>384</v>
      </c>
      <c r="P56" s="219">
        <v>8862</v>
      </c>
    </row>
    <row r="57" spans="1:23" s="534" customFormat="1" ht="3.75" customHeight="1">
      <c r="A57" s="549"/>
      <c r="B57" s="550"/>
      <c r="C57" s="551"/>
      <c r="D57" s="531"/>
      <c r="E57" s="531"/>
      <c r="F57" s="531"/>
      <c r="G57" s="531"/>
      <c r="H57" s="531"/>
      <c r="I57" s="531"/>
      <c r="J57" s="531"/>
      <c r="K57" s="531"/>
      <c r="L57" s="531"/>
      <c r="M57" s="531"/>
      <c r="N57" s="531"/>
      <c r="O57" s="532"/>
      <c r="P57" s="531"/>
      <c r="Q57" s="533"/>
      <c r="R57" s="533"/>
      <c r="S57" s="533"/>
      <c r="T57" s="533"/>
      <c r="U57" s="533"/>
      <c r="V57" s="533"/>
      <c r="W57" s="533"/>
    </row>
    <row r="58" spans="1:23" s="194" customFormat="1" ht="15" customHeight="1">
      <c r="A58" s="196" t="s">
        <v>280</v>
      </c>
      <c r="B58" s="507"/>
      <c r="C58" s="424"/>
      <c r="P58" s="216" t="s">
        <v>26</v>
      </c>
    </row>
    <row r="59" spans="1:23" s="194" customFormat="1" ht="15" customHeight="1">
      <c r="A59" s="425" t="s">
        <v>274</v>
      </c>
      <c r="B59" s="426"/>
      <c r="C59" s="426"/>
      <c r="D59" s="429" t="s">
        <v>57</v>
      </c>
      <c r="E59" s="427" t="s">
        <v>163</v>
      </c>
      <c r="F59" s="427" t="s">
        <v>145</v>
      </c>
      <c r="G59" s="427" t="s">
        <v>53</v>
      </c>
      <c r="H59" s="427" t="s">
        <v>164</v>
      </c>
      <c r="I59" s="427" t="s">
        <v>165</v>
      </c>
      <c r="J59" s="427" t="s">
        <v>166</v>
      </c>
      <c r="K59" s="427" t="s">
        <v>167</v>
      </c>
      <c r="L59" s="427" t="s">
        <v>168</v>
      </c>
      <c r="M59" s="427" t="s">
        <v>169</v>
      </c>
      <c r="N59" s="427" t="s">
        <v>170</v>
      </c>
      <c r="O59" s="427" t="s">
        <v>104</v>
      </c>
      <c r="P59" s="428" t="s">
        <v>27</v>
      </c>
    </row>
    <row r="60" spans="1:23" s="196" customFormat="1" ht="15" customHeight="1">
      <c r="A60" s="541">
        <v>43739</v>
      </c>
      <c r="B60" s="542" t="s">
        <v>273</v>
      </c>
      <c r="C60" s="547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7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</row>
    <row r="61" spans="1:23" s="196" customFormat="1" ht="15" customHeight="1">
      <c r="A61" s="543">
        <v>44105</v>
      </c>
      <c r="B61" s="544" t="s">
        <v>273</v>
      </c>
      <c r="C61" s="548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8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</row>
    <row r="62" spans="1:23" s="196" customFormat="1" ht="15" customHeight="1">
      <c r="A62" s="543">
        <v>44470</v>
      </c>
      <c r="B62" s="544" t="s">
        <v>273</v>
      </c>
      <c r="C62" s="548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8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</row>
    <row r="63" spans="1:23" s="196" customFormat="1" ht="15" customHeight="1">
      <c r="A63" s="543">
        <v>44835</v>
      </c>
      <c r="B63" s="544" t="s">
        <v>273</v>
      </c>
      <c r="C63" s="548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8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</row>
    <row r="64" spans="1:23" s="196" customFormat="1" ht="15" customHeight="1">
      <c r="A64" s="543">
        <v>45200</v>
      </c>
      <c r="B64" s="544" t="s">
        <v>273</v>
      </c>
      <c r="C64" s="548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8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</row>
    <row r="65" spans="1:23" s="196" customFormat="1" ht="15" customHeight="1">
      <c r="A65" s="545">
        <v>45566</v>
      </c>
      <c r="B65" s="546" t="s">
        <v>273</v>
      </c>
      <c r="C65" s="576">
        <v>45717</v>
      </c>
      <c r="D65" s="204">
        <v>31</v>
      </c>
      <c r="E65" s="208">
        <v>55</v>
      </c>
      <c r="F65" s="208">
        <v>-215</v>
      </c>
      <c r="G65" s="208">
        <v>-110</v>
      </c>
      <c r="H65" s="208">
        <v>-182</v>
      </c>
      <c r="I65" s="419">
        <v>-3166</v>
      </c>
      <c r="J65" s="208" t="s">
        <v>384</v>
      </c>
      <c r="K65" s="208" t="s">
        <v>384</v>
      </c>
      <c r="L65" s="208" t="s">
        <v>384</v>
      </c>
      <c r="M65" s="208" t="s">
        <v>384</v>
      </c>
      <c r="N65" s="208" t="s">
        <v>384</v>
      </c>
      <c r="O65" s="215" t="s">
        <v>384</v>
      </c>
      <c r="P65" s="222">
        <v>-3587</v>
      </c>
      <c r="Q65" s="194"/>
      <c r="R65" s="194"/>
      <c r="S65" s="194"/>
      <c r="T65" s="194"/>
      <c r="U65" s="194"/>
      <c r="V65" s="194"/>
      <c r="W65" s="194"/>
    </row>
    <row r="66" spans="1:23" s="196" customFormat="1" ht="15" customHeight="1">
      <c r="B66" s="507"/>
      <c r="C66" s="424"/>
      <c r="D66" s="194"/>
      <c r="E66" s="194"/>
      <c r="P66" s="206"/>
      <c r="Q66" s="194"/>
      <c r="R66" s="194"/>
      <c r="S66" s="194"/>
      <c r="T66" s="194"/>
      <c r="U66" s="194"/>
      <c r="V66" s="194"/>
      <c r="W66" s="194"/>
    </row>
    <row r="67" spans="1:23" s="196" customFormat="1" ht="15" customHeight="1">
      <c r="B67" s="507"/>
      <c r="C67" s="424"/>
      <c r="D67" s="194"/>
      <c r="E67" s="194"/>
      <c r="P67" s="206"/>
      <c r="Q67" s="194"/>
      <c r="R67" s="194"/>
      <c r="S67" s="194"/>
      <c r="T67" s="194"/>
      <c r="U67" s="194"/>
      <c r="V67" s="194"/>
      <c r="W67" s="194"/>
    </row>
    <row r="68" spans="1:23" s="196" customFormat="1" ht="15" customHeight="1">
      <c r="B68" s="507"/>
      <c r="C68" s="424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</row>
    <row r="69" spans="1:23" s="196" customFormat="1" ht="15" customHeight="1">
      <c r="B69" s="507"/>
      <c r="C69" s="424"/>
      <c r="D69" s="194"/>
      <c r="E69" s="194"/>
      <c r="P69" s="206"/>
      <c r="Q69" s="194"/>
      <c r="R69" s="194"/>
      <c r="S69" s="194"/>
      <c r="T69" s="194"/>
      <c r="U69" s="194"/>
      <c r="V69" s="194"/>
      <c r="W69" s="194"/>
    </row>
    <row r="70" spans="1:23" s="194" customFormat="1" ht="15" customHeight="1">
      <c r="A70" s="196"/>
      <c r="B70" s="507"/>
      <c r="C70" s="424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3" s="194" customFormat="1" ht="15" customHeight="1">
      <c r="A71" s="196"/>
      <c r="B71" s="507"/>
      <c r="C71" s="424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3" s="196" customFormat="1" ht="15" customHeight="1">
      <c r="B72" s="507"/>
      <c r="C72" s="424"/>
      <c r="D72" s="194"/>
      <c r="E72" s="194"/>
      <c r="P72" s="206"/>
      <c r="Q72" s="194"/>
      <c r="R72" s="194"/>
      <c r="S72" s="194"/>
      <c r="T72" s="194"/>
      <c r="U72" s="194"/>
      <c r="V72" s="194"/>
      <c r="W72" s="194"/>
    </row>
    <row r="73" spans="1:23" s="196" customFormat="1" ht="15" customHeight="1">
      <c r="B73" s="507"/>
      <c r="C73" s="424"/>
      <c r="D73" s="194"/>
      <c r="E73" s="194"/>
      <c r="P73" s="206"/>
      <c r="Q73" s="194"/>
      <c r="R73" s="194"/>
      <c r="S73" s="194"/>
      <c r="T73" s="194"/>
      <c r="U73" s="194"/>
      <c r="V73" s="194"/>
      <c r="W73" s="194"/>
    </row>
    <row r="74" spans="1:23" s="196" customFormat="1" ht="15" customHeight="1">
      <c r="B74" s="507"/>
      <c r="C74" s="424"/>
      <c r="D74" s="194"/>
      <c r="E74" s="194"/>
      <c r="P74" s="206"/>
      <c r="Q74" s="194"/>
      <c r="R74" s="194"/>
      <c r="S74" s="194"/>
      <c r="T74" s="194"/>
      <c r="U74" s="194"/>
      <c r="V74" s="194"/>
      <c r="W74" s="194"/>
    </row>
    <row r="75" spans="1:23" s="196" customFormat="1" ht="15" customHeight="1">
      <c r="B75" s="507"/>
      <c r="C75" s="424"/>
      <c r="D75" s="194"/>
      <c r="E75" s="194"/>
      <c r="P75" s="206"/>
      <c r="Q75" s="194"/>
      <c r="R75" s="194"/>
      <c r="S75" s="194"/>
      <c r="T75" s="194"/>
      <c r="U75" s="194"/>
      <c r="V75" s="194"/>
      <c r="W75" s="194"/>
    </row>
    <row r="76" spans="1:23" s="196" customFormat="1" ht="15" customHeight="1">
      <c r="B76" s="507"/>
      <c r="C76" s="424"/>
      <c r="D76" s="194"/>
      <c r="E76" s="194"/>
      <c r="P76" s="206"/>
      <c r="Q76" s="194"/>
      <c r="R76" s="194"/>
      <c r="S76" s="194"/>
      <c r="T76" s="194"/>
      <c r="U76" s="194"/>
      <c r="V76" s="194"/>
      <c r="W76" s="194"/>
    </row>
    <row r="77" spans="1:23" s="196" customFormat="1" ht="15" customHeight="1">
      <c r="B77" s="507"/>
      <c r="C77" s="424"/>
      <c r="D77" s="194"/>
      <c r="E77" s="194"/>
      <c r="P77" s="206"/>
      <c r="Q77" s="194"/>
      <c r="R77" s="194"/>
      <c r="S77" s="194"/>
      <c r="T77" s="194"/>
      <c r="U77" s="194"/>
      <c r="V77" s="194"/>
      <c r="W77" s="194"/>
    </row>
    <row r="78" spans="1:23" s="196" customFormat="1" ht="15" customHeight="1">
      <c r="B78" s="507"/>
      <c r="C78" s="424"/>
      <c r="D78" s="194"/>
      <c r="E78" s="194"/>
      <c r="P78" s="206"/>
      <c r="Q78" s="194"/>
      <c r="R78" s="194"/>
      <c r="S78" s="194"/>
      <c r="T78" s="194"/>
      <c r="U78" s="194"/>
      <c r="V78" s="194"/>
      <c r="W78" s="194"/>
    </row>
    <row r="79" spans="1:23" s="196" customFormat="1" ht="15" customHeight="1">
      <c r="B79" s="507"/>
      <c r="C79" s="424"/>
      <c r="D79" s="194"/>
      <c r="E79" s="194"/>
      <c r="P79" s="206"/>
      <c r="Q79" s="194"/>
      <c r="R79" s="194"/>
      <c r="S79" s="194"/>
      <c r="T79" s="194"/>
      <c r="U79" s="194"/>
      <c r="V79" s="194"/>
      <c r="W79" s="194"/>
    </row>
    <row r="80" spans="1:23" s="196" customFormat="1" ht="15" customHeight="1">
      <c r="B80" s="507"/>
      <c r="C80" s="424"/>
      <c r="D80" s="194"/>
      <c r="E80" s="194"/>
      <c r="P80" s="206"/>
      <c r="Q80" s="194"/>
      <c r="R80" s="194"/>
      <c r="S80" s="194"/>
      <c r="T80" s="194"/>
      <c r="U80" s="194"/>
      <c r="V80" s="194"/>
      <c r="W80" s="194"/>
    </row>
    <row r="81" spans="2:23" s="196" customFormat="1" ht="15" customHeight="1">
      <c r="B81" s="507"/>
      <c r="C81" s="424"/>
      <c r="D81" s="194"/>
      <c r="E81" s="194"/>
      <c r="P81" s="206"/>
      <c r="Q81" s="194"/>
      <c r="R81" s="194"/>
      <c r="S81" s="194"/>
      <c r="T81" s="194"/>
      <c r="U81" s="194"/>
      <c r="V81" s="194"/>
      <c r="W81" s="194"/>
    </row>
    <row r="82" spans="2:23" s="196" customFormat="1" ht="15" customHeight="1">
      <c r="B82" s="507"/>
      <c r="C82" s="424"/>
      <c r="D82" s="194"/>
      <c r="E82" s="194"/>
      <c r="P82" s="206"/>
      <c r="Q82" s="194"/>
      <c r="R82" s="194"/>
      <c r="S82" s="194"/>
      <c r="T82" s="194"/>
      <c r="U82" s="194"/>
      <c r="V82" s="194"/>
      <c r="W82" s="194"/>
    </row>
    <row r="83" spans="2:23" s="196" customFormat="1" ht="15" customHeight="1">
      <c r="B83" s="507"/>
      <c r="C83" s="424"/>
      <c r="D83" s="194"/>
      <c r="E83" s="194"/>
      <c r="P83" s="206"/>
      <c r="Q83" s="194"/>
      <c r="R83" s="194"/>
      <c r="S83" s="194"/>
      <c r="T83" s="194"/>
      <c r="U83" s="194"/>
      <c r="V83" s="194"/>
      <c r="W83" s="194"/>
    </row>
    <row r="84" spans="2:23" s="196" customFormat="1" ht="15" customHeight="1">
      <c r="B84" s="507"/>
      <c r="C84" s="424"/>
      <c r="D84" s="194"/>
      <c r="E84" s="194"/>
      <c r="P84" s="206"/>
      <c r="Q84" s="194"/>
      <c r="R84" s="194"/>
      <c r="S84" s="194"/>
      <c r="T84" s="194"/>
      <c r="U84" s="194"/>
      <c r="V84" s="194"/>
      <c r="W84" s="194"/>
    </row>
    <row r="85" spans="2:23" s="196" customFormat="1" ht="15" customHeight="1">
      <c r="B85" s="507"/>
      <c r="C85" s="424"/>
      <c r="D85" s="194"/>
      <c r="E85" s="194"/>
      <c r="P85" s="206"/>
      <c r="Q85" s="194"/>
      <c r="R85" s="194"/>
      <c r="S85" s="194"/>
      <c r="T85" s="194"/>
      <c r="U85" s="194"/>
      <c r="V85" s="194"/>
      <c r="W85" s="194"/>
    </row>
    <row r="86" spans="2:23" s="196" customFormat="1" ht="15" customHeight="1">
      <c r="B86" s="507"/>
      <c r="C86" s="424"/>
      <c r="D86" s="194"/>
      <c r="E86" s="194"/>
      <c r="P86" s="206"/>
      <c r="Q86" s="194"/>
      <c r="R86" s="194"/>
      <c r="S86" s="194"/>
      <c r="T86" s="194"/>
      <c r="U86" s="194"/>
      <c r="V86" s="194"/>
      <c r="W86" s="194"/>
    </row>
    <row r="87" spans="2:23" s="196" customFormat="1" ht="15" customHeight="1">
      <c r="B87" s="507"/>
      <c r="C87" s="424"/>
      <c r="D87" s="194"/>
      <c r="E87" s="194"/>
      <c r="P87" s="206"/>
      <c r="Q87" s="194"/>
      <c r="R87" s="194"/>
      <c r="S87" s="194"/>
      <c r="T87" s="194"/>
      <c r="U87" s="194"/>
      <c r="V87" s="194"/>
      <c r="W87" s="194"/>
    </row>
    <row r="88" spans="2:23" s="196" customFormat="1" ht="15" customHeight="1">
      <c r="B88" s="507"/>
      <c r="C88" s="424"/>
      <c r="D88" s="194"/>
      <c r="E88" s="194"/>
      <c r="P88" s="206"/>
      <c r="Q88" s="194"/>
      <c r="R88" s="194"/>
      <c r="S88" s="194"/>
      <c r="T88" s="194"/>
      <c r="U88" s="194"/>
      <c r="V88" s="194"/>
      <c r="W88" s="194"/>
    </row>
    <row r="89" spans="2:23" s="196" customFormat="1" ht="15" customHeight="1">
      <c r="B89" s="507"/>
      <c r="C89" s="424"/>
      <c r="D89" s="194"/>
      <c r="E89" s="194"/>
      <c r="P89" s="206"/>
      <c r="Q89" s="194"/>
      <c r="R89" s="194"/>
      <c r="S89" s="194"/>
      <c r="T89" s="194"/>
      <c r="U89" s="194"/>
      <c r="V89" s="194"/>
      <c r="W89" s="194"/>
    </row>
    <row r="90" spans="2:23" s="196" customFormat="1" ht="15" customHeight="1">
      <c r="B90" s="507"/>
      <c r="C90" s="424"/>
      <c r="D90" s="194"/>
      <c r="E90" s="194"/>
      <c r="P90" s="194"/>
      <c r="Q90" s="194"/>
      <c r="R90" s="194"/>
      <c r="S90" s="194"/>
      <c r="T90" s="194"/>
      <c r="U90" s="194"/>
      <c r="V90" s="194"/>
      <c r="W90" s="194"/>
    </row>
    <row r="91" spans="2:23" s="196" customFormat="1" ht="15" customHeight="1">
      <c r="B91" s="507"/>
      <c r="C91" s="424"/>
      <c r="D91" s="194"/>
      <c r="E91" s="194"/>
      <c r="P91" s="194"/>
      <c r="Q91" s="194"/>
      <c r="R91" s="194"/>
      <c r="S91" s="194"/>
      <c r="T91" s="194"/>
      <c r="U91" s="194"/>
      <c r="V91" s="194"/>
      <c r="W91" s="194"/>
    </row>
    <row r="92" spans="2:23" s="196" customFormat="1" ht="15" customHeight="1">
      <c r="B92" s="507"/>
      <c r="C92" s="424"/>
      <c r="D92" s="194"/>
      <c r="E92" s="194"/>
      <c r="P92" s="194"/>
      <c r="Q92" s="194"/>
      <c r="R92" s="194"/>
      <c r="S92" s="194"/>
      <c r="T92" s="194"/>
      <c r="U92" s="194"/>
      <c r="V92" s="194"/>
      <c r="W92" s="194"/>
    </row>
    <row r="93" spans="2:23" s="196" customFormat="1" ht="15" customHeight="1">
      <c r="B93" s="507"/>
      <c r="C93" s="424"/>
      <c r="D93" s="194"/>
      <c r="E93" s="194"/>
      <c r="P93" s="194"/>
      <c r="Q93" s="194"/>
      <c r="R93" s="194"/>
      <c r="S93" s="194"/>
      <c r="T93" s="194"/>
      <c r="U93" s="194"/>
      <c r="V93" s="194"/>
      <c r="W93" s="194"/>
    </row>
    <row r="94" spans="2:23" s="196" customFormat="1" ht="15" customHeight="1">
      <c r="B94" s="507"/>
      <c r="C94" s="424"/>
      <c r="D94" s="194"/>
      <c r="E94" s="194"/>
      <c r="P94" s="194"/>
      <c r="Q94" s="194"/>
      <c r="R94" s="194"/>
      <c r="S94" s="194"/>
      <c r="T94" s="194"/>
      <c r="U94" s="194"/>
      <c r="V94" s="194"/>
      <c r="W94" s="194"/>
    </row>
    <row r="95" spans="2:23" s="196" customFormat="1" ht="15" customHeight="1">
      <c r="B95" s="507"/>
      <c r="C95" s="424"/>
      <c r="D95" s="194"/>
      <c r="E95" s="194"/>
      <c r="P95" s="194"/>
      <c r="Q95" s="194"/>
      <c r="R95" s="194"/>
      <c r="S95" s="194"/>
      <c r="T95" s="194"/>
      <c r="U95" s="194"/>
      <c r="V95" s="194"/>
      <c r="W95" s="194"/>
    </row>
    <row r="96" spans="2:23" s="196" customFormat="1" ht="15" customHeight="1">
      <c r="B96" s="507"/>
      <c r="C96" s="424"/>
      <c r="D96" s="194"/>
      <c r="E96" s="194"/>
      <c r="P96" s="194"/>
      <c r="Q96" s="194"/>
      <c r="R96" s="194"/>
      <c r="S96" s="194"/>
      <c r="T96" s="194"/>
      <c r="U96" s="194"/>
      <c r="V96" s="194"/>
      <c r="W96" s="194"/>
    </row>
    <row r="97" spans="2:23" s="196" customFormat="1" ht="15" customHeight="1">
      <c r="B97" s="507"/>
      <c r="C97" s="424"/>
      <c r="D97" s="194"/>
      <c r="E97" s="194"/>
      <c r="P97" s="194"/>
      <c r="Q97" s="194"/>
      <c r="R97" s="194"/>
      <c r="S97" s="194"/>
      <c r="T97" s="194"/>
      <c r="U97" s="194"/>
      <c r="V97" s="194"/>
      <c r="W97" s="194"/>
    </row>
    <row r="98" spans="2:23" s="196" customFormat="1" ht="15" customHeight="1">
      <c r="B98" s="507"/>
      <c r="C98" s="424"/>
      <c r="D98" s="194"/>
      <c r="E98" s="194"/>
      <c r="P98" s="194"/>
      <c r="Q98" s="194"/>
      <c r="R98" s="194"/>
      <c r="S98" s="194"/>
      <c r="T98" s="194"/>
      <c r="U98" s="194"/>
      <c r="V98" s="194"/>
      <c r="W98" s="194"/>
    </row>
    <row r="99" spans="2:23" s="196" customFormat="1" ht="15" customHeight="1">
      <c r="B99" s="507"/>
      <c r="C99" s="424"/>
      <c r="D99" s="194"/>
      <c r="E99" s="194"/>
      <c r="P99" s="194"/>
      <c r="Q99" s="194"/>
      <c r="R99" s="194"/>
      <c r="S99" s="194"/>
      <c r="T99" s="194"/>
      <c r="U99" s="194"/>
      <c r="V99" s="194"/>
      <c r="W99" s="194"/>
    </row>
    <row r="100" spans="2:23" s="196" customFormat="1" ht="15" customHeight="1">
      <c r="B100" s="507"/>
      <c r="C100" s="424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</row>
    <row r="101" spans="2:23" s="196" customFormat="1" ht="15" customHeight="1">
      <c r="B101" s="507"/>
      <c r="C101" s="424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</row>
    <row r="102" spans="2:23" s="196" customFormat="1" ht="15" customHeight="1">
      <c r="B102" s="507"/>
      <c r="C102" s="424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</row>
    <row r="103" spans="2:23" s="196" customFormat="1" ht="15" customHeight="1">
      <c r="B103" s="507"/>
      <c r="C103" s="424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</row>
    <row r="104" spans="2:23" s="196" customFormat="1" ht="15" customHeight="1">
      <c r="B104" s="507"/>
      <c r="C104" s="424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</row>
    <row r="105" spans="2:23" s="196" customFormat="1" ht="15" customHeight="1">
      <c r="B105" s="507"/>
      <c r="C105" s="424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</row>
    <row r="106" spans="2:23" s="196" customFormat="1" ht="15" customHeight="1">
      <c r="B106" s="507"/>
      <c r="C106" s="424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</row>
    <row r="107" spans="2:23" s="196" customFormat="1" ht="15" customHeight="1">
      <c r="B107" s="507"/>
      <c r="C107" s="424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</row>
    <row r="108" spans="2:23" s="196" customFormat="1" ht="15" customHeight="1">
      <c r="B108" s="507"/>
      <c r="C108" s="424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</row>
    <row r="109" spans="2:23" s="196" customFormat="1" ht="15" customHeight="1">
      <c r="B109" s="507"/>
      <c r="C109" s="424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</row>
    <row r="110" spans="2:23" s="196" customFormat="1" ht="15" customHeight="1">
      <c r="B110" s="507"/>
      <c r="C110" s="424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</row>
    <row r="111" spans="2:23" s="196" customFormat="1" ht="15" customHeight="1">
      <c r="B111" s="507"/>
      <c r="C111" s="424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</row>
    <row r="112" spans="2:23" s="196" customFormat="1" ht="15" customHeight="1">
      <c r="B112" s="507"/>
      <c r="C112" s="424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</row>
    <row r="113" spans="2:23" s="196" customFormat="1" ht="15" customHeight="1">
      <c r="B113" s="507"/>
      <c r="C113" s="424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</row>
    <row r="114" spans="2:23" s="196" customFormat="1" ht="15" customHeight="1">
      <c r="B114" s="507"/>
      <c r="C114" s="424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</row>
    <row r="115" spans="2:23" s="196" customFormat="1" ht="15" customHeight="1">
      <c r="B115" s="507"/>
      <c r="C115" s="424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</row>
    <row r="116" spans="2:23" s="196" customFormat="1" ht="15" customHeight="1">
      <c r="B116" s="507"/>
      <c r="C116" s="424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</row>
    <row r="117" spans="2:23" s="196" customFormat="1" ht="15" customHeight="1">
      <c r="B117" s="507"/>
      <c r="C117" s="424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</row>
    <row r="118" spans="2:23" s="196" customFormat="1" ht="15" customHeight="1">
      <c r="B118" s="507"/>
      <c r="C118" s="424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</row>
    <row r="119" spans="2:23" s="196" customFormat="1" ht="15" customHeight="1">
      <c r="B119" s="507"/>
      <c r="C119" s="424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</row>
    <row r="120" spans="2:23" s="196" customFormat="1" ht="15" customHeight="1">
      <c r="B120" s="507"/>
      <c r="C120" s="424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</row>
    <row r="121" spans="2:23" s="196" customFormat="1" ht="15" customHeight="1">
      <c r="B121" s="507"/>
      <c r="C121" s="424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</row>
    <row r="122" spans="2:23" s="196" customFormat="1" ht="15" customHeight="1">
      <c r="B122" s="507"/>
      <c r="C122" s="424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</row>
    <row r="123" spans="2:23" s="196" customFormat="1" ht="15" customHeight="1">
      <c r="B123" s="507"/>
      <c r="C123" s="424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</row>
    <row r="124" spans="2:23" s="196" customFormat="1" ht="15" customHeight="1">
      <c r="B124" s="507"/>
      <c r="C124" s="424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</row>
    <row r="125" spans="2:23" s="196" customFormat="1" ht="15" customHeight="1">
      <c r="B125" s="507"/>
      <c r="C125" s="424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</row>
    <row r="126" spans="2:23" s="196" customFormat="1" ht="15" customHeight="1">
      <c r="B126" s="507"/>
      <c r="C126" s="424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</row>
    <row r="127" spans="2:23" s="196" customFormat="1" ht="15" customHeight="1">
      <c r="B127" s="507"/>
      <c r="C127" s="424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</row>
    <row r="128" spans="2:23" s="196" customFormat="1" ht="15" customHeight="1">
      <c r="B128" s="507"/>
      <c r="C128" s="424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</row>
    <row r="129" spans="2:23" s="196" customFormat="1" ht="15" customHeight="1">
      <c r="B129" s="507"/>
      <c r="C129" s="424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</row>
    <row r="130" spans="2:23" s="196" customFormat="1" ht="15" customHeight="1">
      <c r="B130" s="507"/>
      <c r="C130" s="424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</row>
    <row r="131" spans="2:23" s="196" customFormat="1" ht="15" customHeight="1">
      <c r="B131" s="507"/>
      <c r="C131" s="424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</row>
    <row r="132" spans="2:23" s="196" customFormat="1" ht="15" customHeight="1">
      <c r="B132" s="507"/>
      <c r="C132" s="424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</row>
    <row r="133" spans="2:23" s="196" customFormat="1" ht="15" customHeight="1">
      <c r="B133" s="507"/>
      <c r="C133" s="424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</row>
    <row r="134" spans="2:23" s="196" customFormat="1" ht="15" customHeight="1">
      <c r="B134" s="507"/>
      <c r="C134" s="424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</row>
    <row r="135" spans="2:23" s="196" customFormat="1" ht="15" customHeight="1">
      <c r="B135" s="507"/>
      <c r="C135" s="424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</row>
    <row r="136" spans="2:23" s="196" customFormat="1" ht="15" customHeight="1">
      <c r="B136" s="507"/>
      <c r="C136" s="424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</row>
    <row r="137" spans="2:23" s="196" customFormat="1" ht="15" customHeight="1">
      <c r="B137" s="507"/>
      <c r="C137" s="424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</row>
    <row r="138" spans="2:23" s="196" customFormat="1" ht="15" customHeight="1">
      <c r="B138" s="507"/>
      <c r="C138" s="424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</row>
    <row r="139" spans="2:23" s="196" customFormat="1" ht="15" customHeight="1">
      <c r="B139" s="507"/>
      <c r="C139" s="424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</row>
    <row r="140" spans="2:23" s="196" customFormat="1" ht="15" customHeight="1">
      <c r="B140" s="507"/>
      <c r="C140" s="424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</row>
    <row r="141" spans="2:23" s="196" customFormat="1" ht="15" customHeight="1">
      <c r="B141" s="507"/>
      <c r="C141" s="424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</row>
    <row r="142" spans="2:23" s="196" customFormat="1" ht="15" customHeight="1">
      <c r="B142" s="507"/>
      <c r="C142" s="424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</row>
    <row r="143" spans="2:23" s="196" customFormat="1" ht="15" customHeight="1">
      <c r="B143" s="507"/>
      <c r="C143" s="424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</row>
    <row r="144" spans="2:23" s="196" customFormat="1" ht="15" customHeight="1">
      <c r="B144" s="507"/>
      <c r="C144" s="424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</row>
    <row r="145" spans="1:23" s="196" customFormat="1" ht="15" customHeight="1">
      <c r="B145" s="507"/>
      <c r="C145" s="424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</row>
    <row r="146" spans="1:23" s="196" customFormat="1" ht="15" customHeight="1">
      <c r="B146" s="507"/>
      <c r="C146" s="424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</row>
    <row r="147" spans="1:23" s="196" customFormat="1" ht="15" customHeight="1">
      <c r="B147" s="507"/>
      <c r="C147" s="424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</row>
    <row r="148" spans="1:23" s="196" customFormat="1" ht="15" customHeight="1">
      <c r="B148" s="507"/>
      <c r="C148" s="424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</row>
    <row r="149" spans="1:23" s="196" customFormat="1" ht="15" customHeight="1">
      <c r="B149" s="507"/>
      <c r="C149" s="424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</row>
    <row r="150" spans="1:23" s="196" customFormat="1" ht="15" customHeight="1">
      <c r="B150" s="507"/>
      <c r="C150" s="424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</row>
    <row r="151" spans="1:23" s="196" customFormat="1" ht="15" customHeight="1">
      <c r="B151" s="507"/>
      <c r="C151" s="424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</row>
    <row r="152" spans="1:23" s="196" customFormat="1" ht="15" customHeight="1">
      <c r="B152" s="507"/>
      <c r="C152" s="424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</row>
    <row r="153" spans="1:23" s="196" customFormat="1" ht="15" customHeight="1">
      <c r="A153" s="267"/>
      <c r="B153" s="448"/>
      <c r="C153" s="415"/>
      <c r="D153" s="193"/>
      <c r="E153" s="193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194"/>
      <c r="Q153" s="194"/>
      <c r="R153" s="194"/>
      <c r="S153" s="194"/>
      <c r="T153" s="194"/>
      <c r="U153" s="194"/>
      <c r="V153" s="194"/>
      <c r="W153" s="194"/>
    </row>
    <row r="154" spans="1:23" s="196" customFormat="1" ht="15" customHeight="1">
      <c r="A154" s="267"/>
      <c r="B154" s="448"/>
      <c r="C154" s="415"/>
      <c r="D154" s="193"/>
      <c r="E154" s="193"/>
      <c r="F154" s="267"/>
      <c r="G154" s="267"/>
      <c r="H154" s="267"/>
      <c r="I154" s="267"/>
      <c r="J154" s="267"/>
      <c r="K154" s="267"/>
      <c r="L154" s="267"/>
      <c r="M154" s="267"/>
      <c r="N154" s="267"/>
      <c r="O154" s="267"/>
      <c r="P154" s="194"/>
      <c r="Q154" s="194"/>
      <c r="R154" s="194"/>
      <c r="S154" s="194"/>
      <c r="T154" s="194"/>
      <c r="U154" s="194"/>
      <c r="V154" s="194"/>
      <c r="W154" s="194"/>
    </row>
    <row r="155" spans="1:23" s="196" customFormat="1" ht="15" customHeight="1">
      <c r="A155" s="267"/>
      <c r="B155" s="448"/>
      <c r="C155" s="415"/>
      <c r="D155" s="193"/>
      <c r="E155" s="193"/>
      <c r="F155" s="267"/>
      <c r="G155" s="267"/>
      <c r="H155" s="267"/>
      <c r="I155" s="267"/>
      <c r="J155" s="267"/>
      <c r="K155" s="267"/>
      <c r="L155" s="267"/>
      <c r="M155" s="267"/>
      <c r="N155" s="267"/>
      <c r="O155" s="267"/>
      <c r="P155" s="194"/>
      <c r="Q155" s="194"/>
      <c r="R155" s="194"/>
      <c r="S155" s="194"/>
      <c r="T155" s="194"/>
      <c r="U155" s="194"/>
      <c r="V155" s="194"/>
      <c r="W155" s="194"/>
    </row>
    <row r="156" spans="1:23" s="196" customFormat="1" ht="15" customHeight="1">
      <c r="A156" s="267"/>
      <c r="B156" s="448"/>
      <c r="C156" s="415"/>
      <c r="D156" s="193"/>
      <c r="E156" s="193"/>
      <c r="F156" s="267"/>
      <c r="G156" s="267"/>
      <c r="H156" s="267"/>
      <c r="I156" s="267"/>
      <c r="J156" s="267"/>
      <c r="K156" s="267"/>
      <c r="L156" s="267"/>
      <c r="M156" s="267"/>
      <c r="N156" s="267"/>
      <c r="O156" s="267"/>
      <c r="P156" s="194"/>
      <c r="Q156" s="194"/>
      <c r="R156" s="194"/>
      <c r="S156" s="194"/>
      <c r="T156" s="194"/>
      <c r="U156" s="194"/>
      <c r="V156" s="194"/>
      <c r="W156" s="194"/>
    </row>
    <row r="157" spans="1:23" s="196" customFormat="1" ht="15" customHeight="1">
      <c r="A157" s="267"/>
      <c r="B157" s="448"/>
      <c r="C157" s="415"/>
      <c r="D157" s="193"/>
      <c r="E157" s="193"/>
      <c r="F157" s="267"/>
      <c r="G157" s="267"/>
      <c r="H157" s="267"/>
      <c r="I157" s="267"/>
      <c r="J157" s="267"/>
      <c r="K157" s="267"/>
      <c r="L157" s="267"/>
      <c r="M157" s="267"/>
      <c r="N157" s="267"/>
      <c r="O157" s="267"/>
      <c r="P157" s="194"/>
      <c r="Q157" s="194"/>
      <c r="R157" s="194"/>
      <c r="S157" s="194"/>
      <c r="T157" s="194"/>
      <c r="U157" s="194"/>
      <c r="V157" s="194"/>
      <c r="W157" s="194"/>
    </row>
    <row r="158" spans="1:23" s="196" customFormat="1" ht="15" customHeight="1">
      <c r="A158" s="267"/>
      <c r="B158" s="448"/>
      <c r="C158" s="415"/>
      <c r="D158" s="193"/>
      <c r="E158" s="193"/>
      <c r="F158" s="267"/>
      <c r="G158" s="267"/>
      <c r="H158" s="267"/>
      <c r="I158" s="267"/>
      <c r="J158" s="267"/>
      <c r="K158" s="267"/>
      <c r="L158" s="267"/>
      <c r="M158" s="267"/>
      <c r="N158" s="267"/>
      <c r="O158" s="267"/>
      <c r="P158" s="194"/>
      <c r="Q158" s="194"/>
      <c r="R158" s="194"/>
      <c r="S158" s="194"/>
      <c r="T158" s="194"/>
      <c r="U158" s="194"/>
      <c r="V158" s="194"/>
      <c r="W158" s="194"/>
    </row>
    <row r="159" spans="1:23" s="196" customFormat="1" ht="15" customHeight="1">
      <c r="A159" s="267"/>
      <c r="B159" s="448"/>
      <c r="C159" s="415"/>
      <c r="D159" s="193"/>
      <c r="E159" s="193"/>
      <c r="F159" s="267"/>
      <c r="G159" s="267"/>
      <c r="H159" s="267"/>
      <c r="I159" s="267"/>
      <c r="J159" s="267"/>
      <c r="K159" s="267"/>
      <c r="L159" s="267"/>
      <c r="M159" s="267"/>
      <c r="N159" s="267"/>
      <c r="O159" s="267"/>
      <c r="P159" s="194"/>
      <c r="Q159" s="194"/>
      <c r="R159" s="194"/>
      <c r="S159" s="194"/>
      <c r="T159" s="194"/>
      <c r="U159" s="194"/>
      <c r="V159" s="194"/>
      <c r="W159" s="194"/>
    </row>
    <row r="160" spans="1:23" s="196" customFormat="1" ht="15" customHeight="1">
      <c r="A160" s="267"/>
      <c r="B160" s="448"/>
      <c r="C160" s="415"/>
      <c r="D160" s="193"/>
      <c r="E160" s="193"/>
      <c r="F160" s="267"/>
      <c r="G160" s="267"/>
      <c r="H160" s="267"/>
      <c r="I160" s="267"/>
      <c r="J160" s="267"/>
      <c r="K160" s="267"/>
      <c r="L160" s="267"/>
      <c r="M160" s="267"/>
      <c r="N160" s="267"/>
      <c r="O160" s="267"/>
      <c r="P160" s="194"/>
      <c r="Q160" s="194"/>
      <c r="R160" s="194"/>
      <c r="S160" s="194"/>
      <c r="T160" s="194"/>
      <c r="U160" s="194"/>
      <c r="V160" s="194"/>
      <c r="W160" s="194"/>
    </row>
    <row r="161" spans="1:23" s="196" customFormat="1" ht="15" customHeight="1">
      <c r="A161" s="267"/>
      <c r="B161" s="448"/>
      <c r="C161" s="415"/>
      <c r="D161" s="193"/>
      <c r="E161" s="193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194"/>
      <c r="Q161" s="194"/>
      <c r="R161" s="194"/>
      <c r="S161" s="194"/>
      <c r="T161" s="194"/>
      <c r="U161" s="194"/>
      <c r="V161" s="194"/>
      <c r="W161" s="194"/>
    </row>
    <row r="162" spans="1:23" s="196" customFormat="1" ht="15" customHeight="1">
      <c r="A162" s="267"/>
      <c r="B162" s="448"/>
      <c r="C162" s="415"/>
      <c r="D162" s="193"/>
      <c r="E162" s="193"/>
      <c r="F162" s="267"/>
      <c r="G162" s="267"/>
      <c r="H162" s="267"/>
      <c r="I162" s="267"/>
      <c r="J162" s="267"/>
      <c r="K162" s="267"/>
      <c r="L162" s="267"/>
      <c r="M162" s="267"/>
      <c r="N162" s="267"/>
      <c r="O162" s="267"/>
      <c r="P162" s="194"/>
      <c r="Q162" s="194"/>
      <c r="R162" s="194"/>
      <c r="S162" s="194"/>
      <c r="T162" s="194"/>
      <c r="U162" s="194"/>
      <c r="V162" s="194"/>
      <c r="W162" s="194"/>
    </row>
    <row r="163" spans="1:23" s="196" customFormat="1" ht="15" customHeight="1">
      <c r="A163" s="267"/>
      <c r="B163" s="448"/>
      <c r="C163" s="415"/>
      <c r="D163" s="193"/>
      <c r="E163" s="193"/>
      <c r="F163" s="267"/>
      <c r="G163" s="267"/>
      <c r="H163" s="267"/>
      <c r="I163" s="267"/>
      <c r="J163" s="267"/>
      <c r="K163" s="267"/>
      <c r="L163" s="267"/>
      <c r="M163" s="267"/>
      <c r="N163" s="267"/>
      <c r="O163" s="267"/>
      <c r="P163" s="194"/>
      <c r="Q163" s="194"/>
      <c r="R163" s="194"/>
      <c r="S163" s="194"/>
      <c r="T163" s="194"/>
      <c r="U163" s="194"/>
      <c r="V163" s="194"/>
      <c r="W163" s="194"/>
    </row>
    <row r="164" spans="1:23" s="196" customFormat="1" ht="15" customHeight="1">
      <c r="A164" s="267"/>
      <c r="B164" s="448"/>
      <c r="C164" s="415"/>
      <c r="D164" s="193"/>
      <c r="E164" s="193"/>
      <c r="F164" s="267"/>
      <c r="G164" s="267"/>
      <c r="H164" s="267"/>
      <c r="I164" s="267"/>
      <c r="J164" s="267"/>
      <c r="K164" s="267"/>
      <c r="L164" s="267"/>
      <c r="M164" s="267"/>
      <c r="N164" s="267"/>
      <c r="O164" s="267"/>
      <c r="P164" s="194"/>
      <c r="Q164" s="194"/>
      <c r="R164" s="194"/>
      <c r="S164" s="194"/>
      <c r="T164" s="194"/>
      <c r="U164" s="194"/>
      <c r="V164" s="194"/>
      <c r="W164" s="194"/>
    </row>
    <row r="165" spans="1:23" s="196" customFormat="1" ht="15" customHeight="1">
      <c r="A165" s="267"/>
      <c r="B165" s="448"/>
      <c r="C165" s="415"/>
      <c r="D165" s="193"/>
      <c r="E165" s="193"/>
      <c r="F165" s="267"/>
      <c r="G165" s="267"/>
      <c r="H165" s="267"/>
      <c r="I165" s="267"/>
      <c r="J165" s="267"/>
      <c r="K165" s="267"/>
      <c r="L165" s="267"/>
      <c r="M165" s="267"/>
      <c r="N165" s="267"/>
      <c r="O165" s="267"/>
      <c r="P165" s="194"/>
      <c r="Q165" s="194"/>
      <c r="R165" s="194"/>
      <c r="S165" s="194"/>
      <c r="T165" s="194"/>
      <c r="U165" s="194"/>
      <c r="V165" s="194"/>
      <c r="W165" s="194"/>
    </row>
    <row r="166" spans="1:23" s="196" customFormat="1" ht="15" customHeight="1">
      <c r="A166" s="267"/>
      <c r="B166" s="448"/>
      <c r="C166" s="415"/>
      <c r="D166" s="193"/>
      <c r="E166" s="193"/>
      <c r="F166" s="267"/>
      <c r="G166" s="267"/>
      <c r="H166" s="267"/>
      <c r="I166" s="267"/>
      <c r="J166" s="267"/>
      <c r="K166" s="267"/>
      <c r="L166" s="267"/>
      <c r="M166" s="267"/>
      <c r="N166" s="267"/>
      <c r="O166" s="267"/>
      <c r="P166" s="194"/>
      <c r="Q166" s="194"/>
      <c r="R166" s="194"/>
      <c r="S166" s="194"/>
      <c r="T166" s="194"/>
      <c r="U166" s="194"/>
      <c r="V166" s="194"/>
      <c r="W166" s="194"/>
    </row>
    <row r="167" spans="1:23" s="196" customFormat="1" ht="15" customHeight="1">
      <c r="A167" s="267"/>
      <c r="B167" s="448"/>
      <c r="C167" s="415"/>
      <c r="D167" s="193"/>
      <c r="E167" s="193"/>
      <c r="F167" s="267"/>
      <c r="G167" s="267"/>
      <c r="H167" s="267"/>
      <c r="I167" s="267"/>
      <c r="J167" s="267"/>
      <c r="K167" s="267"/>
      <c r="L167" s="267"/>
      <c r="M167" s="267"/>
      <c r="N167" s="267"/>
      <c r="O167" s="267"/>
      <c r="P167" s="194"/>
      <c r="Q167" s="194"/>
      <c r="R167" s="194"/>
      <c r="S167" s="194"/>
      <c r="T167" s="194"/>
      <c r="U167" s="194"/>
      <c r="V167" s="194"/>
      <c r="W167" s="194"/>
    </row>
    <row r="168" spans="1:23" s="196" customFormat="1" ht="15" customHeight="1">
      <c r="A168" s="267"/>
      <c r="B168" s="448"/>
      <c r="C168" s="415"/>
      <c r="D168" s="193"/>
      <c r="E168" s="193"/>
      <c r="F168" s="267"/>
      <c r="G168" s="267"/>
      <c r="H168" s="267"/>
      <c r="I168" s="267"/>
      <c r="J168" s="267"/>
      <c r="K168" s="267"/>
      <c r="L168" s="267"/>
      <c r="M168" s="267"/>
      <c r="N168" s="267"/>
      <c r="O168" s="267"/>
      <c r="P168" s="194"/>
      <c r="Q168" s="194"/>
      <c r="R168" s="194"/>
      <c r="S168" s="194"/>
      <c r="T168" s="194"/>
      <c r="U168" s="194"/>
      <c r="V168" s="194"/>
      <c r="W168" s="194"/>
    </row>
    <row r="169" spans="1:23" s="196" customFormat="1" ht="15" customHeight="1">
      <c r="A169" s="267"/>
      <c r="B169" s="448"/>
      <c r="C169" s="415"/>
      <c r="D169" s="193"/>
      <c r="E169" s="193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194"/>
      <c r="Q169" s="194"/>
      <c r="R169" s="194"/>
      <c r="S169" s="194"/>
      <c r="T169" s="194"/>
      <c r="U169" s="194"/>
      <c r="V169" s="194"/>
      <c r="W169" s="194"/>
    </row>
    <row r="170" spans="1:23" s="196" customFormat="1" ht="15" customHeight="1">
      <c r="A170" s="267"/>
      <c r="B170" s="448"/>
      <c r="C170" s="415"/>
      <c r="D170" s="193"/>
      <c r="E170" s="193"/>
      <c r="F170" s="267"/>
      <c r="G170" s="267"/>
      <c r="H170" s="267"/>
      <c r="I170" s="267"/>
      <c r="J170" s="267"/>
      <c r="K170" s="267"/>
      <c r="L170" s="267"/>
      <c r="M170" s="267"/>
      <c r="N170" s="267"/>
      <c r="O170" s="267"/>
      <c r="P170" s="194"/>
      <c r="Q170" s="194"/>
      <c r="R170" s="194"/>
      <c r="S170" s="194"/>
      <c r="T170" s="194"/>
      <c r="U170" s="194"/>
      <c r="V170" s="194"/>
      <c r="W170" s="194"/>
    </row>
    <row r="171" spans="1:23" ht="15" customHeight="1"/>
    <row r="172" spans="1:23" ht="15" customHeight="1"/>
    <row r="173" spans="1:23" ht="15" customHeight="1"/>
    <row r="174" spans="1:23" ht="15" customHeight="1"/>
    <row r="175" spans="1:23" ht="15" customHeight="1"/>
    <row r="176" spans="1:23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0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44140625" style="442" customWidth="1"/>
    <col min="2" max="7" width="11.21875" style="442" customWidth="1"/>
    <col min="8" max="11" width="10.6640625" style="442" customWidth="1"/>
    <col min="12" max="13" width="9" style="442" customWidth="1"/>
    <col min="14" max="16384" width="9" style="442"/>
  </cols>
  <sheetData>
    <row r="1" spans="1:35" s="432" customFormat="1" ht="22.5" customHeight="1">
      <c r="A1" s="561">
        <v>45717</v>
      </c>
      <c r="B1" s="430"/>
      <c r="C1" s="431"/>
      <c r="D1" s="431"/>
      <c r="E1" s="431"/>
      <c r="F1" s="430"/>
      <c r="G1" s="430"/>
      <c r="H1" s="430"/>
      <c r="L1" s="442"/>
    </row>
    <row r="2" spans="1:35" s="433" customFormat="1" ht="18" customHeight="1">
      <c r="C2" s="434"/>
      <c r="D2" s="434"/>
      <c r="E2" s="434"/>
      <c r="L2" s="434"/>
    </row>
    <row r="3" spans="1:35" s="433" customFormat="1" ht="18" customHeight="1">
      <c r="C3" s="434"/>
      <c r="D3" s="434"/>
      <c r="E3" s="434"/>
      <c r="L3" s="434"/>
      <c r="AE3" s="434"/>
    </row>
    <row r="4" spans="1:35" s="434" customFormat="1" ht="18" customHeight="1">
      <c r="B4" s="198" t="s">
        <v>329</v>
      </c>
      <c r="F4" s="435" t="s">
        <v>109</v>
      </c>
    </row>
    <row r="5" spans="1:35" s="434" customFormat="1" ht="15" customHeight="1">
      <c r="B5" s="661" t="s">
        <v>310</v>
      </c>
      <c r="C5" s="517" t="s">
        <v>306</v>
      </c>
      <c r="D5" s="517" t="s">
        <v>308</v>
      </c>
      <c r="E5" s="517" t="s">
        <v>309</v>
      </c>
      <c r="F5" s="661" t="s">
        <v>311</v>
      </c>
      <c r="G5" s="515"/>
      <c r="I5" s="516"/>
      <c r="K5" s="516"/>
    </row>
    <row r="6" spans="1:35" s="434" customFormat="1" ht="15" customHeight="1">
      <c r="B6" s="656"/>
      <c r="C6" s="518" t="s">
        <v>307</v>
      </c>
      <c r="D6" s="518" t="s">
        <v>307</v>
      </c>
      <c r="E6" s="518" t="s">
        <v>307</v>
      </c>
      <c r="F6" s="656"/>
      <c r="G6" s="515"/>
      <c r="I6" s="516"/>
      <c r="K6" s="516"/>
    </row>
    <row r="7" spans="1:35" s="434" customFormat="1" ht="18" customHeight="1">
      <c r="B7" s="455" t="s">
        <v>330</v>
      </c>
      <c r="C7" s="512">
        <v>0</v>
      </c>
      <c r="D7" s="512">
        <v>25</v>
      </c>
      <c r="E7" s="512">
        <v>0</v>
      </c>
      <c r="F7" s="512">
        <v>25</v>
      </c>
      <c r="G7" s="515"/>
      <c r="I7" s="516"/>
      <c r="K7" s="516"/>
      <c r="L7" s="416"/>
      <c r="M7" s="416"/>
      <c r="N7" s="416"/>
      <c r="O7" s="416"/>
      <c r="P7" s="416"/>
      <c r="R7" s="416"/>
      <c r="S7" s="416"/>
      <c r="T7" s="416"/>
      <c r="U7" s="416"/>
      <c r="V7" s="416"/>
      <c r="W7" s="416"/>
      <c r="Y7" s="416"/>
      <c r="Z7" s="416"/>
      <c r="AA7" s="416"/>
      <c r="AB7" s="416"/>
      <c r="AC7" s="416"/>
      <c r="AD7" s="416"/>
    </row>
    <row r="8" spans="1:35" s="434" customFormat="1" ht="18" customHeight="1">
      <c r="B8" s="453" t="s">
        <v>331</v>
      </c>
      <c r="C8" s="513">
        <v>0</v>
      </c>
      <c r="D8" s="513">
        <v>24</v>
      </c>
      <c r="E8" s="513">
        <v>1</v>
      </c>
      <c r="F8" s="513">
        <v>25</v>
      </c>
      <c r="G8" s="515"/>
      <c r="I8" s="516"/>
      <c r="K8" s="516"/>
      <c r="L8" s="416"/>
      <c r="M8" s="416"/>
      <c r="N8" s="416"/>
      <c r="O8" s="416"/>
      <c r="P8" s="416"/>
      <c r="R8" s="416"/>
      <c r="S8" s="416"/>
      <c r="T8" s="416"/>
      <c r="U8" s="416"/>
      <c r="V8" s="416"/>
      <c r="W8" s="416"/>
      <c r="Y8" s="416"/>
      <c r="Z8" s="416"/>
      <c r="AA8" s="416"/>
      <c r="AB8" s="416"/>
      <c r="AC8" s="416"/>
      <c r="AD8" s="416"/>
    </row>
    <row r="9" spans="1:35" s="434" customFormat="1" ht="18" customHeight="1">
      <c r="B9" s="454" t="s">
        <v>332</v>
      </c>
      <c r="C9" s="514">
        <v>0</v>
      </c>
      <c r="D9" s="514">
        <v>25</v>
      </c>
      <c r="E9" s="514">
        <v>0</v>
      </c>
      <c r="F9" s="514">
        <v>25</v>
      </c>
      <c r="G9" s="515"/>
      <c r="I9" s="516"/>
      <c r="K9" s="516"/>
      <c r="L9" s="416"/>
      <c r="M9" s="416"/>
      <c r="N9" s="416"/>
      <c r="O9" s="416"/>
      <c r="P9" s="416"/>
      <c r="R9" s="416"/>
      <c r="S9" s="416"/>
      <c r="T9" s="416"/>
      <c r="U9" s="416"/>
      <c r="V9" s="416"/>
      <c r="W9" s="416"/>
      <c r="Y9" s="416"/>
      <c r="Z9" s="416"/>
      <c r="AA9" s="416"/>
      <c r="AB9" s="416"/>
      <c r="AC9" s="416"/>
      <c r="AD9" s="416"/>
    </row>
    <row r="10" spans="1:35" s="434" customFormat="1" ht="18" customHeight="1"/>
    <row r="11" spans="1:35" s="434" customFormat="1" ht="18" customHeight="1"/>
    <row r="12" spans="1:35" s="434" customFormat="1" ht="22.5" customHeight="1">
      <c r="A12" s="198" t="s">
        <v>359</v>
      </c>
      <c r="B12" s="198"/>
    </row>
    <row r="13" spans="1:35" s="434" customFormat="1" ht="16.5" customHeight="1">
      <c r="B13" s="451" t="s">
        <v>105</v>
      </c>
      <c r="C13" s="451" t="s">
        <v>362</v>
      </c>
      <c r="D13" s="452" t="s">
        <v>363</v>
      </c>
      <c r="E13" s="437" t="s">
        <v>105</v>
      </c>
      <c r="F13" s="451" t="s">
        <v>365</v>
      </c>
      <c r="G13" s="451" t="s">
        <v>364</v>
      </c>
      <c r="I13" s="516"/>
      <c r="K13" s="516"/>
    </row>
    <row r="14" spans="1:35" s="434" customFormat="1" ht="16.5" customHeight="1">
      <c r="B14" s="402" t="s">
        <v>384</v>
      </c>
      <c r="C14" s="519" t="s">
        <v>384</v>
      </c>
      <c r="D14" s="523" t="s">
        <v>384</v>
      </c>
      <c r="E14" s="438">
        <v>1</v>
      </c>
      <c r="F14" s="519" t="s">
        <v>198</v>
      </c>
      <c r="G14" s="526">
        <v>1555</v>
      </c>
      <c r="I14" s="516"/>
      <c r="K14" s="516"/>
      <c r="U14" s="439"/>
      <c r="V14" s="439"/>
      <c r="W14" s="439"/>
      <c r="X14" s="439"/>
      <c r="Z14" s="416"/>
      <c r="AA14" s="416"/>
      <c r="AB14" s="416"/>
      <c r="AC14" s="416"/>
      <c r="AD14" s="416"/>
      <c r="AE14" s="439"/>
      <c r="AF14" s="416"/>
      <c r="AG14" s="416"/>
      <c r="AH14" s="416"/>
      <c r="AI14" s="416"/>
    </row>
    <row r="15" spans="1:35" s="434" customFormat="1" ht="16.5" customHeight="1">
      <c r="B15" s="403" t="s">
        <v>384</v>
      </c>
      <c r="C15" s="521" t="s">
        <v>384</v>
      </c>
      <c r="D15" s="524" t="s">
        <v>384</v>
      </c>
      <c r="E15" s="440">
        <v>2</v>
      </c>
      <c r="F15" s="520" t="s">
        <v>200</v>
      </c>
      <c r="G15" s="527">
        <v>439</v>
      </c>
      <c r="U15" s="439"/>
      <c r="V15" s="439"/>
      <c r="W15" s="439"/>
      <c r="X15" s="439"/>
      <c r="Z15" s="416"/>
      <c r="AA15" s="416"/>
      <c r="AB15" s="416"/>
      <c r="AC15" s="416"/>
      <c r="AD15" s="416"/>
      <c r="AE15" s="439"/>
      <c r="AF15" s="416"/>
      <c r="AG15" s="416"/>
      <c r="AH15" s="416"/>
      <c r="AI15" s="416"/>
    </row>
    <row r="16" spans="1:35" s="434" customFormat="1" ht="16.5" customHeight="1">
      <c r="B16" s="403" t="s">
        <v>384</v>
      </c>
      <c r="C16" s="521" t="s">
        <v>384</v>
      </c>
      <c r="D16" s="524" t="s">
        <v>384</v>
      </c>
      <c r="E16" s="440">
        <v>3</v>
      </c>
      <c r="F16" s="520" t="s">
        <v>201</v>
      </c>
      <c r="G16" s="527">
        <v>387</v>
      </c>
      <c r="U16" s="439"/>
      <c r="V16" s="439"/>
      <c r="W16" s="439"/>
      <c r="X16" s="439"/>
      <c r="Z16" s="416"/>
      <c r="AA16" s="416"/>
      <c r="AB16" s="416"/>
      <c r="AC16" s="416"/>
      <c r="AD16" s="416"/>
      <c r="AE16" s="439"/>
      <c r="AF16" s="416"/>
      <c r="AG16" s="416"/>
      <c r="AH16" s="416"/>
      <c r="AI16" s="416"/>
    </row>
    <row r="17" spans="1:35" s="434" customFormat="1" ht="16.5" customHeight="1">
      <c r="B17" s="403" t="s">
        <v>384</v>
      </c>
      <c r="C17" s="521" t="s">
        <v>384</v>
      </c>
      <c r="D17" s="524" t="s">
        <v>384</v>
      </c>
      <c r="E17" s="440">
        <v>4</v>
      </c>
      <c r="F17" s="520" t="s">
        <v>98</v>
      </c>
      <c r="G17" s="527">
        <v>357</v>
      </c>
      <c r="U17" s="439"/>
      <c r="V17" s="439"/>
      <c r="W17" s="439"/>
      <c r="X17" s="439"/>
      <c r="Z17" s="416"/>
      <c r="AA17" s="416"/>
      <c r="AB17" s="416"/>
      <c r="AC17" s="416"/>
      <c r="AD17" s="416"/>
      <c r="AE17" s="439"/>
      <c r="AF17" s="416"/>
      <c r="AG17" s="416"/>
      <c r="AH17" s="416"/>
      <c r="AI17" s="416"/>
    </row>
    <row r="18" spans="1:35" s="434" customFormat="1" ht="16.5" customHeight="1">
      <c r="B18" s="403" t="s">
        <v>384</v>
      </c>
      <c r="C18" s="521" t="s">
        <v>384</v>
      </c>
      <c r="D18" s="524" t="s">
        <v>384</v>
      </c>
      <c r="E18" s="440">
        <v>5</v>
      </c>
      <c r="F18" s="520" t="s">
        <v>112</v>
      </c>
      <c r="G18" s="527">
        <v>319</v>
      </c>
      <c r="U18" s="439"/>
      <c r="V18" s="439"/>
      <c r="W18" s="439"/>
      <c r="X18" s="439"/>
      <c r="Z18" s="416"/>
      <c r="AA18" s="416"/>
      <c r="AB18" s="416"/>
      <c r="AC18" s="416"/>
      <c r="AD18" s="416"/>
      <c r="AE18" s="439"/>
      <c r="AF18" s="416"/>
      <c r="AG18" s="416"/>
      <c r="AH18" s="416"/>
      <c r="AI18" s="416"/>
    </row>
    <row r="19" spans="1:35" s="434" customFormat="1" ht="16.5" customHeight="1">
      <c r="B19" s="403" t="s">
        <v>384</v>
      </c>
      <c r="C19" s="521" t="s">
        <v>384</v>
      </c>
      <c r="D19" s="524" t="s">
        <v>384</v>
      </c>
      <c r="E19" s="440" t="s">
        <v>384</v>
      </c>
      <c r="F19" s="520" t="s">
        <v>384</v>
      </c>
      <c r="G19" s="527" t="s">
        <v>384</v>
      </c>
      <c r="U19" s="439"/>
      <c r="V19" s="439"/>
      <c r="W19" s="439"/>
      <c r="X19" s="439"/>
      <c r="Z19" s="416"/>
      <c r="AA19" s="416"/>
      <c r="AB19" s="416"/>
      <c r="AC19" s="416"/>
      <c r="AD19" s="416"/>
      <c r="AE19" s="439"/>
      <c r="AF19" s="416"/>
      <c r="AG19" s="416"/>
      <c r="AH19" s="416"/>
      <c r="AI19" s="416"/>
    </row>
    <row r="20" spans="1:35" s="434" customFormat="1" ht="16.5" customHeight="1">
      <c r="B20" s="403" t="s">
        <v>384</v>
      </c>
      <c r="C20" s="521" t="s">
        <v>384</v>
      </c>
      <c r="D20" s="524" t="s">
        <v>384</v>
      </c>
      <c r="E20" s="440" t="s">
        <v>384</v>
      </c>
      <c r="F20" s="521" t="s">
        <v>384</v>
      </c>
      <c r="G20" s="527" t="s">
        <v>384</v>
      </c>
      <c r="I20" s="516"/>
      <c r="K20" s="516"/>
      <c r="U20" s="439"/>
      <c r="V20" s="439"/>
      <c r="W20" s="439"/>
      <c r="X20" s="439"/>
      <c r="Z20" s="416"/>
      <c r="AA20" s="416"/>
      <c r="AB20" s="416"/>
      <c r="AC20" s="416"/>
      <c r="AD20" s="416"/>
      <c r="AE20" s="439"/>
      <c r="AF20" s="416"/>
      <c r="AG20" s="416"/>
      <c r="AH20" s="416"/>
      <c r="AI20" s="416"/>
    </row>
    <row r="21" spans="1:35" s="434" customFormat="1" ht="16.5" customHeight="1">
      <c r="B21" s="404" t="s">
        <v>384</v>
      </c>
      <c r="C21" s="522" t="s">
        <v>384</v>
      </c>
      <c r="D21" s="525" t="s">
        <v>384</v>
      </c>
      <c r="E21" s="441" t="s">
        <v>384</v>
      </c>
      <c r="F21" s="522" t="s">
        <v>384</v>
      </c>
      <c r="G21" s="528" t="s">
        <v>384</v>
      </c>
      <c r="I21" s="516"/>
      <c r="K21" s="516"/>
      <c r="U21" s="439"/>
      <c r="V21" s="439"/>
      <c r="W21" s="439"/>
      <c r="X21" s="439"/>
      <c r="Z21" s="416"/>
      <c r="AA21" s="416"/>
      <c r="AB21" s="416"/>
      <c r="AC21" s="416"/>
      <c r="AD21" s="416"/>
      <c r="AE21" s="439"/>
      <c r="AF21" s="416"/>
      <c r="AG21" s="416"/>
      <c r="AH21" s="416"/>
      <c r="AI21" s="416"/>
    </row>
    <row r="22" spans="1:35" s="434" customFormat="1" ht="22.5" customHeight="1"/>
    <row r="23" spans="1:35" s="434" customFormat="1" ht="22.5" customHeight="1">
      <c r="A23" s="198" t="s">
        <v>360</v>
      </c>
      <c r="B23" s="198"/>
    </row>
    <row r="24" spans="1:35" s="434" customFormat="1" ht="16.5" customHeight="1">
      <c r="B24" s="451" t="s">
        <v>105</v>
      </c>
      <c r="C24" s="451" t="s">
        <v>362</v>
      </c>
      <c r="D24" s="452" t="s">
        <v>363</v>
      </c>
      <c r="E24" s="437" t="s">
        <v>105</v>
      </c>
      <c r="F24" s="451" t="s">
        <v>365</v>
      </c>
      <c r="G24" s="451" t="s">
        <v>364</v>
      </c>
      <c r="I24" s="516"/>
      <c r="K24" s="516"/>
    </row>
    <row r="25" spans="1:35" s="434" customFormat="1" ht="16.5" customHeight="1">
      <c r="B25" s="402" t="s">
        <v>384</v>
      </c>
      <c r="C25" s="519" t="s">
        <v>384</v>
      </c>
      <c r="D25" s="523" t="s">
        <v>384</v>
      </c>
      <c r="E25" s="438">
        <v>1</v>
      </c>
      <c r="F25" s="519" t="s">
        <v>198</v>
      </c>
      <c r="G25" s="526">
        <v>300</v>
      </c>
      <c r="I25" s="516"/>
      <c r="K25" s="516"/>
      <c r="U25" s="439"/>
      <c r="V25" s="439"/>
      <c r="W25" s="439"/>
      <c r="X25" s="439"/>
      <c r="Z25" s="416"/>
      <c r="AA25" s="416"/>
      <c r="AB25" s="416"/>
      <c r="AC25" s="416"/>
      <c r="AD25" s="416"/>
      <c r="AE25" s="439"/>
      <c r="AF25" s="416"/>
      <c r="AG25" s="416"/>
      <c r="AH25" s="416"/>
      <c r="AI25" s="416"/>
    </row>
    <row r="26" spans="1:35" s="434" customFormat="1" ht="16.5" customHeight="1">
      <c r="B26" s="403" t="s">
        <v>384</v>
      </c>
      <c r="C26" s="521" t="s">
        <v>384</v>
      </c>
      <c r="D26" s="524" t="s">
        <v>384</v>
      </c>
      <c r="E26" s="440">
        <v>2</v>
      </c>
      <c r="F26" s="520" t="s">
        <v>200</v>
      </c>
      <c r="G26" s="527">
        <v>118</v>
      </c>
      <c r="U26" s="439"/>
      <c r="V26" s="439"/>
      <c r="W26" s="439"/>
      <c r="X26" s="439"/>
      <c r="Z26" s="416"/>
      <c r="AA26" s="416"/>
      <c r="AB26" s="416"/>
      <c r="AC26" s="416"/>
      <c r="AD26" s="416"/>
      <c r="AE26" s="439"/>
      <c r="AF26" s="416"/>
      <c r="AG26" s="416"/>
      <c r="AH26" s="416"/>
      <c r="AI26" s="416"/>
    </row>
    <row r="27" spans="1:35" s="434" customFormat="1" ht="16.5" customHeight="1">
      <c r="B27" s="403" t="s">
        <v>384</v>
      </c>
      <c r="C27" s="521" t="s">
        <v>384</v>
      </c>
      <c r="D27" s="524" t="s">
        <v>384</v>
      </c>
      <c r="E27" s="440">
        <v>3</v>
      </c>
      <c r="F27" s="520" t="s">
        <v>98</v>
      </c>
      <c r="G27" s="527">
        <v>112</v>
      </c>
      <c r="U27" s="439"/>
      <c r="V27" s="439"/>
      <c r="W27" s="439"/>
      <c r="X27" s="439"/>
      <c r="Z27" s="416"/>
      <c r="AA27" s="416"/>
      <c r="AB27" s="416"/>
      <c r="AC27" s="416"/>
      <c r="AD27" s="416"/>
      <c r="AE27" s="439"/>
      <c r="AF27" s="416"/>
      <c r="AG27" s="416"/>
      <c r="AH27" s="416"/>
      <c r="AI27" s="416"/>
    </row>
    <row r="28" spans="1:35" s="434" customFormat="1" ht="16.5" customHeight="1">
      <c r="B28" s="403" t="s">
        <v>384</v>
      </c>
      <c r="C28" s="521" t="s">
        <v>384</v>
      </c>
      <c r="D28" s="524" t="s">
        <v>384</v>
      </c>
      <c r="E28" s="440">
        <v>4</v>
      </c>
      <c r="F28" s="520" t="s">
        <v>201</v>
      </c>
      <c r="G28" s="527">
        <v>107</v>
      </c>
      <c r="U28" s="439"/>
      <c r="V28" s="439"/>
      <c r="W28" s="439"/>
      <c r="X28" s="439"/>
      <c r="Z28" s="416"/>
      <c r="AA28" s="416"/>
      <c r="AB28" s="416"/>
      <c r="AC28" s="416"/>
      <c r="AD28" s="416"/>
      <c r="AE28" s="439"/>
      <c r="AF28" s="416"/>
      <c r="AG28" s="416"/>
      <c r="AH28" s="416"/>
      <c r="AI28" s="416"/>
    </row>
    <row r="29" spans="1:35" s="434" customFormat="1" ht="16.5" customHeight="1">
      <c r="B29" s="403" t="s">
        <v>384</v>
      </c>
      <c r="C29" s="521" t="s">
        <v>384</v>
      </c>
      <c r="D29" s="524" t="s">
        <v>384</v>
      </c>
      <c r="E29" s="440">
        <v>5</v>
      </c>
      <c r="F29" s="520" t="s">
        <v>112</v>
      </c>
      <c r="G29" s="527">
        <v>88</v>
      </c>
      <c r="U29" s="439"/>
      <c r="V29" s="439"/>
      <c r="W29" s="439"/>
      <c r="X29" s="439"/>
      <c r="Z29" s="416"/>
      <c r="AA29" s="416"/>
      <c r="AB29" s="416"/>
      <c r="AC29" s="416"/>
      <c r="AD29" s="416"/>
      <c r="AE29" s="439"/>
      <c r="AF29" s="416"/>
      <c r="AG29" s="416"/>
      <c r="AH29" s="416"/>
      <c r="AI29" s="416"/>
    </row>
    <row r="30" spans="1:35" s="434" customFormat="1" ht="16.5" customHeight="1">
      <c r="B30" s="403" t="s">
        <v>384</v>
      </c>
      <c r="C30" s="521" t="s">
        <v>384</v>
      </c>
      <c r="D30" s="524" t="s">
        <v>384</v>
      </c>
      <c r="E30" s="440" t="s">
        <v>384</v>
      </c>
      <c r="F30" s="521" t="s">
        <v>384</v>
      </c>
      <c r="G30" s="527" t="s">
        <v>384</v>
      </c>
      <c r="I30" s="516"/>
      <c r="U30" s="439"/>
      <c r="V30" s="439"/>
      <c r="W30" s="439"/>
      <c r="X30" s="439"/>
      <c r="Z30" s="416"/>
      <c r="AA30" s="416"/>
      <c r="AB30" s="416"/>
      <c r="AC30" s="416"/>
      <c r="AD30" s="416"/>
      <c r="AE30" s="439"/>
      <c r="AF30" s="416"/>
      <c r="AG30" s="416"/>
      <c r="AH30" s="416"/>
      <c r="AI30" s="416"/>
    </row>
    <row r="31" spans="1:35" s="434" customFormat="1" ht="16.5" customHeight="1">
      <c r="B31" s="403" t="s">
        <v>384</v>
      </c>
      <c r="C31" s="521" t="s">
        <v>384</v>
      </c>
      <c r="D31" s="524" t="s">
        <v>384</v>
      </c>
      <c r="E31" s="440" t="s">
        <v>384</v>
      </c>
      <c r="F31" s="521" t="s">
        <v>384</v>
      </c>
      <c r="G31" s="527" t="s">
        <v>384</v>
      </c>
      <c r="I31" s="516"/>
      <c r="K31" s="516"/>
      <c r="U31" s="439"/>
      <c r="V31" s="439"/>
      <c r="W31" s="439"/>
      <c r="X31" s="439"/>
      <c r="Z31" s="416"/>
      <c r="AA31" s="416"/>
      <c r="AB31" s="416"/>
      <c r="AC31" s="416"/>
      <c r="AD31" s="416"/>
      <c r="AE31" s="439"/>
      <c r="AF31" s="416"/>
      <c r="AG31" s="416"/>
      <c r="AH31" s="416"/>
      <c r="AI31" s="416"/>
    </row>
    <row r="32" spans="1:35" s="434" customFormat="1" ht="16.5" customHeight="1">
      <c r="B32" s="404" t="s">
        <v>384</v>
      </c>
      <c r="C32" s="522" t="s">
        <v>384</v>
      </c>
      <c r="D32" s="525" t="s">
        <v>384</v>
      </c>
      <c r="E32" s="441" t="s">
        <v>384</v>
      </c>
      <c r="F32" s="522" t="s">
        <v>384</v>
      </c>
      <c r="G32" s="528" t="s">
        <v>384</v>
      </c>
      <c r="I32" s="516"/>
      <c r="K32" s="516"/>
      <c r="U32" s="439"/>
      <c r="V32" s="439"/>
      <c r="W32" s="439"/>
      <c r="X32" s="439"/>
      <c r="Z32" s="416"/>
      <c r="AA32" s="416"/>
      <c r="AB32" s="416"/>
      <c r="AC32" s="416"/>
      <c r="AD32" s="416"/>
      <c r="AE32" s="439"/>
      <c r="AF32" s="416"/>
      <c r="AG32" s="416"/>
      <c r="AH32" s="416"/>
      <c r="AI32" s="416"/>
    </row>
    <row r="33" spans="1:35" s="434" customFormat="1" ht="22.5" customHeight="1">
      <c r="B33" s="436"/>
    </row>
    <row r="34" spans="1:35" s="434" customFormat="1" ht="22.5" customHeight="1">
      <c r="A34" s="198" t="s">
        <v>361</v>
      </c>
      <c r="B34" s="198"/>
    </row>
    <row r="35" spans="1:35" s="434" customFormat="1" ht="16.5" customHeight="1">
      <c r="B35" s="451" t="s">
        <v>105</v>
      </c>
      <c r="C35" s="451" t="s">
        <v>362</v>
      </c>
      <c r="D35" s="452" t="s">
        <v>363</v>
      </c>
      <c r="E35" s="437" t="s">
        <v>105</v>
      </c>
      <c r="F35" s="451" t="s">
        <v>365</v>
      </c>
      <c r="G35" s="451" t="s">
        <v>364</v>
      </c>
      <c r="I35" s="516"/>
      <c r="K35" s="516"/>
    </row>
    <row r="36" spans="1:35" s="434" customFormat="1" ht="16.5" customHeight="1">
      <c r="B36" s="402" t="s">
        <v>384</v>
      </c>
      <c r="C36" s="519" t="s">
        <v>384</v>
      </c>
      <c r="D36" s="523" t="s">
        <v>384</v>
      </c>
      <c r="E36" s="438">
        <v>1</v>
      </c>
      <c r="F36" s="519" t="s">
        <v>198</v>
      </c>
      <c r="G36" s="526">
        <v>1255</v>
      </c>
      <c r="U36" s="439"/>
      <c r="V36" s="439"/>
      <c r="W36" s="439"/>
      <c r="X36" s="439"/>
      <c r="Z36" s="416"/>
      <c r="AA36" s="416"/>
      <c r="AB36" s="416"/>
      <c r="AC36" s="416"/>
      <c r="AD36" s="416"/>
      <c r="AE36" s="439"/>
      <c r="AF36" s="416"/>
      <c r="AG36" s="416"/>
      <c r="AH36" s="416"/>
      <c r="AI36" s="416"/>
    </row>
    <row r="37" spans="1:35" s="434" customFormat="1" ht="16.5" customHeight="1">
      <c r="B37" s="403" t="s">
        <v>384</v>
      </c>
      <c r="C37" s="521" t="s">
        <v>384</v>
      </c>
      <c r="D37" s="524" t="s">
        <v>384</v>
      </c>
      <c r="E37" s="440">
        <v>2</v>
      </c>
      <c r="F37" s="520" t="s">
        <v>200</v>
      </c>
      <c r="G37" s="527">
        <v>321</v>
      </c>
      <c r="U37" s="439"/>
      <c r="V37" s="439"/>
      <c r="W37" s="439"/>
      <c r="X37" s="439"/>
      <c r="Z37" s="416"/>
      <c r="AA37" s="416"/>
      <c r="AB37" s="416"/>
      <c r="AC37" s="416"/>
      <c r="AD37" s="416"/>
      <c r="AE37" s="439"/>
      <c r="AF37" s="416"/>
      <c r="AG37" s="416"/>
      <c r="AH37" s="416"/>
      <c r="AI37" s="416"/>
    </row>
    <row r="38" spans="1:35" s="434" customFormat="1" ht="16.5" customHeight="1">
      <c r="B38" s="403" t="s">
        <v>384</v>
      </c>
      <c r="C38" s="521" t="s">
        <v>384</v>
      </c>
      <c r="D38" s="524" t="s">
        <v>384</v>
      </c>
      <c r="E38" s="440">
        <v>3</v>
      </c>
      <c r="F38" s="520" t="s">
        <v>201</v>
      </c>
      <c r="G38" s="527">
        <v>280</v>
      </c>
      <c r="U38" s="439"/>
      <c r="V38" s="439"/>
      <c r="W38" s="439"/>
      <c r="X38" s="439"/>
      <c r="Z38" s="416"/>
      <c r="AA38" s="416"/>
      <c r="AB38" s="416"/>
      <c r="AC38" s="416"/>
      <c r="AD38" s="416"/>
      <c r="AE38" s="439"/>
      <c r="AF38" s="416"/>
      <c r="AG38" s="416"/>
      <c r="AH38" s="416"/>
      <c r="AI38" s="416"/>
    </row>
    <row r="39" spans="1:35" s="434" customFormat="1" ht="16.5" customHeight="1">
      <c r="B39" s="403" t="s">
        <v>384</v>
      </c>
      <c r="C39" s="521" t="s">
        <v>384</v>
      </c>
      <c r="D39" s="524" t="s">
        <v>384</v>
      </c>
      <c r="E39" s="440">
        <v>4</v>
      </c>
      <c r="F39" s="520" t="s">
        <v>98</v>
      </c>
      <c r="G39" s="527">
        <v>245</v>
      </c>
      <c r="U39" s="439"/>
      <c r="V39" s="439"/>
      <c r="W39" s="439"/>
      <c r="X39" s="439"/>
      <c r="Z39" s="416"/>
      <c r="AA39" s="416"/>
      <c r="AB39" s="416"/>
      <c r="AC39" s="416"/>
      <c r="AD39" s="416"/>
      <c r="AE39" s="439"/>
      <c r="AF39" s="416"/>
      <c r="AG39" s="416"/>
      <c r="AH39" s="416"/>
      <c r="AI39" s="416"/>
    </row>
    <row r="40" spans="1:35" s="434" customFormat="1" ht="16.5" customHeight="1">
      <c r="B40" s="403" t="s">
        <v>384</v>
      </c>
      <c r="C40" s="521" t="s">
        <v>384</v>
      </c>
      <c r="D40" s="524" t="s">
        <v>384</v>
      </c>
      <c r="E40" s="440">
        <v>5</v>
      </c>
      <c r="F40" s="520" t="s">
        <v>112</v>
      </c>
      <c r="G40" s="527">
        <v>231</v>
      </c>
      <c r="U40" s="439"/>
      <c r="V40" s="439"/>
      <c r="W40" s="439"/>
      <c r="X40" s="439"/>
      <c r="Z40" s="416"/>
      <c r="AA40" s="416"/>
      <c r="AB40" s="416"/>
      <c r="AC40" s="416"/>
      <c r="AD40" s="416"/>
      <c r="AE40" s="439"/>
      <c r="AF40" s="416"/>
      <c r="AG40" s="416"/>
      <c r="AH40" s="416"/>
      <c r="AI40" s="416"/>
    </row>
    <row r="41" spans="1:35" s="434" customFormat="1" ht="16.5" customHeight="1">
      <c r="B41" s="403" t="s">
        <v>384</v>
      </c>
      <c r="C41" s="521" t="s">
        <v>384</v>
      </c>
      <c r="D41" s="524" t="s">
        <v>384</v>
      </c>
      <c r="E41" s="440" t="s">
        <v>384</v>
      </c>
      <c r="F41" s="521" t="s">
        <v>384</v>
      </c>
      <c r="G41" s="527" t="s">
        <v>384</v>
      </c>
      <c r="I41" s="516"/>
      <c r="U41" s="439"/>
      <c r="V41" s="439"/>
      <c r="W41" s="439"/>
      <c r="X41" s="439"/>
      <c r="Z41" s="416"/>
      <c r="AA41" s="416"/>
      <c r="AB41" s="416"/>
      <c r="AC41" s="416"/>
      <c r="AD41" s="416"/>
      <c r="AE41" s="439"/>
      <c r="AF41" s="416"/>
      <c r="AG41" s="416"/>
      <c r="AH41" s="416"/>
      <c r="AI41" s="416"/>
    </row>
    <row r="42" spans="1:35" s="434" customFormat="1" ht="16.5" customHeight="1">
      <c r="B42" s="403" t="s">
        <v>384</v>
      </c>
      <c r="C42" s="521" t="s">
        <v>384</v>
      </c>
      <c r="D42" s="524" t="s">
        <v>384</v>
      </c>
      <c r="E42" s="440" t="s">
        <v>384</v>
      </c>
      <c r="F42" s="521" t="s">
        <v>384</v>
      </c>
      <c r="G42" s="527" t="s">
        <v>384</v>
      </c>
      <c r="I42" s="516"/>
      <c r="K42" s="516"/>
      <c r="U42" s="439"/>
      <c r="V42" s="439"/>
      <c r="W42" s="439"/>
      <c r="X42" s="439"/>
      <c r="Z42" s="416"/>
      <c r="AA42" s="416"/>
      <c r="AB42" s="416"/>
      <c r="AC42" s="416"/>
      <c r="AD42" s="416"/>
      <c r="AE42" s="439"/>
      <c r="AF42" s="416"/>
      <c r="AG42" s="416"/>
      <c r="AH42" s="416"/>
      <c r="AI42" s="416"/>
    </row>
    <row r="43" spans="1:35" s="434" customFormat="1" ht="16.5" customHeight="1">
      <c r="B43" s="404" t="s">
        <v>384</v>
      </c>
      <c r="C43" s="522" t="s">
        <v>384</v>
      </c>
      <c r="D43" s="525" t="s">
        <v>384</v>
      </c>
      <c r="E43" s="441" t="s">
        <v>384</v>
      </c>
      <c r="F43" s="522" t="s">
        <v>384</v>
      </c>
      <c r="G43" s="528" t="s">
        <v>384</v>
      </c>
      <c r="I43" s="516"/>
      <c r="K43" s="516"/>
      <c r="U43" s="439"/>
      <c r="V43" s="439"/>
      <c r="W43" s="439"/>
      <c r="X43" s="439"/>
      <c r="Z43" s="416"/>
      <c r="AA43" s="416"/>
      <c r="AB43" s="416"/>
      <c r="AC43" s="416"/>
      <c r="AD43" s="416"/>
      <c r="AE43" s="439"/>
      <c r="AF43" s="416"/>
      <c r="AG43" s="416"/>
      <c r="AH43" s="416"/>
      <c r="AI43" s="416"/>
    </row>
    <row r="44" spans="1:35" s="434" customFormat="1" ht="18" customHeight="1">
      <c r="B44" s="436"/>
    </row>
    <row r="45" spans="1:35" s="434" customFormat="1" ht="18" customHeight="1"/>
    <row r="46" spans="1:35" s="434" customFormat="1" ht="18" customHeight="1">
      <c r="C46" s="439"/>
      <c r="D46" s="439"/>
      <c r="E46" s="439"/>
      <c r="F46" s="439"/>
      <c r="U46" s="439"/>
      <c r="V46" s="439"/>
      <c r="W46" s="439"/>
      <c r="X46" s="439"/>
      <c r="AE46" s="439"/>
      <c r="AF46" s="439"/>
      <c r="AG46" s="439"/>
      <c r="AH46" s="439"/>
      <c r="AI46" s="439"/>
    </row>
    <row r="47" spans="1:35" s="434" customFormat="1" ht="18" customHeight="1">
      <c r="C47" s="439"/>
      <c r="D47" s="439"/>
      <c r="E47" s="439"/>
      <c r="F47" s="439"/>
      <c r="U47" s="439"/>
      <c r="V47" s="439"/>
      <c r="W47" s="439"/>
      <c r="X47" s="439"/>
      <c r="AE47" s="439"/>
      <c r="AF47" s="439"/>
      <c r="AG47" s="439"/>
      <c r="AH47" s="439"/>
      <c r="AI47" s="439"/>
    </row>
    <row r="48" spans="1:35" s="434" customFormat="1" ht="18" customHeight="1">
      <c r="C48" s="439"/>
      <c r="D48" s="439"/>
      <c r="E48" s="439"/>
      <c r="F48" s="439"/>
      <c r="U48" s="439"/>
      <c r="V48" s="439"/>
      <c r="W48" s="439"/>
      <c r="X48" s="439"/>
      <c r="AE48" s="439"/>
      <c r="AF48" s="439"/>
      <c r="AG48" s="439"/>
      <c r="AH48" s="439"/>
      <c r="AI48" s="439"/>
    </row>
    <row r="49" spans="2:35" s="434" customFormat="1" ht="18" customHeight="1">
      <c r="C49" s="439"/>
      <c r="D49" s="439"/>
      <c r="E49" s="439"/>
      <c r="F49" s="439"/>
      <c r="U49" s="439"/>
      <c r="V49" s="439"/>
      <c r="W49" s="439"/>
      <c r="X49" s="439"/>
      <c r="AE49" s="439"/>
      <c r="AF49" s="439"/>
      <c r="AG49" s="439"/>
      <c r="AH49" s="439"/>
      <c r="AI49" s="439"/>
    </row>
    <row r="50" spans="2:35" s="434" customFormat="1" ht="18" customHeight="1">
      <c r="C50" s="439"/>
      <c r="D50" s="439"/>
      <c r="E50" s="439"/>
      <c r="F50" s="439"/>
      <c r="U50" s="439"/>
      <c r="V50" s="439"/>
      <c r="W50" s="439"/>
      <c r="X50" s="439"/>
      <c r="AE50" s="439"/>
      <c r="AF50" s="439"/>
      <c r="AG50" s="439"/>
      <c r="AH50" s="439"/>
      <c r="AI50" s="439"/>
    </row>
    <row r="51" spans="2:35" s="434" customFormat="1" ht="18" customHeight="1">
      <c r="C51" s="439"/>
      <c r="D51" s="439"/>
      <c r="E51" s="439"/>
      <c r="F51" s="439"/>
      <c r="U51" s="439"/>
      <c r="V51" s="439"/>
      <c r="W51" s="439"/>
      <c r="X51" s="439"/>
      <c r="AE51" s="439"/>
      <c r="AF51" s="439"/>
      <c r="AG51" s="439"/>
      <c r="AH51" s="439"/>
      <c r="AI51" s="439"/>
    </row>
    <row r="52" spans="2:35" s="434" customFormat="1" ht="18" customHeight="1">
      <c r="C52" s="439"/>
      <c r="D52" s="439"/>
      <c r="E52" s="439"/>
      <c r="F52" s="439"/>
      <c r="U52" s="439"/>
      <c r="V52" s="439"/>
      <c r="W52" s="439"/>
      <c r="X52" s="439"/>
      <c r="AE52" s="439"/>
      <c r="AF52" s="439"/>
      <c r="AG52" s="439"/>
      <c r="AH52" s="439"/>
      <c r="AI52" s="439"/>
    </row>
    <row r="53" spans="2:35" s="434" customFormat="1" ht="18" customHeight="1">
      <c r="C53" s="439"/>
      <c r="D53" s="439"/>
      <c r="E53" s="439"/>
      <c r="F53" s="439"/>
      <c r="U53" s="439"/>
      <c r="V53" s="439"/>
      <c r="W53" s="439"/>
      <c r="X53" s="439"/>
      <c r="AE53" s="439"/>
      <c r="AF53" s="439"/>
      <c r="AG53" s="439"/>
      <c r="AH53" s="439"/>
      <c r="AI53" s="439"/>
    </row>
    <row r="54" spans="2:35" s="434" customFormat="1" ht="18" customHeight="1"/>
    <row r="55" spans="2:35" s="434" customFormat="1" ht="18" customHeight="1"/>
    <row r="56" spans="2:35" ht="18" customHeight="1">
      <c r="B56" s="224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640625" style="267" customWidth="1"/>
    <col min="2" max="2" width="16.6640625" style="267" customWidth="1"/>
    <col min="3" max="6" width="14.6640625" style="267" customWidth="1"/>
    <col min="7" max="10" width="11.21875" style="267" customWidth="1"/>
    <col min="11" max="11" width="11.21875" style="229" customWidth="1"/>
    <col min="12" max="13" width="11.21875" style="267" customWidth="1"/>
    <col min="14" max="15" width="1.6640625" style="267" customWidth="1"/>
    <col min="16" max="21" width="5.6640625" style="267" customWidth="1"/>
    <col min="22" max="22" width="6.109375" style="229" customWidth="1"/>
    <col min="23" max="27" width="9" style="267"/>
    <col min="28" max="28" width="8.88671875" style="267" customWidth="1"/>
    <col min="29" max="16384" width="9" style="267"/>
  </cols>
  <sheetData>
    <row r="1" spans="1:22" ht="30.75" customHeight="1">
      <c r="A1" s="302" t="s">
        <v>230</v>
      </c>
    </row>
    <row r="2" spans="1:22" s="305" customFormat="1" ht="24" customHeight="1">
      <c r="A2" s="303"/>
      <c r="B2" s="304"/>
      <c r="D2" s="303"/>
      <c r="E2" s="303"/>
      <c r="F2" s="303"/>
      <c r="G2" s="303"/>
      <c r="J2" s="662">
        <v>45748</v>
      </c>
      <c r="K2" s="663"/>
      <c r="L2" s="663"/>
      <c r="M2" s="663"/>
      <c r="N2" s="306"/>
      <c r="O2" s="306"/>
      <c r="P2" s="303"/>
      <c r="Q2" s="303"/>
      <c r="R2" s="303"/>
      <c r="S2" s="303"/>
      <c r="T2" s="303"/>
      <c r="U2" s="303"/>
      <c r="V2" s="307"/>
    </row>
    <row r="3" spans="1:22" s="305" customFormat="1" ht="13.5" hidden="1" customHeight="1">
      <c r="A3" s="303"/>
      <c r="B3" s="303"/>
      <c r="C3" s="303"/>
      <c r="D3" s="303"/>
      <c r="E3" s="303"/>
      <c r="F3" s="303"/>
      <c r="G3" s="303"/>
      <c r="H3" s="303"/>
      <c r="I3" s="303"/>
      <c r="J3" s="303"/>
      <c r="K3" s="307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7"/>
    </row>
    <row r="4" spans="1:22" s="308" customFormat="1" ht="13.5" customHeight="1">
      <c r="K4" s="309"/>
      <c r="V4" s="309"/>
    </row>
    <row r="5" spans="1:22" s="308" customFormat="1" ht="15" customHeight="1">
      <c r="I5" s="562" t="s">
        <v>333</v>
      </c>
      <c r="V5" s="309"/>
    </row>
    <row r="6" spans="1:22" s="308" customFormat="1" ht="16.5" customHeight="1">
      <c r="H6" s="310"/>
      <c r="I6" s="311" t="s">
        <v>334</v>
      </c>
      <c r="J6" s="226"/>
      <c r="K6" s="352"/>
      <c r="L6" s="352"/>
      <c r="M6" s="227" t="s">
        <v>382</v>
      </c>
      <c r="N6" s="228"/>
      <c r="V6" s="309"/>
    </row>
    <row r="7" spans="1:22" s="308" customFormat="1" ht="16.5" customHeight="1">
      <c r="A7" s="225"/>
      <c r="G7" s="267"/>
      <c r="H7" s="310"/>
      <c r="I7" s="311" t="s">
        <v>139</v>
      </c>
      <c r="J7" s="226" t="s">
        <v>379</v>
      </c>
      <c r="K7" s="352"/>
      <c r="L7" s="352"/>
      <c r="M7" s="227" t="s">
        <v>383</v>
      </c>
      <c r="N7" s="228"/>
      <c r="S7" s="312"/>
      <c r="V7" s="309"/>
    </row>
    <row r="8" spans="1:22" s="308" customFormat="1" ht="16.5" customHeight="1">
      <c r="A8" s="225"/>
      <c r="G8" s="267"/>
      <c r="H8" s="310"/>
      <c r="I8" s="311" t="s">
        <v>138</v>
      </c>
      <c r="J8" s="226"/>
      <c r="K8" s="352"/>
      <c r="L8" s="352"/>
      <c r="M8" s="227" t="s">
        <v>382</v>
      </c>
      <c r="N8" s="228"/>
      <c r="S8" s="312"/>
      <c r="V8" s="309"/>
    </row>
    <row r="9" spans="1:22" ht="15" customHeight="1">
      <c r="B9" s="664" t="s">
        <v>24</v>
      </c>
      <c r="C9" s="664" t="s">
        <v>73</v>
      </c>
      <c r="D9" s="313" t="s">
        <v>32</v>
      </c>
      <c r="E9" s="314"/>
      <c r="F9" s="315" t="s">
        <v>33</v>
      </c>
      <c r="G9" s="664" t="s">
        <v>74</v>
      </c>
      <c r="H9" s="664" t="s">
        <v>75</v>
      </c>
      <c r="I9" s="316" t="s">
        <v>49</v>
      </c>
      <c r="J9" s="316"/>
      <c r="K9" s="316" t="s">
        <v>67</v>
      </c>
      <c r="L9" s="316"/>
      <c r="M9" s="666" t="s">
        <v>65</v>
      </c>
      <c r="N9" s="317"/>
      <c r="O9" s="318"/>
      <c r="P9" s="55"/>
      <c r="Q9" s="55"/>
      <c r="R9" s="318"/>
      <c r="S9" s="318"/>
      <c r="T9" s="318"/>
      <c r="U9" s="318"/>
      <c r="V9" s="319"/>
    </row>
    <row r="10" spans="1:22" ht="15" customHeight="1">
      <c r="B10" s="665"/>
      <c r="C10" s="665"/>
      <c r="D10" s="316" t="s">
        <v>70</v>
      </c>
      <c r="E10" s="320" t="s">
        <v>20</v>
      </c>
      <c r="F10" s="316" t="s">
        <v>2</v>
      </c>
      <c r="G10" s="665"/>
      <c r="H10" s="665"/>
      <c r="I10" s="321" t="s">
        <v>77</v>
      </c>
      <c r="J10" s="321" t="s">
        <v>79</v>
      </c>
      <c r="K10" s="321" t="s">
        <v>77</v>
      </c>
      <c r="L10" s="321" t="s">
        <v>79</v>
      </c>
      <c r="M10" s="665"/>
      <c r="N10" s="322"/>
      <c r="O10" s="318"/>
      <c r="P10" s="318"/>
      <c r="Q10" s="318"/>
      <c r="R10" s="318"/>
      <c r="S10" s="318"/>
      <c r="T10" s="318"/>
      <c r="U10" s="318"/>
      <c r="V10" s="319"/>
    </row>
    <row r="11" spans="1:22" ht="16.5" customHeight="1">
      <c r="B11" s="323" t="s">
        <v>119</v>
      </c>
      <c r="C11" s="324">
        <v>381995</v>
      </c>
      <c r="D11" s="324">
        <v>884877</v>
      </c>
      <c r="E11" s="324">
        <v>418514</v>
      </c>
      <c r="F11" s="324">
        <v>466363</v>
      </c>
      <c r="G11" s="324">
        <v>252</v>
      </c>
      <c r="H11" s="324">
        <v>1503</v>
      </c>
      <c r="I11" s="325" t="s">
        <v>39</v>
      </c>
      <c r="J11" s="324">
        <v>2016</v>
      </c>
      <c r="K11" s="325" t="s">
        <v>39</v>
      </c>
      <c r="L11" s="324">
        <v>5182</v>
      </c>
      <c r="M11" s="326">
        <v>-4417</v>
      </c>
      <c r="N11" s="327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8" t="s">
        <v>193</v>
      </c>
      <c r="C12" s="329">
        <v>351293</v>
      </c>
      <c r="D12" s="329">
        <v>806171</v>
      </c>
      <c r="E12" s="329">
        <v>381230</v>
      </c>
      <c r="F12" s="329">
        <v>424941</v>
      </c>
      <c r="G12" s="329">
        <v>239</v>
      </c>
      <c r="H12" s="329">
        <v>1355</v>
      </c>
      <c r="I12" s="329">
        <v>1924</v>
      </c>
      <c r="J12" s="329">
        <v>1936</v>
      </c>
      <c r="K12" s="329">
        <v>2086</v>
      </c>
      <c r="L12" s="329">
        <v>4870</v>
      </c>
      <c r="M12" s="326">
        <v>-4212</v>
      </c>
      <c r="N12" s="327"/>
      <c r="O12" s="55"/>
      <c r="P12" s="55"/>
      <c r="Q12" s="55"/>
      <c r="R12" s="55"/>
      <c r="S12" s="55"/>
      <c r="T12" s="55"/>
      <c r="U12" s="55"/>
      <c r="V12" s="330"/>
    </row>
    <row r="13" spans="1:22" ht="16.5" customHeight="1">
      <c r="B13" s="331" t="s">
        <v>125</v>
      </c>
      <c r="C13" s="332">
        <v>30702</v>
      </c>
      <c r="D13" s="332">
        <v>78463</v>
      </c>
      <c r="E13" s="332">
        <v>37149</v>
      </c>
      <c r="F13" s="332">
        <v>41314</v>
      </c>
      <c r="G13" s="332">
        <v>13</v>
      </c>
      <c r="H13" s="332">
        <v>148</v>
      </c>
      <c r="I13" s="332">
        <v>145</v>
      </c>
      <c r="J13" s="332">
        <v>80</v>
      </c>
      <c r="K13" s="332">
        <v>212</v>
      </c>
      <c r="L13" s="332">
        <v>312</v>
      </c>
      <c r="M13" s="333">
        <v>-434</v>
      </c>
      <c r="N13" s="327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4" t="s">
        <v>41</v>
      </c>
      <c r="C14" s="329">
        <v>138083</v>
      </c>
      <c r="D14" s="329">
        <v>293116</v>
      </c>
      <c r="E14" s="329">
        <v>138362</v>
      </c>
      <c r="F14" s="329">
        <v>154754</v>
      </c>
      <c r="G14" s="329">
        <v>92</v>
      </c>
      <c r="H14" s="329">
        <v>392</v>
      </c>
      <c r="I14" s="329">
        <v>789</v>
      </c>
      <c r="J14" s="329">
        <v>975</v>
      </c>
      <c r="K14" s="329">
        <v>580</v>
      </c>
      <c r="L14" s="329">
        <v>2439</v>
      </c>
      <c r="M14" s="335">
        <v>-1555</v>
      </c>
      <c r="N14" s="336"/>
      <c r="O14" s="55"/>
      <c r="P14" s="55"/>
      <c r="Q14" s="55"/>
      <c r="R14" s="55"/>
      <c r="S14" s="55"/>
      <c r="T14" s="55"/>
      <c r="U14" s="55"/>
      <c r="V14" s="330"/>
    </row>
    <row r="15" spans="1:22" ht="16.5" customHeight="1">
      <c r="B15" s="334" t="s">
        <v>64</v>
      </c>
      <c r="C15" s="329">
        <v>20639</v>
      </c>
      <c r="D15" s="329">
        <v>45236</v>
      </c>
      <c r="E15" s="329">
        <v>20934</v>
      </c>
      <c r="F15" s="329">
        <v>24302</v>
      </c>
      <c r="G15" s="329">
        <v>15</v>
      </c>
      <c r="H15" s="329">
        <v>91</v>
      </c>
      <c r="I15" s="329">
        <v>123</v>
      </c>
      <c r="J15" s="329">
        <v>97</v>
      </c>
      <c r="K15" s="329">
        <v>157</v>
      </c>
      <c r="L15" s="329">
        <v>253</v>
      </c>
      <c r="M15" s="335">
        <v>-266</v>
      </c>
      <c r="N15" s="336"/>
      <c r="O15" s="55"/>
      <c r="P15" s="55"/>
      <c r="Q15" s="55"/>
      <c r="R15" s="55"/>
      <c r="S15" s="55"/>
      <c r="T15" s="55"/>
      <c r="U15" s="55"/>
      <c r="V15" s="330"/>
    </row>
    <row r="16" spans="1:22" ht="16.5" customHeight="1">
      <c r="B16" s="334" t="s">
        <v>211</v>
      </c>
      <c r="C16" s="329">
        <v>30608</v>
      </c>
      <c r="D16" s="329">
        <v>77772</v>
      </c>
      <c r="E16" s="329">
        <v>36774</v>
      </c>
      <c r="F16" s="329">
        <v>40998</v>
      </c>
      <c r="G16" s="329">
        <v>25</v>
      </c>
      <c r="H16" s="329">
        <v>143</v>
      </c>
      <c r="I16" s="329">
        <v>145</v>
      </c>
      <c r="J16" s="329">
        <v>124</v>
      </c>
      <c r="K16" s="329">
        <v>215</v>
      </c>
      <c r="L16" s="329">
        <v>375</v>
      </c>
      <c r="M16" s="335">
        <v>-439</v>
      </c>
      <c r="N16" s="336"/>
      <c r="O16" s="55"/>
      <c r="P16" s="55"/>
      <c r="Q16" s="55"/>
      <c r="R16" s="55"/>
      <c r="S16" s="55"/>
      <c r="T16" s="55"/>
      <c r="U16" s="55"/>
      <c r="V16" s="330"/>
    </row>
    <row r="17" spans="2:22" ht="16.5" customHeight="1">
      <c r="B17" s="334" t="s">
        <v>16</v>
      </c>
      <c r="C17" s="329">
        <v>27405</v>
      </c>
      <c r="D17" s="329">
        <v>63364</v>
      </c>
      <c r="E17" s="329">
        <v>29924</v>
      </c>
      <c r="F17" s="329">
        <v>33440</v>
      </c>
      <c r="G17" s="329">
        <v>25</v>
      </c>
      <c r="H17" s="329">
        <v>132</v>
      </c>
      <c r="I17" s="329">
        <v>146</v>
      </c>
      <c r="J17" s="329">
        <v>174</v>
      </c>
      <c r="K17" s="329">
        <v>212</v>
      </c>
      <c r="L17" s="329">
        <v>388</v>
      </c>
      <c r="M17" s="335">
        <v>-387</v>
      </c>
      <c r="N17" s="336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4" t="s">
        <v>216</v>
      </c>
      <c r="C18" s="329">
        <v>9841</v>
      </c>
      <c r="D18" s="329">
        <v>21928</v>
      </c>
      <c r="E18" s="329">
        <v>10346</v>
      </c>
      <c r="F18" s="329">
        <v>11582</v>
      </c>
      <c r="G18" s="329">
        <v>2</v>
      </c>
      <c r="H18" s="329">
        <v>48</v>
      </c>
      <c r="I18" s="329">
        <v>48</v>
      </c>
      <c r="J18" s="329">
        <v>24</v>
      </c>
      <c r="K18" s="329">
        <v>67</v>
      </c>
      <c r="L18" s="329">
        <v>62</v>
      </c>
      <c r="M18" s="335">
        <v>-103</v>
      </c>
      <c r="N18" s="336"/>
      <c r="O18" s="55"/>
      <c r="P18" s="55"/>
      <c r="Q18" s="55"/>
      <c r="R18" s="55"/>
      <c r="S18" s="55"/>
      <c r="T18" s="55"/>
      <c r="U18" s="55"/>
      <c r="V18" s="330"/>
    </row>
    <row r="19" spans="2:22" ht="16.5" customHeight="1">
      <c r="B19" s="334" t="s">
        <v>197</v>
      </c>
      <c r="C19" s="329">
        <v>16335</v>
      </c>
      <c r="D19" s="329">
        <v>37719</v>
      </c>
      <c r="E19" s="329">
        <v>18108</v>
      </c>
      <c r="F19" s="329">
        <v>19611</v>
      </c>
      <c r="G19" s="329">
        <v>8</v>
      </c>
      <c r="H19" s="329">
        <v>83</v>
      </c>
      <c r="I19" s="329">
        <v>65</v>
      </c>
      <c r="J19" s="329">
        <v>54</v>
      </c>
      <c r="K19" s="329">
        <v>88</v>
      </c>
      <c r="L19" s="329">
        <v>147</v>
      </c>
      <c r="M19" s="335">
        <v>-191</v>
      </c>
      <c r="N19" s="336"/>
      <c r="O19" s="55"/>
      <c r="P19" s="55"/>
      <c r="Q19" s="55"/>
      <c r="R19" s="55"/>
      <c r="S19" s="55"/>
      <c r="T19" s="55"/>
      <c r="U19" s="55"/>
      <c r="V19" s="330"/>
    </row>
    <row r="20" spans="2:22" ht="16.5" customHeight="1">
      <c r="B20" s="334" t="s">
        <v>220</v>
      </c>
      <c r="C20" s="329">
        <v>10491</v>
      </c>
      <c r="D20" s="329">
        <v>25941</v>
      </c>
      <c r="E20" s="329">
        <v>12304</v>
      </c>
      <c r="F20" s="329">
        <v>13637</v>
      </c>
      <c r="G20" s="329">
        <v>8</v>
      </c>
      <c r="H20" s="329">
        <v>55</v>
      </c>
      <c r="I20" s="329">
        <v>44</v>
      </c>
      <c r="J20" s="329">
        <v>70</v>
      </c>
      <c r="K20" s="329">
        <v>82</v>
      </c>
      <c r="L20" s="329">
        <v>166</v>
      </c>
      <c r="M20" s="335">
        <v>-181</v>
      </c>
      <c r="N20" s="336"/>
      <c r="O20" s="55"/>
      <c r="P20" s="55"/>
      <c r="Q20" s="55"/>
      <c r="R20" s="55"/>
      <c r="S20" s="55"/>
      <c r="T20" s="55"/>
      <c r="U20" s="55"/>
      <c r="V20" s="330"/>
    </row>
    <row r="21" spans="2:22" ht="16.5" customHeight="1">
      <c r="B21" s="334" t="s">
        <v>147</v>
      </c>
      <c r="C21" s="329">
        <v>28414</v>
      </c>
      <c r="D21" s="329">
        <v>69273</v>
      </c>
      <c r="E21" s="329">
        <v>33605</v>
      </c>
      <c r="F21" s="329">
        <v>35668</v>
      </c>
      <c r="G21" s="329">
        <v>24</v>
      </c>
      <c r="H21" s="329">
        <v>112</v>
      </c>
      <c r="I21" s="329">
        <v>124</v>
      </c>
      <c r="J21" s="329">
        <v>143</v>
      </c>
      <c r="K21" s="329">
        <v>196</v>
      </c>
      <c r="L21" s="329">
        <v>302</v>
      </c>
      <c r="M21" s="335">
        <v>-319</v>
      </c>
      <c r="N21" s="336"/>
      <c r="O21" s="55"/>
      <c r="P21" s="55"/>
      <c r="Q21" s="55"/>
      <c r="R21" s="55"/>
      <c r="S21" s="55"/>
      <c r="T21" s="55"/>
      <c r="U21" s="55"/>
      <c r="V21" s="330"/>
    </row>
    <row r="22" spans="2:22" ht="16.5" customHeight="1">
      <c r="B22" s="334" t="s">
        <v>132</v>
      </c>
      <c r="C22" s="329">
        <v>12627</v>
      </c>
      <c r="D22" s="329">
        <v>30504</v>
      </c>
      <c r="E22" s="329">
        <v>14363</v>
      </c>
      <c r="F22" s="329">
        <v>16141</v>
      </c>
      <c r="G22" s="329">
        <v>10</v>
      </c>
      <c r="H22" s="329">
        <v>35</v>
      </c>
      <c r="I22" s="329">
        <v>81</v>
      </c>
      <c r="J22" s="329">
        <v>55</v>
      </c>
      <c r="K22" s="329">
        <v>78</v>
      </c>
      <c r="L22" s="329">
        <v>104</v>
      </c>
      <c r="M22" s="335">
        <v>-71</v>
      </c>
      <c r="N22" s="336"/>
      <c r="O22" s="55"/>
      <c r="P22" s="55"/>
      <c r="Q22" s="55"/>
      <c r="R22" s="55"/>
      <c r="S22" s="55"/>
      <c r="T22" s="55"/>
      <c r="U22" s="55"/>
      <c r="V22" s="330"/>
    </row>
    <row r="23" spans="2:22" ht="16.5" customHeight="1">
      <c r="B23" s="337" t="s">
        <v>68</v>
      </c>
      <c r="C23" s="338">
        <v>28318</v>
      </c>
      <c r="D23" s="338">
        <v>71352</v>
      </c>
      <c r="E23" s="338">
        <v>33432</v>
      </c>
      <c r="F23" s="338">
        <v>37920</v>
      </c>
      <c r="G23" s="338">
        <v>18</v>
      </c>
      <c r="H23" s="338">
        <v>130</v>
      </c>
      <c r="I23" s="338">
        <v>187</v>
      </c>
      <c r="J23" s="338">
        <v>116</v>
      </c>
      <c r="K23" s="338">
        <v>208</v>
      </c>
      <c r="L23" s="338">
        <v>340</v>
      </c>
      <c r="M23" s="335">
        <v>-357</v>
      </c>
      <c r="N23" s="336"/>
      <c r="O23" s="55"/>
      <c r="P23" s="55"/>
      <c r="Q23" s="55"/>
      <c r="R23" s="55"/>
      <c r="S23" s="55"/>
      <c r="T23" s="55"/>
      <c r="U23" s="55"/>
      <c r="V23" s="330"/>
    </row>
    <row r="24" spans="2:22" ht="16.5" customHeight="1">
      <c r="B24" s="337" t="s">
        <v>86</v>
      </c>
      <c r="C24" s="338">
        <v>11110</v>
      </c>
      <c r="D24" s="338">
        <v>26761</v>
      </c>
      <c r="E24" s="338">
        <v>12639</v>
      </c>
      <c r="F24" s="338">
        <v>14122</v>
      </c>
      <c r="G24" s="338">
        <v>6</v>
      </c>
      <c r="H24" s="338">
        <v>48</v>
      </c>
      <c r="I24" s="338">
        <v>71</v>
      </c>
      <c r="J24" s="338">
        <v>27</v>
      </c>
      <c r="K24" s="338">
        <v>101</v>
      </c>
      <c r="L24" s="338">
        <v>108</v>
      </c>
      <c r="M24" s="335">
        <v>-153</v>
      </c>
      <c r="N24" s="336"/>
      <c r="O24" s="55"/>
      <c r="P24" s="55"/>
      <c r="Q24" s="55"/>
      <c r="R24" s="55"/>
      <c r="S24" s="55"/>
      <c r="T24" s="55"/>
      <c r="U24" s="55"/>
      <c r="V24" s="330"/>
    </row>
    <row r="25" spans="2:22" ht="16.5" customHeight="1">
      <c r="B25" s="337" t="s">
        <v>217</v>
      </c>
      <c r="C25" s="338">
        <v>8525</v>
      </c>
      <c r="D25" s="338">
        <v>21415</v>
      </c>
      <c r="E25" s="338">
        <v>10376</v>
      </c>
      <c r="F25" s="338">
        <v>11039</v>
      </c>
      <c r="G25" s="338">
        <v>4</v>
      </c>
      <c r="H25" s="338">
        <v>39</v>
      </c>
      <c r="I25" s="338">
        <v>47</v>
      </c>
      <c r="J25" s="338">
        <v>42</v>
      </c>
      <c r="K25" s="338">
        <v>40</v>
      </c>
      <c r="L25" s="338">
        <v>75</v>
      </c>
      <c r="M25" s="335">
        <v>-61</v>
      </c>
      <c r="N25" s="336"/>
      <c r="O25" s="55"/>
      <c r="P25" s="55"/>
      <c r="Q25" s="55"/>
      <c r="R25" s="55"/>
      <c r="S25" s="55"/>
      <c r="T25" s="55"/>
      <c r="U25" s="55"/>
      <c r="V25" s="330"/>
    </row>
    <row r="26" spans="2:22" ht="16.5" customHeight="1">
      <c r="B26" s="337" t="s">
        <v>218</v>
      </c>
      <c r="C26" s="329">
        <v>8897</v>
      </c>
      <c r="D26" s="329">
        <v>21790</v>
      </c>
      <c r="E26" s="329">
        <v>10063</v>
      </c>
      <c r="F26" s="329">
        <v>11727</v>
      </c>
      <c r="G26" s="329">
        <v>2</v>
      </c>
      <c r="H26" s="329">
        <v>47</v>
      </c>
      <c r="I26" s="329">
        <v>54</v>
      </c>
      <c r="J26" s="329">
        <v>35</v>
      </c>
      <c r="K26" s="329">
        <v>62</v>
      </c>
      <c r="L26" s="329">
        <v>111</v>
      </c>
      <c r="M26" s="335">
        <v>-129</v>
      </c>
      <c r="N26" s="336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39" t="s">
        <v>190</v>
      </c>
      <c r="C27" s="340">
        <v>1876</v>
      </c>
      <c r="D27" s="340">
        <v>4238</v>
      </c>
      <c r="E27" s="340">
        <v>1991</v>
      </c>
      <c r="F27" s="340">
        <v>2247</v>
      </c>
      <c r="G27" s="340">
        <v>0</v>
      </c>
      <c r="H27" s="340">
        <v>8</v>
      </c>
      <c r="I27" s="340">
        <v>6</v>
      </c>
      <c r="J27" s="340">
        <v>4</v>
      </c>
      <c r="K27" s="340">
        <v>9</v>
      </c>
      <c r="L27" s="340">
        <v>28</v>
      </c>
      <c r="M27" s="341">
        <v>-35</v>
      </c>
      <c r="N27" s="327"/>
      <c r="O27" s="55"/>
      <c r="P27" s="55"/>
      <c r="Q27" s="55"/>
      <c r="R27" s="55"/>
      <c r="S27" s="55"/>
      <c r="T27" s="55"/>
      <c r="U27" s="55"/>
      <c r="V27" s="330"/>
    </row>
    <row r="28" spans="2:22" ht="16.5" customHeight="1">
      <c r="B28" s="342" t="s">
        <v>194</v>
      </c>
      <c r="C28" s="343">
        <v>1876</v>
      </c>
      <c r="D28" s="343">
        <v>4238</v>
      </c>
      <c r="E28" s="343">
        <v>1991</v>
      </c>
      <c r="F28" s="343">
        <v>2247</v>
      </c>
      <c r="G28" s="343">
        <v>0</v>
      </c>
      <c r="H28" s="343">
        <v>8</v>
      </c>
      <c r="I28" s="343">
        <v>6</v>
      </c>
      <c r="J28" s="343">
        <v>4</v>
      </c>
      <c r="K28" s="343">
        <v>9</v>
      </c>
      <c r="L28" s="343">
        <v>28</v>
      </c>
      <c r="M28" s="344">
        <v>-35</v>
      </c>
      <c r="N28" s="336"/>
      <c r="O28" s="55"/>
      <c r="P28" s="55"/>
      <c r="Q28" s="55"/>
      <c r="R28" s="55"/>
      <c r="S28" s="55"/>
      <c r="T28" s="55"/>
      <c r="U28" s="55"/>
      <c r="V28" s="330"/>
    </row>
    <row r="29" spans="2:22" ht="16.5" customHeight="1">
      <c r="B29" s="345" t="s">
        <v>129</v>
      </c>
      <c r="C29" s="340">
        <v>771</v>
      </c>
      <c r="D29" s="340">
        <v>1715</v>
      </c>
      <c r="E29" s="340">
        <v>836</v>
      </c>
      <c r="F29" s="340">
        <v>879</v>
      </c>
      <c r="G29" s="340">
        <v>0</v>
      </c>
      <c r="H29" s="340">
        <v>4</v>
      </c>
      <c r="I29" s="340">
        <v>2</v>
      </c>
      <c r="J29" s="340">
        <v>5</v>
      </c>
      <c r="K29" s="340">
        <v>16</v>
      </c>
      <c r="L29" s="340">
        <v>1</v>
      </c>
      <c r="M29" s="341">
        <v>-14</v>
      </c>
      <c r="N29" s="327"/>
      <c r="V29" s="346"/>
    </row>
    <row r="30" spans="2:22" ht="16.5" customHeight="1">
      <c r="B30" s="342" t="s">
        <v>221</v>
      </c>
      <c r="C30" s="343">
        <v>771</v>
      </c>
      <c r="D30" s="343">
        <v>1715</v>
      </c>
      <c r="E30" s="343">
        <v>836</v>
      </c>
      <c r="F30" s="343">
        <v>879</v>
      </c>
      <c r="G30" s="343">
        <v>0</v>
      </c>
      <c r="H30" s="343">
        <v>4</v>
      </c>
      <c r="I30" s="343">
        <v>2</v>
      </c>
      <c r="J30" s="343">
        <v>5</v>
      </c>
      <c r="K30" s="343">
        <v>16</v>
      </c>
      <c r="L30" s="343">
        <v>1</v>
      </c>
      <c r="M30" s="344">
        <v>-14</v>
      </c>
      <c r="N30" s="336"/>
      <c r="V30" s="346"/>
    </row>
    <row r="31" spans="2:22" ht="16.5" customHeight="1">
      <c r="B31" s="340" t="s">
        <v>111</v>
      </c>
      <c r="C31" s="340">
        <v>9029</v>
      </c>
      <c r="D31" s="340">
        <v>21563</v>
      </c>
      <c r="E31" s="340">
        <v>10041</v>
      </c>
      <c r="F31" s="340">
        <v>11522</v>
      </c>
      <c r="G31" s="340">
        <v>3</v>
      </c>
      <c r="H31" s="340">
        <v>39</v>
      </c>
      <c r="I31" s="340">
        <v>28</v>
      </c>
      <c r="J31" s="340">
        <v>21</v>
      </c>
      <c r="K31" s="340">
        <v>52</v>
      </c>
      <c r="L31" s="340">
        <v>85</v>
      </c>
      <c r="M31" s="341">
        <v>-124</v>
      </c>
      <c r="N31" s="327"/>
      <c r="V31" s="346"/>
    </row>
    <row r="32" spans="2:22" ht="16.5" customHeight="1">
      <c r="B32" s="334" t="s">
        <v>12</v>
      </c>
      <c r="C32" s="329">
        <v>1069</v>
      </c>
      <c r="D32" s="329">
        <v>2502</v>
      </c>
      <c r="E32" s="329">
        <v>1188</v>
      </c>
      <c r="F32" s="329">
        <v>1314</v>
      </c>
      <c r="G32" s="329">
        <v>1</v>
      </c>
      <c r="H32" s="329">
        <v>3</v>
      </c>
      <c r="I32" s="329">
        <v>1</v>
      </c>
      <c r="J32" s="329">
        <v>2</v>
      </c>
      <c r="K32" s="329">
        <v>6</v>
      </c>
      <c r="L32" s="329">
        <v>16</v>
      </c>
      <c r="M32" s="335">
        <v>-21</v>
      </c>
      <c r="N32" s="336"/>
      <c r="O32" s="55"/>
      <c r="P32" s="55"/>
      <c r="Q32" s="55"/>
      <c r="R32" s="55"/>
      <c r="S32" s="55"/>
      <c r="T32" s="55"/>
      <c r="U32" s="55"/>
      <c r="V32" s="330"/>
    </row>
    <row r="33" spans="1:22" ht="16.5" customHeight="1">
      <c r="B33" s="334" t="s">
        <v>181</v>
      </c>
      <c r="C33" s="329">
        <v>5474</v>
      </c>
      <c r="D33" s="329">
        <v>13360</v>
      </c>
      <c r="E33" s="329">
        <v>6173</v>
      </c>
      <c r="F33" s="329">
        <v>7187</v>
      </c>
      <c r="G33" s="329">
        <v>1</v>
      </c>
      <c r="H33" s="329">
        <v>25</v>
      </c>
      <c r="I33" s="329">
        <v>22</v>
      </c>
      <c r="J33" s="329">
        <v>15</v>
      </c>
      <c r="K33" s="329">
        <v>28</v>
      </c>
      <c r="L33" s="329">
        <v>50</v>
      </c>
      <c r="M33" s="335">
        <v>-65</v>
      </c>
      <c r="N33" s="336"/>
      <c r="O33" s="55"/>
      <c r="P33" s="55"/>
      <c r="Q33" s="55"/>
      <c r="R33" s="55"/>
      <c r="S33" s="55"/>
      <c r="T33" s="55"/>
      <c r="U33" s="55"/>
      <c r="V33" s="330"/>
    </row>
    <row r="34" spans="1:22" ht="16.5" customHeight="1">
      <c r="B34" s="334" t="s">
        <v>171</v>
      </c>
      <c r="C34" s="329">
        <v>2486</v>
      </c>
      <c r="D34" s="329">
        <v>5701</v>
      </c>
      <c r="E34" s="329">
        <v>2680</v>
      </c>
      <c r="F34" s="329">
        <v>3021</v>
      </c>
      <c r="G34" s="329">
        <v>1</v>
      </c>
      <c r="H34" s="329">
        <v>11</v>
      </c>
      <c r="I34" s="329">
        <v>5</v>
      </c>
      <c r="J34" s="329">
        <v>4</v>
      </c>
      <c r="K34" s="329">
        <v>18</v>
      </c>
      <c r="L34" s="329">
        <v>19</v>
      </c>
      <c r="M34" s="335">
        <v>-38</v>
      </c>
      <c r="N34" s="336"/>
      <c r="O34" s="55"/>
      <c r="P34" s="55"/>
      <c r="Q34" s="55"/>
      <c r="R34" s="55"/>
      <c r="S34" s="55"/>
      <c r="T34" s="55"/>
      <c r="U34" s="55"/>
      <c r="V34" s="330"/>
    </row>
    <row r="35" spans="1:22" ht="16.5" customHeight="1">
      <c r="B35" s="340" t="s">
        <v>225</v>
      </c>
      <c r="C35" s="340">
        <v>7461</v>
      </c>
      <c r="D35" s="340">
        <v>19330</v>
      </c>
      <c r="E35" s="340">
        <v>9032</v>
      </c>
      <c r="F35" s="340">
        <v>10298</v>
      </c>
      <c r="G35" s="340">
        <v>2</v>
      </c>
      <c r="H35" s="340">
        <v>46</v>
      </c>
      <c r="I35" s="340">
        <v>50</v>
      </c>
      <c r="J35" s="340">
        <v>22</v>
      </c>
      <c r="K35" s="340">
        <v>63</v>
      </c>
      <c r="L35" s="340">
        <v>76</v>
      </c>
      <c r="M35" s="341">
        <v>-111</v>
      </c>
      <c r="N35" s="327"/>
      <c r="O35" s="55"/>
      <c r="P35" s="55"/>
      <c r="Q35" s="55"/>
      <c r="R35" s="55"/>
      <c r="S35" s="55"/>
      <c r="T35" s="55"/>
      <c r="U35" s="55"/>
      <c r="V35" s="330"/>
    </row>
    <row r="36" spans="1:22" ht="16.5" customHeight="1">
      <c r="B36" s="334" t="s">
        <v>122</v>
      </c>
      <c r="C36" s="329">
        <v>3117</v>
      </c>
      <c r="D36" s="329">
        <v>7425</v>
      </c>
      <c r="E36" s="329">
        <v>3494</v>
      </c>
      <c r="F36" s="329">
        <v>3931</v>
      </c>
      <c r="G36" s="329">
        <v>0</v>
      </c>
      <c r="H36" s="329">
        <v>23</v>
      </c>
      <c r="I36" s="329">
        <v>23</v>
      </c>
      <c r="J36" s="329">
        <v>4</v>
      </c>
      <c r="K36" s="329">
        <v>27</v>
      </c>
      <c r="L36" s="329">
        <v>20</v>
      </c>
      <c r="M36" s="335">
        <v>-43</v>
      </c>
      <c r="N36" s="336"/>
      <c r="O36" s="55"/>
      <c r="P36" s="55"/>
      <c r="Q36" s="55"/>
      <c r="R36" s="55"/>
      <c r="S36" s="55"/>
      <c r="T36" s="55"/>
      <c r="U36" s="55"/>
      <c r="V36" s="330"/>
    </row>
    <row r="37" spans="1:22" ht="16.5" customHeight="1">
      <c r="B37" s="334" t="s">
        <v>222</v>
      </c>
      <c r="C37" s="329">
        <v>2096</v>
      </c>
      <c r="D37" s="329">
        <v>5076</v>
      </c>
      <c r="E37" s="329">
        <v>2299</v>
      </c>
      <c r="F37" s="329">
        <v>2777</v>
      </c>
      <c r="G37" s="329">
        <v>0</v>
      </c>
      <c r="H37" s="329">
        <v>15</v>
      </c>
      <c r="I37" s="329">
        <v>10</v>
      </c>
      <c r="J37" s="329">
        <v>6</v>
      </c>
      <c r="K37" s="329">
        <v>5</v>
      </c>
      <c r="L37" s="329">
        <v>12</v>
      </c>
      <c r="M37" s="335">
        <v>-16</v>
      </c>
      <c r="N37" s="336"/>
      <c r="O37" s="55"/>
      <c r="P37" s="55"/>
      <c r="Q37" s="55"/>
      <c r="R37" s="55"/>
      <c r="S37" s="55"/>
      <c r="T37" s="55"/>
      <c r="U37" s="55"/>
      <c r="V37" s="330"/>
    </row>
    <row r="38" spans="1:22" ht="16.5" customHeight="1">
      <c r="B38" s="334" t="s">
        <v>223</v>
      </c>
      <c r="C38" s="329">
        <v>1444</v>
      </c>
      <c r="D38" s="329">
        <v>4077</v>
      </c>
      <c r="E38" s="329">
        <v>1890</v>
      </c>
      <c r="F38" s="329">
        <v>2187</v>
      </c>
      <c r="G38" s="329">
        <v>0</v>
      </c>
      <c r="H38" s="329">
        <v>6</v>
      </c>
      <c r="I38" s="329">
        <v>8</v>
      </c>
      <c r="J38" s="329">
        <v>3</v>
      </c>
      <c r="K38" s="329">
        <v>13</v>
      </c>
      <c r="L38" s="329">
        <v>10</v>
      </c>
      <c r="M38" s="335">
        <v>-18</v>
      </c>
      <c r="N38" s="336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4" t="s">
        <v>219</v>
      </c>
      <c r="C39" s="329">
        <v>804</v>
      </c>
      <c r="D39" s="329">
        <v>2752</v>
      </c>
      <c r="E39" s="329">
        <v>1349</v>
      </c>
      <c r="F39" s="329">
        <v>1403</v>
      </c>
      <c r="G39" s="329">
        <v>2</v>
      </c>
      <c r="H39" s="329">
        <v>2</v>
      </c>
      <c r="I39" s="329">
        <v>9</v>
      </c>
      <c r="J39" s="329">
        <v>9</v>
      </c>
      <c r="K39" s="329">
        <v>18</v>
      </c>
      <c r="L39" s="329">
        <v>34</v>
      </c>
      <c r="M39" s="335">
        <v>-34</v>
      </c>
      <c r="N39" s="336"/>
      <c r="O39" s="55"/>
      <c r="P39" s="55"/>
      <c r="Q39" s="55"/>
      <c r="R39" s="55"/>
      <c r="S39" s="55"/>
      <c r="T39" s="55"/>
      <c r="U39" s="55"/>
      <c r="V39" s="330"/>
    </row>
    <row r="40" spans="1:22" ht="16.5" customHeight="1">
      <c r="B40" s="340" t="s">
        <v>226</v>
      </c>
      <c r="C40" s="341">
        <v>5979</v>
      </c>
      <c r="D40" s="347">
        <v>16842</v>
      </c>
      <c r="E40" s="340">
        <v>7903</v>
      </c>
      <c r="F40" s="340">
        <v>8939</v>
      </c>
      <c r="G40" s="340">
        <v>5</v>
      </c>
      <c r="H40" s="340">
        <v>28</v>
      </c>
      <c r="I40" s="340">
        <v>31</v>
      </c>
      <c r="J40" s="340">
        <v>13</v>
      </c>
      <c r="K40" s="340">
        <v>35</v>
      </c>
      <c r="L40" s="340">
        <v>46</v>
      </c>
      <c r="M40" s="341">
        <v>-60</v>
      </c>
      <c r="N40" s="327"/>
      <c r="O40" s="55"/>
      <c r="P40" s="55"/>
      <c r="Q40" s="55"/>
      <c r="R40" s="55"/>
      <c r="S40" s="55"/>
      <c r="T40" s="55"/>
      <c r="U40" s="55"/>
      <c r="V40" s="330"/>
    </row>
    <row r="41" spans="1:22" ht="16.5" customHeight="1">
      <c r="B41" s="334" t="s">
        <v>89</v>
      </c>
      <c r="C41" s="338">
        <v>5979</v>
      </c>
      <c r="D41" s="265">
        <v>16842</v>
      </c>
      <c r="E41" s="329">
        <v>7903</v>
      </c>
      <c r="F41" s="329">
        <v>8939</v>
      </c>
      <c r="G41" s="329">
        <v>5</v>
      </c>
      <c r="H41" s="329">
        <v>28</v>
      </c>
      <c r="I41" s="329">
        <v>31</v>
      </c>
      <c r="J41" s="329">
        <v>13</v>
      </c>
      <c r="K41" s="329">
        <v>35</v>
      </c>
      <c r="L41" s="329">
        <v>46</v>
      </c>
      <c r="M41" s="335">
        <v>-60</v>
      </c>
      <c r="N41" s="336"/>
      <c r="O41" s="55"/>
      <c r="P41" s="55"/>
      <c r="Q41" s="55"/>
      <c r="R41" s="55"/>
      <c r="S41" s="55"/>
      <c r="T41" s="55"/>
      <c r="U41" s="55"/>
      <c r="V41" s="330"/>
    </row>
    <row r="42" spans="1:22" ht="16.5" customHeight="1">
      <c r="B42" s="340" t="s">
        <v>127</v>
      </c>
      <c r="C42" s="341">
        <v>5586</v>
      </c>
      <c r="D42" s="347">
        <v>14775</v>
      </c>
      <c r="E42" s="340">
        <v>7346</v>
      </c>
      <c r="F42" s="340">
        <v>7429</v>
      </c>
      <c r="G42" s="340">
        <v>3</v>
      </c>
      <c r="H42" s="340">
        <v>23</v>
      </c>
      <c r="I42" s="340">
        <v>28</v>
      </c>
      <c r="J42" s="340">
        <v>15</v>
      </c>
      <c r="K42" s="340">
        <v>37</v>
      </c>
      <c r="L42" s="340">
        <v>76</v>
      </c>
      <c r="M42" s="341">
        <v>-90</v>
      </c>
      <c r="N42" s="327"/>
      <c r="O42" s="55"/>
      <c r="P42" s="55"/>
      <c r="Q42" s="55"/>
      <c r="R42" s="55"/>
      <c r="S42" s="55"/>
      <c r="T42" s="55"/>
      <c r="U42" s="55"/>
      <c r="V42" s="330"/>
    </row>
    <row r="43" spans="1:22" ht="16.5" customHeight="1">
      <c r="B43" s="334" t="s">
        <v>84</v>
      </c>
      <c r="C43" s="338">
        <v>4395</v>
      </c>
      <c r="D43" s="265">
        <v>12325</v>
      </c>
      <c r="E43" s="329">
        <v>5943</v>
      </c>
      <c r="F43" s="329">
        <v>6382</v>
      </c>
      <c r="G43" s="329">
        <v>3</v>
      </c>
      <c r="H43" s="329">
        <v>22</v>
      </c>
      <c r="I43" s="329">
        <v>23</v>
      </c>
      <c r="J43" s="329">
        <v>12</v>
      </c>
      <c r="K43" s="329">
        <v>32</v>
      </c>
      <c r="L43" s="329">
        <v>40</v>
      </c>
      <c r="M43" s="335">
        <v>-56</v>
      </c>
      <c r="N43" s="336"/>
      <c r="O43" s="55"/>
      <c r="P43" s="55"/>
      <c r="Q43" s="55"/>
      <c r="R43" s="55"/>
      <c r="S43" s="55"/>
      <c r="T43" s="55"/>
      <c r="U43" s="55"/>
      <c r="V43" s="330"/>
    </row>
    <row r="44" spans="1:22" ht="16.5" customHeight="1">
      <c r="B44" s="348" t="s">
        <v>224</v>
      </c>
      <c r="C44" s="333">
        <v>1191</v>
      </c>
      <c r="D44" s="266">
        <v>2450</v>
      </c>
      <c r="E44" s="332">
        <v>1403</v>
      </c>
      <c r="F44" s="332">
        <v>1047</v>
      </c>
      <c r="G44" s="332">
        <v>0</v>
      </c>
      <c r="H44" s="332">
        <v>1</v>
      </c>
      <c r="I44" s="332">
        <v>5</v>
      </c>
      <c r="J44" s="332">
        <v>3</v>
      </c>
      <c r="K44" s="332">
        <v>5</v>
      </c>
      <c r="L44" s="332">
        <v>36</v>
      </c>
      <c r="M44" s="349">
        <v>-34</v>
      </c>
      <c r="N44" s="336"/>
      <c r="O44" s="231"/>
      <c r="P44" s="231"/>
      <c r="Q44" s="231"/>
      <c r="R44" s="231"/>
      <c r="S44" s="231"/>
      <c r="T44" s="231"/>
      <c r="U44" s="231"/>
      <c r="V44" s="233"/>
    </row>
    <row r="45" spans="1:22" ht="16.5" customHeight="1">
      <c r="A45" s="55"/>
      <c r="B45" s="327"/>
      <c r="C45" s="327"/>
      <c r="D45" s="327"/>
      <c r="E45" s="327"/>
      <c r="F45" s="327"/>
      <c r="G45" s="327"/>
      <c r="H45" s="327"/>
      <c r="I45" s="327"/>
      <c r="J45" s="327"/>
      <c r="K45" s="336"/>
      <c r="L45" s="350"/>
      <c r="M45" s="350"/>
      <c r="N45" s="350"/>
      <c r="O45" s="231"/>
      <c r="P45" s="231"/>
      <c r="Q45" s="231"/>
      <c r="R45" s="231"/>
      <c r="S45" s="231"/>
      <c r="T45" s="231"/>
      <c r="U45" s="231"/>
      <c r="V45" s="233"/>
    </row>
    <row r="46" spans="1:22" ht="15" customHeight="1">
      <c r="A46" s="231"/>
      <c r="B46" s="18"/>
      <c r="C46" s="350"/>
      <c r="D46" s="350"/>
      <c r="E46" s="350"/>
      <c r="F46" s="350"/>
      <c r="G46" s="350"/>
      <c r="H46" s="350"/>
      <c r="I46" s="350"/>
      <c r="J46" s="350"/>
      <c r="K46" s="351"/>
      <c r="L46" s="350"/>
      <c r="M46" s="350"/>
      <c r="N46" s="350"/>
      <c r="O46" s="231"/>
      <c r="P46" s="231"/>
      <c r="Q46" s="231"/>
      <c r="R46" s="231"/>
      <c r="S46" s="231"/>
      <c r="T46" s="231"/>
      <c r="U46" s="231"/>
      <c r="V46" s="233"/>
    </row>
    <row r="47" spans="1:22" ht="15" customHeight="1">
      <c r="A47" s="231"/>
      <c r="B47" s="350"/>
      <c r="C47" s="350"/>
      <c r="D47" s="350"/>
      <c r="E47" s="350"/>
      <c r="F47" s="350"/>
      <c r="G47" s="350"/>
      <c r="H47" s="350"/>
      <c r="I47" s="350"/>
      <c r="J47" s="350"/>
      <c r="K47" s="351"/>
      <c r="L47" s="350"/>
      <c r="M47" s="350"/>
      <c r="N47" s="350"/>
      <c r="O47" s="231"/>
      <c r="P47" s="231"/>
      <c r="Q47" s="231"/>
      <c r="R47" s="231"/>
      <c r="S47" s="231"/>
      <c r="T47" s="231"/>
      <c r="U47" s="231"/>
      <c r="V47" s="233"/>
    </row>
    <row r="48" spans="1:22" ht="13.5" customHeight="1">
      <c r="A48" s="231"/>
      <c r="B48" s="350"/>
      <c r="C48" s="350"/>
      <c r="D48" s="350"/>
      <c r="E48" s="350"/>
      <c r="F48" s="350"/>
      <c r="G48" s="350"/>
      <c r="H48" s="350"/>
      <c r="I48" s="350"/>
      <c r="J48" s="350"/>
      <c r="K48" s="351"/>
      <c r="L48" s="350"/>
      <c r="M48" s="350"/>
      <c r="N48" s="350"/>
      <c r="O48" s="231"/>
      <c r="P48" s="231"/>
      <c r="Q48" s="231"/>
      <c r="R48" s="231"/>
      <c r="S48" s="231"/>
      <c r="T48" s="231"/>
      <c r="U48" s="231"/>
      <c r="V48" s="233"/>
    </row>
    <row r="49" spans="1:22" ht="2.1" customHeight="1">
      <c r="A49" s="231"/>
      <c r="B49" s="231"/>
      <c r="C49" s="231"/>
      <c r="D49" s="231"/>
      <c r="E49" s="231"/>
      <c r="F49" s="231"/>
      <c r="G49" s="231"/>
      <c r="H49" s="231"/>
      <c r="I49" s="231"/>
      <c r="J49" s="231"/>
      <c r="K49" s="233"/>
      <c r="L49" s="231"/>
      <c r="M49" s="231"/>
      <c r="N49" s="231"/>
      <c r="O49" s="231"/>
      <c r="P49" s="231"/>
      <c r="Q49" s="231"/>
      <c r="R49" s="231"/>
      <c r="S49" s="231"/>
      <c r="T49" s="231"/>
      <c r="U49" s="231"/>
      <c r="V49" s="233"/>
    </row>
    <row r="50" spans="1:22" ht="13.5" customHeight="1">
      <c r="A50" s="231"/>
      <c r="B50" s="231"/>
      <c r="C50" s="231"/>
      <c r="D50" s="231"/>
      <c r="E50" s="231"/>
      <c r="F50" s="231"/>
      <c r="G50" s="231"/>
      <c r="H50" s="231"/>
      <c r="I50" s="231"/>
      <c r="J50" s="231"/>
      <c r="K50" s="233"/>
      <c r="L50" s="231"/>
      <c r="M50" s="231"/>
      <c r="N50" s="231"/>
      <c r="O50" s="231"/>
      <c r="P50" s="231"/>
      <c r="Q50" s="231"/>
      <c r="R50" s="231"/>
      <c r="S50" s="231"/>
      <c r="T50" s="231"/>
      <c r="U50" s="231"/>
      <c r="V50" s="233"/>
    </row>
    <row r="51" spans="1:22" ht="12" customHeight="1">
      <c r="A51" s="231"/>
      <c r="B51" s="231"/>
      <c r="C51" s="231"/>
      <c r="D51" s="231"/>
      <c r="E51" s="231"/>
      <c r="F51" s="231"/>
      <c r="G51" s="231"/>
      <c r="H51" s="231"/>
      <c r="I51" s="231"/>
      <c r="J51" s="231"/>
      <c r="K51" s="233"/>
      <c r="L51" s="231"/>
      <c r="M51" s="232"/>
      <c r="N51" s="232"/>
      <c r="O51" s="232"/>
      <c r="P51" s="232"/>
      <c r="Q51" s="232"/>
      <c r="R51" s="232"/>
      <c r="S51" s="232"/>
      <c r="T51" s="232"/>
      <c r="U51" s="232"/>
      <c r="V51" s="234"/>
    </row>
    <row r="52" spans="1:22" ht="12" customHeight="1">
      <c r="A52" s="231"/>
      <c r="B52" s="231"/>
      <c r="C52" s="231"/>
      <c r="D52" s="231"/>
      <c r="E52" s="231"/>
      <c r="F52" s="231"/>
      <c r="G52" s="231"/>
      <c r="H52" s="231"/>
      <c r="I52" s="231"/>
      <c r="J52" s="231"/>
      <c r="K52" s="233"/>
      <c r="L52" s="231"/>
      <c r="M52" s="231"/>
      <c r="N52" s="231"/>
      <c r="O52" s="231"/>
      <c r="P52" s="231"/>
      <c r="Q52" s="231"/>
      <c r="R52" s="231"/>
      <c r="S52" s="231"/>
      <c r="T52" s="231"/>
      <c r="U52" s="231"/>
      <c r="V52" s="233"/>
    </row>
    <row r="53" spans="1:22" ht="12" customHeight="1">
      <c r="A53" s="231"/>
      <c r="B53" s="231"/>
      <c r="C53" s="231"/>
      <c r="D53" s="231"/>
      <c r="E53" s="231"/>
      <c r="F53" s="231"/>
      <c r="G53" s="231"/>
      <c r="H53" s="231"/>
      <c r="I53" s="231"/>
      <c r="J53" s="231"/>
      <c r="K53" s="233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3"/>
    </row>
    <row r="54" spans="1:22" ht="12" customHeight="1">
      <c r="A54" s="231"/>
      <c r="B54" s="231"/>
      <c r="C54" s="231"/>
      <c r="D54" s="231"/>
      <c r="E54" s="231"/>
      <c r="F54" s="231"/>
      <c r="G54" s="231"/>
      <c r="H54" s="231"/>
      <c r="I54" s="231"/>
      <c r="J54" s="231"/>
      <c r="K54" s="233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3"/>
    </row>
    <row r="55" spans="1:22" ht="12" customHeight="1">
      <c r="A55" s="231"/>
      <c r="B55" s="231"/>
      <c r="C55" s="231"/>
      <c r="D55" s="231"/>
      <c r="E55" s="231"/>
      <c r="F55" s="231"/>
      <c r="G55" s="231"/>
      <c r="H55" s="231"/>
      <c r="I55" s="231"/>
      <c r="J55" s="231"/>
      <c r="K55" s="233"/>
      <c r="L55" s="231"/>
      <c r="M55" s="232"/>
      <c r="N55" s="232"/>
      <c r="O55" s="232"/>
      <c r="P55" s="232"/>
      <c r="Q55" s="232"/>
      <c r="R55" s="232"/>
      <c r="S55" s="232"/>
      <c r="T55" s="232"/>
      <c r="U55" s="232"/>
      <c r="V55" s="234"/>
    </row>
    <row r="56" spans="1:22" ht="12" customHeight="1">
      <c r="A56" s="231"/>
      <c r="B56" s="231"/>
      <c r="C56" s="231"/>
      <c r="D56" s="231"/>
      <c r="E56" s="231"/>
      <c r="F56" s="231"/>
      <c r="G56" s="231"/>
      <c r="H56" s="231"/>
      <c r="I56" s="231"/>
      <c r="J56" s="231"/>
      <c r="K56" s="233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3"/>
    </row>
    <row r="57" spans="1:22" ht="12" customHeight="1">
      <c r="A57" s="231"/>
      <c r="B57" s="231"/>
      <c r="C57" s="231"/>
      <c r="D57" s="231"/>
      <c r="E57" s="231"/>
      <c r="F57" s="231"/>
      <c r="G57" s="231"/>
      <c r="H57" s="231"/>
      <c r="I57" s="231"/>
      <c r="J57" s="231"/>
      <c r="K57" s="233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3"/>
    </row>
    <row r="58" spans="1:22" ht="12" customHeight="1">
      <c r="A58" s="231"/>
      <c r="B58" s="231"/>
      <c r="C58" s="231"/>
      <c r="D58" s="231"/>
      <c r="E58" s="231"/>
      <c r="F58" s="231"/>
      <c r="G58" s="231"/>
      <c r="H58" s="231"/>
      <c r="I58" s="231"/>
      <c r="J58" s="231"/>
      <c r="K58" s="233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3"/>
    </row>
    <row r="59" spans="1:22" ht="12" customHeight="1">
      <c r="A59" s="231"/>
      <c r="B59" s="231"/>
      <c r="C59" s="231"/>
      <c r="D59" s="231"/>
      <c r="E59" s="231"/>
      <c r="F59" s="231"/>
      <c r="G59" s="231"/>
      <c r="H59" s="231"/>
      <c r="I59" s="231"/>
      <c r="J59" s="231"/>
      <c r="K59" s="233"/>
      <c r="L59" s="231"/>
      <c r="M59" s="231"/>
      <c r="N59" s="231"/>
      <c r="O59" s="231"/>
      <c r="P59" s="231"/>
      <c r="Q59" s="231"/>
      <c r="R59" s="231"/>
      <c r="S59" s="231"/>
      <c r="T59" s="231"/>
      <c r="U59" s="231"/>
      <c r="V59" s="233"/>
    </row>
    <row r="60" spans="1:22" ht="12" customHeight="1">
      <c r="A60" s="231"/>
      <c r="B60" s="231"/>
      <c r="C60" s="231"/>
      <c r="D60" s="231"/>
      <c r="E60" s="231"/>
      <c r="F60" s="231"/>
      <c r="G60" s="231"/>
      <c r="H60" s="231"/>
      <c r="I60" s="231"/>
      <c r="J60" s="231"/>
      <c r="K60" s="233"/>
      <c r="L60" s="231"/>
      <c r="M60" s="231"/>
      <c r="N60" s="231"/>
      <c r="O60" s="231"/>
      <c r="P60" s="231"/>
      <c r="Q60" s="231"/>
      <c r="R60" s="231"/>
      <c r="S60" s="231"/>
      <c r="T60" s="231"/>
      <c r="U60" s="231"/>
      <c r="V60" s="233"/>
    </row>
    <row r="61" spans="1:22" s="308" customFormat="1" ht="12" customHeight="1">
      <c r="A61" s="232"/>
      <c r="B61" s="232"/>
      <c r="C61" s="232"/>
      <c r="D61" s="232"/>
      <c r="E61" s="232"/>
      <c r="F61" s="232"/>
      <c r="G61" s="232"/>
      <c r="H61" s="232"/>
      <c r="I61" s="232"/>
      <c r="J61" s="232"/>
      <c r="K61" s="234"/>
      <c r="L61" s="232"/>
      <c r="M61" s="231"/>
      <c r="N61" s="231"/>
      <c r="O61" s="231"/>
      <c r="P61" s="231"/>
      <c r="Q61" s="231"/>
      <c r="R61" s="231"/>
      <c r="S61" s="231"/>
      <c r="T61" s="231"/>
      <c r="U61" s="231"/>
      <c r="V61" s="233"/>
    </row>
    <row r="62" spans="1:22" ht="12" customHeight="1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3"/>
      <c r="L62" s="231"/>
      <c r="M62" s="231"/>
      <c r="N62" s="231"/>
      <c r="O62" s="231"/>
      <c r="P62" s="231"/>
      <c r="Q62" s="231"/>
      <c r="R62" s="231"/>
      <c r="S62" s="231"/>
      <c r="T62" s="231"/>
      <c r="U62" s="231"/>
      <c r="V62" s="233"/>
    </row>
    <row r="63" spans="1:22" ht="12" customHeight="1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3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3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27" zoomScale="120" zoomScaleSheetLayoutView="120" workbookViewId="0">
      <selection activeCell="B31" sqref="B31:D41"/>
    </sheetView>
  </sheetViews>
  <sheetFormatPr defaultColWidth="9" defaultRowHeight="13.2"/>
  <cols>
    <col min="1" max="1" width="7.33203125" style="267" customWidth="1"/>
    <col min="2" max="3" width="10" style="267" customWidth="1"/>
    <col min="4" max="4" width="9.77734375" style="267" customWidth="1"/>
    <col min="5" max="5" width="5.6640625" style="267" customWidth="1"/>
    <col min="6" max="6" width="9" style="267" customWidth="1"/>
    <col min="7" max="16384" width="9" style="267"/>
  </cols>
  <sheetData>
    <row r="1" spans="1:5">
      <c r="A1" s="236" t="s">
        <v>152</v>
      </c>
      <c r="B1" s="243"/>
      <c r="C1" s="563"/>
      <c r="E1" s="267" t="s">
        <v>83</v>
      </c>
    </row>
    <row r="2" spans="1:5" ht="36">
      <c r="A2" s="237"/>
      <c r="B2" s="244" t="s">
        <v>232</v>
      </c>
      <c r="C2" s="249" t="s">
        <v>233</v>
      </c>
    </row>
    <row r="3" spans="1:5" ht="39.6">
      <c r="A3" s="575" t="s">
        <v>370</v>
      </c>
      <c r="B3" s="245">
        <v>918.50699999999995</v>
      </c>
      <c r="C3" s="250">
        <v>-1.75</v>
      </c>
    </row>
    <row r="4" spans="1:5">
      <c r="A4" s="238"/>
      <c r="B4" s="245">
        <v>917.52499999999998</v>
      </c>
      <c r="C4" s="250">
        <v>-1.77</v>
      </c>
    </row>
    <row r="5" spans="1:5" ht="26.4">
      <c r="A5" s="238" t="s">
        <v>159</v>
      </c>
      <c r="B5" s="246">
        <v>916.50900000000001</v>
      </c>
      <c r="C5" s="251">
        <v>-1.77</v>
      </c>
    </row>
    <row r="6" spans="1:5">
      <c r="A6" s="239"/>
      <c r="B6" s="246">
        <v>915.69100000000003</v>
      </c>
      <c r="C6" s="251">
        <v>-1.77</v>
      </c>
    </row>
    <row r="7" spans="1:5">
      <c r="A7" s="238"/>
      <c r="B7" s="246">
        <v>914.68799999999999</v>
      </c>
      <c r="C7" s="251">
        <v>-1.78</v>
      </c>
    </row>
    <row r="8" spans="1:5" ht="26.4">
      <c r="A8" s="238" t="s">
        <v>175</v>
      </c>
      <c r="B8" s="246">
        <v>913.51400000000001</v>
      </c>
      <c r="C8" s="251">
        <v>-1.76</v>
      </c>
    </row>
    <row r="9" spans="1:5">
      <c r="A9" s="239"/>
      <c r="B9" s="246">
        <v>912.39599999999996</v>
      </c>
      <c r="C9" s="251">
        <v>-1.78</v>
      </c>
    </row>
    <row r="10" spans="1:5">
      <c r="A10" s="238"/>
      <c r="B10" s="246">
        <v>910.98800000000006</v>
      </c>
      <c r="C10" s="251">
        <v>-1.79</v>
      </c>
    </row>
    <row r="11" spans="1:5">
      <c r="A11" s="239" t="s">
        <v>335</v>
      </c>
      <c r="B11" s="246">
        <v>909.50099999999998</v>
      </c>
      <c r="C11" s="251">
        <v>-1.77</v>
      </c>
    </row>
    <row r="12" spans="1:5">
      <c r="A12" s="238"/>
      <c r="B12" s="246">
        <v>907.84699999999998</v>
      </c>
      <c r="C12" s="251">
        <v>-1.77</v>
      </c>
    </row>
    <row r="13" spans="1:5">
      <c r="A13" s="238"/>
      <c r="B13" s="246">
        <v>906.44100000000003</v>
      </c>
      <c r="C13" s="251">
        <v>-1.77</v>
      </c>
    </row>
    <row r="14" spans="1:5" ht="26.4">
      <c r="A14" s="238" t="s">
        <v>227</v>
      </c>
      <c r="B14" s="246">
        <v>902.06</v>
      </c>
      <c r="C14" s="251">
        <v>-1.82</v>
      </c>
    </row>
    <row r="15" spans="1:5">
      <c r="A15" s="238"/>
      <c r="B15" s="246">
        <v>901.447</v>
      </c>
      <c r="C15" s="251">
        <v>-1.86</v>
      </c>
    </row>
    <row r="16" spans="1:5">
      <c r="A16" s="238"/>
      <c r="B16" s="246">
        <v>900.298</v>
      </c>
      <c r="C16" s="251">
        <v>-1.88</v>
      </c>
    </row>
    <row r="17" spans="1:6" ht="26.4">
      <c r="A17" s="238" t="s">
        <v>159</v>
      </c>
      <c r="B17" s="246">
        <v>899.31399999999996</v>
      </c>
      <c r="C17" s="251">
        <v>-1.88</v>
      </c>
    </row>
    <row r="18" spans="1:6">
      <c r="A18" s="239"/>
      <c r="B18" s="246">
        <v>898.197</v>
      </c>
      <c r="C18" s="251">
        <v>-1.91</v>
      </c>
    </row>
    <row r="19" spans="1:6">
      <c r="A19" s="238"/>
      <c r="B19" s="246">
        <v>897.28599999999994</v>
      </c>
      <c r="C19" s="251">
        <v>-1.9</v>
      </c>
    </row>
    <row r="20" spans="1:6" ht="26.4">
      <c r="A20" s="238" t="s">
        <v>175</v>
      </c>
      <c r="B20" s="246">
        <v>896.22500000000002</v>
      </c>
      <c r="C20" s="251">
        <v>-1.89</v>
      </c>
    </row>
    <row r="21" spans="1:6">
      <c r="A21" s="238"/>
      <c r="B21" s="246">
        <v>895.08600000000001</v>
      </c>
      <c r="C21" s="251">
        <v>-1.9</v>
      </c>
    </row>
    <row r="22" spans="1:6">
      <c r="A22" s="238"/>
      <c r="B22" s="246">
        <v>893.90800000000002</v>
      </c>
      <c r="C22" s="251">
        <v>-1.87</v>
      </c>
    </row>
    <row r="23" spans="1:6" ht="26.4">
      <c r="A23" s="240" t="s">
        <v>355</v>
      </c>
      <c r="B23" s="246">
        <v>892.39</v>
      </c>
      <c r="C23" s="251">
        <v>-1.88</v>
      </c>
    </row>
    <row r="24" spans="1:6">
      <c r="A24" s="238"/>
      <c r="B24" s="246">
        <v>890.65499999999997</v>
      </c>
      <c r="C24" s="251">
        <v>-1.89</v>
      </c>
    </row>
    <row r="25" spans="1:6">
      <c r="A25" s="240"/>
      <c r="B25" s="246">
        <v>889.29399999999998</v>
      </c>
      <c r="C25" s="251">
        <v>-1.89</v>
      </c>
    </row>
    <row r="26" spans="1:6" ht="27" customHeight="1">
      <c r="A26" s="552" t="s">
        <v>227</v>
      </c>
      <c r="B26" s="247">
        <f>'Ｐ4～5'!B7/1000</f>
        <v>884.87699999999995</v>
      </c>
      <c r="C26" s="252">
        <f>ROUND('Ｐ2'!G56,2)</f>
        <v>-1.9</v>
      </c>
      <c r="E26" s="257"/>
    </row>
    <row r="28" spans="1:6">
      <c r="A28" s="267" t="s">
        <v>153</v>
      </c>
    </row>
    <row r="29" spans="1:6">
      <c r="F29" s="267" t="s">
        <v>76</v>
      </c>
    </row>
    <row r="30" spans="1:6" s="235" customFormat="1" ht="42" customHeight="1">
      <c r="A30" s="237"/>
      <c r="B30" s="248" t="s">
        <v>22</v>
      </c>
      <c r="C30" s="253" t="s">
        <v>14</v>
      </c>
      <c r="D30" s="255" t="s">
        <v>5</v>
      </c>
    </row>
    <row r="31" spans="1:6" s="235" customFormat="1" ht="26.4">
      <c r="A31" s="241" t="s">
        <v>371</v>
      </c>
      <c r="B31" s="565">
        <v>-1275</v>
      </c>
      <c r="C31" s="566">
        <v>662</v>
      </c>
      <c r="D31" s="567">
        <v>-613</v>
      </c>
    </row>
    <row r="32" spans="1:6" s="235" customFormat="1" ht="26.4">
      <c r="A32" s="241" t="s">
        <v>94</v>
      </c>
      <c r="B32" s="564">
        <v>-1152</v>
      </c>
      <c r="C32" s="568">
        <v>3</v>
      </c>
      <c r="D32" s="569">
        <v>-1149</v>
      </c>
    </row>
    <row r="33" spans="1:4" s="235" customFormat="1" ht="26.4">
      <c r="A33" s="241" t="s">
        <v>97</v>
      </c>
      <c r="B33" s="564">
        <v>-972</v>
      </c>
      <c r="C33" s="568">
        <v>-12</v>
      </c>
      <c r="D33" s="569">
        <v>-984</v>
      </c>
    </row>
    <row r="34" spans="1:4" s="235" customFormat="1" ht="26.4">
      <c r="A34" s="241" t="s">
        <v>159</v>
      </c>
      <c r="B34" s="564">
        <v>-960</v>
      </c>
      <c r="C34" s="568">
        <v>-157</v>
      </c>
      <c r="D34" s="569">
        <v>-1117</v>
      </c>
    </row>
    <row r="35" spans="1:4" s="235" customFormat="1" ht="26.4">
      <c r="A35" s="241" t="s">
        <v>236</v>
      </c>
      <c r="B35" s="564">
        <v>-1046</v>
      </c>
      <c r="C35" s="568">
        <v>135</v>
      </c>
      <c r="D35" s="569">
        <v>-911</v>
      </c>
    </row>
    <row r="36" spans="1:4" s="235" customFormat="1" ht="26.4">
      <c r="A36" s="241" t="s">
        <v>237</v>
      </c>
      <c r="B36" s="564">
        <v>-1053</v>
      </c>
      <c r="C36" s="568">
        <v>-8</v>
      </c>
      <c r="D36" s="569">
        <v>-1061</v>
      </c>
    </row>
    <row r="37" spans="1:4" s="235" customFormat="1" ht="26.4">
      <c r="A37" s="241" t="s">
        <v>175</v>
      </c>
      <c r="B37" s="564">
        <v>-1170</v>
      </c>
      <c r="C37" s="568">
        <v>31</v>
      </c>
      <c r="D37" s="569">
        <v>-1139</v>
      </c>
    </row>
    <row r="38" spans="1:4" s="235" customFormat="1" ht="26.4">
      <c r="A38" s="241" t="s">
        <v>245</v>
      </c>
      <c r="B38" s="564">
        <v>-1233</v>
      </c>
      <c r="C38" s="568">
        <v>55</v>
      </c>
      <c r="D38" s="569">
        <v>-1178</v>
      </c>
    </row>
    <row r="39" spans="1:4" s="235" customFormat="1" ht="26.4">
      <c r="A39" s="241" t="s">
        <v>246</v>
      </c>
      <c r="B39" s="564">
        <v>-1303</v>
      </c>
      <c r="C39" s="568">
        <v>-215</v>
      </c>
      <c r="D39" s="569">
        <v>-1518</v>
      </c>
    </row>
    <row r="40" spans="1:4" s="235" customFormat="1" ht="26.4">
      <c r="A40" s="241" t="s">
        <v>355</v>
      </c>
      <c r="B40" s="564">
        <v>-1625</v>
      </c>
      <c r="C40" s="568">
        <v>-110</v>
      </c>
      <c r="D40" s="569">
        <v>-1735</v>
      </c>
    </row>
    <row r="41" spans="1:4" s="235" customFormat="1" ht="26.4">
      <c r="A41" s="264" t="s">
        <v>247</v>
      </c>
      <c r="B41" s="564">
        <v>-1179</v>
      </c>
      <c r="C41" s="568">
        <v>-182</v>
      </c>
      <c r="D41" s="569">
        <v>-1361</v>
      </c>
    </row>
    <row r="42" spans="1:4" s="235" customFormat="1" ht="26.4">
      <c r="A42" s="242" t="s">
        <v>131</v>
      </c>
      <c r="B42" s="247">
        <f>'Ｐ3'!D52</f>
        <v>-1251</v>
      </c>
      <c r="C42" s="254">
        <f>'Ｐ3'!G52</f>
        <v>-3166</v>
      </c>
      <c r="D42" s="256">
        <f>'Ｐ3'!H52</f>
        <v>-4417</v>
      </c>
    </row>
    <row r="45" spans="1:4">
      <c r="A45" s="570" t="s">
        <v>338</v>
      </c>
      <c r="B45" s="571">
        <f>SUM(B31:B42)</f>
        <v>-14219</v>
      </c>
      <c r="C45" s="571">
        <f t="shared" ref="C45:D45" si="0">SUM(C31:C42)</f>
        <v>-2964</v>
      </c>
      <c r="D45" s="571">
        <f t="shared" si="0"/>
        <v>-17183</v>
      </c>
    </row>
    <row r="46" spans="1:4">
      <c r="A46" s="570" t="s">
        <v>339</v>
      </c>
      <c r="B46" s="572" t="b">
        <f>EXACT(B45,'Ｐ3'!D53)</f>
        <v>1</v>
      </c>
      <c r="C46" s="572" t="b">
        <f>EXACT(C45,'Ｐ3'!G53)</f>
        <v>1</v>
      </c>
      <c r="D46" s="572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2025-04-17T01:38:28Z</cp:lastPrinted>
  <dcterms:created xsi:type="dcterms:W3CDTF">2021-02-16T23:33:54Z</dcterms:created>
  <dcterms:modified xsi:type="dcterms:W3CDTF">2025-04-17T01:39:19Z</dcterms:modified>
</cp:coreProperties>
</file>