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8.11.7\home\06senkyo2\●R06.10衆院選\A1518_速報（市町村速報小票、結果集計表）\★ 本番用\マスコミ公表用\01 当日有権者数\"/>
    </mc:Choice>
  </mc:AlternateContent>
  <xr:revisionPtr revIDLastSave="0" documentId="13_ncr:1_{BE13A6A1-19E0-4188-A893-F03EBE81E08F}" xr6:coauthVersionLast="47" xr6:coauthVersionMax="47" xr10:uidLastSave="{00000000-0000-0000-0000-000000000000}"/>
  <bookViews>
    <workbookView xWindow="-120" yWindow="-120" windowWidth="29040" windowHeight="15720" tabRatio="690" activeTab="3" xr2:uid="{00000000-000D-0000-FFFF-FFFF00000000}"/>
  </bookViews>
  <sheets>
    <sheet name="集1-1　当日有権者数（選挙区国内）" sheetId="31" r:id="rId1"/>
    <sheet name="集1-2　当日有権者数（選挙区在外）" sheetId="32" r:id="rId2"/>
    <sheet name="集1-3　当日有権者数（選挙区国内＋在外）" sheetId="34" r:id="rId3"/>
    <sheet name="集1-4　当日有権者数（比例代表国内）" sheetId="36" r:id="rId4"/>
    <sheet name="集1-5　当日有権者数（比例代表在外）" sheetId="37" r:id="rId5"/>
    <sheet name="集1-6　当日有権者数（比例代表国内＋在外）" sheetId="38" r:id="rId6"/>
    <sheet name="集1-7　当日有権者数（国民審査国内）" sheetId="47" r:id="rId7"/>
    <sheet name="集1-8　当日有権者数（国民審査在外）" sheetId="108" r:id="rId8"/>
    <sheet name="集1-９　当日有権者数（国民審査国内＋在外）" sheetId="109" r:id="rId9"/>
  </sheets>
  <externalReferences>
    <externalReference r:id="rId10"/>
  </externalReferences>
  <definedNames>
    <definedName name="_xlnm._FilterDatabase" localSheetId="0" hidden="1">'集1-1　当日有権者数（選挙区国内）'!$B$2:$X$36</definedName>
    <definedName name="_xlnm.Print_Area" localSheetId="0">'集1-1　当日有権者数（選挙区国内）'!$B$6:$X$46</definedName>
    <definedName name="_xlnm.Print_Area" localSheetId="1">'集1-2　当日有権者数（選挙区在外）'!$B$6:$U$44</definedName>
    <definedName name="_xlnm.Print_Area" localSheetId="2">'集1-3　当日有権者数（選挙区国内＋在外）'!$B$6:$L$44</definedName>
    <definedName name="_xlnm.Print_Area" localSheetId="3">'集1-4　当日有権者数（比例代表国内）'!$B$2:$X$45</definedName>
    <definedName name="_xlnm.Print_Area" localSheetId="4">'集1-5　当日有権者数（比例代表在外）'!$B$6:$U$44</definedName>
    <definedName name="_xlnm.Print_Area" localSheetId="5">'集1-6　当日有権者数（比例代表国内＋在外）'!$B$6:$L$44</definedName>
    <definedName name="_xlnm.Print_Area" localSheetId="6">'集1-7　当日有権者数（国民審査国内）'!$B$2:$X$45</definedName>
    <definedName name="_xlnm.Print_Area" localSheetId="7">'集1-8　当日有権者数（国民審査在外）'!$B$6:$U$44</definedName>
    <definedName name="_xlnm.Print_Area" localSheetId="8">'集1-９　当日有権者数（国民審査国内＋在外）'!$B$6:$L$44</definedName>
    <definedName name="_xlnm.Print_Titles" localSheetId="0">'集1-1　当日有権者数（選挙区国内）'!$2:$5</definedName>
    <definedName name="_xlnm.Print_Titles" localSheetId="1">'集1-2　当日有権者数（選挙区在外）'!$2:$5</definedName>
    <definedName name="_xlnm.Print_Titles" localSheetId="2">'集1-3　当日有権者数（選挙区国内＋在外）'!$2:$5</definedName>
    <definedName name="_xlnm.Print_Titles" localSheetId="3">'集1-4　当日有権者数（比例代表国内）'!$2:$5</definedName>
    <definedName name="_xlnm.Print_Titles" localSheetId="4">'集1-5　当日有権者数（比例代表在外）'!$2:$5</definedName>
    <definedName name="_xlnm.Print_Titles" localSheetId="5">'集1-6　当日有権者数（比例代表国内＋在外）'!$2:$5</definedName>
    <definedName name="_xlnm.Print_Titles" localSheetId="6">'集1-7　当日有権者数（国民審査国内）'!$2:$5</definedName>
    <definedName name="_xlnm.Print_Titles" localSheetId="7">'集1-8　当日有権者数（国民審査在外）'!$2:$5</definedName>
    <definedName name="_xlnm.Print_Titles" localSheetId="8">'集1-９　当日有権者数（国民審査国内＋在外）'!$2:$5</definedName>
    <definedName name="_xlnm.Recor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2" i="36" l="1"/>
  <c r="S42" i="36"/>
  <c r="T40" i="36"/>
  <c r="S40" i="36"/>
  <c r="Q40" i="36"/>
  <c r="T39" i="36"/>
  <c r="S39" i="36"/>
  <c r="D39" i="36"/>
  <c r="T38" i="36"/>
  <c r="S38" i="36"/>
  <c r="R38" i="36"/>
  <c r="M38" i="36"/>
  <c r="L38" i="36"/>
  <c r="K38" i="36"/>
  <c r="J38" i="36"/>
  <c r="F38" i="36"/>
  <c r="U36" i="36"/>
  <c r="T36" i="36"/>
  <c r="S36" i="36"/>
  <c r="I36" i="36"/>
  <c r="H36" i="36"/>
  <c r="G36" i="36"/>
  <c r="U35" i="36"/>
  <c r="R35" i="36"/>
  <c r="X35" i="36" s="1"/>
  <c r="Q35" i="36"/>
  <c r="W35" i="36" s="1"/>
  <c r="P35" i="36"/>
  <c r="O35" i="36"/>
  <c r="O36" i="36" s="1"/>
  <c r="N35" i="36"/>
  <c r="M35" i="36"/>
  <c r="L35" i="36"/>
  <c r="K35" i="36"/>
  <c r="J35" i="36"/>
  <c r="I35" i="36"/>
  <c r="H35" i="36"/>
  <c r="G35" i="36"/>
  <c r="F35" i="36"/>
  <c r="E35" i="36"/>
  <c r="E40" i="36" s="1"/>
  <c r="D35" i="36"/>
  <c r="D36" i="36" s="1"/>
  <c r="X34" i="36"/>
  <c r="X36" i="36" s="1"/>
  <c r="W34" i="36"/>
  <c r="V34" i="36"/>
  <c r="U34" i="36"/>
  <c r="R34" i="36"/>
  <c r="R36" i="36" s="1"/>
  <c r="Q34" i="36"/>
  <c r="P34" i="36"/>
  <c r="O34" i="36"/>
  <c r="N34" i="36"/>
  <c r="N36" i="36" s="1"/>
  <c r="M34" i="36"/>
  <c r="M36" i="36" s="1"/>
  <c r="L34" i="36"/>
  <c r="L36" i="36" s="1"/>
  <c r="K34" i="36"/>
  <c r="K36" i="36" s="1"/>
  <c r="K43" i="36" s="1"/>
  <c r="J34" i="36"/>
  <c r="J36" i="36" s="1"/>
  <c r="I34" i="36"/>
  <c r="H34" i="36"/>
  <c r="G34" i="36"/>
  <c r="F34" i="36"/>
  <c r="F36" i="36" s="1"/>
  <c r="E34" i="36"/>
  <c r="D34" i="36"/>
  <c r="U33" i="36"/>
  <c r="T33" i="36"/>
  <c r="S33" i="36"/>
  <c r="R33" i="36"/>
  <c r="L33" i="36"/>
  <c r="K33" i="36"/>
  <c r="J33" i="36"/>
  <c r="I33" i="36"/>
  <c r="H33" i="36"/>
  <c r="G33" i="36"/>
  <c r="F33" i="36"/>
  <c r="U32" i="36"/>
  <c r="R32" i="36"/>
  <c r="X32" i="36" s="1"/>
  <c r="X33" i="36" s="1"/>
  <c r="Q32" i="36"/>
  <c r="Q33" i="36" s="1"/>
  <c r="P32" i="36"/>
  <c r="O32" i="36"/>
  <c r="O33" i="36" s="1"/>
  <c r="N32" i="36"/>
  <c r="N33" i="36" s="1"/>
  <c r="M32" i="36"/>
  <c r="M33" i="36" s="1"/>
  <c r="L32" i="36"/>
  <c r="K32" i="36"/>
  <c r="J32" i="36"/>
  <c r="I32" i="36"/>
  <c r="H32" i="36"/>
  <c r="G32" i="36"/>
  <c r="F32" i="36"/>
  <c r="E32" i="36"/>
  <c r="E33" i="36" s="1"/>
  <c r="D32" i="36"/>
  <c r="D33" i="36" s="1"/>
  <c r="T31" i="36"/>
  <c r="S31" i="36"/>
  <c r="K31" i="36"/>
  <c r="J31" i="36"/>
  <c r="V30" i="36"/>
  <c r="U30" i="36"/>
  <c r="R30" i="36"/>
  <c r="X30" i="36" s="1"/>
  <c r="Q30" i="36"/>
  <c r="W30" i="36" s="1"/>
  <c r="P30" i="36"/>
  <c r="O30" i="36"/>
  <c r="N30" i="36"/>
  <c r="M30" i="36"/>
  <c r="L30" i="36"/>
  <c r="K30" i="36"/>
  <c r="J30" i="36"/>
  <c r="I30" i="36"/>
  <c r="H30" i="36"/>
  <c r="G30" i="36"/>
  <c r="F30" i="36"/>
  <c r="E30" i="36"/>
  <c r="D30" i="36"/>
  <c r="U29" i="36"/>
  <c r="R29" i="36"/>
  <c r="X29" i="36" s="1"/>
  <c r="Q29" i="36"/>
  <c r="W29" i="36" s="1"/>
  <c r="P29" i="36"/>
  <c r="V29" i="36" s="1"/>
  <c r="O29" i="36"/>
  <c r="N29" i="36"/>
  <c r="M29" i="36"/>
  <c r="M31" i="36" s="1"/>
  <c r="L29" i="36"/>
  <c r="L31" i="36" s="1"/>
  <c r="K29" i="36"/>
  <c r="J29" i="36"/>
  <c r="I29" i="36"/>
  <c r="H29" i="36"/>
  <c r="G29" i="36"/>
  <c r="F29" i="36"/>
  <c r="E29" i="36"/>
  <c r="D29" i="36"/>
  <c r="W28" i="36"/>
  <c r="V28" i="36"/>
  <c r="U28" i="36"/>
  <c r="X28" i="36" s="1"/>
  <c r="R28" i="36"/>
  <c r="Q28" i="36"/>
  <c r="P28" i="36"/>
  <c r="O28" i="36"/>
  <c r="N28" i="36"/>
  <c r="M28" i="36"/>
  <c r="L28" i="36"/>
  <c r="K28" i="36"/>
  <c r="J28" i="36"/>
  <c r="I28" i="36"/>
  <c r="H28" i="36"/>
  <c r="G28" i="36"/>
  <c r="F28" i="36"/>
  <c r="E28" i="36"/>
  <c r="D28" i="36"/>
  <c r="U27" i="36"/>
  <c r="U31" i="36" s="1"/>
  <c r="R27" i="36"/>
  <c r="Q27" i="36"/>
  <c r="P27" i="36"/>
  <c r="O27" i="36"/>
  <c r="O31" i="36" s="1"/>
  <c r="N27" i="36"/>
  <c r="M27" i="36"/>
  <c r="L27" i="36"/>
  <c r="K27" i="36"/>
  <c r="J27" i="36"/>
  <c r="I27" i="36"/>
  <c r="I31" i="36" s="1"/>
  <c r="H27" i="36"/>
  <c r="H31" i="36" s="1"/>
  <c r="G27" i="36"/>
  <c r="G31" i="36" s="1"/>
  <c r="F27" i="36"/>
  <c r="F31" i="36" s="1"/>
  <c r="E27" i="36"/>
  <c r="D27" i="36"/>
  <c r="D31" i="36" s="1"/>
  <c r="T26" i="36"/>
  <c r="S26" i="36"/>
  <c r="L26" i="36"/>
  <c r="K26" i="36"/>
  <c r="X25" i="36"/>
  <c r="W25" i="36"/>
  <c r="V25" i="36"/>
  <c r="U25" i="36"/>
  <c r="R25" i="36"/>
  <c r="Q25" i="36"/>
  <c r="P25" i="36"/>
  <c r="O25" i="36"/>
  <c r="N25" i="36"/>
  <c r="M25" i="36"/>
  <c r="L25" i="36"/>
  <c r="K25" i="36"/>
  <c r="J25" i="36"/>
  <c r="I25" i="36"/>
  <c r="H25" i="36"/>
  <c r="G25" i="36"/>
  <c r="G26" i="36" s="1"/>
  <c r="F25" i="36"/>
  <c r="E25" i="36"/>
  <c r="D25" i="36"/>
  <c r="U24" i="36"/>
  <c r="U26" i="36" s="1"/>
  <c r="R24" i="36"/>
  <c r="X24" i="36" s="1"/>
  <c r="Q24" i="36"/>
  <c r="W24" i="36" s="1"/>
  <c r="P24" i="36"/>
  <c r="V24" i="36" s="1"/>
  <c r="O24" i="36"/>
  <c r="O26" i="36" s="1"/>
  <c r="N24" i="36"/>
  <c r="N26" i="36" s="1"/>
  <c r="M24" i="36"/>
  <c r="M26" i="36" s="1"/>
  <c r="L24" i="36"/>
  <c r="K24" i="36"/>
  <c r="J24" i="36"/>
  <c r="I24" i="36"/>
  <c r="H24" i="36"/>
  <c r="G24" i="36"/>
  <c r="F24" i="36"/>
  <c r="E24" i="36"/>
  <c r="D24" i="36"/>
  <c r="X23" i="36"/>
  <c r="X26" i="36" s="1"/>
  <c r="W23" i="36"/>
  <c r="W26" i="36" s="1"/>
  <c r="V23" i="36"/>
  <c r="V26" i="36" s="1"/>
  <c r="U23" i="36"/>
  <c r="R23" i="36"/>
  <c r="Q23" i="36"/>
  <c r="P23" i="36"/>
  <c r="O23" i="36"/>
  <c r="N23" i="36"/>
  <c r="M23" i="36"/>
  <c r="L23" i="36"/>
  <c r="K23" i="36"/>
  <c r="J23" i="36"/>
  <c r="I23" i="36"/>
  <c r="H23" i="36"/>
  <c r="H26" i="36" s="1"/>
  <c r="G23" i="36"/>
  <c r="F23" i="36"/>
  <c r="E23" i="36"/>
  <c r="D23" i="36"/>
  <c r="U22" i="36"/>
  <c r="T22" i="36"/>
  <c r="S22" i="36"/>
  <c r="R22" i="36"/>
  <c r="Q22" i="36"/>
  <c r="K22" i="36"/>
  <c r="J22" i="36"/>
  <c r="I22" i="36"/>
  <c r="H22" i="36"/>
  <c r="G22" i="36"/>
  <c r="F22" i="36"/>
  <c r="E22" i="36"/>
  <c r="U21" i="36"/>
  <c r="R21" i="36"/>
  <c r="X21" i="36" s="1"/>
  <c r="X22" i="36" s="1"/>
  <c r="Q21" i="36"/>
  <c r="W21" i="36" s="1"/>
  <c r="W22" i="36" s="1"/>
  <c r="P21" i="36"/>
  <c r="O21" i="36"/>
  <c r="O22" i="36" s="1"/>
  <c r="N21" i="36"/>
  <c r="N22" i="36" s="1"/>
  <c r="M21" i="36"/>
  <c r="M22" i="36" s="1"/>
  <c r="L21" i="36"/>
  <c r="L22" i="36" s="1"/>
  <c r="L43" i="36" s="1"/>
  <c r="K21" i="36"/>
  <c r="J21" i="36"/>
  <c r="I21" i="36"/>
  <c r="H21" i="36"/>
  <c r="G21" i="36"/>
  <c r="F21" i="36"/>
  <c r="E21" i="36"/>
  <c r="D21" i="36"/>
  <c r="D22" i="36" s="1"/>
  <c r="V20" i="36"/>
  <c r="U20" i="36"/>
  <c r="U43" i="36" s="1"/>
  <c r="T20" i="36"/>
  <c r="S20" i="36"/>
  <c r="O20" i="36"/>
  <c r="N20" i="36"/>
  <c r="M20" i="36"/>
  <c r="L20" i="36"/>
  <c r="K20" i="36"/>
  <c r="J20" i="36"/>
  <c r="I20" i="36"/>
  <c r="V19" i="36"/>
  <c r="U19" i="36"/>
  <c r="R19" i="36"/>
  <c r="Q19" i="36"/>
  <c r="P19" i="36"/>
  <c r="P20" i="36" s="1"/>
  <c r="O19" i="36"/>
  <c r="N19" i="36"/>
  <c r="M19" i="36"/>
  <c r="L19" i="36"/>
  <c r="K19" i="36"/>
  <c r="J19" i="36"/>
  <c r="I19" i="36"/>
  <c r="H19" i="36"/>
  <c r="H20" i="36" s="1"/>
  <c r="G19" i="36"/>
  <c r="G20" i="36" s="1"/>
  <c r="G43" i="36" s="1"/>
  <c r="F19" i="36"/>
  <c r="F20" i="36" s="1"/>
  <c r="E19" i="36"/>
  <c r="E20" i="36" s="1"/>
  <c r="D19" i="36"/>
  <c r="D20" i="36" s="1"/>
  <c r="U18" i="36"/>
  <c r="R18" i="36"/>
  <c r="X18" i="36" s="1"/>
  <c r="Q18" i="36"/>
  <c r="W18" i="36" s="1"/>
  <c r="P18" i="36"/>
  <c r="V18" i="36" s="1"/>
  <c r="O18" i="36"/>
  <c r="N18" i="36"/>
  <c r="M18" i="36"/>
  <c r="L18" i="36"/>
  <c r="K18" i="36"/>
  <c r="J18" i="36"/>
  <c r="I18" i="36"/>
  <c r="H18" i="36"/>
  <c r="G18" i="36"/>
  <c r="F18" i="36"/>
  <c r="E18" i="36"/>
  <c r="D18" i="36"/>
  <c r="W17" i="36"/>
  <c r="V17" i="36"/>
  <c r="U17" i="36"/>
  <c r="U40" i="36" s="1"/>
  <c r="R17" i="36"/>
  <c r="X17" i="36" s="1"/>
  <c r="Q17" i="36"/>
  <c r="P17" i="36"/>
  <c r="O17" i="36"/>
  <c r="N17" i="36"/>
  <c r="M17" i="36"/>
  <c r="L17" i="36"/>
  <c r="K17" i="36"/>
  <c r="J17" i="36"/>
  <c r="I17" i="36"/>
  <c r="H17" i="36"/>
  <c r="G17" i="36"/>
  <c r="G40" i="36" s="1"/>
  <c r="F17" i="36"/>
  <c r="F40" i="36" s="1"/>
  <c r="E17" i="36"/>
  <c r="D17" i="36"/>
  <c r="U16" i="36"/>
  <c r="R16" i="36"/>
  <c r="X16" i="36" s="1"/>
  <c r="Q16" i="36"/>
  <c r="W16" i="36" s="1"/>
  <c r="P16" i="36"/>
  <c r="V16" i="36" s="1"/>
  <c r="O16" i="36"/>
  <c r="N16" i="36"/>
  <c r="M16" i="36"/>
  <c r="L16" i="36"/>
  <c r="K16" i="36"/>
  <c r="J16" i="36"/>
  <c r="I16" i="36"/>
  <c r="H16" i="36"/>
  <c r="G16" i="36"/>
  <c r="F16" i="36"/>
  <c r="E16" i="36"/>
  <c r="D16" i="36"/>
  <c r="X15" i="36"/>
  <c r="W15" i="36"/>
  <c r="V15" i="36"/>
  <c r="U15" i="36"/>
  <c r="R15" i="36"/>
  <c r="Q15" i="36"/>
  <c r="P15" i="36"/>
  <c r="O15" i="36"/>
  <c r="N15" i="36"/>
  <c r="M15" i="36"/>
  <c r="L15" i="36"/>
  <c r="K15" i="36"/>
  <c r="J15" i="36"/>
  <c r="I15" i="36"/>
  <c r="H15" i="36"/>
  <c r="G15" i="36"/>
  <c r="F15" i="36"/>
  <c r="E15" i="36"/>
  <c r="D15" i="36"/>
  <c r="U14" i="36"/>
  <c r="R14" i="36"/>
  <c r="Q14" i="36"/>
  <c r="W14" i="36" s="1"/>
  <c r="P14" i="36"/>
  <c r="V14" i="36" s="1"/>
  <c r="O14" i="36"/>
  <c r="N14" i="36"/>
  <c r="M14" i="36"/>
  <c r="L14" i="36"/>
  <c r="K14" i="36"/>
  <c r="J14" i="36"/>
  <c r="I14" i="36"/>
  <c r="H14" i="36"/>
  <c r="G14" i="36"/>
  <c r="F14" i="36"/>
  <c r="E14" i="36"/>
  <c r="D14" i="36"/>
  <c r="X13" i="36"/>
  <c r="W13" i="36"/>
  <c r="U13" i="36"/>
  <c r="R13" i="36"/>
  <c r="Q13" i="36"/>
  <c r="P13" i="36"/>
  <c r="V13" i="36" s="1"/>
  <c r="O13" i="36"/>
  <c r="N13" i="36"/>
  <c r="M13" i="36"/>
  <c r="L13" i="36"/>
  <c r="K13" i="36"/>
  <c r="J13" i="36"/>
  <c r="I13" i="36"/>
  <c r="H13" i="36"/>
  <c r="G13" i="36"/>
  <c r="F13" i="36"/>
  <c r="E13" i="36"/>
  <c r="D13" i="36"/>
  <c r="W12" i="36"/>
  <c r="V12" i="36"/>
  <c r="U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U11" i="36"/>
  <c r="R11" i="36"/>
  <c r="X11" i="36" s="1"/>
  <c r="Q11" i="36"/>
  <c r="W11" i="36" s="1"/>
  <c r="P11" i="36"/>
  <c r="V11" i="36" s="1"/>
  <c r="O11" i="36"/>
  <c r="N11" i="36"/>
  <c r="M11" i="36"/>
  <c r="L11" i="36"/>
  <c r="K11" i="36"/>
  <c r="J11" i="36"/>
  <c r="I11" i="36"/>
  <c r="H11" i="36"/>
  <c r="G11" i="36"/>
  <c r="F11" i="36"/>
  <c r="E11" i="36"/>
  <c r="D11" i="36"/>
  <c r="D40" i="36" s="1"/>
  <c r="W10" i="36"/>
  <c r="V10" i="36"/>
  <c r="U10" i="36"/>
  <c r="X10" i="36" s="1"/>
  <c r="R10" i="36"/>
  <c r="Q10" i="36"/>
  <c r="P10" i="36"/>
  <c r="O10" i="36"/>
  <c r="N10" i="36"/>
  <c r="M10" i="36"/>
  <c r="L10" i="36"/>
  <c r="K10" i="36"/>
  <c r="J10" i="36"/>
  <c r="I10" i="36"/>
  <c r="H10" i="36"/>
  <c r="H42" i="36" s="1"/>
  <c r="G10" i="36"/>
  <c r="G42" i="36" s="1"/>
  <c r="G44" i="36" s="1"/>
  <c r="F10" i="36"/>
  <c r="E10" i="36"/>
  <c r="D10" i="36"/>
  <c r="U9" i="36"/>
  <c r="R9" i="36"/>
  <c r="X9" i="36" s="1"/>
  <c r="Q9" i="36"/>
  <c r="W9" i="36" s="1"/>
  <c r="P9" i="36"/>
  <c r="V9" i="36" s="1"/>
  <c r="O9" i="36"/>
  <c r="N9" i="36"/>
  <c r="M9" i="36"/>
  <c r="L9" i="36"/>
  <c r="K9" i="36"/>
  <c r="J9" i="36"/>
  <c r="I9" i="36"/>
  <c r="H9" i="36"/>
  <c r="G9" i="36"/>
  <c r="F9" i="36"/>
  <c r="E9" i="36"/>
  <c r="D9" i="36"/>
  <c r="X8" i="36"/>
  <c r="W8" i="36"/>
  <c r="U8" i="36"/>
  <c r="R8" i="36"/>
  <c r="Q8" i="36"/>
  <c r="P8" i="36"/>
  <c r="V8" i="36" s="1"/>
  <c r="O8" i="36"/>
  <c r="N8" i="36"/>
  <c r="M8" i="36"/>
  <c r="L8" i="36"/>
  <c r="K8" i="36"/>
  <c r="J8" i="36"/>
  <c r="J42" i="36" s="1"/>
  <c r="I8" i="36"/>
  <c r="I40" i="36" s="1"/>
  <c r="H8" i="36"/>
  <c r="G8" i="36"/>
  <c r="F8" i="36"/>
  <c r="E8" i="36"/>
  <c r="D8" i="36"/>
  <c r="U7" i="36"/>
  <c r="R7" i="36"/>
  <c r="Q7" i="36"/>
  <c r="P7" i="36"/>
  <c r="V7" i="36" s="1"/>
  <c r="O7" i="36"/>
  <c r="N7" i="36"/>
  <c r="M7" i="36"/>
  <c r="L7" i="36"/>
  <c r="K7" i="36"/>
  <c r="K39" i="36" s="1"/>
  <c r="J7" i="36"/>
  <c r="J39" i="36" s="1"/>
  <c r="I7" i="36"/>
  <c r="H7" i="36"/>
  <c r="G7" i="36"/>
  <c r="F7" i="36"/>
  <c r="E7" i="36"/>
  <c r="D7" i="36"/>
  <c r="U6" i="36"/>
  <c r="U38" i="36" s="1"/>
  <c r="R6" i="36"/>
  <c r="Q6" i="36"/>
  <c r="Q42" i="36" s="1"/>
  <c r="P6" i="36"/>
  <c r="P42" i="36" s="1"/>
  <c r="O6" i="36"/>
  <c r="N6" i="36"/>
  <c r="M6" i="36"/>
  <c r="L6" i="36"/>
  <c r="K6" i="36"/>
  <c r="J6" i="36"/>
  <c r="I6" i="36"/>
  <c r="I38" i="36" s="1"/>
  <c r="H6" i="36"/>
  <c r="H38" i="36" s="1"/>
  <c r="G6" i="36"/>
  <c r="G38" i="36" s="1"/>
  <c r="F6" i="36"/>
  <c r="E6" i="36"/>
  <c r="E42" i="36" s="1"/>
  <c r="D6" i="36"/>
  <c r="D42" i="36" s="1"/>
  <c r="I44" i="109"/>
  <c r="H44" i="109"/>
  <c r="G44" i="109"/>
  <c r="F44" i="109"/>
  <c r="E44" i="109"/>
  <c r="K44" i="109" s="1"/>
  <c r="D44" i="109"/>
  <c r="J44" i="109" s="1"/>
  <c r="K43" i="109"/>
  <c r="J43" i="109"/>
  <c r="I43" i="109"/>
  <c r="L43" i="109" s="1"/>
  <c r="H43" i="109"/>
  <c r="G43" i="109"/>
  <c r="F43" i="109"/>
  <c r="E43" i="109"/>
  <c r="D43" i="109"/>
  <c r="I42" i="109"/>
  <c r="H42" i="109"/>
  <c r="G42" i="109"/>
  <c r="F42" i="109"/>
  <c r="L42" i="109" s="1"/>
  <c r="E42" i="109"/>
  <c r="K42" i="109" s="1"/>
  <c r="D42" i="109"/>
  <c r="J42" i="109" s="1"/>
  <c r="I40" i="109"/>
  <c r="H40" i="109"/>
  <c r="G40" i="109"/>
  <c r="F40" i="109"/>
  <c r="E40" i="109"/>
  <c r="D40" i="109"/>
  <c r="J40" i="109" s="1"/>
  <c r="I39" i="109"/>
  <c r="H39" i="109"/>
  <c r="K39" i="109" s="1"/>
  <c r="G39" i="109"/>
  <c r="J39" i="109" s="1"/>
  <c r="F39" i="109"/>
  <c r="L39" i="109" s="1"/>
  <c r="E39" i="109"/>
  <c r="D39" i="109"/>
  <c r="I38" i="109"/>
  <c r="H38" i="109"/>
  <c r="G38" i="109"/>
  <c r="F38" i="109"/>
  <c r="L38" i="109" s="1"/>
  <c r="E38" i="109"/>
  <c r="K38" i="109" s="1"/>
  <c r="D38" i="109"/>
  <c r="J38" i="109" s="1"/>
  <c r="I36" i="109"/>
  <c r="H36" i="109"/>
  <c r="G36" i="109"/>
  <c r="F36" i="109"/>
  <c r="E36" i="109"/>
  <c r="D36" i="109"/>
  <c r="J36" i="109" s="1"/>
  <c r="I35" i="109"/>
  <c r="H35" i="109"/>
  <c r="G35" i="109"/>
  <c r="F35" i="109"/>
  <c r="L35" i="109" s="1"/>
  <c r="E35" i="109"/>
  <c r="K35" i="109" s="1"/>
  <c r="D35" i="109"/>
  <c r="J35" i="109" s="1"/>
  <c r="L34" i="109"/>
  <c r="I34" i="109"/>
  <c r="H34" i="109"/>
  <c r="G34" i="109"/>
  <c r="F34" i="109"/>
  <c r="E34" i="109"/>
  <c r="K34" i="109" s="1"/>
  <c r="D34" i="109"/>
  <c r="J34" i="109" s="1"/>
  <c r="K33" i="109"/>
  <c r="J33" i="109"/>
  <c r="I33" i="109"/>
  <c r="L33" i="109" s="1"/>
  <c r="H33" i="109"/>
  <c r="G33" i="109"/>
  <c r="F33" i="109"/>
  <c r="E33" i="109"/>
  <c r="D33" i="109"/>
  <c r="I32" i="109"/>
  <c r="H32" i="109"/>
  <c r="G32" i="109"/>
  <c r="F32" i="109"/>
  <c r="L32" i="109" s="1"/>
  <c r="E32" i="109"/>
  <c r="K32" i="109" s="1"/>
  <c r="D32" i="109"/>
  <c r="J32" i="109" s="1"/>
  <c r="I31" i="109"/>
  <c r="H31" i="109"/>
  <c r="G31" i="109"/>
  <c r="F31" i="109"/>
  <c r="E31" i="109"/>
  <c r="D31" i="109"/>
  <c r="J31" i="109" s="1"/>
  <c r="I30" i="109"/>
  <c r="H30" i="109"/>
  <c r="K30" i="109" s="1"/>
  <c r="G30" i="109"/>
  <c r="J30" i="109" s="1"/>
  <c r="F30" i="109"/>
  <c r="L30" i="109" s="1"/>
  <c r="E30" i="109"/>
  <c r="D30" i="109"/>
  <c r="I29" i="109"/>
  <c r="H29" i="109"/>
  <c r="G29" i="109"/>
  <c r="F29" i="109"/>
  <c r="L29" i="109" s="1"/>
  <c r="E29" i="109"/>
  <c r="K29" i="109" s="1"/>
  <c r="D29" i="109"/>
  <c r="J29" i="109" s="1"/>
  <c r="I28" i="109"/>
  <c r="H28" i="109"/>
  <c r="G28" i="109"/>
  <c r="F28" i="109"/>
  <c r="E28" i="109"/>
  <c r="D28" i="109"/>
  <c r="J28" i="109" s="1"/>
  <c r="I27" i="109"/>
  <c r="H27" i="109"/>
  <c r="G27" i="109"/>
  <c r="F27" i="109"/>
  <c r="L27" i="109" s="1"/>
  <c r="E27" i="109"/>
  <c r="K27" i="109" s="1"/>
  <c r="D27" i="109"/>
  <c r="J27" i="109" s="1"/>
  <c r="L26" i="109"/>
  <c r="I26" i="109"/>
  <c r="H26" i="109"/>
  <c r="G26" i="109"/>
  <c r="F26" i="109"/>
  <c r="E26" i="109"/>
  <c r="K26" i="109" s="1"/>
  <c r="D26" i="109"/>
  <c r="J26" i="109" s="1"/>
  <c r="K25" i="109"/>
  <c r="J25" i="109"/>
  <c r="I25" i="109"/>
  <c r="L25" i="109" s="1"/>
  <c r="H25" i="109"/>
  <c r="G25" i="109"/>
  <c r="F25" i="109"/>
  <c r="E25" i="109"/>
  <c r="D25" i="109"/>
  <c r="I24" i="109"/>
  <c r="H24" i="109"/>
  <c r="G24" i="109"/>
  <c r="F24" i="109"/>
  <c r="L24" i="109" s="1"/>
  <c r="E24" i="109"/>
  <c r="K24" i="109" s="1"/>
  <c r="D24" i="109"/>
  <c r="J24" i="109" s="1"/>
  <c r="I23" i="109"/>
  <c r="H23" i="109"/>
  <c r="G23" i="109"/>
  <c r="F23" i="109"/>
  <c r="E23" i="109"/>
  <c r="D23" i="109"/>
  <c r="J23" i="109" s="1"/>
  <c r="I22" i="109"/>
  <c r="H22" i="109"/>
  <c r="K22" i="109" s="1"/>
  <c r="G22" i="109"/>
  <c r="J22" i="109" s="1"/>
  <c r="F22" i="109"/>
  <c r="L22" i="109" s="1"/>
  <c r="E22" i="109"/>
  <c r="D22" i="109"/>
  <c r="I21" i="109"/>
  <c r="H21" i="109"/>
  <c r="G21" i="109"/>
  <c r="F21" i="109"/>
  <c r="L21" i="109" s="1"/>
  <c r="E21" i="109"/>
  <c r="K21" i="109" s="1"/>
  <c r="D21" i="109"/>
  <c r="J21" i="109" s="1"/>
  <c r="I20" i="109"/>
  <c r="H20" i="109"/>
  <c r="G20" i="109"/>
  <c r="F20" i="109"/>
  <c r="E20" i="109"/>
  <c r="D20" i="109"/>
  <c r="J20" i="109" s="1"/>
  <c r="I19" i="109"/>
  <c r="H19" i="109"/>
  <c r="G19" i="109"/>
  <c r="F19" i="109"/>
  <c r="L19" i="109" s="1"/>
  <c r="E19" i="109"/>
  <c r="K19" i="109" s="1"/>
  <c r="D19" i="109"/>
  <c r="J19" i="109" s="1"/>
  <c r="L18" i="109"/>
  <c r="I18" i="109"/>
  <c r="H18" i="109"/>
  <c r="G18" i="109"/>
  <c r="F18" i="109"/>
  <c r="E18" i="109"/>
  <c r="K18" i="109" s="1"/>
  <c r="D18" i="109"/>
  <c r="J18" i="109" s="1"/>
  <c r="K17" i="109"/>
  <c r="J17" i="109"/>
  <c r="I17" i="109"/>
  <c r="L17" i="109" s="1"/>
  <c r="H17" i="109"/>
  <c r="G17" i="109"/>
  <c r="F17" i="109"/>
  <c r="E17" i="109"/>
  <c r="D17" i="109"/>
  <c r="I16" i="109"/>
  <c r="H16" i="109"/>
  <c r="G16" i="109"/>
  <c r="F16" i="109"/>
  <c r="L16" i="109" s="1"/>
  <c r="E16" i="109"/>
  <c r="K16" i="109" s="1"/>
  <c r="D16" i="109"/>
  <c r="J16" i="109" s="1"/>
  <c r="I15" i="109"/>
  <c r="H15" i="109"/>
  <c r="G15" i="109"/>
  <c r="F15" i="109"/>
  <c r="E15" i="109"/>
  <c r="D15" i="109"/>
  <c r="J15" i="109" s="1"/>
  <c r="I14" i="109"/>
  <c r="H14" i="109"/>
  <c r="K14" i="109" s="1"/>
  <c r="G14" i="109"/>
  <c r="J14" i="109" s="1"/>
  <c r="F14" i="109"/>
  <c r="L14" i="109" s="1"/>
  <c r="E14" i="109"/>
  <c r="D14" i="109"/>
  <c r="I13" i="109"/>
  <c r="H13" i="109"/>
  <c r="G13" i="109"/>
  <c r="F13" i="109"/>
  <c r="L13" i="109" s="1"/>
  <c r="E13" i="109"/>
  <c r="K13" i="109" s="1"/>
  <c r="D13" i="109"/>
  <c r="J13" i="109" s="1"/>
  <c r="I12" i="109"/>
  <c r="H12" i="109"/>
  <c r="G12" i="109"/>
  <c r="F12" i="109"/>
  <c r="E12" i="109"/>
  <c r="D12" i="109"/>
  <c r="J12" i="109" s="1"/>
  <c r="I11" i="109"/>
  <c r="H11" i="109"/>
  <c r="G11" i="109"/>
  <c r="F11" i="109"/>
  <c r="L11" i="109" s="1"/>
  <c r="E11" i="109"/>
  <c r="K11" i="109" s="1"/>
  <c r="D11" i="109"/>
  <c r="J11" i="109" s="1"/>
  <c r="L10" i="109"/>
  <c r="I10" i="109"/>
  <c r="H10" i="109"/>
  <c r="G10" i="109"/>
  <c r="F10" i="109"/>
  <c r="E10" i="109"/>
  <c r="K10" i="109" s="1"/>
  <c r="D10" i="109"/>
  <c r="J10" i="109" s="1"/>
  <c r="K9" i="109"/>
  <c r="J9" i="109"/>
  <c r="I9" i="109"/>
  <c r="L9" i="109" s="1"/>
  <c r="H9" i="109"/>
  <c r="G9" i="109"/>
  <c r="F9" i="109"/>
  <c r="E9" i="109"/>
  <c r="D9" i="109"/>
  <c r="I8" i="109"/>
  <c r="H8" i="109"/>
  <c r="G8" i="109"/>
  <c r="F8" i="109"/>
  <c r="L8" i="109" s="1"/>
  <c r="E8" i="109"/>
  <c r="K8" i="109" s="1"/>
  <c r="D8" i="109"/>
  <c r="J8" i="109" s="1"/>
  <c r="I7" i="109"/>
  <c r="H7" i="109"/>
  <c r="G7" i="109"/>
  <c r="F7" i="109"/>
  <c r="E7" i="109"/>
  <c r="D7" i="109"/>
  <c r="J7" i="109" s="1"/>
  <c r="I6" i="109"/>
  <c r="H6" i="109"/>
  <c r="K6" i="109" s="1"/>
  <c r="G6" i="109"/>
  <c r="J6" i="109" s="1"/>
  <c r="F6" i="109"/>
  <c r="L6" i="109" s="1"/>
  <c r="E6" i="109"/>
  <c r="D6" i="109"/>
  <c r="Q42" i="108"/>
  <c r="P42" i="108"/>
  <c r="Q40" i="108"/>
  <c r="P40" i="108"/>
  <c r="F40" i="108"/>
  <c r="E40" i="108"/>
  <c r="D40" i="108"/>
  <c r="Q39" i="108"/>
  <c r="P39" i="108"/>
  <c r="R38" i="108"/>
  <c r="Q38" i="108"/>
  <c r="P38" i="108"/>
  <c r="F38" i="108"/>
  <c r="E38" i="108"/>
  <c r="D38" i="108"/>
  <c r="Q36" i="108"/>
  <c r="P36" i="108"/>
  <c r="O36" i="108"/>
  <c r="R35" i="108"/>
  <c r="O35" i="108"/>
  <c r="U35" i="108" s="1"/>
  <c r="N35" i="108"/>
  <c r="T35" i="108" s="1"/>
  <c r="M35" i="108"/>
  <c r="S35" i="108" s="1"/>
  <c r="L35" i="108"/>
  <c r="K35" i="108"/>
  <c r="J35" i="108"/>
  <c r="I35" i="108"/>
  <c r="H35" i="108"/>
  <c r="G35" i="108"/>
  <c r="F35" i="108"/>
  <c r="E35" i="108"/>
  <c r="D35" i="108"/>
  <c r="R34" i="108"/>
  <c r="R36" i="108" s="1"/>
  <c r="O34" i="108"/>
  <c r="U34" i="108" s="1"/>
  <c r="N34" i="108"/>
  <c r="N36" i="108" s="1"/>
  <c r="M34" i="108"/>
  <c r="S34" i="108" s="1"/>
  <c r="L34" i="108"/>
  <c r="L36" i="108" s="1"/>
  <c r="K34" i="108"/>
  <c r="J34" i="108"/>
  <c r="I34" i="108"/>
  <c r="H34" i="108"/>
  <c r="G34" i="108"/>
  <c r="G36" i="108" s="1"/>
  <c r="F34" i="108"/>
  <c r="E34" i="108"/>
  <c r="D34" i="108"/>
  <c r="Q33" i="108"/>
  <c r="P33" i="108"/>
  <c r="O33" i="108"/>
  <c r="N33" i="108"/>
  <c r="R32" i="108"/>
  <c r="R33" i="108" s="1"/>
  <c r="O32" i="108"/>
  <c r="N32" i="108"/>
  <c r="T32" i="108" s="1"/>
  <c r="T33" i="108" s="1"/>
  <c r="M32" i="108"/>
  <c r="M33" i="108" s="1"/>
  <c r="L32" i="108"/>
  <c r="L33" i="108" s="1"/>
  <c r="K32" i="108"/>
  <c r="K33" i="108" s="1"/>
  <c r="J32" i="108"/>
  <c r="J33" i="108" s="1"/>
  <c r="I32" i="108"/>
  <c r="I33" i="108" s="1"/>
  <c r="H32" i="108"/>
  <c r="H33" i="108" s="1"/>
  <c r="G32" i="108"/>
  <c r="G33" i="108" s="1"/>
  <c r="F32" i="108"/>
  <c r="F33" i="108" s="1"/>
  <c r="E32" i="108"/>
  <c r="E33" i="108" s="1"/>
  <c r="D32" i="108"/>
  <c r="D33" i="108" s="1"/>
  <c r="Q31" i="108"/>
  <c r="P31" i="108"/>
  <c r="S30" i="108"/>
  <c r="R30" i="108"/>
  <c r="O30" i="108"/>
  <c r="U30" i="108" s="1"/>
  <c r="N30" i="108"/>
  <c r="T30" i="108" s="1"/>
  <c r="M30" i="108"/>
  <c r="L30" i="108"/>
  <c r="K30" i="108"/>
  <c r="J30" i="108"/>
  <c r="I30" i="108"/>
  <c r="H30" i="108"/>
  <c r="G30" i="108"/>
  <c r="F30" i="108"/>
  <c r="E30" i="108"/>
  <c r="D30" i="108"/>
  <c r="U29" i="108"/>
  <c r="T29" i="108"/>
  <c r="R29" i="108"/>
  <c r="O29" i="108"/>
  <c r="N29" i="108"/>
  <c r="M29" i="108"/>
  <c r="S29" i="108" s="1"/>
  <c r="L29" i="108"/>
  <c r="K29" i="108"/>
  <c r="J29" i="108"/>
  <c r="I29" i="108"/>
  <c r="H29" i="108"/>
  <c r="G29" i="108"/>
  <c r="F29" i="108"/>
  <c r="E29" i="108"/>
  <c r="D29" i="108"/>
  <c r="R28" i="108"/>
  <c r="O28" i="108"/>
  <c r="U28" i="108" s="1"/>
  <c r="N28" i="108"/>
  <c r="T28" i="108" s="1"/>
  <c r="M28" i="108"/>
  <c r="S28" i="108" s="1"/>
  <c r="L28" i="108"/>
  <c r="K28" i="108"/>
  <c r="J28" i="108"/>
  <c r="I28" i="108"/>
  <c r="H28" i="108"/>
  <c r="G28" i="108"/>
  <c r="F28" i="108"/>
  <c r="E28" i="108"/>
  <c r="D28" i="108"/>
  <c r="R27" i="108"/>
  <c r="O27" i="108"/>
  <c r="N27" i="108"/>
  <c r="M27" i="108"/>
  <c r="S27" i="108" s="1"/>
  <c r="L27" i="108"/>
  <c r="K27" i="108"/>
  <c r="J27" i="108"/>
  <c r="I27" i="108"/>
  <c r="H27" i="108"/>
  <c r="G27" i="108"/>
  <c r="F27" i="108"/>
  <c r="E27" i="108"/>
  <c r="D27" i="108"/>
  <c r="Q26" i="108"/>
  <c r="P26" i="108"/>
  <c r="R25" i="108"/>
  <c r="O25" i="108"/>
  <c r="U25" i="108" s="1"/>
  <c r="N25" i="108"/>
  <c r="T25" i="108" s="1"/>
  <c r="M25" i="108"/>
  <c r="S25" i="108" s="1"/>
  <c r="L25" i="108"/>
  <c r="K25" i="108"/>
  <c r="J25" i="108"/>
  <c r="I25" i="108"/>
  <c r="H25" i="108"/>
  <c r="G25" i="108"/>
  <c r="F25" i="108"/>
  <c r="E25" i="108"/>
  <c r="D25" i="108"/>
  <c r="T24" i="108"/>
  <c r="S24" i="108"/>
  <c r="R24" i="108"/>
  <c r="R26" i="108" s="1"/>
  <c r="O24" i="108"/>
  <c r="N24" i="108"/>
  <c r="M24" i="108"/>
  <c r="L24" i="108"/>
  <c r="K24" i="108"/>
  <c r="J24" i="108"/>
  <c r="I24" i="108"/>
  <c r="H24" i="108"/>
  <c r="G24" i="108"/>
  <c r="F24" i="108"/>
  <c r="E24" i="108"/>
  <c r="D24" i="108"/>
  <c r="R23" i="108"/>
  <c r="O23" i="108"/>
  <c r="U23" i="108" s="1"/>
  <c r="N23" i="108"/>
  <c r="T23" i="108" s="1"/>
  <c r="M23" i="108"/>
  <c r="S23" i="108" s="1"/>
  <c r="L23" i="108"/>
  <c r="K23" i="108"/>
  <c r="J23" i="108"/>
  <c r="I23" i="108"/>
  <c r="I26" i="108" s="1"/>
  <c r="H23" i="108"/>
  <c r="H26" i="108" s="1"/>
  <c r="G23" i="108"/>
  <c r="G26" i="108" s="1"/>
  <c r="F23" i="108"/>
  <c r="F26" i="108" s="1"/>
  <c r="E23" i="108"/>
  <c r="E26" i="108" s="1"/>
  <c r="D23" i="108"/>
  <c r="D26" i="108" s="1"/>
  <c r="R22" i="108"/>
  <c r="Q22" i="108"/>
  <c r="P22" i="108"/>
  <c r="R21" i="108"/>
  <c r="O21" i="108"/>
  <c r="O22" i="108" s="1"/>
  <c r="N21" i="108"/>
  <c r="T21" i="108" s="1"/>
  <c r="T22" i="108" s="1"/>
  <c r="M21" i="108"/>
  <c r="M22" i="108" s="1"/>
  <c r="L21" i="108"/>
  <c r="L22" i="108" s="1"/>
  <c r="K21" i="108"/>
  <c r="K22" i="108" s="1"/>
  <c r="J21" i="108"/>
  <c r="J22" i="108" s="1"/>
  <c r="I21" i="108"/>
  <c r="I22" i="108" s="1"/>
  <c r="H21" i="108"/>
  <c r="H22" i="108" s="1"/>
  <c r="G21" i="108"/>
  <c r="G22" i="108" s="1"/>
  <c r="F21" i="108"/>
  <c r="F22" i="108" s="1"/>
  <c r="E21" i="108"/>
  <c r="E22" i="108" s="1"/>
  <c r="D21" i="108"/>
  <c r="D22" i="108" s="1"/>
  <c r="Q20" i="108"/>
  <c r="P20" i="108"/>
  <c r="P43" i="108" s="1"/>
  <c r="R19" i="108"/>
  <c r="R20" i="108" s="1"/>
  <c r="O19" i="108"/>
  <c r="O20" i="108" s="1"/>
  <c r="N19" i="108"/>
  <c r="N20" i="108" s="1"/>
  <c r="M19" i="108"/>
  <c r="M20" i="108" s="1"/>
  <c r="L19" i="108"/>
  <c r="L20" i="108" s="1"/>
  <c r="K19" i="108"/>
  <c r="K20" i="108" s="1"/>
  <c r="J19" i="108"/>
  <c r="J20" i="108" s="1"/>
  <c r="I19" i="108"/>
  <c r="I20" i="108" s="1"/>
  <c r="H19" i="108"/>
  <c r="H20" i="108" s="1"/>
  <c r="G19" i="108"/>
  <c r="G20" i="108" s="1"/>
  <c r="F19" i="108"/>
  <c r="F20" i="108" s="1"/>
  <c r="E19" i="108"/>
  <c r="E20" i="108" s="1"/>
  <c r="D19" i="108"/>
  <c r="D20" i="108" s="1"/>
  <c r="R18" i="108"/>
  <c r="O18" i="108"/>
  <c r="U18" i="108" s="1"/>
  <c r="N18" i="108"/>
  <c r="T18" i="108" s="1"/>
  <c r="M18" i="108"/>
  <c r="S18" i="108" s="1"/>
  <c r="L18" i="108"/>
  <c r="K18" i="108"/>
  <c r="J18" i="108"/>
  <c r="I18" i="108"/>
  <c r="H18" i="108"/>
  <c r="G18" i="108"/>
  <c r="F18" i="108"/>
  <c r="E18" i="108"/>
  <c r="D18" i="108"/>
  <c r="R17" i="108"/>
  <c r="O17" i="108"/>
  <c r="U17" i="108" s="1"/>
  <c r="N17" i="108"/>
  <c r="T17" i="108" s="1"/>
  <c r="M17" i="108"/>
  <c r="S17" i="108" s="1"/>
  <c r="L17" i="108"/>
  <c r="K17" i="108"/>
  <c r="J17" i="108"/>
  <c r="I17" i="108"/>
  <c r="H17" i="108"/>
  <c r="G17" i="108"/>
  <c r="F17" i="108"/>
  <c r="E17" i="108"/>
  <c r="D17" i="108"/>
  <c r="T16" i="108"/>
  <c r="S16" i="108"/>
  <c r="R16" i="108"/>
  <c r="O16" i="108"/>
  <c r="N16" i="108"/>
  <c r="M16" i="108"/>
  <c r="L16" i="108"/>
  <c r="K16" i="108"/>
  <c r="J16" i="108"/>
  <c r="I16" i="108"/>
  <c r="H16" i="108"/>
  <c r="G16" i="108"/>
  <c r="F16" i="108"/>
  <c r="E16" i="108"/>
  <c r="D16" i="108"/>
  <c r="R15" i="108"/>
  <c r="O15" i="108"/>
  <c r="U15" i="108" s="1"/>
  <c r="N15" i="108"/>
  <c r="T15" i="108" s="1"/>
  <c r="M15" i="108"/>
  <c r="S15" i="108" s="1"/>
  <c r="L15" i="108"/>
  <c r="K15" i="108"/>
  <c r="J15" i="108"/>
  <c r="I15" i="108"/>
  <c r="H15" i="108"/>
  <c r="G15" i="108"/>
  <c r="F15" i="108"/>
  <c r="E15" i="108"/>
  <c r="D15" i="108"/>
  <c r="R14" i="108"/>
  <c r="O14" i="108"/>
  <c r="U14" i="108" s="1"/>
  <c r="N14" i="108"/>
  <c r="T14" i="108" s="1"/>
  <c r="M14" i="108"/>
  <c r="S14" i="108" s="1"/>
  <c r="L14" i="108"/>
  <c r="K14" i="108"/>
  <c r="J14" i="108"/>
  <c r="I14" i="108"/>
  <c r="H14" i="108"/>
  <c r="G14" i="108"/>
  <c r="F14" i="108"/>
  <c r="E14" i="108"/>
  <c r="D14" i="108"/>
  <c r="R13" i="108"/>
  <c r="O13" i="108"/>
  <c r="U13" i="108" s="1"/>
  <c r="N13" i="108"/>
  <c r="T13" i="108" s="1"/>
  <c r="M13" i="108"/>
  <c r="S13" i="108" s="1"/>
  <c r="L13" i="108"/>
  <c r="K13" i="108"/>
  <c r="J13" i="108"/>
  <c r="I13" i="108"/>
  <c r="H13" i="108"/>
  <c r="G13" i="108"/>
  <c r="F13" i="108"/>
  <c r="E13" i="108"/>
  <c r="D13" i="108"/>
  <c r="R12" i="108"/>
  <c r="O12" i="108"/>
  <c r="U12" i="108" s="1"/>
  <c r="N12" i="108"/>
  <c r="T12" i="108" s="1"/>
  <c r="M12" i="108"/>
  <c r="S12" i="108" s="1"/>
  <c r="L12" i="108"/>
  <c r="K12" i="108"/>
  <c r="J12" i="108"/>
  <c r="I12" i="108"/>
  <c r="H12" i="108"/>
  <c r="G12" i="108"/>
  <c r="F12" i="108"/>
  <c r="E12" i="108"/>
  <c r="D12" i="108"/>
  <c r="R11" i="108"/>
  <c r="R40" i="108" s="1"/>
  <c r="O11" i="108"/>
  <c r="U11" i="108" s="1"/>
  <c r="N11" i="108"/>
  <c r="T11" i="108" s="1"/>
  <c r="M11" i="108"/>
  <c r="S11" i="108" s="1"/>
  <c r="L11" i="108"/>
  <c r="K11" i="108"/>
  <c r="J11" i="108"/>
  <c r="I11" i="108"/>
  <c r="H11" i="108"/>
  <c r="G11" i="108"/>
  <c r="F11" i="108"/>
  <c r="E11" i="108"/>
  <c r="D11" i="108"/>
  <c r="T10" i="108"/>
  <c r="S10" i="108"/>
  <c r="R10" i="108"/>
  <c r="O10" i="108"/>
  <c r="N10" i="108"/>
  <c r="M10" i="108"/>
  <c r="L10" i="108"/>
  <c r="K10" i="108"/>
  <c r="J10" i="108"/>
  <c r="I10" i="108"/>
  <c r="H10" i="108"/>
  <c r="G10" i="108"/>
  <c r="F10" i="108"/>
  <c r="E10" i="108"/>
  <c r="D10" i="108"/>
  <c r="R9" i="108"/>
  <c r="O9" i="108"/>
  <c r="U9" i="108" s="1"/>
  <c r="N9" i="108"/>
  <c r="T9" i="108" s="1"/>
  <c r="M9" i="108"/>
  <c r="S9" i="108" s="1"/>
  <c r="L9" i="108"/>
  <c r="K9" i="108"/>
  <c r="J9" i="108"/>
  <c r="I9" i="108"/>
  <c r="H9" i="108"/>
  <c r="G9" i="108"/>
  <c r="F9" i="108"/>
  <c r="E9" i="108"/>
  <c r="D9" i="108"/>
  <c r="R8" i="108"/>
  <c r="O8" i="108"/>
  <c r="N8" i="108"/>
  <c r="M8" i="108"/>
  <c r="L8" i="108"/>
  <c r="K8" i="108"/>
  <c r="J8" i="108"/>
  <c r="J42" i="108" s="1"/>
  <c r="I8" i="108"/>
  <c r="H8" i="108"/>
  <c r="G8" i="108"/>
  <c r="F8" i="108"/>
  <c r="E8" i="108"/>
  <c r="D8" i="108"/>
  <c r="R7" i="108"/>
  <c r="O7" i="108"/>
  <c r="N7" i="108"/>
  <c r="T7" i="108" s="1"/>
  <c r="M7" i="108"/>
  <c r="S7" i="108" s="1"/>
  <c r="L7" i="108"/>
  <c r="K7" i="108"/>
  <c r="J7" i="108"/>
  <c r="I7" i="108"/>
  <c r="H7" i="108"/>
  <c r="G7" i="108"/>
  <c r="F7" i="108"/>
  <c r="E7" i="108"/>
  <c r="D7" i="108"/>
  <c r="R6" i="108"/>
  <c r="O6" i="108"/>
  <c r="O38" i="108" s="1"/>
  <c r="N6" i="108"/>
  <c r="M6" i="108"/>
  <c r="L6" i="108"/>
  <c r="L38" i="108" s="1"/>
  <c r="K6" i="108"/>
  <c r="K38" i="108" s="1"/>
  <c r="J6" i="108"/>
  <c r="J38" i="108" s="1"/>
  <c r="I6" i="108"/>
  <c r="H6" i="108"/>
  <c r="G6" i="108"/>
  <c r="G38" i="108" s="1"/>
  <c r="F6" i="108"/>
  <c r="E6" i="108"/>
  <c r="D6" i="108"/>
  <c r="T42" i="47"/>
  <c r="S42" i="47"/>
  <c r="T40" i="47"/>
  <c r="S40" i="47"/>
  <c r="T39" i="47"/>
  <c r="S39" i="47"/>
  <c r="T38" i="47"/>
  <c r="S38" i="47"/>
  <c r="R38" i="47"/>
  <c r="G38" i="47"/>
  <c r="F38" i="47"/>
  <c r="V36" i="47"/>
  <c r="U36" i="47"/>
  <c r="T36" i="47"/>
  <c r="S36" i="47"/>
  <c r="U35" i="47"/>
  <c r="R35" i="47"/>
  <c r="X35" i="47" s="1"/>
  <c r="Q35" i="47"/>
  <c r="W35" i="47" s="1"/>
  <c r="P35" i="47"/>
  <c r="V35" i="47" s="1"/>
  <c r="O35" i="47"/>
  <c r="O36" i="47" s="1"/>
  <c r="N35" i="47"/>
  <c r="M35" i="47"/>
  <c r="L35" i="47"/>
  <c r="K35" i="47"/>
  <c r="J35" i="47"/>
  <c r="I35" i="47"/>
  <c r="H35" i="47"/>
  <c r="G35" i="47"/>
  <c r="F35" i="47"/>
  <c r="E35" i="47"/>
  <c r="D35" i="47"/>
  <c r="D36" i="47" s="1"/>
  <c r="V34" i="47"/>
  <c r="U34" i="47"/>
  <c r="R34" i="47"/>
  <c r="Q34" i="47"/>
  <c r="P34" i="47"/>
  <c r="O34" i="47"/>
  <c r="N34" i="47"/>
  <c r="N36" i="47" s="1"/>
  <c r="M34" i="47"/>
  <c r="M36" i="47" s="1"/>
  <c r="L34" i="47"/>
  <c r="L36" i="47" s="1"/>
  <c r="K34" i="47"/>
  <c r="J34" i="47"/>
  <c r="I34" i="47"/>
  <c r="I36" i="47" s="1"/>
  <c r="H34" i="47"/>
  <c r="H36" i="47" s="1"/>
  <c r="G34" i="47"/>
  <c r="G36" i="47" s="1"/>
  <c r="F34" i="47"/>
  <c r="E34" i="47"/>
  <c r="D34" i="47"/>
  <c r="U33" i="47"/>
  <c r="T33" i="47"/>
  <c r="S33" i="47"/>
  <c r="R33" i="47"/>
  <c r="O33" i="47"/>
  <c r="L33" i="47"/>
  <c r="K33" i="47"/>
  <c r="H33" i="47"/>
  <c r="U32" i="47"/>
  <c r="R32" i="47"/>
  <c r="X32" i="47" s="1"/>
  <c r="X33" i="47" s="1"/>
  <c r="Q32" i="47"/>
  <c r="Q33" i="47" s="1"/>
  <c r="P32" i="47"/>
  <c r="O32" i="47"/>
  <c r="N32" i="47"/>
  <c r="N33" i="47" s="1"/>
  <c r="M32" i="47"/>
  <c r="M33" i="47" s="1"/>
  <c r="L32" i="47"/>
  <c r="K32" i="47"/>
  <c r="J32" i="47"/>
  <c r="J33" i="47" s="1"/>
  <c r="I32" i="47"/>
  <c r="I33" i="47" s="1"/>
  <c r="H32" i="47"/>
  <c r="G32" i="47"/>
  <c r="G33" i="47" s="1"/>
  <c r="F32" i="47"/>
  <c r="F33" i="47" s="1"/>
  <c r="E32" i="47"/>
  <c r="E33" i="47" s="1"/>
  <c r="D32" i="47"/>
  <c r="D33" i="47" s="1"/>
  <c r="T31" i="47"/>
  <c r="S31" i="47"/>
  <c r="R31" i="47"/>
  <c r="V30" i="47"/>
  <c r="U30" i="47"/>
  <c r="R30" i="47"/>
  <c r="X30" i="47" s="1"/>
  <c r="Q30" i="47"/>
  <c r="W30" i="47" s="1"/>
  <c r="P30" i="47"/>
  <c r="O30" i="47"/>
  <c r="N30" i="47"/>
  <c r="M30" i="47"/>
  <c r="L30" i="47"/>
  <c r="K30" i="47"/>
  <c r="J30" i="47"/>
  <c r="I30" i="47"/>
  <c r="H30" i="47"/>
  <c r="G30" i="47"/>
  <c r="F30" i="47"/>
  <c r="E30" i="47"/>
  <c r="D30" i="47"/>
  <c r="U29" i="47"/>
  <c r="R29" i="47"/>
  <c r="X29" i="47" s="1"/>
  <c r="Q29" i="47"/>
  <c r="W29" i="47" s="1"/>
  <c r="P29" i="47"/>
  <c r="V29" i="47" s="1"/>
  <c r="O29" i="47"/>
  <c r="N29" i="47"/>
  <c r="M29" i="47"/>
  <c r="L29" i="47"/>
  <c r="K29" i="47"/>
  <c r="J29" i="47"/>
  <c r="I29" i="47"/>
  <c r="H29" i="47"/>
  <c r="G29" i="47"/>
  <c r="F29" i="47"/>
  <c r="E29" i="47"/>
  <c r="D29" i="47"/>
  <c r="W28" i="47"/>
  <c r="U28" i="47"/>
  <c r="R28" i="47"/>
  <c r="Q28" i="47"/>
  <c r="P28" i="47"/>
  <c r="V28" i="47" s="1"/>
  <c r="O28" i="47"/>
  <c r="N28" i="47"/>
  <c r="M28" i="47"/>
  <c r="L28" i="47"/>
  <c r="K28" i="47"/>
  <c r="J28" i="47"/>
  <c r="I28" i="47"/>
  <c r="H28" i="47"/>
  <c r="G28" i="47"/>
  <c r="F28" i="47"/>
  <c r="E28" i="47"/>
  <c r="D28" i="47"/>
  <c r="U27" i="47"/>
  <c r="R27" i="47"/>
  <c r="X27" i="47" s="1"/>
  <c r="Q27" i="47"/>
  <c r="P27" i="47"/>
  <c r="O27" i="47"/>
  <c r="O31" i="47" s="1"/>
  <c r="N27" i="47"/>
  <c r="N31" i="47" s="1"/>
  <c r="M27" i="47"/>
  <c r="L27" i="47"/>
  <c r="K27" i="47"/>
  <c r="J27" i="47"/>
  <c r="I27" i="47"/>
  <c r="H27" i="47"/>
  <c r="G27" i="47"/>
  <c r="F27" i="47"/>
  <c r="E27" i="47"/>
  <c r="D27" i="47"/>
  <c r="T26" i="47"/>
  <c r="S26" i="47"/>
  <c r="U25" i="47"/>
  <c r="U26" i="47" s="1"/>
  <c r="R25" i="47"/>
  <c r="X25" i="47" s="1"/>
  <c r="Q25" i="47"/>
  <c r="W25" i="47" s="1"/>
  <c r="P25" i="47"/>
  <c r="V25" i="47" s="1"/>
  <c r="O25" i="47"/>
  <c r="N25" i="47"/>
  <c r="M25" i="47"/>
  <c r="L25" i="47"/>
  <c r="K25" i="47"/>
  <c r="J25" i="47"/>
  <c r="I25" i="47"/>
  <c r="H25" i="47"/>
  <c r="G25" i="47"/>
  <c r="F25" i="47"/>
  <c r="E25" i="47"/>
  <c r="D25" i="47"/>
  <c r="U24" i="47"/>
  <c r="R24" i="47"/>
  <c r="X24" i="47" s="1"/>
  <c r="Q24" i="47"/>
  <c r="W24" i="47" s="1"/>
  <c r="P24" i="47"/>
  <c r="V24" i="47" s="1"/>
  <c r="O24" i="47"/>
  <c r="N24" i="47"/>
  <c r="M24" i="47"/>
  <c r="L24" i="47"/>
  <c r="K24" i="47"/>
  <c r="J24" i="47"/>
  <c r="I24" i="47"/>
  <c r="H24" i="47"/>
  <c r="G24" i="47"/>
  <c r="F24" i="47"/>
  <c r="E24" i="47"/>
  <c r="D24" i="47"/>
  <c r="X23" i="47"/>
  <c r="W23" i="47"/>
  <c r="U23" i="47"/>
  <c r="R23" i="47"/>
  <c r="Q23" i="47"/>
  <c r="P23" i="47"/>
  <c r="V23" i="47" s="1"/>
  <c r="O23" i="47"/>
  <c r="O26" i="47" s="1"/>
  <c r="N23" i="47"/>
  <c r="M23" i="47"/>
  <c r="L23" i="47"/>
  <c r="L26" i="47" s="1"/>
  <c r="K23" i="47"/>
  <c r="K26" i="47" s="1"/>
  <c r="J23" i="47"/>
  <c r="J26" i="47" s="1"/>
  <c r="I23" i="47"/>
  <c r="H23" i="47"/>
  <c r="G23" i="47"/>
  <c r="F23" i="47"/>
  <c r="E23" i="47"/>
  <c r="D23" i="47"/>
  <c r="U22" i="47"/>
  <c r="T22" i="47"/>
  <c r="S22" i="47"/>
  <c r="Q22" i="47"/>
  <c r="M22" i="47"/>
  <c r="E22" i="47"/>
  <c r="W21" i="47"/>
  <c r="W22" i="47" s="1"/>
  <c r="U21" i="47"/>
  <c r="R21" i="47"/>
  <c r="X21" i="47" s="1"/>
  <c r="X22" i="47" s="1"/>
  <c r="Q21" i="47"/>
  <c r="P21" i="47"/>
  <c r="O21" i="47"/>
  <c r="O22" i="47" s="1"/>
  <c r="N21" i="47"/>
  <c r="N22" i="47" s="1"/>
  <c r="M21" i="47"/>
  <c r="L21" i="47"/>
  <c r="L22" i="47" s="1"/>
  <c r="K21" i="47"/>
  <c r="K22" i="47" s="1"/>
  <c r="J21" i="47"/>
  <c r="J22" i="47" s="1"/>
  <c r="I21" i="47"/>
  <c r="I22" i="47" s="1"/>
  <c r="H21" i="47"/>
  <c r="H22" i="47" s="1"/>
  <c r="G21" i="47"/>
  <c r="G22" i="47" s="1"/>
  <c r="F21" i="47"/>
  <c r="F22" i="47" s="1"/>
  <c r="E21" i="47"/>
  <c r="D21" i="47"/>
  <c r="D22" i="47" s="1"/>
  <c r="T20" i="47"/>
  <c r="S20" i="47"/>
  <c r="O20" i="47"/>
  <c r="N20" i="47"/>
  <c r="L20" i="47"/>
  <c r="K20" i="47"/>
  <c r="J20" i="47"/>
  <c r="I20" i="47"/>
  <c r="U19" i="47"/>
  <c r="U20" i="47" s="1"/>
  <c r="R19" i="47"/>
  <c r="X19" i="47" s="1"/>
  <c r="X20" i="47" s="1"/>
  <c r="Q19" i="47"/>
  <c r="W19" i="47" s="1"/>
  <c r="W20" i="47" s="1"/>
  <c r="P19" i="47"/>
  <c r="P20" i="47" s="1"/>
  <c r="O19" i="47"/>
  <c r="N19" i="47"/>
  <c r="M19" i="47"/>
  <c r="L19" i="47"/>
  <c r="K19" i="47"/>
  <c r="J19" i="47"/>
  <c r="I19" i="47"/>
  <c r="H19" i="47"/>
  <c r="H20" i="47" s="1"/>
  <c r="G19" i="47"/>
  <c r="G20" i="47" s="1"/>
  <c r="F19" i="47"/>
  <c r="F20" i="47" s="1"/>
  <c r="E19" i="47"/>
  <c r="E20" i="47" s="1"/>
  <c r="D19" i="47"/>
  <c r="D20" i="47" s="1"/>
  <c r="U18" i="47"/>
  <c r="R18" i="47"/>
  <c r="Q18" i="47"/>
  <c r="W18" i="47" s="1"/>
  <c r="P18" i="47"/>
  <c r="V18" i="47" s="1"/>
  <c r="O18" i="47"/>
  <c r="N18" i="47"/>
  <c r="M18" i="47"/>
  <c r="L18" i="47"/>
  <c r="K18" i="47"/>
  <c r="J18" i="47"/>
  <c r="I18" i="47"/>
  <c r="H18" i="47"/>
  <c r="G18" i="47"/>
  <c r="F18" i="47"/>
  <c r="E18" i="47"/>
  <c r="D18" i="47"/>
  <c r="W17" i="47"/>
  <c r="V17" i="47"/>
  <c r="U17" i="47"/>
  <c r="R17" i="47"/>
  <c r="X17" i="47" s="1"/>
  <c r="Q17" i="47"/>
  <c r="P17" i="47"/>
  <c r="O17" i="47"/>
  <c r="N17" i="47"/>
  <c r="M17" i="47"/>
  <c r="L17" i="47"/>
  <c r="K17" i="47"/>
  <c r="J17" i="47"/>
  <c r="I17" i="47"/>
  <c r="H17" i="47"/>
  <c r="G17" i="47"/>
  <c r="F17" i="47"/>
  <c r="E17" i="47"/>
  <c r="D17" i="47"/>
  <c r="U16" i="47"/>
  <c r="R16" i="47"/>
  <c r="X16" i="47" s="1"/>
  <c r="Q16" i="47"/>
  <c r="W16" i="47" s="1"/>
  <c r="P16" i="47"/>
  <c r="V16" i="47" s="1"/>
  <c r="O16" i="47"/>
  <c r="N16" i="47"/>
  <c r="M16" i="47"/>
  <c r="L16" i="47"/>
  <c r="K16" i="47"/>
  <c r="J16" i="47"/>
  <c r="I16" i="47"/>
  <c r="H16" i="47"/>
  <c r="G16" i="47"/>
  <c r="F16" i="47"/>
  <c r="E16" i="47"/>
  <c r="D16" i="47"/>
  <c r="X15" i="47"/>
  <c r="U15" i="47"/>
  <c r="R15" i="47"/>
  <c r="Q15" i="47"/>
  <c r="W15" i="47" s="1"/>
  <c r="P15" i="47"/>
  <c r="V15" i="47" s="1"/>
  <c r="O15" i="47"/>
  <c r="N15" i="47"/>
  <c r="M15" i="47"/>
  <c r="L15" i="47"/>
  <c r="K15" i="47"/>
  <c r="J15" i="47"/>
  <c r="I15" i="47"/>
  <c r="H15" i="47"/>
  <c r="G15" i="47"/>
  <c r="F15" i="47"/>
  <c r="E15" i="47"/>
  <c r="D15" i="47"/>
  <c r="U14" i="47"/>
  <c r="R14" i="47"/>
  <c r="Q14" i="47"/>
  <c r="W14" i="47" s="1"/>
  <c r="P14" i="47"/>
  <c r="V14" i="47" s="1"/>
  <c r="O14" i="47"/>
  <c r="N14" i="47"/>
  <c r="M14" i="47"/>
  <c r="L14" i="47"/>
  <c r="K14" i="47"/>
  <c r="J14" i="47"/>
  <c r="I14" i="47"/>
  <c r="H14" i="47"/>
  <c r="G14" i="47"/>
  <c r="F14" i="47"/>
  <c r="E14" i="47"/>
  <c r="D14" i="47"/>
  <c r="V13" i="47"/>
  <c r="U13" i="47"/>
  <c r="R13" i="47"/>
  <c r="X13" i="47" s="1"/>
  <c r="Q13" i="47"/>
  <c r="W13" i="47" s="1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U12" i="47"/>
  <c r="R12" i="47"/>
  <c r="Q12" i="47"/>
  <c r="W12" i="47" s="1"/>
  <c r="P12" i="47"/>
  <c r="V12" i="47" s="1"/>
  <c r="O12" i="47"/>
  <c r="N12" i="47"/>
  <c r="M12" i="47"/>
  <c r="L12" i="47"/>
  <c r="K12" i="47"/>
  <c r="J12" i="47"/>
  <c r="I12" i="47"/>
  <c r="H12" i="47"/>
  <c r="G12" i="47"/>
  <c r="F12" i="47"/>
  <c r="E12" i="47"/>
  <c r="D12" i="47"/>
  <c r="U11" i="47"/>
  <c r="R11" i="47"/>
  <c r="X11" i="47" s="1"/>
  <c r="Q11" i="47"/>
  <c r="W11" i="47" s="1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X10" i="47"/>
  <c r="U10" i="47"/>
  <c r="R10" i="47"/>
  <c r="Q10" i="47"/>
  <c r="W10" i="47" s="1"/>
  <c r="P10" i="47"/>
  <c r="V10" i="47" s="1"/>
  <c r="O10" i="47"/>
  <c r="N10" i="47"/>
  <c r="M10" i="47"/>
  <c r="L10" i="47"/>
  <c r="K10" i="47"/>
  <c r="J10" i="47"/>
  <c r="I10" i="47"/>
  <c r="H10" i="47"/>
  <c r="G10" i="47"/>
  <c r="F10" i="47"/>
  <c r="E10" i="47"/>
  <c r="D10" i="47"/>
  <c r="U9" i="47"/>
  <c r="R9" i="47"/>
  <c r="X9" i="47" s="1"/>
  <c r="Q9" i="47"/>
  <c r="W9" i="47" s="1"/>
  <c r="P9" i="47"/>
  <c r="V9" i="47" s="1"/>
  <c r="O9" i="47"/>
  <c r="N9" i="47"/>
  <c r="M9" i="47"/>
  <c r="L9" i="47"/>
  <c r="K9" i="47"/>
  <c r="J9" i="47"/>
  <c r="I9" i="47"/>
  <c r="H9" i="47"/>
  <c r="G9" i="47"/>
  <c r="F9" i="47"/>
  <c r="E9" i="47"/>
  <c r="D9" i="47"/>
  <c r="X8" i="47"/>
  <c r="W8" i="47"/>
  <c r="U8" i="47"/>
  <c r="R8" i="47"/>
  <c r="Q8" i="47"/>
  <c r="P8" i="47"/>
  <c r="V8" i="47" s="1"/>
  <c r="O8" i="47"/>
  <c r="N8" i="47"/>
  <c r="M8" i="47"/>
  <c r="L8" i="47"/>
  <c r="L40" i="47" s="1"/>
  <c r="K8" i="47"/>
  <c r="K40" i="47" s="1"/>
  <c r="J8" i="47"/>
  <c r="I8" i="47"/>
  <c r="H8" i="47"/>
  <c r="G8" i="47"/>
  <c r="F8" i="47"/>
  <c r="F40" i="47" s="1"/>
  <c r="E8" i="47"/>
  <c r="D8" i="47"/>
  <c r="U7" i="47"/>
  <c r="U39" i="47" s="1"/>
  <c r="R7" i="47"/>
  <c r="Q7" i="47"/>
  <c r="P7" i="47"/>
  <c r="O7" i="47"/>
  <c r="N7" i="47"/>
  <c r="M7" i="47"/>
  <c r="L7" i="47"/>
  <c r="K7" i="47"/>
  <c r="J7" i="47"/>
  <c r="I7" i="47"/>
  <c r="H7" i="47"/>
  <c r="G7" i="47"/>
  <c r="F7" i="47"/>
  <c r="E7" i="47"/>
  <c r="D7" i="47"/>
  <c r="W6" i="47"/>
  <c r="W38" i="47" s="1"/>
  <c r="V6" i="47"/>
  <c r="V38" i="47" s="1"/>
  <c r="U6" i="47"/>
  <c r="R6" i="47"/>
  <c r="Q6" i="47"/>
  <c r="P6" i="47"/>
  <c r="P38" i="47" s="1"/>
  <c r="O6" i="47"/>
  <c r="O38" i="47" s="1"/>
  <c r="N6" i="47"/>
  <c r="M6" i="47"/>
  <c r="L6" i="47"/>
  <c r="K6" i="47"/>
  <c r="J6" i="47"/>
  <c r="J38" i="47" s="1"/>
  <c r="I6" i="47"/>
  <c r="I38" i="47" s="1"/>
  <c r="H6" i="47"/>
  <c r="H38" i="47" s="1"/>
  <c r="G6" i="47"/>
  <c r="F6" i="47"/>
  <c r="E6" i="47"/>
  <c r="D6" i="47"/>
  <c r="D38" i="47" s="1"/>
  <c r="I44" i="38"/>
  <c r="H44" i="38"/>
  <c r="G44" i="38"/>
  <c r="F44" i="38"/>
  <c r="E44" i="38"/>
  <c r="K44" i="38" s="1"/>
  <c r="D44" i="38"/>
  <c r="J44" i="38" s="1"/>
  <c r="I43" i="38"/>
  <c r="H43" i="38"/>
  <c r="K43" i="38" s="1"/>
  <c r="G43" i="38"/>
  <c r="F43" i="38"/>
  <c r="E43" i="38"/>
  <c r="D43" i="38"/>
  <c r="I42" i="38"/>
  <c r="H42" i="38"/>
  <c r="G42" i="38"/>
  <c r="F42" i="38"/>
  <c r="L42" i="38" s="1"/>
  <c r="E42" i="38"/>
  <c r="K42" i="38" s="1"/>
  <c r="D42" i="38"/>
  <c r="J42" i="38" s="1"/>
  <c r="L40" i="38"/>
  <c r="I40" i="38"/>
  <c r="H40" i="38"/>
  <c r="G40" i="38"/>
  <c r="F40" i="38"/>
  <c r="E40" i="38"/>
  <c r="K40" i="38" s="1"/>
  <c r="D40" i="38"/>
  <c r="J40" i="38" s="1"/>
  <c r="I39" i="38"/>
  <c r="L39" i="38" s="1"/>
  <c r="H39" i="38"/>
  <c r="K39" i="38" s="1"/>
  <c r="G39" i="38"/>
  <c r="J39" i="38" s="1"/>
  <c r="F39" i="38"/>
  <c r="E39" i="38"/>
  <c r="D39" i="38"/>
  <c r="I38" i="38"/>
  <c r="H38" i="38"/>
  <c r="G38" i="38"/>
  <c r="F38" i="38"/>
  <c r="L38" i="38" s="1"/>
  <c r="E38" i="38"/>
  <c r="D38" i="38"/>
  <c r="I36" i="38"/>
  <c r="H36" i="38"/>
  <c r="G36" i="38"/>
  <c r="F36" i="38"/>
  <c r="E36" i="38"/>
  <c r="D36" i="38"/>
  <c r="I35" i="38"/>
  <c r="H35" i="38"/>
  <c r="G35" i="38"/>
  <c r="F35" i="38"/>
  <c r="L35" i="38" s="1"/>
  <c r="E35" i="38"/>
  <c r="K35" i="38" s="1"/>
  <c r="D35" i="38"/>
  <c r="J35" i="38" s="1"/>
  <c r="K34" i="38"/>
  <c r="J34" i="38"/>
  <c r="I34" i="38"/>
  <c r="L34" i="38" s="1"/>
  <c r="H34" i="38"/>
  <c r="G34" i="38"/>
  <c r="F34" i="38"/>
  <c r="E34" i="38"/>
  <c r="D34" i="38"/>
  <c r="I33" i="38"/>
  <c r="H33" i="38"/>
  <c r="G33" i="38"/>
  <c r="F33" i="38"/>
  <c r="L33" i="38" s="1"/>
  <c r="E33" i="38"/>
  <c r="D33" i="38"/>
  <c r="I32" i="38"/>
  <c r="H32" i="38"/>
  <c r="G32" i="38"/>
  <c r="F32" i="38"/>
  <c r="E32" i="38"/>
  <c r="K32" i="38" s="1"/>
  <c r="D32" i="38"/>
  <c r="J32" i="38" s="1"/>
  <c r="I31" i="38"/>
  <c r="H31" i="38"/>
  <c r="G31" i="38"/>
  <c r="F31" i="38"/>
  <c r="L31" i="38" s="1"/>
  <c r="E31" i="38"/>
  <c r="K31" i="38" s="1"/>
  <c r="D31" i="38"/>
  <c r="I30" i="38"/>
  <c r="H30" i="38"/>
  <c r="G30" i="38"/>
  <c r="F30" i="38"/>
  <c r="E30" i="38"/>
  <c r="K30" i="38" s="1"/>
  <c r="D30" i="38"/>
  <c r="J30" i="38" s="1"/>
  <c r="I29" i="38"/>
  <c r="H29" i="38"/>
  <c r="K29" i="38" s="1"/>
  <c r="G29" i="38"/>
  <c r="J29" i="38" s="1"/>
  <c r="F29" i="38"/>
  <c r="E29" i="38"/>
  <c r="D29" i="38"/>
  <c r="I28" i="38"/>
  <c r="H28" i="38"/>
  <c r="G28" i="38"/>
  <c r="F28" i="38"/>
  <c r="L28" i="38" s="1"/>
  <c r="E28" i="38"/>
  <c r="K28" i="38" s="1"/>
  <c r="D28" i="38"/>
  <c r="J28" i="38" s="1"/>
  <c r="I27" i="38"/>
  <c r="L27" i="38" s="1"/>
  <c r="H27" i="38"/>
  <c r="G27" i="38"/>
  <c r="F27" i="38"/>
  <c r="E27" i="38"/>
  <c r="D27" i="38"/>
  <c r="I26" i="38"/>
  <c r="H26" i="38"/>
  <c r="G26" i="38"/>
  <c r="F26" i="38"/>
  <c r="E26" i="38"/>
  <c r="K26" i="38" s="1"/>
  <c r="D26" i="38"/>
  <c r="J26" i="38" s="1"/>
  <c r="I25" i="38"/>
  <c r="H25" i="38"/>
  <c r="G25" i="38"/>
  <c r="F25" i="38"/>
  <c r="E25" i="38"/>
  <c r="D25" i="38"/>
  <c r="I24" i="38"/>
  <c r="H24" i="38"/>
  <c r="G24" i="38"/>
  <c r="F24" i="38"/>
  <c r="L24" i="38" s="1"/>
  <c r="E24" i="38"/>
  <c r="K24" i="38" s="1"/>
  <c r="D24" i="38"/>
  <c r="J24" i="38" s="1"/>
  <c r="L23" i="38"/>
  <c r="I23" i="38"/>
  <c r="H23" i="38"/>
  <c r="G23" i="38"/>
  <c r="F23" i="38"/>
  <c r="E23" i="38"/>
  <c r="K23" i="38" s="1"/>
  <c r="D23" i="38"/>
  <c r="J23" i="38" s="1"/>
  <c r="I22" i="38"/>
  <c r="L22" i="38" s="1"/>
  <c r="H22" i="38"/>
  <c r="K22" i="38" s="1"/>
  <c r="G22" i="38"/>
  <c r="J22" i="38" s="1"/>
  <c r="F22" i="38"/>
  <c r="E22" i="38"/>
  <c r="D22" i="38"/>
  <c r="I21" i="38"/>
  <c r="H21" i="38"/>
  <c r="G21" i="38"/>
  <c r="F21" i="38"/>
  <c r="L21" i="38" s="1"/>
  <c r="E21" i="38"/>
  <c r="D21" i="38"/>
  <c r="I20" i="38"/>
  <c r="H20" i="38"/>
  <c r="G20" i="38"/>
  <c r="F20" i="38"/>
  <c r="E20" i="38"/>
  <c r="D20" i="38"/>
  <c r="I19" i="38"/>
  <c r="H19" i="38"/>
  <c r="G19" i="38"/>
  <c r="F19" i="38"/>
  <c r="L19" i="38" s="1"/>
  <c r="E19" i="38"/>
  <c r="K19" i="38" s="1"/>
  <c r="D19" i="38"/>
  <c r="J19" i="38" s="1"/>
  <c r="K18" i="38"/>
  <c r="J18" i="38"/>
  <c r="I18" i="38"/>
  <c r="L18" i="38" s="1"/>
  <c r="H18" i="38"/>
  <c r="G18" i="38"/>
  <c r="F18" i="38"/>
  <c r="E18" i="38"/>
  <c r="D18" i="38"/>
  <c r="I17" i="38"/>
  <c r="H17" i="38"/>
  <c r="G17" i="38"/>
  <c r="F17" i="38"/>
  <c r="L17" i="38" s="1"/>
  <c r="E17" i="38"/>
  <c r="D17" i="38"/>
  <c r="I16" i="38"/>
  <c r="H16" i="38"/>
  <c r="G16" i="38"/>
  <c r="F16" i="38"/>
  <c r="E16" i="38"/>
  <c r="K16" i="38" s="1"/>
  <c r="D16" i="38"/>
  <c r="J16" i="38" s="1"/>
  <c r="I15" i="38"/>
  <c r="H15" i="38"/>
  <c r="G15" i="38"/>
  <c r="F15" i="38"/>
  <c r="L15" i="38" s="1"/>
  <c r="E15" i="38"/>
  <c r="K15" i="38" s="1"/>
  <c r="D15" i="38"/>
  <c r="I14" i="38"/>
  <c r="H14" i="38"/>
  <c r="G14" i="38"/>
  <c r="F14" i="38"/>
  <c r="E14" i="38"/>
  <c r="K14" i="38" s="1"/>
  <c r="D14" i="38"/>
  <c r="J14" i="38" s="1"/>
  <c r="I13" i="38"/>
  <c r="H13" i="38"/>
  <c r="K13" i="38" s="1"/>
  <c r="G13" i="38"/>
  <c r="J13" i="38" s="1"/>
  <c r="F13" i="38"/>
  <c r="E13" i="38"/>
  <c r="D13" i="38"/>
  <c r="I12" i="38"/>
  <c r="H12" i="38"/>
  <c r="G12" i="38"/>
  <c r="F12" i="38"/>
  <c r="L12" i="38" s="1"/>
  <c r="E12" i="38"/>
  <c r="K12" i="38" s="1"/>
  <c r="D12" i="38"/>
  <c r="J12" i="38" s="1"/>
  <c r="I11" i="38"/>
  <c r="L11" i="38" s="1"/>
  <c r="H11" i="38"/>
  <c r="G11" i="38"/>
  <c r="F11" i="38"/>
  <c r="E11" i="38"/>
  <c r="D11" i="38"/>
  <c r="I10" i="38"/>
  <c r="H10" i="38"/>
  <c r="G10" i="38"/>
  <c r="F10" i="38"/>
  <c r="E10" i="38"/>
  <c r="K10" i="38" s="1"/>
  <c r="D10" i="38"/>
  <c r="J10" i="38" s="1"/>
  <c r="I9" i="38"/>
  <c r="H9" i="38"/>
  <c r="G9" i="38"/>
  <c r="F9" i="38"/>
  <c r="L9" i="38" s="1"/>
  <c r="E9" i="38"/>
  <c r="D9" i="38"/>
  <c r="I8" i="38"/>
  <c r="H8" i="38"/>
  <c r="G8" i="38"/>
  <c r="F8" i="38"/>
  <c r="L8" i="38" s="1"/>
  <c r="E8" i="38"/>
  <c r="K8" i="38" s="1"/>
  <c r="D8" i="38"/>
  <c r="J8" i="38" s="1"/>
  <c r="I7" i="38"/>
  <c r="H7" i="38"/>
  <c r="G7" i="38"/>
  <c r="F7" i="38"/>
  <c r="L7" i="38" s="1"/>
  <c r="E7" i="38"/>
  <c r="K7" i="38" s="1"/>
  <c r="D7" i="38"/>
  <c r="J7" i="38" s="1"/>
  <c r="I6" i="38"/>
  <c r="L6" i="38" s="1"/>
  <c r="H6" i="38"/>
  <c r="K6" i="38" s="1"/>
  <c r="G6" i="38"/>
  <c r="J6" i="38" s="1"/>
  <c r="F6" i="38"/>
  <c r="E6" i="38"/>
  <c r="D6" i="38"/>
  <c r="Q42" i="37"/>
  <c r="P42" i="37"/>
  <c r="Q40" i="37"/>
  <c r="P40" i="37"/>
  <c r="Q39" i="37"/>
  <c r="P39" i="37"/>
  <c r="R38" i="37"/>
  <c r="Q38" i="37"/>
  <c r="P38" i="37"/>
  <c r="I38" i="37"/>
  <c r="Q36" i="37"/>
  <c r="P36" i="37"/>
  <c r="K36" i="37"/>
  <c r="J36" i="37"/>
  <c r="R35" i="37"/>
  <c r="O35" i="37"/>
  <c r="U35" i="37" s="1"/>
  <c r="N35" i="37"/>
  <c r="T35" i="37" s="1"/>
  <c r="M35" i="37"/>
  <c r="S35" i="37" s="1"/>
  <c r="L35" i="37"/>
  <c r="K35" i="37"/>
  <c r="J35" i="37"/>
  <c r="I35" i="37"/>
  <c r="H35" i="37"/>
  <c r="G35" i="37"/>
  <c r="F35" i="37"/>
  <c r="E35" i="37"/>
  <c r="D35" i="37"/>
  <c r="T34" i="37"/>
  <c r="S34" i="37"/>
  <c r="R34" i="37"/>
  <c r="R36" i="37" s="1"/>
  <c r="O34" i="37"/>
  <c r="N34" i="37"/>
  <c r="M34" i="37"/>
  <c r="L34" i="37"/>
  <c r="K34" i="37"/>
  <c r="J34" i="37"/>
  <c r="I34" i="37"/>
  <c r="I36" i="37" s="1"/>
  <c r="H34" i="37"/>
  <c r="H36" i="37" s="1"/>
  <c r="G34" i="37"/>
  <c r="G36" i="37" s="1"/>
  <c r="F34" i="37"/>
  <c r="F36" i="37" s="1"/>
  <c r="E34" i="37"/>
  <c r="D34" i="37"/>
  <c r="Q33" i="37"/>
  <c r="P33" i="37"/>
  <c r="L33" i="37"/>
  <c r="K33" i="37"/>
  <c r="J33" i="37"/>
  <c r="D33" i="37"/>
  <c r="U32" i="37"/>
  <c r="U33" i="37" s="1"/>
  <c r="T32" i="37"/>
  <c r="T33" i="37" s="1"/>
  <c r="S32" i="37"/>
  <c r="S33" i="37" s="1"/>
  <c r="R32" i="37"/>
  <c r="R33" i="37" s="1"/>
  <c r="O32" i="37"/>
  <c r="O33" i="37" s="1"/>
  <c r="N32" i="37"/>
  <c r="N33" i="37" s="1"/>
  <c r="M32" i="37"/>
  <c r="M33" i="37" s="1"/>
  <c r="L32" i="37"/>
  <c r="K32" i="37"/>
  <c r="J32" i="37"/>
  <c r="I32" i="37"/>
  <c r="I33" i="37" s="1"/>
  <c r="H32" i="37"/>
  <c r="H33" i="37" s="1"/>
  <c r="G32" i="37"/>
  <c r="G33" i="37" s="1"/>
  <c r="F32" i="37"/>
  <c r="F33" i="37" s="1"/>
  <c r="E32" i="37"/>
  <c r="E33" i="37" s="1"/>
  <c r="D32" i="37"/>
  <c r="Q31" i="37"/>
  <c r="P31" i="37"/>
  <c r="R30" i="37"/>
  <c r="O30" i="37"/>
  <c r="U30" i="37" s="1"/>
  <c r="N30" i="37"/>
  <c r="T30" i="37" s="1"/>
  <c r="M30" i="37"/>
  <c r="S30" i="37" s="1"/>
  <c r="L30" i="37"/>
  <c r="K30" i="37"/>
  <c r="J30" i="37"/>
  <c r="I30" i="37"/>
  <c r="H30" i="37"/>
  <c r="G30" i="37"/>
  <c r="F30" i="37"/>
  <c r="E30" i="37"/>
  <c r="D30" i="37"/>
  <c r="T29" i="37"/>
  <c r="S29" i="37"/>
  <c r="R29" i="37"/>
  <c r="U29" i="37" s="1"/>
  <c r="O29" i="37"/>
  <c r="N29" i="37"/>
  <c r="M29" i="37"/>
  <c r="L29" i="37"/>
  <c r="K29" i="37"/>
  <c r="J29" i="37"/>
  <c r="I29" i="37"/>
  <c r="H29" i="37"/>
  <c r="G29" i="37"/>
  <c r="F29" i="37"/>
  <c r="E29" i="37"/>
  <c r="D29" i="37"/>
  <c r="R28" i="37"/>
  <c r="O28" i="37"/>
  <c r="U28" i="37" s="1"/>
  <c r="N28" i="37"/>
  <c r="T28" i="37" s="1"/>
  <c r="M28" i="37"/>
  <c r="S28" i="37" s="1"/>
  <c r="L28" i="37"/>
  <c r="K28" i="37"/>
  <c r="J28" i="37"/>
  <c r="I28" i="37"/>
  <c r="H28" i="37"/>
  <c r="H31" i="37" s="1"/>
  <c r="G28" i="37"/>
  <c r="F28" i="37"/>
  <c r="E28" i="37"/>
  <c r="D28" i="37"/>
  <c r="R27" i="37"/>
  <c r="O27" i="37"/>
  <c r="U27" i="37" s="1"/>
  <c r="U31" i="37" s="1"/>
  <c r="N27" i="37"/>
  <c r="T27" i="37" s="1"/>
  <c r="T31" i="37" s="1"/>
  <c r="M27" i="37"/>
  <c r="S27" i="37" s="1"/>
  <c r="L27" i="37"/>
  <c r="L31" i="37" s="1"/>
  <c r="K27" i="37"/>
  <c r="K31" i="37" s="1"/>
  <c r="J27" i="37"/>
  <c r="J31" i="37" s="1"/>
  <c r="I27" i="37"/>
  <c r="I31" i="37" s="1"/>
  <c r="H27" i="37"/>
  <c r="G27" i="37"/>
  <c r="F27" i="37"/>
  <c r="E27" i="37"/>
  <c r="D27" i="37"/>
  <c r="Q26" i="37"/>
  <c r="P26" i="37"/>
  <c r="R25" i="37"/>
  <c r="O25" i="37"/>
  <c r="U25" i="37" s="1"/>
  <c r="N25" i="37"/>
  <c r="T25" i="37" s="1"/>
  <c r="M25" i="37"/>
  <c r="S25" i="37" s="1"/>
  <c r="L25" i="37"/>
  <c r="L26" i="37" s="1"/>
  <c r="K25" i="37"/>
  <c r="J25" i="37"/>
  <c r="I25" i="37"/>
  <c r="H25" i="37"/>
  <c r="G25" i="37"/>
  <c r="F25" i="37"/>
  <c r="E25" i="37"/>
  <c r="D25" i="37"/>
  <c r="S24" i="37"/>
  <c r="R24" i="37"/>
  <c r="R26" i="37" s="1"/>
  <c r="O24" i="37"/>
  <c r="U24" i="37" s="1"/>
  <c r="N24" i="37"/>
  <c r="T24" i="37" s="1"/>
  <c r="M24" i="37"/>
  <c r="L24" i="37"/>
  <c r="K24" i="37"/>
  <c r="J24" i="37"/>
  <c r="I24" i="37"/>
  <c r="H24" i="37"/>
  <c r="G24" i="37"/>
  <c r="F24" i="37"/>
  <c r="E24" i="37"/>
  <c r="D24" i="37"/>
  <c r="U23" i="37"/>
  <c r="U26" i="37" s="1"/>
  <c r="T23" i="37"/>
  <c r="T26" i="37" s="1"/>
  <c r="R23" i="37"/>
  <c r="O23" i="37"/>
  <c r="N23" i="37"/>
  <c r="M23" i="37"/>
  <c r="S23" i="37" s="1"/>
  <c r="L23" i="37"/>
  <c r="K23" i="37"/>
  <c r="J23" i="37"/>
  <c r="I23" i="37"/>
  <c r="I26" i="37" s="1"/>
  <c r="H23" i="37"/>
  <c r="H26" i="37" s="1"/>
  <c r="G23" i="37"/>
  <c r="G26" i="37" s="1"/>
  <c r="F23" i="37"/>
  <c r="F26" i="37" s="1"/>
  <c r="E23" i="37"/>
  <c r="D23" i="37"/>
  <c r="Q22" i="37"/>
  <c r="P22" i="37"/>
  <c r="M22" i="37"/>
  <c r="L22" i="37"/>
  <c r="E22" i="37"/>
  <c r="D22" i="37"/>
  <c r="T21" i="37"/>
  <c r="T22" i="37" s="1"/>
  <c r="S21" i="37"/>
  <c r="S22" i="37" s="1"/>
  <c r="R21" i="37"/>
  <c r="O21" i="37"/>
  <c r="O22" i="37" s="1"/>
  <c r="N21" i="37"/>
  <c r="N22" i="37" s="1"/>
  <c r="M21" i="37"/>
  <c r="L21" i="37"/>
  <c r="K21" i="37"/>
  <c r="K22" i="37" s="1"/>
  <c r="J21" i="37"/>
  <c r="J22" i="37" s="1"/>
  <c r="I21" i="37"/>
  <c r="I22" i="37" s="1"/>
  <c r="H21" i="37"/>
  <c r="H22" i="37" s="1"/>
  <c r="G21" i="37"/>
  <c r="G22" i="37" s="1"/>
  <c r="F21" i="37"/>
  <c r="F22" i="37" s="1"/>
  <c r="E21" i="37"/>
  <c r="D21" i="37"/>
  <c r="Q20" i="37"/>
  <c r="P20" i="37"/>
  <c r="L20" i="37"/>
  <c r="K20" i="37"/>
  <c r="R19" i="37"/>
  <c r="R20" i="37" s="1"/>
  <c r="O19" i="37"/>
  <c r="U19" i="37" s="1"/>
  <c r="U20" i="37" s="1"/>
  <c r="N19" i="37"/>
  <c r="T19" i="37" s="1"/>
  <c r="T20" i="37" s="1"/>
  <c r="M19" i="37"/>
  <c r="S19" i="37" s="1"/>
  <c r="S20" i="37" s="1"/>
  <c r="L19" i="37"/>
  <c r="K19" i="37"/>
  <c r="J19" i="37"/>
  <c r="J20" i="37" s="1"/>
  <c r="I19" i="37"/>
  <c r="I20" i="37" s="1"/>
  <c r="H19" i="37"/>
  <c r="H20" i="37" s="1"/>
  <c r="G19" i="37"/>
  <c r="G20" i="37" s="1"/>
  <c r="F19" i="37"/>
  <c r="F20" i="37" s="1"/>
  <c r="E19" i="37"/>
  <c r="E20" i="37" s="1"/>
  <c r="D19" i="37"/>
  <c r="D20" i="37" s="1"/>
  <c r="U18" i="37"/>
  <c r="T18" i="37"/>
  <c r="R18" i="37"/>
  <c r="O18" i="37"/>
  <c r="N18" i="37"/>
  <c r="M18" i="37"/>
  <c r="S18" i="37" s="1"/>
  <c r="L18" i="37"/>
  <c r="K18" i="37"/>
  <c r="J18" i="37"/>
  <c r="I18" i="37"/>
  <c r="H18" i="37"/>
  <c r="G18" i="37"/>
  <c r="F18" i="37"/>
  <c r="E18" i="37"/>
  <c r="D18" i="37"/>
  <c r="R17" i="37"/>
  <c r="O17" i="37"/>
  <c r="N17" i="37"/>
  <c r="T17" i="37" s="1"/>
  <c r="M17" i="37"/>
  <c r="S17" i="37" s="1"/>
  <c r="L17" i="37"/>
  <c r="K17" i="37"/>
  <c r="J17" i="37"/>
  <c r="I17" i="37"/>
  <c r="H17" i="37"/>
  <c r="G17" i="37"/>
  <c r="F17" i="37"/>
  <c r="E17" i="37"/>
  <c r="D17" i="37"/>
  <c r="R16" i="37"/>
  <c r="O16" i="37"/>
  <c r="U16" i="37" s="1"/>
  <c r="N16" i="37"/>
  <c r="T16" i="37" s="1"/>
  <c r="M16" i="37"/>
  <c r="S16" i="37" s="1"/>
  <c r="L16" i="37"/>
  <c r="K16" i="37"/>
  <c r="J16" i="37"/>
  <c r="J39" i="37" s="1"/>
  <c r="I16" i="37"/>
  <c r="H16" i="37"/>
  <c r="G16" i="37"/>
  <c r="F16" i="37"/>
  <c r="E16" i="37"/>
  <c r="D16" i="37"/>
  <c r="R15" i="37"/>
  <c r="O15" i="37"/>
  <c r="U15" i="37" s="1"/>
  <c r="N15" i="37"/>
  <c r="T15" i="37" s="1"/>
  <c r="M15" i="37"/>
  <c r="S15" i="37" s="1"/>
  <c r="L15" i="37"/>
  <c r="K15" i="37"/>
  <c r="J15" i="37"/>
  <c r="I15" i="37"/>
  <c r="H15" i="37"/>
  <c r="G15" i="37"/>
  <c r="F15" i="37"/>
  <c r="E15" i="37"/>
  <c r="D15" i="37"/>
  <c r="S14" i="37"/>
  <c r="R14" i="37"/>
  <c r="O14" i="37"/>
  <c r="N14" i="37"/>
  <c r="T14" i="37" s="1"/>
  <c r="M14" i="37"/>
  <c r="L14" i="37"/>
  <c r="K14" i="37"/>
  <c r="J14" i="37"/>
  <c r="I14" i="37"/>
  <c r="H14" i="37"/>
  <c r="G14" i="37"/>
  <c r="F14" i="37"/>
  <c r="E14" i="37"/>
  <c r="D14" i="37"/>
  <c r="U13" i="37"/>
  <c r="T13" i="37"/>
  <c r="S13" i="37"/>
  <c r="R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U12" i="37"/>
  <c r="R12" i="37"/>
  <c r="O12" i="37"/>
  <c r="N12" i="37"/>
  <c r="T12" i="37" s="1"/>
  <c r="M12" i="37"/>
  <c r="S12" i="37" s="1"/>
  <c r="L12" i="37"/>
  <c r="K12" i="37"/>
  <c r="J12" i="37"/>
  <c r="I12" i="37"/>
  <c r="H12" i="37"/>
  <c r="G12" i="37"/>
  <c r="F12" i="37"/>
  <c r="E12" i="37"/>
  <c r="D12" i="37"/>
  <c r="R11" i="37"/>
  <c r="O11" i="37"/>
  <c r="U11" i="37" s="1"/>
  <c r="N11" i="37"/>
  <c r="T11" i="37" s="1"/>
  <c r="M11" i="37"/>
  <c r="S11" i="37" s="1"/>
  <c r="L11" i="37"/>
  <c r="K11" i="37"/>
  <c r="J11" i="37"/>
  <c r="I11" i="37"/>
  <c r="H11" i="37"/>
  <c r="G11" i="37"/>
  <c r="F11" i="37"/>
  <c r="E11" i="37"/>
  <c r="D11" i="37"/>
  <c r="R10" i="37"/>
  <c r="O10" i="37"/>
  <c r="U10" i="37" s="1"/>
  <c r="N10" i="37"/>
  <c r="T10" i="37" s="1"/>
  <c r="M10" i="37"/>
  <c r="S10" i="37" s="1"/>
  <c r="L10" i="37"/>
  <c r="K10" i="37"/>
  <c r="J10" i="37"/>
  <c r="I10" i="37"/>
  <c r="H10" i="37"/>
  <c r="G10" i="37"/>
  <c r="F10" i="37"/>
  <c r="E10" i="37"/>
  <c r="D10" i="37"/>
  <c r="R9" i="37"/>
  <c r="O9" i="37"/>
  <c r="U9" i="37" s="1"/>
  <c r="N9" i="37"/>
  <c r="T9" i="37" s="1"/>
  <c r="M9" i="37"/>
  <c r="S9" i="37" s="1"/>
  <c r="L9" i="37"/>
  <c r="K9" i="37"/>
  <c r="J9" i="37"/>
  <c r="I9" i="37"/>
  <c r="H9" i="37"/>
  <c r="G9" i="37"/>
  <c r="F9" i="37"/>
  <c r="E9" i="37"/>
  <c r="D9" i="37"/>
  <c r="R8" i="37"/>
  <c r="R40" i="37" s="1"/>
  <c r="O8" i="37"/>
  <c r="U8" i="37" s="1"/>
  <c r="N8" i="37"/>
  <c r="T8" i="37" s="1"/>
  <c r="M8" i="37"/>
  <c r="L8" i="37"/>
  <c r="K8" i="37"/>
  <c r="J8" i="37"/>
  <c r="I8" i="37"/>
  <c r="H8" i="37"/>
  <c r="G8" i="37"/>
  <c r="F8" i="37"/>
  <c r="E8" i="37"/>
  <c r="D8" i="37"/>
  <c r="D40" i="37" s="1"/>
  <c r="R7" i="37"/>
  <c r="R39" i="37" s="1"/>
  <c r="O7" i="37"/>
  <c r="N7" i="37"/>
  <c r="M7" i="37"/>
  <c r="S7" i="37" s="1"/>
  <c r="L7" i="37"/>
  <c r="K7" i="37"/>
  <c r="J7" i="37"/>
  <c r="I7" i="37"/>
  <c r="H7" i="37"/>
  <c r="G7" i="37"/>
  <c r="F7" i="37"/>
  <c r="E7" i="37"/>
  <c r="D7" i="37"/>
  <c r="R6" i="37"/>
  <c r="O6" i="37"/>
  <c r="O38" i="37" s="1"/>
  <c r="N6" i="37"/>
  <c r="N38" i="37" s="1"/>
  <c r="M6" i="37"/>
  <c r="L6" i="37"/>
  <c r="L38" i="37" s="1"/>
  <c r="K6" i="37"/>
  <c r="K38" i="37" s="1"/>
  <c r="J6" i="37"/>
  <c r="J38" i="37" s="1"/>
  <c r="I6" i="37"/>
  <c r="H6" i="37"/>
  <c r="H38" i="37" s="1"/>
  <c r="G6" i="37"/>
  <c r="F6" i="37"/>
  <c r="F38" i="37" s="1"/>
  <c r="E6" i="37"/>
  <c r="E38" i="37" s="1"/>
  <c r="D6" i="37"/>
  <c r="D38" i="37" s="1"/>
  <c r="G43" i="32"/>
  <c r="Q42" i="32"/>
  <c r="P42" i="32"/>
  <c r="K42" i="32"/>
  <c r="K44" i="32" s="1"/>
  <c r="J42" i="32"/>
  <c r="J44" i="32" s="1"/>
  <c r="I42" i="32"/>
  <c r="H42" i="32"/>
  <c r="H44" i="32" s="1"/>
  <c r="G42" i="32"/>
  <c r="E42" i="32"/>
  <c r="D42" i="32"/>
  <c r="Q40" i="32"/>
  <c r="P40" i="32"/>
  <c r="K40" i="32"/>
  <c r="J40" i="32"/>
  <c r="H40" i="32"/>
  <c r="G40" i="32"/>
  <c r="E40" i="32"/>
  <c r="D40" i="32"/>
  <c r="Q39" i="32"/>
  <c r="P39" i="32"/>
  <c r="K39" i="32"/>
  <c r="J39" i="32"/>
  <c r="H39" i="32"/>
  <c r="G39" i="32"/>
  <c r="E39" i="32"/>
  <c r="D39" i="32"/>
  <c r="R38" i="32"/>
  <c r="Q38" i="32"/>
  <c r="P38" i="32"/>
  <c r="N38" i="32"/>
  <c r="M38" i="32"/>
  <c r="K38" i="32"/>
  <c r="J38" i="32"/>
  <c r="H38" i="32"/>
  <c r="G38" i="32"/>
  <c r="E38" i="32"/>
  <c r="D38" i="32"/>
  <c r="Q36" i="32"/>
  <c r="P36" i="32"/>
  <c r="L36" i="32"/>
  <c r="K36" i="32"/>
  <c r="J36" i="32"/>
  <c r="I36" i="32"/>
  <c r="H36" i="32"/>
  <c r="G36" i="32"/>
  <c r="E36" i="32"/>
  <c r="D36" i="32"/>
  <c r="R35" i="32"/>
  <c r="O35" i="32"/>
  <c r="U35" i="32" s="1"/>
  <c r="N35" i="32"/>
  <c r="T35" i="32" s="1"/>
  <c r="M35" i="32"/>
  <c r="S35" i="32" s="1"/>
  <c r="L35" i="32"/>
  <c r="I35" i="32"/>
  <c r="F35" i="32"/>
  <c r="R34" i="32"/>
  <c r="R36" i="32" s="1"/>
  <c r="N34" i="32"/>
  <c r="M34" i="32"/>
  <c r="S34" i="32" s="1"/>
  <c r="L34" i="32"/>
  <c r="I34" i="32"/>
  <c r="O34" i="32" s="1"/>
  <c r="F34" i="32"/>
  <c r="F36" i="32" s="1"/>
  <c r="Q33" i="32"/>
  <c r="P33" i="32"/>
  <c r="O33" i="32"/>
  <c r="N33" i="32"/>
  <c r="M33" i="32"/>
  <c r="L33" i="32"/>
  <c r="K33" i="32"/>
  <c r="J33" i="32"/>
  <c r="I33" i="32"/>
  <c r="H33" i="32"/>
  <c r="G33" i="32"/>
  <c r="E33" i="32"/>
  <c r="D33" i="32"/>
  <c r="U32" i="32"/>
  <c r="U33" i="32" s="1"/>
  <c r="T32" i="32"/>
  <c r="T33" i="32" s="1"/>
  <c r="S32" i="32"/>
  <c r="S33" i="32" s="1"/>
  <c r="R32" i="32"/>
  <c r="R33" i="32" s="1"/>
  <c r="O32" i="32"/>
  <c r="N32" i="32"/>
  <c r="M32" i="32"/>
  <c r="L32" i="32"/>
  <c r="I32" i="32"/>
  <c r="F32" i="32"/>
  <c r="F33" i="32" s="1"/>
  <c r="Q31" i="32"/>
  <c r="P31" i="32"/>
  <c r="K31" i="32"/>
  <c r="J31" i="32"/>
  <c r="H31" i="32"/>
  <c r="G31" i="32"/>
  <c r="F31" i="32"/>
  <c r="E31" i="32"/>
  <c r="D31" i="32"/>
  <c r="U30" i="32"/>
  <c r="T30" i="32"/>
  <c r="S30" i="32"/>
  <c r="R30" i="32"/>
  <c r="N30" i="32"/>
  <c r="M30" i="32"/>
  <c r="L30" i="32"/>
  <c r="I30" i="32"/>
  <c r="F30" i="32"/>
  <c r="O30" i="32" s="1"/>
  <c r="T29" i="32"/>
  <c r="S29" i="32"/>
  <c r="R29" i="32"/>
  <c r="R31" i="32" s="1"/>
  <c r="O29" i="32"/>
  <c r="U29" i="32" s="1"/>
  <c r="N29" i="32"/>
  <c r="M29" i="32"/>
  <c r="L29" i="32"/>
  <c r="I29" i="32"/>
  <c r="F29" i="32"/>
  <c r="R28" i="32"/>
  <c r="O28" i="32"/>
  <c r="U28" i="32" s="1"/>
  <c r="N28" i="32"/>
  <c r="N31" i="32" s="1"/>
  <c r="M28" i="32"/>
  <c r="M31" i="32" s="1"/>
  <c r="L28" i="32"/>
  <c r="I28" i="32"/>
  <c r="F28" i="32"/>
  <c r="R27" i="32"/>
  <c r="N27" i="32"/>
  <c r="T27" i="32" s="1"/>
  <c r="M27" i="32"/>
  <c r="S27" i="32" s="1"/>
  <c r="L27" i="32"/>
  <c r="L31" i="32" s="1"/>
  <c r="I27" i="32"/>
  <c r="I31" i="32" s="1"/>
  <c r="F27" i="32"/>
  <c r="Q26" i="32"/>
  <c r="Q43" i="32" s="1"/>
  <c r="P26" i="32"/>
  <c r="P43" i="32" s="1"/>
  <c r="K26" i="32"/>
  <c r="J26" i="32"/>
  <c r="H26" i="32"/>
  <c r="G26" i="32"/>
  <c r="E26" i="32"/>
  <c r="E43" i="32" s="1"/>
  <c r="D26" i="32"/>
  <c r="T25" i="32"/>
  <c r="S25" i="32"/>
  <c r="R25" i="32"/>
  <c r="N25" i="32"/>
  <c r="M25" i="32"/>
  <c r="L25" i="32"/>
  <c r="I25" i="32"/>
  <c r="F25" i="32"/>
  <c r="F26" i="32" s="1"/>
  <c r="T24" i="32"/>
  <c r="S24" i="32"/>
  <c r="R24" i="32"/>
  <c r="U24" i="32" s="1"/>
  <c r="O24" i="32"/>
  <c r="N24" i="32"/>
  <c r="M24" i="32"/>
  <c r="L24" i="32"/>
  <c r="I24" i="32"/>
  <c r="F24" i="32"/>
  <c r="R23" i="32"/>
  <c r="O23" i="32"/>
  <c r="U23" i="32" s="1"/>
  <c r="N23" i="32"/>
  <c r="N26" i="32" s="1"/>
  <c r="M23" i="32"/>
  <c r="M26" i="32" s="1"/>
  <c r="L23" i="32"/>
  <c r="L26" i="32" s="1"/>
  <c r="I23" i="32"/>
  <c r="I26" i="32" s="1"/>
  <c r="F23" i="32"/>
  <c r="Q22" i="32"/>
  <c r="P22" i="32"/>
  <c r="N22" i="32"/>
  <c r="M22" i="32"/>
  <c r="L22" i="32"/>
  <c r="K22" i="32"/>
  <c r="J22" i="32"/>
  <c r="H22" i="32"/>
  <c r="G22" i="32"/>
  <c r="E22" i="32"/>
  <c r="D22" i="32"/>
  <c r="T21" i="32"/>
  <c r="T22" i="32" s="1"/>
  <c r="S21" i="32"/>
  <c r="S22" i="32" s="1"/>
  <c r="R21" i="32"/>
  <c r="R22" i="32" s="1"/>
  <c r="O21" i="32"/>
  <c r="U21" i="32" s="1"/>
  <c r="U22" i="32" s="1"/>
  <c r="N21" i="32"/>
  <c r="M21" i="32"/>
  <c r="L21" i="32"/>
  <c r="I21" i="32"/>
  <c r="I22" i="32" s="1"/>
  <c r="F21" i="32"/>
  <c r="F22" i="32" s="1"/>
  <c r="R20" i="32"/>
  <c r="Q20" i="32"/>
  <c r="P20" i="32"/>
  <c r="K20" i="32"/>
  <c r="K43" i="32" s="1"/>
  <c r="J20" i="32"/>
  <c r="J43" i="32" s="1"/>
  <c r="H20" i="32"/>
  <c r="H43" i="32" s="1"/>
  <c r="G20" i="32"/>
  <c r="E20" i="32"/>
  <c r="D20" i="32"/>
  <c r="D43" i="32" s="1"/>
  <c r="R19" i="32"/>
  <c r="N19" i="32"/>
  <c r="M19" i="32"/>
  <c r="L19" i="32"/>
  <c r="L20" i="32" s="1"/>
  <c r="I19" i="32"/>
  <c r="I20" i="32" s="1"/>
  <c r="I43" i="32" s="1"/>
  <c r="F19" i="32"/>
  <c r="F20" i="32" s="1"/>
  <c r="F43" i="32" s="1"/>
  <c r="T18" i="32"/>
  <c r="S18" i="32"/>
  <c r="R18" i="32"/>
  <c r="N18" i="32"/>
  <c r="M18" i="32"/>
  <c r="L18" i="32"/>
  <c r="I18" i="32"/>
  <c r="F18" i="32"/>
  <c r="O18" i="32" s="1"/>
  <c r="U18" i="32" s="1"/>
  <c r="T17" i="32"/>
  <c r="S17" i="32"/>
  <c r="R17" i="32"/>
  <c r="N17" i="32"/>
  <c r="M17" i="32"/>
  <c r="L17" i="32"/>
  <c r="I17" i="32"/>
  <c r="F17" i="32"/>
  <c r="O17" i="32" s="1"/>
  <c r="U17" i="32" s="1"/>
  <c r="T16" i="32"/>
  <c r="S16" i="32"/>
  <c r="R16" i="32"/>
  <c r="U16" i="32" s="1"/>
  <c r="O16" i="32"/>
  <c r="N16" i="32"/>
  <c r="M16" i="32"/>
  <c r="L16" i="32"/>
  <c r="I16" i="32"/>
  <c r="F16" i="32"/>
  <c r="R15" i="32"/>
  <c r="O15" i="32"/>
  <c r="U15" i="32" s="1"/>
  <c r="N15" i="32"/>
  <c r="T15" i="32" s="1"/>
  <c r="M15" i="32"/>
  <c r="S15" i="32" s="1"/>
  <c r="L15" i="32"/>
  <c r="I15" i="32"/>
  <c r="F15" i="32"/>
  <c r="R14" i="32"/>
  <c r="N14" i="32"/>
  <c r="T14" i="32" s="1"/>
  <c r="M14" i="32"/>
  <c r="S14" i="32" s="1"/>
  <c r="L14" i="32"/>
  <c r="I14" i="32"/>
  <c r="F14" i="32"/>
  <c r="O14" i="32" s="1"/>
  <c r="U14" i="32" s="1"/>
  <c r="U13" i="32"/>
  <c r="R13" i="32"/>
  <c r="N13" i="32"/>
  <c r="T13" i="32" s="1"/>
  <c r="M13" i="32"/>
  <c r="S13" i="32" s="1"/>
  <c r="L13" i="32"/>
  <c r="I13" i="32"/>
  <c r="F13" i="32"/>
  <c r="O13" i="32" s="1"/>
  <c r="T12" i="32"/>
  <c r="S12" i="32"/>
  <c r="R12" i="32"/>
  <c r="N12" i="32"/>
  <c r="M12" i="32"/>
  <c r="L12" i="32"/>
  <c r="L39" i="32" s="1"/>
  <c r="I12" i="32"/>
  <c r="F12" i="32"/>
  <c r="T11" i="32"/>
  <c r="S11" i="32"/>
  <c r="R11" i="32"/>
  <c r="N11" i="32"/>
  <c r="M11" i="32"/>
  <c r="L11" i="32"/>
  <c r="I11" i="32"/>
  <c r="F11" i="32"/>
  <c r="O11" i="32" s="1"/>
  <c r="U11" i="32" s="1"/>
  <c r="U10" i="32"/>
  <c r="T10" i="32"/>
  <c r="R10" i="32"/>
  <c r="O10" i="32"/>
  <c r="N10" i="32"/>
  <c r="M10" i="32"/>
  <c r="S10" i="32" s="1"/>
  <c r="L10" i="32"/>
  <c r="I10" i="32"/>
  <c r="F10" i="32"/>
  <c r="T9" i="32"/>
  <c r="S9" i="32"/>
  <c r="R9" i="32"/>
  <c r="O9" i="32"/>
  <c r="U9" i="32" s="1"/>
  <c r="N9" i="32"/>
  <c r="M9" i="32"/>
  <c r="L9" i="32"/>
  <c r="I9" i="32"/>
  <c r="F9" i="32"/>
  <c r="R8" i="32"/>
  <c r="R40" i="32" s="1"/>
  <c r="N8" i="32"/>
  <c r="M8" i="32"/>
  <c r="L8" i="32"/>
  <c r="L40" i="32" s="1"/>
  <c r="I8" i="32"/>
  <c r="F8" i="32"/>
  <c r="F40" i="32" s="1"/>
  <c r="R7" i="32"/>
  <c r="N7" i="32"/>
  <c r="M7" i="32"/>
  <c r="S7" i="32" s="1"/>
  <c r="L7" i="32"/>
  <c r="I7" i="32"/>
  <c r="F7" i="32"/>
  <c r="T6" i="32"/>
  <c r="S6" i="32"/>
  <c r="S38" i="32" s="1"/>
  <c r="R6" i="32"/>
  <c r="N6" i="32"/>
  <c r="M6" i="32"/>
  <c r="L6" i="32"/>
  <c r="L38" i="32" s="1"/>
  <c r="I6" i="32"/>
  <c r="I38" i="32" s="1"/>
  <c r="F6" i="32"/>
  <c r="E43" i="31"/>
  <c r="E44" i="31" s="1"/>
  <c r="D43" i="31"/>
  <c r="D44" i="31" s="1"/>
  <c r="T42" i="31"/>
  <c r="S42" i="31"/>
  <c r="N42" i="31"/>
  <c r="M42" i="31"/>
  <c r="K42" i="31"/>
  <c r="J42" i="31"/>
  <c r="H42" i="31"/>
  <c r="G42" i="31"/>
  <c r="E42" i="31"/>
  <c r="D42" i="31"/>
  <c r="T40" i="31"/>
  <c r="S40" i="31"/>
  <c r="N40" i="31"/>
  <c r="M40" i="31"/>
  <c r="K40" i="31"/>
  <c r="J40" i="31"/>
  <c r="I40" i="31"/>
  <c r="H40" i="31"/>
  <c r="G40" i="31"/>
  <c r="E40" i="31"/>
  <c r="D40" i="31"/>
  <c r="T39" i="31"/>
  <c r="S39" i="31"/>
  <c r="N39" i="31"/>
  <c r="M39" i="31"/>
  <c r="K39" i="31"/>
  <c r="J39" i="31"/>
  <c r="H39" i="31"/>
  <c r="G39" i="31"/>
  <c r="E39" i="31"/>
  <c r="D39" i="31"/>
  <c r="T38" i="31"/>
  <c r="S38" i="31"/>
  <c r="Q38" i="31"/>
  <c r="P38" i="31"/>
  <c r="O38" i="31"/>
  <c r="N38" i="31"/>
  <c r="M38" i="31"/>
  <c r="K38" i="31"/>
  <c r="J38" i="31"/>
  <c r="H38" i="31"/>
  <c r="G38" i="31"/>
  <c r="F38" i="31"/>
  <c r="E38" i="31"/>
  <c r="D38" i="31"/>
  <c r="V36" i="31"/>
  <c r="T36" i="31"/>
  <c r="S36" i="31"/>
  <c r="O36" i="31"/>
  <c r="N36" i="31"/>
  <c r="M36" i="31"/>
  <c r="L36" i="31"/>
  <c r="K36" i="31"/>
  <c r="J36" i="31"/>
  <c r="H36" i="31"/>
  <c r="G36" i="31"/>
  <c r="E36" i="31"/>
  <c r="D36" i="31"/>
  <c r="W35" i="31"/>
  <c r="V35" i="31"/>
  <c r="U35" i="31"/>
  <c r="R35" i="31"/>
  <c r="Q35" i="31"/>
  <c r="P35" i="31"/>
  <c r="O35" i="31"/>
  <c r="L35" i="31"/>
  <c r="I35" i="31"/>
  <c r="F35" i="31"/>
  <c r="V34" i="31"/>
  <c r="U34" i="31"/>
  <c r="U36" i="31" s="1"/>
  <c r="R34" i="31"/>
  <c r="Q34" i="31"/>
  <c r="P34" i="31"/>
  <c r="P36" i="31" s="1"/>
  <c r="O34" i="31"/>
  <c r="L34" i="31"/>
  <c r="I34" i="31"/>
  <c r="I36" i="31" s="1"/>
  <c r="F34" i="31"/>
  <c r="F36" i="31" s="1"/>
  <c r="U33" i="31"/>
  <c r="T33" i="31"/>
  <c r="S33" i="31"/>
  <c r="R33" i="31"/>
  <c r="Q33" i="31"/>
  <c r="N33" i="31"/>
  <c r="M33" i="31"/>
  <c r="K33" i="31"/>
  <c r="J33" i="31"/>
  <c r="I33" i="31"/>
  <c r="H33" i="31"/>
  <c r="G33" i="31"/>
  <c r="F33" i="31"/>
  <c r="E33" i="31"/>
  <c r="D33" i="31"/>
  <c r="U32" i="31"/>
  <c r="Q32" i="31"/>
  <c r="W32" i="31" s="1"/>
  <c r="W33" i="31" s="1"/>
  <c r="P32" i="31"/>
  <c r="O32" i="31"/>
  <c r="O33" i="31" s="1"/>
  <c r="L32" i="31"/>
  <c r="L33" i="31" s="1"/>
  <c r="I32" i="31"/>
  <c r="F32" i="31"/>
  <c r="R32" i="31" s="1"/>
  <c r="X32" i="31" s="1"/>
  <c r="X33" i="31" s="1"/>
  <c r="T31" i="31"/>
  <c r="S31" i="31"/>
  <c r="Q31" i="31"/>
  <c r="P31" i="31"/>
  <c r="O31" i="31"/>
  <c r="N31" i="31"/>
  <c r="N43" i="31" s="1"/>
  <c r="M31" i="31"/>
  <c r="M43" i="31" s="1"/>
  <c r="K31" i="31"/>
  <c r="J31" i="31"/>
  <c r="H31" i="31"/>
  <c r="G31" i="31"/>
  <c r="E31" i="31"/>
  <c r="D31" i="31"/>
  <c r="X30" i="31"/>
  <c r="W30" i="31"/>
  <c r="V30" i="31"/>
  <c r="U30" i="31"/>
  <c r="Q30" i="31"/>
  <c r="P30" i="31"/>
  <c r="O30" i="31"/>
  <c r="L30" i="31"/>
  <c r="I30" i="31"/>
  <c r="F30" i="31"/>
  <c r="R30" i="31" s="1"/>
  <c r="W29" i="31"/>
  <c r="V29" i="31"/>
  <c r="U29" i="31"/>
  <c r="X29" i="31" s="1"/>
  <c r="Q29" i="31"/>
  <c r="P29" i="31"/>
  <c r="O29" i="31"/>
  <c r="L29" i="31"/>
  <c r="I29" i="31"/>
  <c r="F29" i="31"/>
  <c r="R29" i="31" s="1"/>
  <c r="W28" i="31"/>
  <c r="V28" i="31"/>
  <c r="U28" i="31"/>
  <c r="R28" i="31"/>
  <c r="X28" i="31" s="1"/>
  <c r="Q28" i="31"/>
  <c r="P28" i="31"/>
  <c r="O28" i="31"/>
  <c r="L28" i="31"/>
  <c r="I28" i="31"/>
  <c r="F28" i="31"/>
  <c r="V27" i="31"/>
  <c r="U27" i="31"/>
  <c r="R27" i="31"/>
  <c r="Q27" i="31"/>
  <c r="W27" i="31" s="1"/>
  <c r="W31" i="31" s="1"/>
  <c r="P27" i="31"/>
  <c r="O27" i="31"/>
  <c r="L27" i="31"/>
  <c r="L31" i="31" s="1"/>
  <c r="I27" i="31"/>
  <c r="I31" i="31" s="1"/>
  <c r="F27" i="31"/>
  <c r="U26" i="31"/>
  <c r="T26" i="31"/>
  <c r="S26" i="31"/>
  <c r="N26" i="31"/>
  <c r="M26" i="31"/>
  <c r="K26" i="31"/>
  <c r="J26" i="31"/>
  <c r="H26" i="31"/>
  <c r="G26" i="31"/>
  <c r="G43" i="31" s="1"/>
  <c r="G44" i="31" s="1"/>
  <c r="F26" i="31"/>
  <c r="E26" i="31"/>
  <c r="D26" i="31"/>
  <c r="U25" i="31"/>
  <c r="Q25" i="31"/>
  <c r="W25" i="31" s="1"/>
  <c r="P25" i="31"/>
  <c r="V25" i="31" s="1"/>
  <c r="O25" i="31"/>
  <c r="L25" i="31"/>
  <c r="I25" i="31"/>
  <c r="R25" i="31" s="1"/>
  <c r="X25" i="31" s="1"/>
  <c r="F25" i="31"/>
  <c r="U24" i="31"/>
  <c r="Q24" i="31"/>
  <c r="W24" i="31" s="1"/>
  <c r="P24" i="31"/>
  <c r="V24" i="31" s="1"/>
  <c r="O24" i="31"/>
  <c r="L24" i="31"/>
  <c r="I24" i="31"/>
  <c r="F24" i="31"/>
  <c r="U23" i="31"/>
  <c r="Q23" i="31"/>
  <c r="Q26" i="31" s="1"/>
  <c r="P23" i="31"/>
  <c r="O23" i="31"/>
  <c r="L23" i="31"/>
  <c r="L26" i="31" s="1"/>
  <c r="I23" i="31"/>
  <c r="I26" i="31" s="1"/>
  <c r="F23" i="31"/>
  <c r="R23" i="31" s="1"/>
  <c r="X23" i="31" s="1"/>
  <c r="T22" i="31"/>
  <c r="S22" i="31"/>
  <c r="Q22" i="31"/>
  <c r="P22" i="31"/>
  <c r="O22" i="31"/>
  <c r="N22" i="31"/>
  <c r="M22" i="31"/>
  <c r="L22" i="31"/>
  <c r="K22" i="31"/>
  <c r="J22" i="31"/>
  <c r="H22" i="31"/>
  <c r="G22" i="31"/>
  <c r="E22" i="31"/>
  <c r="D22" i="31"/>
  <c r="W21" i="31"/>
  <c r="W22" i="31" s="1"/>
  <c r="V21" i="31"/>
  <c r="V22" i="31" s="1"/>
  <c r="U21" i="31"/>
  <c r="U22" i="31" s="1"/>
  <c r="Q21" i="31"/>
  <c r="P21" i="31"/>
  <c r="O21" i="31"/>
  <c r="L21" i="31"/>
  <c r="I21" i="31"/>
  <c r="I22" i="31" s="1"/>
  <c r="F21" i="31"/>
  <c r="R21" i="31" s="1"/>
  <c r="R22" i="31" s="1"/>
  <c r="T20" i="31"/>
  <c r="S20" i="31"/>
  <c r="N20" i="31"/>
  <c r="M20" i="31"/>
  <c r="L20" i="31"/>
  <c r="L43" i="31" s="1"/>
  <c r="K20" i="31"/>
  <c r="K43" i="31" s="1"/>
  <c r="J20" i="31"/>
  <c r="J43" i="31" s="1"/>
  <c r="I20" i="31"/>
  <c r="H20" i="31"/>
  <c r="H43" i="31" s="1"/>
  <c r="H44" i="31" s="1"/>
  <c r="G20" i="31"/>
  <c r="E20" i="31"/>
  <c r="D20" i="31"/>
  <c r="U19" i="31"/>
  <c r="U20" i="31" s="1"/>
  <c r="Q19" i="31"/>
  <c r="P19" i="31"/>
  <c r="O19" i="31"/>
  <c r="O20" i="31" s="1"/>
  <c r="L19" i="31"/>
  <c r="I19" i="31"/>
  <c r="F19" i="31"/>
  <c r="F20" i="31" s="1"/>
  <c r="U18" i="31"/>
  <c r="Q18" i="31"/>
  <c r="W18" i="31" s="1"/>
  <c r="P18" i="31"/>
  <c r="V18" i="31" s="1"/>
  <c r="O18" i="31"/>
  <c r="L18" i="31"/>
  <c r="R18" i="31" s="1"/>
  <c r="X18" i="31" s="1"/>
  <c r="I18" i="31"/>
  <c r="F18" i="31"/>
  <c r="U17" i="31"/>
  <c r="Q17" i="31"/>
  <c r="W17" i="31" s="1"/>
  <c r="P17" i="31"/>
  <c r="V17" i="31" s="1"/>
  <c r="O17" i="31"/>
  <c r="L17" i="31"/>
  <c r="I17" i="31"/>
  <c r="F17" i="31"/>
  <c r="U16" i="31"/>
  <c r="Q16" i="31"/>
  <c r="W16" i="31" s="1"/>
  <c r="P16" i="31"/>
  <c r="V16" i="31" s="1"/>
  <c r="O16" i="31"/>
  <c r="L16" i="31"/>
  <c r="F16" i="31"/>
  <c r="R16" i="31" s="1"/>
  <c r="X16" i="31" s="1"/>
  <c r="X15" i="31"/>
  <c r="U15" i="31"/>
  <c r="Q15" i="31"/>
  <c r="W15" i="31" s="1"/>
  <c r="P15" i="31"/>
  <c r="V15" i="31" s="1"/>
  <c r="O15" i="31"/>
  <c r="L15" i="31"/>
  <c r="I15" i="31"/>
  <c r="F15" i="31"/>
  <c r="R15" i="31" s="1"/>
  <c r="W14" i="31"/>
  <c r="U14" i="31"/>
  <c r="Q14" i="31"/>
  <c r="P14" i="31"/>
  <c r="V14" i="31" s="1"/>
  <c r="O14" i="31"/>
  <c r="L14" i="31"/>
  <c r="I14" i="31"/>
  <c r="I39" i="31" s="1"/>
  <c r="F14" i="31"/>
  <c r="W13" i="31"/>
  <c r="V13" i="31"/>
  <c r="U13" i="31"/>
  <c r="Q13" i="31"/>
  <c r="P13" i="31"/>
  <c r="O13" i="31"/>
  <c r="L13" i="31"/>
  <c r="I13" i="31"/>
  <c r="F13" i="31"/>
  <c r="R13" i="31" s="1"/>
  <c r="X13" i="31" s="1"/>
  <c r="X12" i="31"/>
  <c r="W12" i="31"/>
  <c r="V12" i="31"/>
  <c r="U12" i="31"/>
  <c r="Q12" i="31"/>
  <c r="P12" i="31"/>
  <c r="O12" i="31"/>
  <c r="L12" i="31"/>
  <c r="I12" i="31"/>
  <c r="F12" i="31"/>
  <c r="R12" i="31" s="1"/>
  <c r="X11" i="31"/>
  <c r="W11" i="31"/>
  <c r="V11" i="31"/>
  <c r="U11" i="31"/>
  <c r="R11" i="31"/>
  <c r="Q11" i="31"/>
  <c r="P11" i="31"/>
  <c r="O11" i="31"/>
  <c r="L11" i="31"/>
  <c r="I11" i="31"/>
  <c r="F11" i="31"/>
  <c r="W10" i="31"/>
  <c r="V10" i="31"/>
  <c r="U10" i="31"/>
  <c r="X10" i="31" s="1"/>
  <c r="R10" i="31"/>
  <c r="Q10" i="31"/>
  <c r="P10" i="31"/>
  <c r="O10" i="31"/>
  <c r="L10" i="31"/>
  <c r="I10" i="31"/>
  <c r="F10" i="31"/>
  <c r="V9" i="31"/>
  <c r="U9" i="31"/>
  <c r="R9" i="31"/>
  <c r="X9" i="31" s="1"/>
  <c r="Q9" i="31"/>
  <c r="Q39" i="31" s="1"/>
  <c r="P9" i="31"/>
  <c r="O9" i="31"/>
  <c r="L9" i="31"/>
  <c r="I9" i="31"/>
  <c r="F9" i="31"/>
  <c r="U8" i="31"/>
  <c r="U40" i="31" s="1"/>
  <c r="Q8" i="31"/>
  <c r="P8" i="31"/>
  <c r="O8" i="31"/>
  <c r="O40" i="31" s="1"/>
  <c r="L8" i="31"/>
  <c r="I8" i="31"/>
  <c r="F8" i="31"/>
  <c r="U7" i="31"/>
  <c r="Q7" i="31"/>
  <c r="W7" i="31" s="1"/>
  <c r="P7" i="31"/>
  <c r="V7" i="31" s="1"/>
  <c r="O7" i="31"/>
  <c r="L7" i="31"/>
  <c r="L42" i="31" s="1"/>
  <c r="L44" i="31" s="1"/>
  <c r="I7" i="31"/>
  <c r="F7" i="31"/>
  <c r="U6" i="31"/>
  <c r="R6" i="31"/>
  <c r="Q6" i="31"/>
  <c r="P6" i="31"/>
  <c r="O6" i="31"/>
  <c r="L6" i="31"/>
  <c r="L38" i="31" s="1"/>
  <c r="I6" i="31"/>
  <c r="F6" i="31"/>
  <c r="H44" i="36" l="1"/>
  <c r="M43" i="36"/>
  <c r="R20" i="36"/>
  <c r="X19" i="36"/>
  <c r="X20" i="36" s="1"/>
  <c r="R31" i="36"/>
  <c r="X27" i="36"/>
  <c r="X31" i="36" s="1"/>
  <c r="I26" i="36"/>
  <c r="I43" i="36" s="1"/>
  <c r="P36" i="36"/>
  <c r="V35" i="36"/>
  <c r="V36" i="36" s="1"/>
  <c r="R40" i="36"/>
  <c r="J26" i="36"/>
  <c r="J43" i="36" s="1"/>
  <c r="J44" i="36" s="1"/>
  <c r="O43" i="36"/>
  <c r="P33" i="36"/>
  <c r="V32" i="36"/>
  <c r="V33" i="36" s="1"/>
  <c r="R42" i="36"/>
  <c r="P22" i="36"/>
  <c r="P43" i="36" s="1"/>
  <c r="P44" i="36" s="1"/>
  <c r="V21" i="36"/>
  <c r="V22" i="36" s="1"/>
  <c r="V43" i="36" s="1"/>
  <c r="K40" i="36"/>
  <c r="T43" i="36"/>
  <c r="E39" i="36"/>
  <c r="E36" i="36"/>
  <c r="Q36" i="36"/>
  <c r="F39" i="36"/>
  <c r="X7" i="36"/>
  <c r="R39" i="36"/>
  <c r="M40" i="36"/>
  <c r="D26" i="36"/>
  <c r="D43" i="36" s="1"/>
  <c r="D44" i="36" s="1"/>
  <c r="P26" i="36"/>
  <c r="N31" i="36"/>
  <c r="N43" i="36" s="1"/>
  <c r="S44" i="36"/>
  <c r="M39" i="36"/>
  <c r="N39" i="36"/>
  <c r="I42" i="36"/>
  <c r="L40" i="36"/>
  <c r="K42" i="36"/>
  <c r="K44" i="36" s="1"/>
  <c r="G39" i="36"/>
  <c r="U39" i="36"/>
  <c r="N40" i="36"/>
  <c r="E26" i="36"/>
  <c r="E43" i="36" s="1"/>
  <c r="E44" i="36" s="1"/>
  <c r="Q26" i="36"/>
  <c r="T44" i="36"/>
  <c r="L39" i="36"/>
  <c r="H43" i="36"/>
  <c r="O39" i="36"/>
  <c r="P39" i="36"/>
  <c r="W7" i="36"/>
  <c r="Q39" i="36"/>
  <c r="L42" i="36"/>
  <c r="L44" i="36" s="1"/>
  <c r="H39" i="36"/>
  <c r="O40" i="36"/>
  <c r="X12" i="36"/>
  <c r="X14" i="36"/>
  <c r="F26" i="36"/>
  <c r="F43" i="36" s="1"/>
  <c r="R26" i="36"/>
  <c r="P31" i="36"/>
  <c r="V27" i="36"/>
  <c r="V31" i="36" s="1"/>
  <c r="U42" i="36"/>
  <c r="U44" i="36" s="1"/>
  <c r="N42" i="36"/>
  <c r="N38" i="36"/>
  <c r="O42" i="36"/>
  <c r="O44" i="36" s="1"/>
  <c r="O38" i="36"/>
  <c r="F42" i="36"/>
  <c r="X40" i="36"/>
  <c r="H40" i="36"/>
  <c r="J40" i="36"/>
  <c r="S43" i="36"/>
  <c r="M42" i="36"/>
  <c r="M44" i="36" s="1"/>
  <c r="I39" i="36"/>
  <c r="V40" i="36"/>
  <c r="Q20" i="36"/>
  <c r="Q43" i="36" s="1"/>
  <c r="Q44" i="36" s="1"/>
  <c r="W19" i="36"/>
  <c r="W20" i="36" s="1"/>
  <c r="W43" i="36" s="1"/>
  <c r="E31" i="36"/>
  <c r="Q31" i="36"/>
  <c r="W27" i="36"/>
  <c r="W31" i="36" s="1"/>
  <c r="W36" i="36"/>
  <c r="P40" i="36"/>
  <c r="D38" i="36"/>
  <c r="P38" i="36"/>
  <c r="E38" i="36"/>
  <c r="Q38" i="36"/>
  <c r="W32" i="36"/>
  <c r="W33" i="36" s="1"/>
  <c r="V6" i="36"/>
  <c r="W6" i="36"/>
  <c r="X6" i="36"/>
  <c r="V26" i="47"/>
  <c r="M42" i="108"/>
  <c r="D31" i="47"/>
  <c r="I43" i="37"/>
  <c r="J17" i="38"/>
  <c r="M40" i="47"/>
  <c r="T26" i="108"/>
  <c r="K17" i="38"/>
  <c r="X31" i="47"/>
  <c r="S19" i="108"/>
  <c r="S20" i="108" s="1"/>
  <c r="U21" i="108"/>
  <c r="U22" i="108" s="1"/>
  <c r="J31" i="108"/>
  <c r="E26" i="47"/>
  <c r="Q26" i="47"/>
  <c r="J36" i="47"/>
  <c r="G40" i="108"/>
  <c r="U19" i="108"/>
  <c r="U20" i="108" s="1"/>
  <c r="J26" i="108"/>
  <c r="J43" i="108" s="1"/>
  <c r="J44" i="108" s="1"/>
  <c r="N31" i="108"/>
  <c r="L31" i="108"/>
  <c r="L43" i="108" s="1"/>
  <c r="F36" i="108"/>
  <c r="K42" i="108"/>
  <c r="K44" i="108" s="1"/>
  <c r="L44" i="109"/>
  <c r="Q43" i="108"/>
  <c r="L26" i="38"/>
  <c r="G40" i="47"/>
  <c r="K31" i="108"/>
  <c r="J38" i="38"/>
  <c r="T6" i="37"/>
  <c r="T42" i="37" s="1"/>
  <c r="N42" i="37"/>
  <c r="K40" i="37"/>
  <c r="J42" i="37"/>
  <c r="J44" i="37" s="1"/>
  <c r="M20" i="37"/>
  <c r="K21" i="38"/>
  <c r="K38" i="38"/>
  <c r="F26" i="47"/>
  <c r="R26" i="47"/>
  <c r="W32" i="47"/>
  <c r="W33" i="47" s="1"/>
  <c r="H40" i="108"/>
  <c r="N22" i="108"/>
  <c r="K26" i="108"/>
  <c r="K43" i="108" s="1"/>
  <c r="O31" i="108"/>
  <c r="D36" i="108"/>
  <c r="R22" i="47"/>
  <c r="K39" i="37"/>
  <c r="L39" i="37"/>
  <c r="X18" i="47"/>
  <c r="T19" i="108"/>
  <c r="T20" i="108" s="1"/>
  <c r="T34" i="108"/>
  <c r="I39" i="37"/>
  <c r="U6" i="37"/>
  <c r="O42" i="37"/>
  <c r="L40" i="37"/>
  <c r="E40" i="37"/>
  <c r="P43" i="37"/>
  <c r="J11" i="38"/>
  <c r="L14" i="38"/>
  <c r="L16" i="38"/>
  <c r="L25" i="38"/>
  <c r="J27" i="38"/>
  <c r="L30" i="38"/>
  <c r="L32" i="38"/>
  <c r="L43" i="38"/>
  <c r="R40" i="47"/>
  <c r="G26" i="47"/>
  <c r="G43" i="47" s="1"/>
  <c r="J31" i="47"/>
  <c r="J43" i="47" s="1"/>
  <c r="L31" i="47"/>
  <c r="L43" i="47" s="1"/>
  <c r="E36" i="47"/>
  <c r="Q36" i="47"/>
  <c r="J39" i="108"/>
  <c r="I40" i="108"/>
  <c r="L26" i="108"/>
  <c r="S32" i="108"/>
  <c r="S33" i="108" s="1"/>
  <c r="H36" i="108"/>
  <c r="E36" i="108"/>
  <c r="K7" i="109"/>
  <c r="K12" i="109"/>
  <c r="K15" i="109"/>
  <c r="K20" i="109"/>
  <c r="K23" i="109"/>
  <c r="K28" i="109"/>
  <c r="K31" i="109"/>
  <c r="K36" i="109"/>
  <c r="K40" i="109"/>
  <c r="H42" i="47"/>
  <c r="H40" i="37"/>
  <c r="I40" i="37"/>
  <c r="K33" i="38"/>
  <c r="L10" i="38"/>
  <c r="J21" i="38"/>
  <c r="G42" i="37"/>
  <c r="M42" i="37"/>
  <c r="J43" i="37"/>
  <c r="Q43" i="37"/>
  <c r="Q44" i="37" s="1"/>
  <c r="F31" i="37"/>
  <c r="L36" i="37"/>
  <c r="J9" i="38"/>
  <c r="K11" i="38"/>
  <c r="J20" i="38"/>
  <c r="J25" i="38"/>
  <c r="K27" i="38"/>
  <c r="J36" i="38"/>
  <c r="J43" i="38"/>
  <c r="H26" i="47"/>
  <c r="H43" i="47" s="1"/>
  <c r="H44" i="47" s="1"/>
  <c r="M26" i="47"/>
  <c r="K31" i="47"/>
  <c r="K43" i="47" s="1"/>
  <c r="G31" i="47"/>
  <c r="X28" i="47"/>
  <c r="M31" i="47"/>
  <c r="F36" i="47"/>
  <c r="R36" i="47"/>
  <c r="K39" i="108"/>
  <c r="J40" i="108"/>
  <c r="I36" i="108"/>
  <c r="L7" i="109"/>
  <c r="L12" i="109"/>
  <c r="L15" i="109"/>
  <c r="L20" i="109"/>
  <c r="L23" i="109"/>
  <c r="L28" i="109"/>
  <c r="L31" i="109"/>
  <c r="L36" i="109"/>
  <c r="L40" i="109"/>
  <c r="F31" i="47"/>
  <c r="L44" i="38"/>
  <c r="T40" i="37"/>
  <c r="U21" i="37"/>
  <c r="U22" i="37" s="1"/>
  <c r="J26" i="37"/>
  <c r="G31" i="37"/>
  <c r="G43" i="37" s="1"/>
  <c r="D36" i="37"/>
  <c r="K9" i="38"/>
  <c r="K20" i="38"/>
  <c r="K25" i="38"/>
  <c r="K36" i="38"/>
  <c r="I39" i="47"/>
  <c r="E40" i="47"/>
  <c r="F43" i="47"/>
  <c r="I26" i="47"/>
  <c r="W26" i="47"/>
  <c r="W43" i="47" s="1"/>
  <c r="N26" i="47"/>
  <c r="H31" i="47"/>
  <c r="U10" i="108"/>
  <c r="L39" i="108"/>
  <c r="K40" i="108"/>
  <c r="U16" i="108"/>
  <c r="J36" i="108"/>
  <c r="M36" i="108"/>
  <c r="H39" i="37"/>
  <c r="H43" i="37"/>
  <c r="J33" i="38"/>
  <c r="M26" i="108"/>
  <c r="T7" i="37"/>
  <c r="T39" i="37" s="1"/>
  <c r="F40" i="37"/>
  <c r="K26" i="37"/>
  <c r="K43" i="37" s="1"/>
  <c r="E36" i="37"/>
  <c r="L13" i="38"/>
  <c r="J15" i="38"/>
  <c r="L20" i="38"/>
  <c r="L29" i="38"/>
  <c r="J31" i="38"/>
  <c r="L36" i="38"/>
  <c r="N39" i="47"/>
  <c r="J39" i="47"/>
  <c r="D40" i="47"/>
  <c r="X26" i="47"/>
  <c r="K36" i="108"/>
  <c r="N38" i="108"/>
  <c r="T6" i="108"/>
  <c r="T36" i="108"/>
  <c r="L42" i="108"/>
  <c r="U36" i="108"/>
  <c r="R42" i="108"/>
  <c r="U24" i="108"/>
  <c r="U26" i="108" s="1"/>
  <c r="U32" i="108"/>
  <c r="U33" i="108" s="1"/>
  <c r="N42" i="108"/>
  <c r="D42" i="108"/>
  <c r="D39" i="108"/>
  <c r="R39" i="108"/>
  <c r="L40" i="108"/>
  <c r="D31" i="108"/>
  <c r="D43" i="108" s="1"/>
  <c r="R31" i="108"/>
  <c r="R43" i="108" s="1"/>
  <c r="O42" i="108"/>
  <c r="F42" i="108"/>
  <c r="E42" i="108"/>
  <c r="E39" i="108"/>
  <c r="M40" i="108"/>
  <c r="E31" i="108"/>
  <c r="E43" i="108" s="1"/>
  <c r="S31" i="108"/>
  <c r="P44" i="108"/>
  <c r="G42" i="108"/>
  <c r="F39" i="108"/>
  <c r="N40" i="108"/>
  <c r="N43" i="108"/>
  <c r="F31" i="108"/>
  <c r="F43" i="108" s="1"/>
  <c r="T27" i="108"/>
  <c r="T31" i="108" s="1"/>
  <c r="M39" i="108"/>
  <c r="Q44" i="108"/>
  <c r="H42" i="108"/>
  <c r="G39" i="108"/>
  <c r="U7" i="108"/>
  <c r="O40" i="108"/>
  <c r="U8" i="108"/>
  <c r="O43" i="108"/>
  <c r="G31" i="108"/>
  <c r="G43" i="108" s="1"/>
  <c r="U27" i="108"/>
  <c r="U31" i="108" s="1"/>
  <c r="M31" i="108"/>
  <c r="M43" i="108" s="1"/>
  <c r="M44" i="108" s="1"/>
  <c r="H38" i="108"/>
  <c r="N39" i="108"/>
  <c r="I42" i="108"/>
  <c r="H39" i="108"/>
  <c r="S26" i="108"/>
  <c r="H31" i="108"/>
  <c r="H43" i="108" s="1"/>
  <c r="I38" i="108"/>
  <c r="O39" i="108"/>
  <c r="I39" i="108"/>
  <c r="S8" i="108"/>
  <c r="S40" i="108" s="1"/>
  <c r="I31" i="108"/>
  <c r="I43" i="108" s="1"/>
  <c r="S36" i="108"/>
  <c r="T8" i="108"/>
  <c r="T40" i="108" s="1"/>
  <c r="M38" i="108"/>
  <c r="S6" i="108"/>
  <c r="N26" i="108"/>
  <c r="O26" i="108"/>
  <c r="U6" i="108"/>
  <c r="S21" i="108"/>
  <c r="S22" i="108" s="1"/>
  <c r="O39" i="47"/>
  <c r="O42" i="47"/>
  <c r="P42" i="47"/>
  <c r="V7" i="47"/>
  <c r="V42" i="47" s="1"/>
  <c r="P39" i="47"/>
  <c r="P22" i="47"/>
  <c r="V21" i="47"/>
  <c r="V22" i="47" s="1"/>
  <c r="P40" i="47"/>
  <c r="V11" i="47"/>
  <c r="U43" i="47"/>
  <c r="J40" i="47"/>
  <c r="J42" i="47"/>
  <c r="D42" i="47"/>
  <c r="K42" i="47"/>
  <c r="K38" i="47"/>
  <c r="E39" i="47"/>
  <c r="W7" i="47"/>
  <c r="Q39" i="47"/>
  <c r="M39" i="47"/>
  <c r="M20" i="47"/>
  <c r="I42" i="47"/>
  <c r="Q40" i="47"/>
  <c r="N43" i="47"/>
  <c r="D39" i="47"/>
  <c r="O43" i="47"/>
  <c r="Q20" i="47"/>
  <c r="R20" i="47"/>
  <c r="E31" i="47"/>
  <c r="Q31" i="47"/>
  <c r="W27" i="47"/>
  <c r="W31" i="47" s="1"/>
  <c r="W34" i="47"/>
  <c r="W36" i="47" s="1"/>
  <c r="U42" i="47"/>
  <c r="V19" i="47"/>
  <c r="V20" i="47" s="1"/>
  <c r="S43" i="47"/>
  <c r="S44" i="47" s="1"/>
  <c r="P33" i="47"/>
  <c r="V32" i="47"/>
  <c r="V33" i="47" s="1"/>
  <c r="X34" i="47"/>
  <c r="X36" i="47" s="1"/>
  <c r="P36" i="47"/>
  <c r="L42" i="47"/>
  <c r="F39" i="47"/>
  <c r="X7" i="47"/>
  <c r="R39" i="47"/>
  <c r="M42" i="47"/>
  <c r="G39" i="47"/>
  <c r="N40" i="47"/>
  <c r="L38" i="47"/>
  <c r="N42" i="47"/>
  <c r="N38" i="47"/>
  <c r="H39" i="47"/>
  <c r="O40" i="47"/>
  <c r="H40" i="47"/>
  <c r="P31" i="47"/>
  <c r="V27" i="47"/>
  <c r="V31" i="47" s="1"/>
  <c r="M38" i="47"/>
  <c r="E42" i="47"/>
  <c r="Q42" i="47"/>
  <c r="K39" i="47"/>
  <c r="T43" i="47"/>
  <c r="T44" i="47" s="1"/>
  <c r="U31" i="47"/>
  <c r="K36" i="47"/>
  <c r="F42" i="47"/>
  <c r="R42" i="47"/>
  <c r="L39" i="47"/>
  <c r="U40" i="47"/>
  <c r="U38" i="47"/>
  <c r="X6" i="47"/>
  <c r="X12" i="47"/>
  <c r="I43" i="47"/>
  <c r="D26" i="47"/>
  <c r="D43" i="47" s="1"/>
  <c r="P26" i="47"/>
  <c r="I31" i="47"/>
  <c r="I40" i="47"/>
  <c r="X14" i="47"/>
  <c r="G42" i="47"/>
  <c r="E38" i="47"/>
  <c r="Q38" i="47"/>
  <c r="T36" i="37"/>
  <c r="T43" i="37"/>
  <c r="U43" i="37"/>
  <c r="F43" i="37"/>
  <c r="S26" i="37"/>
  <c r="L43" i="37"/>
  <c r="H42" i="37"/>
  <c r="H44" i="37" s="1"/>
  <c r="M36" i="37"/>
  <c r="G40" i="37"/>
  <c r="F39" i="37"/>
  <c r="N20" i="37"/>
  <c r="N43" i="37" s="1"/>
  <c r="N44" i="37" s="1"/>
  <c r="M26" i="37"/>
  <c r="N36" i="37"/>
  <c r="G39" i="37"/>
  <c r="U7" i="37"/>
  <c r="O20" i="37"/>
  <c r="M31" i="37"/>
  <c r="U34" i="37"/>
  <c r="U36" i="37" s="1"/>
  <c r="O36" i="37"/>
  <c r="M39" i="37"/>
  <c r="K42" i="37"/>
  <c r="N31" i="37"/>
  <c r="N39" i="37"/>
  <c r="N40" i="37"/>
  <c r="L42" i="37"/>
  <c r="S8" i="37"/>
  <c r="S40" i="37" s="1"/>
  <c r="O31" i="37"/>
  <c r="O39" i="37"/>
  <c r="O40" i="37"/>
  <c r="M38" i="37"/>
  <c r="S6" i="37"/>
  <c r="R22" i="37"/>
  <c r="N26" i="37"/>
  <c r="T38" i="37"/>
  <c r="P44" i="37"/>
  <c r="R42" i="37"/>
  <c r="U17" i="37"/>
  <c r="O26" i="37"/>
  <c r="D31" i="37"/>
  <c r="R31" i="37"/>
  <c r="U38" i="37"/>
  <c r="D42" i="37"/>
  <c r="D39" i="37"/>
  <c r="S39" i="37"/>
  <c r="S36" i="37"/>
  <c r="J40" i="37"/>
  <c r="D26" i="37"/>
  <c r="D43" i="37" s="1"/>
  <c r="E31" i="37"/>
  <c r="S31" i="37"/>
  <c r="E42" i="37"/>
  <c r="E39" i="37"/>
  <c r="M40" i="37"/>
  <c r="I42" i="37"/>
  <c r="I44" i="37" s="1"/>
  <c r="F42" i="37"/>
  <c r="U14" i="37"/>
  <c r="E26" i="37"/>
  <c r="E43" i="37" s="1"/>
  <c r="G38" i="37"/>
  <c r="S31" i="32"/>
  <c r="U34" i="32"/>
  <c r="U36" i="32" s="1"/>
  <c r="O36" i="32"/>
  <c r="I44" i="32"/>
  <c r="T42" i="32"/>
  <c r="T38" i="32"/>
  <c r="M40" i="32"/>
  <c r="S8" i="32"/>
  <c r="S40" i="32" s="1"/>
  <c r="I39" i="32"/>
  <c r="N40" i="32"/>
  <c r="T8" i="32"/>
  <c r="M20" i="32"/>
  <c r="S19" i="32"/>
  <c r="S20" i="32" s="1"/>
  <c r="F39" i="32"/>
  <c r="O7" i="32"/>
  <c r="O8" i="32"/>
  <c r="N20" i="32"/>
  <c r="T19" i="32"/>
  <c r="T20" i="32" s="1"/>
  <c r="R26" i="32"/>
  <c r="R43" i="32" s="1"/>
  <c r="M36" i="32"/>
  <c r="S23" i="32"/>
  <c r="S26" i="32" s="1"/>
  <c r="L42" i="32"/>
  <c r="L44" i="32" s="1"/>
  <c r="O22" i="32"/>
  <c r="T23" i="32"/>
  <c r="T26" i="32" s="1"/>
  <c r="S28" i="32"/>
  <c r="M39" i="32"/>
  <c r="M42" i="32"/>
  <c r="F42" i="32"/>
  <c r="F44" i="32" s="1"/>
  <c r="O6" i="32"/>
  <c r="S39" i="32"/>
  <c r="T28" i="32"/>
  <c r="T31" i="32" s="1"/>
  <c r="P44" i="32"/>
  <c r="T7" i="32"/>
  <c r="N42" i="32"/>
  <c r="N39" i="32"/>
  <c r="O27" i="32"/>
  <c r="S36" i="32"/>
  <c r="Q44" i="32"/>
  <c r="R39" i="32"/>
  <c r="T34" i="32"/>
  <c r="T36" i="32" s="1"/>
  <c r="N36" i="32"/>
  <c r="O25" i="32"/>
  <c r="U25" i="32" s="1"/>
  <c r="U26" i="32" s="1"/>
  <c r="F38" i="32"/>
  <c r="D44" i="32"/>
  <c r="O12" i="32"/>
  <c r="U12" i="32" s="1"/>
  <c r="E44" i="32"/>
  <c r="L43" i="32"/>
  <c r="R42" i="32"/>
  <c r="I40" i="32"/>
  <c r="O19" i="32"/>
  <c r="G44" i="32"/>
  <c r="P33" i="31"/>
  <c r="V32" i="31"/>
  <c r="V33" i="31" s="1"/>
  <c r="R36" i="31"/>
  <c r="X34" i="31"/>
  <c r="U42" i="31"/>
  <c r="I43" i="31"/>
  <c r="X26" i="31"/>
  <c r="J44" i="31"/>
  <c r="Q40" i="31"/>
  <c r="W8" i="31"/>
  <c r="W40" i="31" s="1"/>
  <c r="O39" i="31"/>
  <c r="P20" i="31"/>
  <c r="V19" i="31"/>
  <c r="V20" i="31" s="1"/>
  <c r="O26" i="31"/>
  <c r="O43" i="31" s="1"/>
  <c r="M44" i="31"/>
  <c r="Q20" i="31"/>
  <c r="Q43" i="31" s="1"/>
  <c r="W19" i="31"/>
  <c r="W20" i="31" s="1"/>
  <c r="I42" i="31"/>
  <c r="I44" i="31" s="1"/>
  <c r="I38" i="31"/>
  <c r="F42" i="31"/>
  <c r="S44" i="31"/>
  <c r="T43" i="31"/>
  <c r="R31" i="31"/>
  <c r="X27" i="31"/>
  <c r="X31" i="31" s="1"/>
  <c r="F39" i="31"/>
  <c r="T44" i="31"/>
  <c r="O42" i="31"/>
  <c r="U39" i="31"/>
  <c r="R24" i="31"/>
  <c r="X24" i="31" s="1"/>
  <c r="R26" i="31"/>
  <c r="U31" i="31"/>
  <c r="U43" i="31" s="1"/>
  <c r="X35" i="31"/>
  <c r="R42" i="31"/>
  <c r="R38" i="31"/>
  <c r="X6" i="31"/>
  <c r="P40" i="31"/>
  <c r="P39" i="31"/>
  <c r="K44" i="31"/>
  <c r="L39" i="31"/>
  <c r="R8" i="31"/>
  <c r="W9" i="31"/>
  <c r="W39" i="31" s="1"/>
  <c r="V8" i="31"/>
  <c r="V40" i="31" s="1"/>
  <c r="P26" i="31"/>
  <c r="N44" i="31"/>
  <c r="R19" i="31"/>
  <c r="R7" i="31"/>
  <c r="V6" i="31"/>
  <c r="P42" i="31"/>
  <c r="F40" i="31"/>
  <c r="L40" i="31"/>
  <c r="X21" i="31"/>
  <c r="X22" i="31" s="1"/>
  <c r="S43" i="31"/>
  <c r="V31" i="31"/>
  <c r="W6" i="31"/>
  <c r="Q42" i="31"/>
  <c r="Q44" i="31" s="1"/>
  <c r="R14" i="31"/>
  <c r="X14" i="31" s="1"/>
  <c r="R17" i="31"/>
  <c r="X17" i="31" s="1"/>
  <c r="W34" i="31"/>
  <c r="W36" i="31" s="1"/>
  <c r="Q36" i="31"/>
  <c r="F31" i="31"/>
  <c r="F22" i="31"/>
  <c r="F43" i="31" s="1"/>
  <c r="U38" i="31"/>
  <c r="V23" i="31"/>
  <c r="V26" i="31" s="1"/>
  <c r="W23" i="31"/>
  <c r="W26" i="31" s="1"/>
  <c r="V42" i="36" l="1"/>
  <c r="V44" i="36" s="1"/>
  <c r="V38" i="36"/>
  <c r="N44" i="36"/>
  <c r="W39" i="36"/>
  <c r="X43" i="36"/>
  <c r="R43" i="36"/>
  <c r="R44" i="36" s="1"/>
  <c r="I44" i="36"/>
  <c r="X39" i="36"/>
  <c r="W40" i="36"/>
  <c r="V39" i="36"/>
  <c r="W42" i="36"/>
  <c r="W44" i="36" s="1"/>
  <c r="W38" i="36"/>
  <c r="F44" i="36"/>
  <c r="X42" i="36"/>
  <c r="X38" i="36"/>
  <c r="G44" i="37"/>
  <c r="M44" i="47"/>
  <c r="S43" i="37"/>
  <c r="P43" i="47"/>
  <c r="Q43" i="47"/>
  <c r="T43" i="108"/>
  <c r="Q44" i="47"/>
  <c r="M43" i="37"/>
  <c r="M44" i="37" s="1"/>
  <c r="V40" i="47"/>
  <c r="S43" i="108"/>
  <c r="U43" i="108"/>
  <c r="R44" i="108"/>
  <c r="W40" i="47"/>
  <c r="E43" i="47"/>
  <c r="J44" i="47"/>
  <c r="M43" i="47"/>
  <c r="U39" i="37"/>
  <c r="R43" i="37"/>
  <c r="F44" i="47"/>
  <c r="R43" i="47"/>
  <c r="R44" i="47" s="1"/>
  <c r="N44" i="47"/>
  <c r="X43" i="47"/>
  <c r="S39" i="108"/>
  <c r="D44" i="108"/>
  <c r="E44" i="108"/>
  <c r="G44" i="108"/>
  <c r="F44" i="108"/>
  <c r="U42" i="108"/>
  <c r="U44" i="108" s="1"/>
  <c r="U38" i="108"/>
  <c r="U39" i="108"/>
  <c r="L44" i="108"/>
  <c r="N44" i="108"/>
  <c r="U40" i="108"/>
  <c r="T39" i="108"/>
  <c r="H44" i="108"/>
  <c r="T42" i="108"/>
  <c r="T44" i="108" s="1"/>
  <c r="T38" i="108"/>
  <c r="O44" i="108"/>
  <c r="S42" i="108"/>
  <c r="S38" i="108"/>
  <c r="I44" i="108"/>
  <c r="V43" i="47"/>
  <c r="V44" i="47"/>
  <c r="E44" i="47"/>
  <c r="X42" i="47"/>
  <c r="X38" i="47"/>
  <c r="W39" i="47"/>
  <c r="W42" i="47"/>
  <c r="W44" i="47" s="1"/>
  <c r="G44" i="47"/>
  <c r="K44" i="47"/>
  <c r="U44" i="47"/>
  <c r="V39" i="47"/>
  <c r="X39" i="47"/>
  <c r="D44" i="47"/>
  <c r="P44" i="47"/>
  <c r="I44" i="47"/>
  <c r="X40" i="47"/>
  <c r="O44" i="47"/>
  <c r="L44" i="47"/>
  <c r="K44" i="37"/>
  <c r="F44" i="37"/>
  <c r="T44" i="37"/>
  <c r="L44" i="37"/>
  <c r="D44" i="37"/>
  <c r="S42" i="37"/>
  <c r="S44" i="37" s="1"/>
  <c r="S38" i="37"/>
  <c r="E44" i="37"/>
  <c r="O43" i="37"/>
  <c r="O44" i="37" s="1"/>
  <c r="U40" i="37"/>
  <c r="R44" i="37"/>
  <c r="U42" i="37"/>
  <c r="U44" i="37" s="1"/>
  <c r="U8" i="32"/>
  <c r="U40" i="32" s="1"/>
  <c r="O40" i="32"/>
  <c r="T39" i="32"/>
  <c r="T40" i="32"/>
  <c r="O26" i="32"/>
  <c r="O42" i="32"/>
  <c r="O38" i="32"/>
  <c r="U6" i="32"/>
  <c r="N43" i="32"/>
  <c r="U19" i="32"/>
  <c r="U20" i="32" s="1"/>
  <c r="U43" i="32" s="1"/>
  <c r="O20" i="32"/>
  <c r="O43" i="32" s="1"/>
  <c r="T44" i="32"/>
  <c r="O39" i="32"/>
  <c r="U7" i="32"/>
  <c r="R44" i="32"/>
  <c r="U27" i="32"/>
  <c r="U31" i="32" s="1"/>
  <c r="O31" i="32"/>
  <c r="T43" i="32"/>
  <c r="S42" i="32"/>
  <c r="S43" i="32"/>
  <c r="N44" i="32"/>
  <c r="M43" i="32"/>
  <c r="M44" i="32" s="1"/>
  <c r="W38" i="31"/>
  <c r="W42" i="31"/>
  <c r="U44" i="31"/>
  <c r="O44" i="31"/>
  <c r="X36" i="31"/>
  <c r="P44" i="31"/>
  <c r="X7" i="31"/>
  <c r="R39" i="31"/>
  <c r="V43" i="31"/>
  <c r="X19" i="31"/>
  <c r="X20" i="31" s="1"/>
  <c r="X43" i="31" s="1"/>
  <c r="R20" i="31"/>
  <c r="R43" i="31" s="1"/>
  <c r="R44" i="31" s="1"/>
  <c r="X38" i="31"/>
  <c r="P43" i="31"/>
  <c r="F44" i="31"/>
  <c r="R40" i="31"/>
  <c r="X8" i="31"/>
  <c r="X40" i="31" s="1"/>
  <c r="W43" i="31"/>
  <c r="V39" i="31"/>
  <c r="V38" i="31"/>
  <c r="V42" i="31"/>
  <c r="V44" i="31" s="1"/>
  <c r="X44" i="36" l="1"/>
  <c r="X44" i="47"/>
  <c r="S44" i="108"/>
  <c r="U38" i="32"/>
  <c r="U42" i="32"/>
  <c r="U44" i="32" s="1"/>
  <c r="O44" i="32"/>
  <c r="S44" i="32"/>
  <c r="U39" i="32"/>
  <c r="X39" i="31"/>
  <c r="W44" i="31"/>
  <c r="X42" i="31"/>
  <c r="X44" i="31" s="1"/>
  <c r="H32" i="34" l="1"/>
  <c r="D21" i="34"/>
  <c r="D27" i="34"/>
  <c r="E12" i="34"/>
  <c r="D17" i="34"/>
  <c r="D12" i="34"/>
  <c r="F34" i="34"/>
  <c r="E6" i="34"/>
  <c r="D14" i="34"/>
  <c r="E13" i="34"/>
  <c r="E18" i="34" l="1"/>
  <c r="E7" i="34"/>
  <c r="D13" i="34"/>
  <c r="F18" i="34"/>
  <c r="E34" i="34"/>
  <c r="D10" i="34"/>
  <c r="F25" i="34"/>
  <c r="H38" i="34"/>
  <c r="H33" i="34"/>
  <c r="G13" i="34"/>
  <c r="G24" i="34"/>
  <c r="D6" i="34"/>
  <c r="D35" i="34"/>
  <c r="E29" i="34"/>
  <c r="D28" i="34"/>
  <c r="E24" i="34"/>
  <c r="D23" i="34"/>
  <c r="D24" i="34"/>
  <c r="E38" i="34"/>
  <c r="F12" i="34"/>
  <c r="E9" i="34"/>
  <c r="D7" i="34"/>
  <c r="E11" i="34"/>
  <c r="D38" i="34"/>
  <c r="F7" i="34"/>
  <c r="D34" i="34"/>
  <c r="E14" i="34"/>
  <c r="E30" i="34"/>
  <c r="E35" i="34"/>
  <c r="I32" i="34"/>
  <c r="I33" i="34"/>
  <c r="H6" i="34"/>
  <c r="H13" i="34"/>
  <c r="G25" i="34"/>
  <c r="I30" i="34"/>
  <c r="H29" i="34"/>
  <c r="J13" i="34" l="1"/>
  <c r="H12" i="34"/>
  <c r="K12" i="34" s="1"/>
  <c r="H17" i="34"/>
  <c r="J24" i="34"/>
  <c r="E27" i="34"/>
  <c r="D25" i="34"/>
  <c r="J25" i="34" s="1"/>
  <c r="H25" i="34"/>
  <c r="D32" i="34"/>
  <c r="E28" i="34"/>
  <c r="F29" i="34"/>
  <c r="D30" i="34"/>
  <c r="F30" i="34"/>
  <c r="L30" i="34" s="1"/>
  <c r="D29" i="34"/>
  <c r="E31" i="34"/>
  <c r="D26" i="34"/>
  <c r="D22" i="34"/>
  <c r="E20" i="34"/>
  <c r="E19" i="34"/>
  <c r="D20" i="34"/>
  <c r="D19" i="34"/>
  <c r="D9" i="34"/>
  <c r="D15" i="34"/>
  <c r="K38" i="34"/>
  <c r="F15" i="34"/>
  <c r="E15" i="34"/>
  <c r="E8" i="34"/>
  <c r="F13" i="34"/>
  <c r="E17" i="34"/>
  <c r="E16" i="34"/>
  <c r="G35" i="34"/>
  <c r="J35" i="34" s="1"/>
  <c r="G30" i="34"/>
  <c r="H27" i="34"/>
  <c r="I27" i="34"/>
  <c r="I25" i="34"/>
  <c r="L25" i="34" s="1"/>
  <c r="G21" i="34"/>
  <c r="J21" i="34" s="1"/>
  <c r="H19" i="34"/>
  <c r="H20" i="34"/>
  <c r="G18" i="34"/>
  <c r="I13" i="34"/>
  <c r="H9" i="34"/>
  <c r="K9" i="34" s="1"/>
  <c r="G11" i="34"/>
  <c r="G12" i="34"/>
  <c r="J12" i="34" s="1"/>
  <c r="D16" i="34"/>
  <c r="K29" i="34"/>
  <c r="G23" i="34"/>
  <c r="H10" i="34"/>
  <c r="D36" i="34"/>
  <c r="D39" i="34"/>
  <c r="D18" i="34"/>
  <c r="D31" i="34"/>
  <c r="E10" i="34"/>
  <c r="E23" i="34"/>
  <c r="I29" i="34"/>
  <c r="L29" i="34" s="1"/>
  <c r="K6" i="34"/>
  <c r="F27" i="34"/>
  <c r="E32" i="34"/>
  <c r="K13" i="34"/>
  <c r="E25" i="34"/>
  <c r="E42" i="34"/>
  <c r="H35" i="34"/>
  <c r="H28" i="34"/>
  <c r="F19" i="34"/>
  <c r="G32" i="34"/>
  <c r="E36" i="34"/>
  <c r="F28" i="34"/>
  <c r="E21" i="34"/>
  <c r="D11" i="34"/>
  <c r="D8" i="34"/>
  <c r="H11" i="34" l="1"/>
  <c r="K11" i="34" s="1"/>
  <c r="H18" i="34"/>
  <c r="K18" i="34" s="1"/>
  <c r="F9" i="34"/>
  <c r="F10" i="34"/>
  <c r="J30" i="34"/>
  <c r="F21" i="34"/>
  <c r="F22" i="34"/>
  <c r="K27" i="34"/>
  <c r="G8" i="34"/>
  <c r="J8" i="34" s="1"/>
  <c r="H34" i="34"/>
  <c r="K34" i="34" s="1"/>
  <c r="H23" i="34"/>
  <c r="K23" i="34" s="1"/>
  <c r="H24" i="34"/>
  <c r="K24" i="34" s="1"/>
  <c r="G7" i="34"/>
  <c r="J7" i="34" s="1"/>
  <c r="I11" i="34"/>
  <c r="G17" i="34"/>
  <c r="J17" i="34" s="1"/>
  <c r="H7" i="34"/>
  <c r="K7" i="34" s="1"/>
  <c r="H16" i="34"/>
  <c r="K16" i="34" s="1"/>
  <c r="D33" i="34"/>
  <c r="F33" i="34"/>
  <c r="L33" i="34" s="1"/>
  <c r="F32" i="34"/>
  <c r="K28" i="34"/>
  <c r="K20" i="34"/>
  <c r="K17" i="34"/>
  <c r="L13" i="34"/>
  <c r="F14" i="34"/>
  <c r="F11" i="34"/>
  <c r="G34" i="34"/>
  <c r="J34" i="34" s="1"/>
  <c r="H30" i="34"/>
  <c r="G29" i="34"/>
  <c r="J29" i="34" s="1"/>
  <c r="G27" i="34"/>
  <c r="J27" i="34" s="1"/>
  <c r="I24" i="34"/>
  <c r="G22" i="34"/>
  <c r="H22" i="34"/>
  <c r="H21" i="34"/>
  <c r="K21" i="34" s="1"/>
  <c r="K19" i="34"/>
  <c r="G14" i="34"/>
  <c r="J14" i="34" s="1"/>
  <c r="G15" i="34"/>
  <c r="J15" i="34" s="1"/>
  <c r="I7" i="34"/>
  <c r="J11" i="34"/>
  <c r="H36" i="34"/>
  <c r="K36" i="34" s="1"/>
  <c r="E33" i="34"/>
  <c r="K10" i="34"/>
  <c r="J32" i="34"/>
  <c r="K32" i="34"/>
  <c r="F31" i="34"/>
  <c r="F6" i="34"/>
  <c r="J23" i="34"/>
  <c r="D42" i="34"/>
  <c r="F16" i="34"/>
  <c r="G6" i="34"/>
  <c r="K25" i="34"/>
  <c r="E40" i="34"/>
  <c r="L27" i="34"/>
  <c r="D40" i="34"/>
  <c r="G33" i="34"/>
  <c r="F8" i="34"/>
  <c r="F17" i="34"/>
  <c r="J18" i="34"/>
  <c r="K35" i="34"/>
  <c r="E22" i="34"/>
  <c r="F20" i="34"/>
  <c r="F24" i="34"/>
  <c r="E39" i="34"/>
  <c r="F35" i="34"/>
  <c r="E26" i="34"/>
  <c r="F23" i="34"/>
  <c r="G26" i="34"/>
  <c r="L11" i="34" l="1"/>
  <c r="H31" i="34"/>
  <c r="H26" i="34"/>
  <c r="I10" i="34"/>
  <c r="L32" i="34"/>
  <c r="D43" i="34"/>
  <c r="I34" i="34"/>
  <c r="G36" i="34"/>
  <c r="K30" i="34"/>
  <c r="J22" i="34"/>
  <c r="G9" i="34"/>
  <c r="J9" i="34" s="1"/>
  <c r="G10" i="34"/>
  <c r="J10" i="34" s="1"/>
  <c r="H15" i="34"/>
  <c r="K15" i="34" s="1"/>
  <c r="G40" i="34"/>
  <c r="H8" i="34"/>
  <c r="K8" i="34" s="1"/>
  <c r="H14" i="34"/>
  <c r="K14" i="34" s="1"/>
  <c r="I15" i="34"/>
  <c r="G16" i="34"/>
  <c r="J16" i="34" s="1"/>
  <c r="F39" i="34"/>
  <c r="F38" i="34"/>
  <c r="I9" i="34"/>
  <c r="I38" i="34"/>
  <c r="I6" i="34"/>
  <c r="K22" i="34"/>
  <c r="F40" i="34"/>
  <c r="J33" i="34"/>
  <c r="I16" i="34"/>
  <c r="G19" i="34"/>
  <c r="I12" i="34"/>
  <c r="I23" i="34"/>
  <c r="G28" i="34"/>
  <c r="I14" i="34"/>
  <c r="I18" i="34"/>
  <c r="E43" i="34"/>
  <c r="I35" i="34"/>
  <c r="J6" i="34"/>
  <c r="I21" i="34"/>
  <c r="I8" i="34"/>
  <c r="L7" i="34"/>
  <c r="F26" i="34"/>
  <c r="G38" i="34"/>
  <c r="J26" i="34"/>
  <c r="F36" i="34"/>
  <c r="L24" i="34"/>
  <c r="I17" i="34"/>
  <c r="F42" i="34"/>
  <c r="K33" i="34"/>
  <c r="J40" i="34" l="1"/>
  <c r="K31" i="34"/>
  <c r="K26" i="34"/>
  <c r="L6" i="34"/>
  <c r="L16" i="34"/>
  <c r="D44" i="34"/>
  <c r="F44" i="34"/>
  <c r="K42" i="34"/>
  <c r="J36" i="34"/>
  <c r="L35" i="34"/>
  <c r="L34" i="34"/>
  <c r="H43" i="34"/>
  <c r="H40" i="34"/>
  <c r="H42" i="34"/>
  <c r="G42" i="34"/>
  <c r="L8" i="34"/>
  <c r="L15" i="34"/>
  <c r="H39" i="34"/>
  <c r="L10" i="34"/>
  <c r="J38" i="34"/>
  <c r="I19" i="34"/>
  <c r="J42" i="34"/>
  <c r="L18" i="34"/>
  <c r="L17" i="34"/>
  <c r="I40" i="34"/>
  <c r="L40" i="34" s="1"/>
  <c r="J28" i="34"/>
  <c r="I42" i="34"/>
  <c r="L21" i="34"/>
  <c r="I26" i="34"/>
  <c r="L26" i="34" s="1"/>
  <c r="E44" i="34"/>
  <c r="L14" i="34"/>
  <c r="G20" i="34"/>
  <c r="L9" i="34"/>
  <c r="L38" i="34"/>
  <c r="I36" i="34"/>
  <c r="L36" i="34" s="1"/>
  <c r="G39" i="34"/>
  <c r="I28" i="34"/>
  <c r="L28" i="34" s="1"/>
  <c r="I22" i="34"/>
  <c r="G31" i="34"/>
  <c r="L12" i="34"/>
  <c r="J19" i="34"/>
  <c r="F43" i="34"/>
  <c r="L23" i="34"/>
  <c r="K43" i="34" l="1"/>
  <c r="K44" i="34" s="1"/>
  <c r="K39" i="34"/>
  <c r="K40" i="34"/>
  <c r="H44" i="34"/>
  <c r="J20" i="34"/>
  <c r="L22" i="34"/>
  <c r="I31" i="34"/>
  <c r="G43" i="34"/>
  <c r="L42" i="34"/>
  <c r="I20" i="34"/>
  <c r="L20" i="34" s="1"/>
  <c r="I39" i="34"/>
  <c r="J39" i="34"/>
  <c r="L19" i="34"/>
  <c r="J31" i="34"/>
  <c r="J43" i="34" l="1"/>
  <c r="G44" i="34"/>
  <c r="L31" i="34"/>
  <c r="L39" i="34"/>
  <c r="I43" i="34"/>
  <c r="I44" i="34"/>
  <c r="J44" i="34" l="1"/>
  <c r="L43" i="34"/>
  <c r="L44" i="34" l="1"/>
</calcChain>
</file>

<file path=xl/sharedStrings.xml><?xml version="1.0" encoding="utf-8"?>
<sst xmlns="http://schemas.openxmlformats.org/spreadsheetml/2006/main" count="681" uniqueCount="98">
  <si>
    <t>区分</t>
  </si>
  <si>
    <t>開票区</t>
  </si>
  <si>
    <t>男</t>
  </si>
  <si>
    <t>女</t>
  </si>
  <si>
    <t>計</t>
  </si>
  <si>
    <t>秋田市</t>
  </si>
  <si>
    <t>市</t>
  </si>
  <si>
    <t>能代市</t>
  </si>
  <si>
    <t>横手市</t>
  </si>
  <si>
    <t>大館市</t>
  </si>
  <si>
    <t>鹿角郡</t>
  </si>
  <si>
    <t>小坂町</t>
  </si>
  <si>
    <t>五城目町</t>
  </si>
  <si>
    <t>大潟村</t>
  </si>
  <si>
    <t>(A)以降の</t>
  </si>
  <si>
    <t>補 正 登 録 者 数</t>
  </si>
  <si>
    <t>随時抹消者数</t>
  </si>
  <si>
    <t>失　権　者　数</t>
  </si>
  <si>
    <t>（B）</t>
  </si>
  <si>
    <t>(C)</t>
  </si>
  <si>
    <t>(F)</t>
  </si>
  <si>
    <t>在外選挙人名簿登録者数</t>
  </si>
  <si>
    <t xml:space="preserve"> 当日の有権者数（国内）</t>
  </si>
  <si>
    <t xml:space="preserve"> 当日の有権者数（在外）</t>
  </si>
  <si>
    <t>小　　　計</t>
    <rPh sb="0" eb="1">
      <t>ショウ</t>
    </rPh>
    <rPh sb="4" eb="5">
      <t>ケイ</t>
    </rPh>
    <phoneticPr fontId="2"/>
  </si>
  <si>
    <t>男鹿市</t>
    <rPh sb="0" eb="3">
      <t>オガシ</t>
    </rPh>
    <phoneticPr fontId="2"/>
  </si>
  <si>
    <t>鹿角市</t>
    <rPh sb="0" eb="3">
      <t>カヅノシ</t>
    </rPh>
    <phoneticPr fontId="2"/>
  </si>
  <si>
    <t>由利本荘市</t>
    <rPh sb="0" eb="2">
      <t>ユリ</t>
    </rPh>
    <rPh sb="2" eb="5">
      <t>ホンジョウシ</t>
    </rPh>
    <phoneticPr fontId="2"/>
  </si>
  <si>
    <t>潟上市</t>
    <rPh sb="0" eb="2">
      <t>カタガミ</t>
    </rPh>
    <rPh sb="2" eb="3">
      <t>シ</t>
    </rPh>
    <phoneticPr fontId="2"/>
  </si>
  <si>
    <t>大仙市</t>
    <rPh sb="0" eb="3">
      <t>ダイセンシ</t>
    </rPh>
    <phoneticPr fontId="2"/>
  </si>
  <si>
    <t>北秋田市</t>
    <rPh sb="0" eb="3">
      <t>キタアキタ</t>
    </rPh>
    <rPh sb="3" eb="4">
      <t>シ</t>
    </rPh>
    <phoneticPr fontId="2"/>
  </si>
  <si>
    <t>にかほ市</t>
    <rPh sb="3" eb="4">
      <t>シ</t>
    </rPh>
    <phoneticPr fontId="2"/>
  </si>
  <si>
    <t>湯沢市</t>
    <rPh sb="0" eb="3">
      <t>ユザワシ</t>
    </rPh>
    <phoneticPr fontId="2"/>
  </si>
  <si>
    <t>仙北市</t>
    <rPh sb="0" eb="2">
      <t>センボク</t>
    </rPh>
    <rPh sb="2" eb="3">
      <t>シ</t>
    </rPh>
    <phoneticPr fontId="2"/>
  </si>
  <si>
    <t>北秋田郡</t>
    <rPh sb="0" eb="4">
      <t>キタアキタグン</t>
    </rPh>
    <phoneticPr fontId="2"/>
  </si>
  <si>
    <t>上小阿仁村</t>
    <rPh sb="0" eb="5">
      <t>カミコアニムラ</t>
    </rPh>
    <phoneticPr fontId="2"/>
  </si>
  <si>
    <t>山本郡</t>
    <rPh sb="0" eb="3">
      <t>ヤマモトグン</t>
    </rPh>
    <phoneticPr fontId="2"/>
  </si>
  <si>
    <t>藤里町</t>
    <rPh sb="0" eb="3">
      <t>フジサトマチ</t>
    </rPh>
    <phoneticPr fontId="2"/>
  </si>
  <si>
    <t>三種町</t>
    <rPh sb="0" eb="1">
      <t>ミ</t>
    </rPh>
    <rPh sb="1" eb="3">
      <t>タネチョウ</t>
    </rPh>
    <phoneticPr fontId="2"/>
  </si>
  <si>
    <t>八峰町</t>
    <rPh sb="0" eb="1">
      <t>ハチ</t>
    </rPh>
    <rPh sb="1" eb="3">
      <t>ミネマチ</t>
    </rPh>
    <phoneticPr fontId="2"/>
  </si>
  <si>
    <t>八郎潟町</t>
    <rPh sb="0" eb="4">
      <t>ハチロウガタマチ</t>
    </rPh>
    <phoneticPr fontId="2"/>
  </si>
  <si>
    <t>井川町</t>
    <rPh sb="0" eb="3">
      <t>イカワマチ</t>
    </rPh>
    <phoneticPr fontId="2"/>
  </si>
  <si>
    <t>仙北郡</t>
    <rPh sb="0" eb="3">
      <t>センボクグン</t>
    </rPh>
    <phoneticPr fontId="2"/>
  </si>
  <si>
    <t>美郷町</t>
    <rPh sb="0" eb="1">
      <t>ビ</t>
    </rPh>
    <rPh sb="1" eb="3">
      <t>ゴウマチ</t>
    </rPh>
    <phoneticPr fontId="2"/>
  </si>
  <si>
    <t>羽後町</t>
    <rPh sb="0" eb="3">
      <t>ウゴマチ</t>
    </rPh>
    <phoneticPr fontId="2"/>
  </si>
  <si>
    <t>東成瀬村</t>
    <rPh sb="0" eb="4">
      <t>ヒガシナルセムラ</t>
    </rPh>
    <phoneticPr fontId="2"/>
  </si>
  <si>
    <t>雄勝郡</t>
    <rPh sb="0" eb="3">
      <t>オガチグン</t>
    </rPh>
    <phoneticPr fontId="2"/>
  </si>
  <si>
    <t>南秋田郡</t>
    <rPh sb="0" eb="4">
      <t>ミナミアキタグン</t>
    </rPh>
    <phoneticPr fontId="2"/>
  </si>
  <si>
    <t>郡計</t>
    <rPh sb="0" eb="2">
      <t>グンケイ</t>
    </rPh>
    <phoneticPr fontId="2"/>
  </si>
  <si>
    <t>北秋田郡計</t>
    <rPh sb="0" eb="3">
      <t>キタアキタ</t>
    </rPh>
    <rPh sb="3" eb="5">
      <t>グンケイ</t>
    </rPh>
    <phoneticPr fontId="2"/>
  </si>
  <si>
    <t>山本郡計</t>
    <rPh sb="0" eb="2">
      <t>ヤマモト</t>
    </rPh>
    <rPh sb="2" eb="4">
      <t>グンケイ</t>
    </rPh>
    <phoneticPr fontId="2"/>
  </si>
  <si>
    <t>南秋田郡計</t>
    <rPh sb="0" eb="3">
      <t>ミナミアキタ</t>
    </rPh>
    <rPh sb="3" eb="5">
      <t>グンケイ</t>
    </rPh>
    <phoneticPr fontId="2"/>
  </si>
  <si>
    <t>仙北郡計</t>
    <rPh sb="0" eb="2">
      <t>センボク</t>
    </rPh>
    <rPh sb="2" eb="4">
      <t>グンケイ</t>
    </rPh>
    <phoneticPr fontId="2"/>
  </si>
  <si>
    <t>雄勝郡計</t>
    <rPh sb="0" eb="3">
      <t>オガチグン</t>
    </rPh>
    <rPh sb="3" eb="4">
      <t>ケイ</t>
    </rPh>
    <phoneticPr fontId="2"/>
  </si>
  <si>
    <t xml:space="preserve">   期日前投票をした後</t>
    <rPh sb="3" eb="8">
      <t>キジツゼン</t>
    </rPh>
    <rPh sb="11" eb="12">
      <t>ノチ</t>
    </rPh>
    <phoneticPr fontId="2"/>
  </si>
  <si>
    <t xml:space="preserve">   選挙権を失った者の</t>
    <rPh sb="3" eb="5">
      <t>センキョ</t>
    </rPh>
    <rPh sb="5" eb="6">
      <t>ケン</t>
    </rPh>
    <rPh sb="7" eb="8">
      <t>ウシナ</t>
    </rPh>
    <rPh sb="10" eb="11">
      <t>モノ</t>
    </rPh>
    <phoneticPr fontId="2"/>
  </si>
  <si>
    <t xml:space="preserve">   数</t>
    <rPh sb="3" eb="4">
      <t>カズ</t>
    </rPh>
    <phoneticPr fontId="2"/>
  </si>
  <si>
    <t>　　期日前投票をした後</t>
    <rPh sb="2" eb="7">
      <t>キジツゼン</t>
    </rPh>
    <rPh sb="10" eb="11">
      <t>ノチ</t>
    </rPh>
    <phoneticPr fontId="2"/>
  </si>
  <si>
    <t>　　選挙権を失った者の</t>
    <rPh sb="2" eb="4">
      <t>センキョ</t>
    </rPh>
    <rPh sb="4" eb="5">
      <t>ケン</t>
    </rPh>
    <rPh sb="6" eb="7">
      <t>ウシナ</t>
    </rPh>
    <rPh sb="9" eb="10">
      <t>モノ</t>
    </rPh>
    <phoneticPr fontId="2"/>
  </si>
  <si>
    <t>　　数</t>
    <rPh sb="2" eb="3">
      <t>カズ</t>
    </rPh>
    <phoneticPr fontId="2"/>
  </si>
  <si>
    <t>（I）</t>
    <phoneticPr fontId="2"/>
  </si>
  <si>
    <t>第　１　区　計</t>
    <rPh sb="0" eb="1">
      <t>ダイ</t>
    </rPh>
    <rPh sb="4" eb="5">
      <t>ク</t>
    </rPh>
    <rPh sb="6" eb="7">
      <t>ケイ</t>
    </rPh>
    <phoneticPr fontId="2"/>
  </si>
  <si>
    <t>第　２　区　計</t>
    <rPh sb="0" eb="1">
      <t>ダイ</t>
    </rPh>
    <rPh sb="4" eb="5">
      <t>ク</t>
    </rPh>
    <rPh sb="6" eb="7">
      <t>ケイ</t>
    </rPh>
    <phoneticPr fontId="2"/>
  </si>
  <si>
    <t>第　３　区　計</t>
    <rPh sb="0" eb="1">
      <t>ダイ</t>
    </rPh>
    <rPh sb="4" eb="5">
      <t>ク</t>
    </rPh>
    <rPh sb="6" eb="7">
      <t>ケイ</t>
    </rPh>
    <phoneticPr fontId="2"/>
  </si>
  <si>
    <t>市　　計</t>
    <rPh sb="0" eb="1">
      <t>シ</t>
    </rPh>
    <rPh sb="3" eb="4">
      <t>ケイ</t>
    </rPh>
    <phoneticPr fontId="2"/>
  </si>
  <si>
    <t>郡　　計</t>
    <rPh sb="0" eb="1">
      <t>グン</t>
    </rPh>
    <rPh sb="3" eb="4">
      <t>ケイ</t>
    </rPh>
    <phoneticPr fontId="2"/>
  </si>
  <si>
    <t>県　　計</t>
    <rPh sb="0" eb="1">
      <t>ケン</t>
    </rPh>
    <rPh sb="3" eb="4">
      <t>ケイ</t>
    </rPh>
    <phoneticPr fontId="2"/>
  </si>
  <si>
    <t>(N)</t>
    <phoneticPr fontId="2"/>
  </si>
  <si>
    <t>(L)</t>
    <phoneticPr fontId="2"/>
  </si>
  <si>
    <t>(M)</t>
    <phoneticPr fontId="2"/>
  </si>
  <si>
    <t>(L)</t>
    <phoneticPr fontId="2"/>
  </si>
  <si>
    <t>(L)以降の</t>
    <phoneticPr fontId="2"/>
  </si>
  <si>
    <t>(M)</t>
    <phoneticPr fontId="2"/>
  </si>
  <si>
    <t>(N)</t>
    <phoneticPr fontId="2"/>
  </si>
  <si>
    <t>(L-M-N)=(O)</t>
    <phoneticPr fontId="2"/>
  </si>
  <si>
    <t>(P)</t>
    <phoneticPr fontId="2"/>
  </si>
  <si>
    <t>(O+P)=(R)</t>
    <phoneticPr fontId="2"/>
  </si>
  <si>
    <t>(E+F) = (I)</t>
    <phoneticPr fontId="2"/>
  </si>
  <si>
    <t>(A)+(B)-(C)-(D)=(E)</t>
    <phoneticPr fontId="2"/>
  </si>
  <si>
    <t>(A)</t>
    <phoneticPr fontId="2"/>
  </si>
  <si>
    <t>(D)</t>
    <phoneticPr fontId="2"/>
  </si>
  <si>
    <t>（R）</t>
    <phoneticPr fontId="2"/>
  </si>
  <si>
    <t>(I+R)＝（T）</t>
    <phoneticPr fontId="2"/>
  </si>
  <si>
    <t>(G)</t>
    <phoneticPr fontId="2"/>
  </si>
  <si>
    <t>(E+G) = (J)</t>
    <phoneticPr fontId="2"/>
  </si>
  <si>
    <t>(Q)</t>
    <phoneticPr fontId="2"/>
  </si>
  <si>
    <t>(O+Q)=(S)</t>
    <phoneticPr fontId="2"/>
  </si>
  <si>
    <t>（J）</t>
    <phoneticPr fontId="2"/>
  </si>
  <si>
    <t>（S）</t>
    <phoneticPr fontId="2"/>
  </si>
  <si>
    <t>(J+S)＝（U）</t>
    <phoneticPr fontId="2"/>
  </si>
  <si>
    <t>(H)</t>
    <phoneticPr fontId="2"/>
  </si>
  <si>
    <t>(E+H) = (K)</t>
    <phoneticPr fontId="2"/>
  </si>
  <si>
    <t>選挙人名簿登録者数※</t>
    <phoneticPr fontId="2"/>
  </si>
  <si>
    <t>(選挙時登録日における)</t>
    <rPh sb="1" eb="4">
      <t>センキョジ</t>
    </rPh>
    <rPh sb="4" eb="7">
      <t>トウロクビ</t>
    </rPh>
    <phoneticPr fontId="2"/>
  </si>
  <si>
    <t>（選挙時登録日における）</t>
    <rPh sb="1" eb="4">
      <t>センキョジ</t>
    </rPh>
    <rPh sb="4" eb="7">
      <t>トウロクビ</t>
    </rPh>
    <phoneticPr fontId="2"/>
  </si>
  <si>
    <t>（選挙時登録日における）</t>
    <phoneticPr fontId="2"/>
  </si>
  <si>
    <t>当 日 有 権 者 数</t>
    <phoneticPr fontId="2"/>
  </si>
  <si>
    <t>当日有権者総数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</si>
</sst>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4" fillId="0" borderId="0">
      <alignment vertical="center"/>
    </xf>
    <xf numFmtId="0" fontId="9" fillId="0" borderId="0"/>
  </cellStyleXfs>
  <cellXfs count="242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0" borderId="0" xfId="0" applyFont="1" applyFill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7" fillId="0" borderId="0" xfId="0" applyFont="1" applyFill="1" applyBorder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56" fontId="7" fillId="0" borderId="1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</xf>
    <xf numFmtId="0" fontId="7" fillId="0" borderId="6" xfId="0" applyFont="1" applyBorder="1" applyAlignment="1" applyProtection="1">
      <alignment horizontal="centerContinuous" vertical="center"/>
    </xf>
    <xf numFmtId="0" fontId="7" fillId="0" borderId="0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5" xfId="0" applyNumberFormat="1" applyFont="1" applyBorder="1" applyAlignment="1" applyProtection="1">
      <alignment horizontal="distributed" vertical="center"/>
    </xf>
    <xf numFmtId="0" fontId="7" fillId="0" borderId="5" xfId="0" applyFont="1" applyBorder="1" applyAlignment="1" applyProtection="1">
      <alignment horizontal="distributed" vertical="center" wrapText="1"/>
    </xf>
    <xf numFmtId="176" fontId="7" fillId="0" borderId="5" xfId="0" applyNumberFormat="1" applyFont="1" applyBorder="1" applyAlignment="1" applyProtection="1">
      <alignment vertical="center"/>
    </xf>
    <xf numFmtId="176" fontId="7" fillId="0" borderId="7" xfId="2" applyNumberFormat="1" applyFont="1" applyBorder="1" applyAlignment="1" applyProtection="1">
      <alignment horizontal="distributed" vertical="center"/>
    </xf>
    <xf numFmtId="0" fontId="7" fillId="0" borderId="7" xfId="0" applyFont="1" applyBorder="1" applyAlignment="1" applyProtection="1">
      <alignment horizontal="distributed" vertical="center" wrapText="1"/>
    </xf>
    <xf numFmtId="176" fontId="7" fillId="0" borderId="7" xfId="2" applyNumberFormat="1" applyFont="1" applyBorder="1" applyAlignment="1" applyProtection="1">
      <alignment vertical="center"/>
    </xf>
    <xf numFmtId="176" fontId="7" fillId="0" borderId="7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distributed" vertical="center" wrapText="1"/>
    </xf>
    <xf numFmtId="176" fontId="7" fillId="0" borderId="18" xfId="2" applyNumberFormat="1" applyFont="1" applyBorder="1" applyAlignment="1" applyProtection="1">
      <alignment vertical="center"/>
    </xf>
    <xf numFmtId="176" fontId="7" fillId="0" borderId="18" xfId="0" applyNumberFormat="1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distributed" vertical="center" wrapText="1"/>
    </xf>
    <xf numFmtId="176" fontId="7" fillId="0" borderId="13" xfId="2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5" xfId="2" applyNumberFormat="1" applyFont="1" applyBorder="1" applyAlignment="1" applyProtection="1">
      <alignment horizontal="distributed" vertical="center"/>
    </xf>
    <xf numFmtId="176" fontId="7" fillId="0" borderId="5" xfId="2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distributed" vertical="center" wrapText="1"/>
    </xf>
    <xf numFmtId="176" fontId="7" fillId="0" borderId="12" xfId="2" applyNumberFormat="1" applyFont="1" applyBorder="1" applyAlignment="1" applyProtection="1">
      <alignment vertical="center"/>
    </xf>
    <xf numFmtId="38" fontId="7" fillId="0" borderId="5" xfId="2" applyFont="1" applyBorder="1" applyAlignment="1" applyProtection="1">
      <alignment horizontal="distributed" vertical="center" wrapText="1"/>
    </xf>
    <xf numFmtId="38" fontId="7" fillId="0" borderId="7" xfId="2" applyFont="1" applyBorder="1" applyAlignment="1" applyProtection="1">
      <alignment horizontal="distributed" vertical="center" wrapText="1"/>
    </xf>
    <xf numFmtId="176" fontId="7" fillId="0" borderId="11" xfId="2" applyNumberFormat="1" applyFont="1" applyBorder="1" applyAlignment="1" applyProtection="1">
      <alignment horizontal="distributed" vertical="center"/>
    </xf>
    <xf numFmtId="0" fontId="7" fillId="0" borderId="15" xfId="0" applyFont="1" applyBorder="1" applyAlignment="1" applyProtection="1">
      <alignment horizontal="distributed" vertical="center" wrapText="1"/>
    </xf>
    <xf numFmtId="176" fontId="7" fillId="0" borderId="15" xfId="2" applyNumberFormat="1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176" fontId="7" fillId="0" borderId="17" xfId="2" applyNumberFormat="1" applyFont="1" applyBorder="1" applyAlignment="1" applyProtection="1">
      <alignment vertical="center"/>
    </xf>
    <xf numFmtId="176" fontId="7" fillId="0" borderId="16" xfId="2" applyNumberFormat="1" applyFont="1" applyBorder="1" applyAlignment="1" applyProtection="1">
      <alignment vertical="center"/>
    </xf>
    <xf numFmtId="176" fontId="7" fillId="0" borderId="11" xfId="2" applyNumberFormat="1" applyFont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56" fontId="6" fillId="0" borderId="1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distributed" vertical="center"/>
    </xf>
    <xf numFmtId="0" fontId="6" fillId="0" borderId="5" xfId="0" applyFont="1" applyBorder="1" applyAlignment="1" applyProtection="1">
      <alignment horizontal="distributed" vertical="center" wrapText="1"/>
    </xf>
    <xf numFmtId="176" fontId="6" fillId="0" borderId="7" xfId="2" applyNumberFormat="1" applyFont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distributed" vertical="center" wrapText="1"/>
    </xf>
    <xf numFmtId="176" fontId="6" fillId="0" borderId="7" xfId="2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distributed" vertical="center" wrapText="1"/>
    </xf>
    <xf numFmtId="176" fontId="6" fillId="0" borderId="18" xfId="2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horizontal="distributed" vertical="center" wrapText="1"/>
    </xf>
    <xf numFmtId="176" fontId="6" fillId="0" borderId="13" xfId="2" applyNumberFormat="1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distributed" vertical="center" wrapText="1"/>
    </xf>
    <xf numFmtId="176" fontId="6" fillId="0" borderId="5" xfId="2" applyNumberFormat="1" applyFont="1" applyBorder="1" applyAlignment="1" applyProtection="1">
      <alignment horizontal="distributed" vertical="center"/>
    </xf>
    <xf numFmtId="176" fontId="6" fillId="0" borderId="5" xfId="2" applyNumberFormat="1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distributed" vertical="center" wrapText="1"/>
    </xf>
    <xf numFmtId="176" fontId="6" fillId="0" borderId="12" xfId="2" applyNumberFormat="1" applyFont="1" applyBorder="1" applyAlignment="1" applyProtection="1">
      <alignment vertical="center"/>
    </xf>
    <xf numFmtId="0" fontId="8" fillId="0" borderId="5" xfId="0" applyFont="1" applyBorder="1" applyAlignment="1" applyProtection="1">
      <alignment horizontal="distributed" vertical="center" wrapText="1"/>
    </xf>
    <xf numFmtId="0" fontId="8" fillId="0" borderId="12" xfId="0" applyFont="1" applyBorder="1" applyAlignment="1" applyProtection="1">
      <alignment horizontal="distributed" vertical="center" wrapText="1"/>
    </xf>
    <xf numFmtId="38" fontId="6" fillId="0" borderId="5" xfId="2" applyFont="1" applyBorder="1" applyAlignment="1" applyProtection="1">
      <alignment horizontal="distributed" vertical="center" wrapText="1"/>
    </xf>
    <xf numFmtId="38" fontId="6" fillId="0" borderId="7" xfId="2" applyFont="1" applyBorder="1" applyAlignment="1" applyProtection="1">
      <alignment horizontal="distributed" vertical="center" wrapText="1"/>
    </xf>
    <xf numFmtId="176" fontId="6" fillId="0" borderId="11" xfId="2" applyNumberFormat="1" applyFont="1" applyBorder="1" applyAlignment="1" applyProtection="1">
      <alignment horizontal="distributed" vertical="center"/>
    </xf>
    <xf numFmtId="0" fontId="6" fillId="0" borderId="15" xfId="0" applyFont="1" applyBorder="1" applyAlignment="1" applyProtection="1">
      <alignment horizontal="distributed" vertical="center" wrapText="1"/>
    </xf>
    <xf numFmtId="176" fontId="6" fillId="0" borderId="15" xfId="2" applyNumberFormat="1" applyFont="1" applyBorder="1" applyAlignment="1" applyProtection="1">
      <alignment vertical="center"/>
    </xf>
    <xf numFmtId="0" fontId="6" fillId="0" borderId="11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176" fontId="6" fillId="0" borderId="17" xfId="2" applyNumberFormat="1" applyFont="1" applyBorder="1" applyAlignment="1" applyProtection="1">
      <alignment vertical="center"/>
    </xf>
    <xf numFmtId="176" fontId="6" fillId="0" borderId="16" xfId="2" applyNumberFormat="1" applyFont="1" applyBorder="1" applyAlignment="1" applyProtection="1">
      <alignment vertical="center"/>
    </xf>
    <xf numFmtId="176" fontId="6" fillId="0" borderId="11" xfId="2" applyNumberFormat="1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vertical="center"/>
    </xf>
    <xf numFmtId="49" fontId="7" fillId="0" borderId="2" xfId="0" applyNumberFormat="1" applyFont="1" applyBorder="1" applyAlignment="1" applyProtection="1">
      <alignment vertical="center"/>
    </xf>
    <xf numFmtId="49" fontId="7" fillId="0" borderId="3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vertical="center"/>
    </xf>
    <xf numFmtId="49" fontId="7" fillId="0" borderId="9" xfId="0" applyNumberFormat="1" applyFont="1" applyBorder="1" applyAlignment="1" applyProtection="1">
      <alignment vertical="center"/>
    </xf>
    <xf numFmtId="49" fontId="7" fillId="0" borderId="1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176" fontId="7" fillId="2" borderId="5" xfId="0" applyNumberFormat="1" applyFont="1" applyFill="1" applyBorder="1" applyAlignment="1" applyProtection="1">
      <alignment vertical="center"/>
      <protection locked="0"/>
    </xf>
    <xf numFmtId="176" fontId="7" fillId="0" borderId="5" xfId="2" applyNumberFormat="1" applyFont="1" applyFill="1" applyBorder="1" applyAlignment="1" applyProtection="1">
      <alignment vertical="center"/>
    </xf>
    <xf numFmtId="176" fontId="7" fillId="0" borderId="7" xfId="2" applyNumberFormat="1" applyFont="1" applyFill="1" applyBorder="1" applyAlignment="1" applyProtection="1">
      <alignment vertical="center"/>
    </xf>
    <xf numFmtId="176" fontId="7" fillId="0" borderId="7" xfId="2" applyNumberFormat="1" applyFont="1" applyFill="1" applyBorder="1" applyAlignment="1" applyProtection="1">
      <alignment vertical="center" shrinkToFit="1"/>
    </xf>
    <xf numFmtId="176" fontId="7" fillId="2" borderId="7" xfId="2" applyNumberFormat="1" applyFont="1" applyFill="1" applyBorder="1" applyAlignment="1" applyProtection="1">
      <alignment vertical="center"/>
      <protection locked="0"/>
    </xf>
    <xf numFmtId="176" fontId="7" fillId="0" borderId="18" xfId="2" applyNumberFormat="1" applyFont="1" applyFill="1" applyBorder="1" applyAlignment="1" applyProtection="1">
      <alignment vertical="center"/>
    </xf>
    <xf numFmtId="176" fontId="7" fillId="0" borderId="18" xfId="2" applyNumberFormat="1" applyFont="1" applyFill="1" applyBorder="1" applyAlignment="1" applyProtection="1">
      <alignment vertical="center" shrinkToFit="1"/>
    </xf>
    <xf numFmtId="176" fontId="7" fillId="2" borderId="18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</xf>
    <xf numFmtId="176" fontId="7" fillId="0" borderId="13" xfId="2" applyNumberFormat="1" applyFont="1" applyFill="1" applyBorder="1" applyAlignment="1" applyProtection="1">
      <alignment vertical="center" shrinkToFit="1"/>
    </xf>
    <xf numFmtId="176" fontId="7" fillId="2" borderId="13" xfId="2" applyNumberFormat="1" applyFont="1" applyFill="1" applyBorder="1" applyAlignment="1" applyProtection="1">
      <alignment vertical="center"/>
      <protection locked="0"/>
    </xf>
    <xf numFmtId="176" fontId="7" fillId="0" borderId="5" xfId="2" applyNumberFormat="1" applyFont="1" applyFill="1" applyBorder="1" applyAlignment="1" applyProtection="1">
      <alignment vertical="center" shrinkToFit="1"/>
    </xf>
    <xf numFmtId="176" fontId="7" fillId="2" borderId="5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</xf>
    <xf numFmtId="176" fontId="7" fillId="0" borderId="12" xfId="2" applyNumberFormat="1" applyFont="1" applyFill="1" applyBorder="1" applyAlignment="1" applyProtection="1">
      <alignment vertical="center" shrinkToFit="1"/>
    </xf>
    <xf numFmtId="176" fontId="7" fillId="4" borderId="12" xfId="2" applyNumberFormat="1" applyFont="1" applyFill="1" applyBorder="1" applyAlignment="1" applyProtection="1">
      <alignment vertical="center"/>
    </xf>
    <xf numFmtId="176" fontId="7" fillId="4" borderId="7" xfId="2" applyNumberFormat="1" applyFont="1" applyFill="1" applyBorder="1" applyAlignment="1" applyProtection="1">
      <alignment vertical="center"/>
    </xf>
    <xf numFmtId="176" fontId="7" fillId="4" borderId="5" xfId="2" applyNumberFormat="1" applyFont="1" applyFill="1" applyBorder="1" applyAlignment="1" applyProtection="1">
      <alignment vertical="center"/>
    </xf>
    <xf numFmtId="176" fontId="7" fillId="0" borderId="15" xfId="2" applyNumberFormat="1" applyFont="1" applyFill="1" applyBorder="1" applyAlignment="1" applyProtection="1">
      <alignment vertical="center"/>
    </xf>
    <xf numFmtId="176" fontId="7" fillId="0" borderId="15" xfId="2" applyNumberFormat="1" applyFont="1" applyFill="1" applyBorder="1" applyAlignment="1" applyProtection="1">
      <alignment vertical="center" shrinkToFit="1"/>
    </xf>
    <xf numFmtId="176" fontId="7" fillId="2" borderId="15" xfId="2" applyNumberFormat="1" applyFont="1" applyFill="1" applyBorder="1" applyAlignment="1" applyProtection="1">
      <alignment vertical="center"/>
      <protection locked="0"/>
    </xf>
    <xf numFmtId="176" fontId="7" fillId="4" borderId="15" xfId="2" applyNumberFormat="1" applyFont="1" applyFill="1" applyBorder="1" applyAlignment="1" applyProtection="1">
      <alignment vertical="center"/>
    </xf>
    <xf numFmtId="176" fontId="7" fillId="4" borderId="13" xfId="2" applyNumberFormat="1" applyFont="1" applyFill="1" applyBorder="1" applyAlignment="1" applyProtection="1">
      <alignment vertical="center"/>
    </xf>
    <xf numFmtId="176" fontId="7" fillId="0" borderId="7" xfId="2" applyNumberFormat="1" applyFont="1" applyBorder="1" applyAlignment="1" applyProtection="1">
      <alignment vertical="center" shrinkToFit="1"/>
    </xf>
    <xf numFmtId="176" fontId="7" fillId="0" borderId="17" xfId="2" applyNumberFormat="1" applyFont="1" applyBorder="1" applyAlignment="1" applyProtection="1">
      <alignment vertical="center" shrinkToFit="1"/>
    </xf>
    <xf numFmtId="176" fontId="7" fillId="0" borderId="17" xfId="2" applyNumberFormat="1" applyFont="1" applyFill="1" applyBorder="1" applyAlignment="1" applyProtection="1">
      <alignment vertical="center"/>
    </xf>
    <xf numFmtId="176" fontId="7" fillId="0" borderId="5" xfId="2" applyNumberFormat="1" applyFont="1" applyBorder="1" applyAlignment="1" applyProtection="1">
      <alignment vertical="center" shrinkToFit="1"/>
    </xf>
    <xf numFmtId="176" fontId="7" fillId="0" borderId="16" xfId="2" applyNumberFormat="1" applyFont="1" applyBorder="1" applyAlignment="1" applyProtection="1">
      <alignment vertical="center" shrinkToFit="1"/>
    </xf>
    <xf numFmtId="176" fontId="7" fillId="0" borderId="11" xfId="2" applyNumberFormat="1" applyFont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left" vertical="center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7" xfId="2" applyNumberFormat="1" applyFont="1" applyFill="1" applyBorder="1" applyAlignment="1" applyProtection="1">
      <alignment vertical="center"/>
      <protection locked="0"/>
    </xf>
    <xf numFmtId="176" fontId="7" fillId="5" borderId="7" xfId="2" applyNumberFormat="1" applyFont="1" applyFill="1" applyBorder="1" applyAlignment="1" applyProtection="1">
      <alignment vertical="center"/>
    </xf>
    <xf numFmtId="176" fontId="7" fillId="3" borderId="13" xfId="2" applyNumberFormat="1" applyFont="1" applyFill="1" applyBorder="1" applyAlignment="1" applyProtection="1">
      <alignment vertical="center"/>
      <protection locked="0"/>
    </xf>
    <xf numFmtId="176" fontId="7" fillId="5" borderId="13" xfId="2" applyNumberFormat="1" applyFont="1" applyFill="1" applyBorder="1" applyAlignment="1" applyProtection="1">
      <alignment vertical="center"/>
    </xf>
    <xf numFmtId="176" fontId="7" fillId="3" borderId="18" xfId="2" applyNumberFormat="1" applyFont="1" applyFill="1" applyBorder="1" applyAlignment="1" applyProtection="1">
      <alignment vertical="center"/>
      <protection locked="0"/>
    </xf>
    <xf numFmtId="176" fontId="7" fillId="5" borderId="18" xfId="2" applyNumberFormat="1" applyFont="1" applyFill="1" applyBorder="1" applyAlignment="1" applyProtection="1">
      <alignment vertical="center"/>
    </xf>
    <xf numFmtId="176" fontId="7" fillId="3" borderId="5" xfId="2" applyNumberFormat="1" applyFont="1" applyFill="1" applyBorder="1" applyAlignment="1" applyProtection="1">
      <alignment vertical="center"/>
      <protection locked="0"/>
    </xf>
    <xf numFmtId="176" fontId="7" fillId="5" borderId="5" xfId="2" applyNumberFormat="1" applyFont="1" applyFill="1" applyBorder="1" applyAlignment="1" applyProtection="1">
      <alignment vertical="center"/>
    </xf>
    <xf numFmtId="176" fontId="7" fillId="3" borderId="15" xfId="2" applyNumberFormat="1" applyFont="1" applyFill="1" applyBorder="1" applyAlignment="1" applyProtection="1">
      <alignment vertical="center"/>
      <protection locked="0"/>
    </xf>
    <xf numFmtId="176" fontId="7" fillId="5" borderId="15" xfId="2" applyNumberFormat="1" applyFont="1" applyFill="1" applyBorder="1" applyAlignment="1" applyProtection="1">
      <alignment vertical="center"/>
    </xf>
    <xf numFmtId="176" fontId="7" fillId="4" borderId="11" xfId="2" applyNumberFormat="1" applyFont="1" applyFill="1" applyBorder="1" applyAlignment="1" applyProtection="1">
      <alignment vertical="center"/>
    </xf>
    <xf numFmtId="176" fontId="7" fillId="0" borderId="11" xfId="2" applyNumberFormat="1" applyFont="1" applyFill="1" applyBorder="1" applyAlignment="1" applyProtection="1">
      <alignment vertical="center"/>
    </xf>
    <xf numFmtId="176" fontId="7" fillId="0" borderId="16" xfId="2" applyNumberFormat="1" applyFont="1" applyFill="1" applyBorder="1" applyAlignment="1" applyProtection="1">
      <alignment vertical="center" shrinkToFit="1"/>
    </xf>
    <xf numFmtId="176" fontId="7" fillId="0" borderId="16" xfId="2" applyNumberFormat="1" applyFont="1" applyFill="1" applyBorder="1" applyAlignment="1" applyProtection="1">
      <alignment vertical="center"/>
    </xf>
    <xf numFmtId="176" fontId="7" fillId="0" borderId="11" xfId="2" applyNumberFormat="1" applyFont="1" applyFill="1" applyBorder="1" applyAlignment="1" applyProtection="1">
      <alignment vertical="center" shrinkToFit="1"/>
    </xf>
    <xf numFmtId="0" fontId="7" fillId="0" borderId="6" xfId="0" applyFont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10" xfId="0" applyFont="1" applyFill="1" applyBorder="1" applyAlignment="1" applyProtection="1">
      <alignment horizontal="right" vertical="center"/>
    </xf>
    <xf numFmtId="176" fontId="7" fillId="4" borderId="18" xfId="2" applyNumberFormat="1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57" fontId="7" fillId="0" borderId="2" xfId="0" applyNumberFormat="1" applyFont="1" applyBorder="1" applyAlignment="1" applyProtection="1">
      <alignment vertical="center"/>
    </xf>
    <xf numFmtId="176" fontId="7" fillId="5" borderId="5" xfId="0" applyNumberFormat="1" applyFont="1" applyFill="1" applyBorder="1" applyAlignment="1">
      <alignment vertical="center"/>
    </xf>
    <xf numFmtId="176" fontId="7" fillId="0" borderId="5" xfId="0" applyNumberFormat="1" applyFont="1" applyBorder="1" applyAlignment="1">
      <alignment vertical="center" shrinkToFit="1"/>
    </xf>
    <xf numFmtId="176" fontId="7" fillId="0" borderId="5" xfId="0" applyNumberFormat="1" applyFont="1" applyBorder="1" applyAlignment="1">
      <alignment vertical="center"/>
    </xf>
    <xf numFmtId="176" fontId="7" fillId="5" borderId="7" xfId="0" applyNumberFormat="1" applyFont="1" applyFill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5" borderId="13" xfId="0" applyNumberFormat="1" applyFont="1" applyFill="1" applyBorder="1" applyAlignment="1">
      <alignment vertical="center"/>
    </xf>
    <xf numFmtId="176" fontId="7" fillId="3" borderId="21" xfId="2" applyNumberFormat="1" applyFont="1" applyFill="1" applyBorder="1" applyAlignment="1" applyProtection="1">
      <alignment vertical="center"/>
      <protection locked="0"/>
    </xf>
    <xf numFmtId="176" fontId="7" fillId="5" borderId="21" xfId="2" applyNumberFormat="1" applyFont="1" applyFill="1" applyBorder="1" applyAlignment="1" applyProtection="1">
      <alignment vertical="center"/>
    </xf>
    <xf numFmtId="176" fontId="7" fillId="5" borderId="21" xfId="0" applyNumberFormat="1" applyFont="1" applyFill="1" applyBorder="1" applyAlignment="1">
      <alignment vertical="center"/>
    </xf>
    <xf numFmtId="176" fontId="7" fillId="0" borderId="21" xfId="2" applyNumberFormat="1" applyFont="1" applyFill="1" applyBorder="1" applyAlignment="1" applyProtection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5" borderId="18" xfId="0" applyNumberFormat="1" applyFont="1" applyFill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176" fontId="7" fillId="4" borderId="5" xfId="0" applyNumberFormat="1" applyFont="1" applyFill="1" applyBorder="1" applyAlignment="1">
      <alignment vertical="center"/>
    </xf>
    <xf numFmtId="176" fontId="7" fillId="4" borderId="7" xfId="0" applyNumberFormat="1" applyFont="1" applyFill="1" applyBorder="1" applyAlignment="1">
      <alignment vertical="center"/>
    </xf>
    <xf numFmtId="176" fontId="7" fillId="4" borderId="18" xfId="0" applyNumberFormat="1" applyFont="1" applyFill="1" applyBorder="1" applyAlignment="1">
      <alignment vertical="center"/>
    </xf>
    <xf numFmtId="176" fontId="7" fillId="4" borderId="13" xfId="0" applyNumberFormat="1" applyFont="1" applyFill="1" applyBorder="1" applyAlignment="1">
      <alignment vertical="center"/>
    </xf>
    <xf numFmtId="176" fontId="6" fillId="0" borderId="5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7" fillId="0" borderId="7" xfId="0" applyNumberFormat="1" applyFont="1" applyBorder="1" applyAlignment="1">
      <alignment vertical="center" shrinkToFit="1"/>
    </xf>
    <xf numFmtId="176" fontId="7" fillId="0" borderId="18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176" fontId="6" fillId="0" borderId="11" xfId="0" applyNumberFormat="1" applyFont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</cellXfs>
  <cellStyles count="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8.11.7\home\06senkyo2\&#9679;R06.10&#34886;&#38498;&#36984;\A1518_&#36895;&#22577;&#65288;&#24066;&#30010;&#26449;&#36895;&#22577;&#23567;&#31080;&#12289;&#32080;&#26524;&#38598;&#35336;&#34920;&#65289;\&#9733;%20&#26412;&#30058;&#29992;\&#38598;&#35336;&#34920;&#65288;&#23436;&#25104;&#65289;\&#23567;&#34920;&#65297;\R6&#34886;&#65288;&#26412;&#30058;&#29992;&#65289;&#36895;&#22577;&#38598;&#35336;&#34920;.xlsx" TargetMode="External"/><Relationship Id="rId1" Type="http://schemas.openxmlformats.org/officeDocument/2006/relationships/externalLinkPath" Target="/06senkyo2/&#9679;R06.10&#34886;&#38498;&#36984;/A1518_&#36895;&#22577;&#65288;&#24066;&#30010;&#26449;&#36895;&#22577;&#23567;&#31080;&#12289;&#32080;&#26524;&#38598;&#35336;&#34920;&#65289;/&#9733;%20&#26412;&#30058;&#29992;/&#38598;&#35336;&#34920;&#65288;&#23436;&#25104;&#65289;/&#23567;&#34920;&#65297;/R6&#34886;&#65288;&#26412;&#30058;&#29992;&#65289;&#36895;&#22577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1-1　当日有権者数（選挙区国内）"/>
      <sheetName val="集1-2　当日有権者数（選挙区在外）"/>
      <sheetName val="集1-3　当日有権者数（選挙区国内＋在外）"/>
      <sheetName val="集1-4　当日有権者数（比例代表国内）"/>
      <sheetName val="集1-5　当日有権者数（比例代表在外）"/>
      <sheetName val="集1-6　当日有権者数（比例代表国内＋在外）"/>
      <sheetName val="集1-7　当日有権者数（国民審査国内）"/>
      <sheetName val="集1-8　当日有権者数（国民審査在外）"/>
      <sheetName val="集1-９　当日有権者数（国民審査国内＋在外）"/>
      <sheetName val="推定10時"/>
      <sheetName val="推定11時"/>
      <sheetName val="推定14時"/>
      <sheetName val="推定16時"/>
      <sheetName val="推定18時"/>
      <sheetName val="推定19時30分"/>
      <sheetName val="小選挙区投票結果（国内）小表３【入力用】"/>
      <sheetName val="小選挙区投票結果（在外）小表３【入力用】"/>
      <sheetName val=" (  ３ －１ ) １区（国内）"/>
      <sheetName val=" (  ３ －１　)  ２区（国内）"/>
      <sheetName val=" (  ３ －１ )  ３区（国内）"/>
      <sheetName val=" (  ３－２  ) １区（在外）"/>
      <sheetName val=" (  ３－２  )  ２区（在外）"/>
      <sheetName val=" (  ３－２  )  ３区（在外）"/>
      <sheetName val="小選挙区投票結果（国内＋在外）小表３（自動計算）"/>
      <sheetName val=" (  ３－３  ) １区（国内＋在外）"/>
      <sheetName val=" (  ３－３  )  ２区（国内＋在外）"/>
      <sheetName val=" (  ３－３  )  ３区（国内＋在外）"/>
      <sheetName val="比例投票結果（国内）小表３【入力用】"/>
      <sheetName val="比例投票結果（在外）小表３【入力用】"/>
      <sheetName val="(４－１ )  "/>
      <sheetName val="(４－２)　"/>
      <sheetName val="比例投票結果（国内＋在外）小表３（自動計算）"/>
      <sheetName val=" (４－３)"/>
      <sheetName val="国民審査投票結果（国内）小表３【入力用】"/>
      <sheetName val="国民審査投票結果（在外）小表３【入力用】 "/>
      <sheetName val=" (５ー１) "/>
      <sheetName val=" (５ー２) "/>
      <sheetName val="国民審査結果（国内＋在外）小表３（自動計算）"/>
      <sheetName val=" (５ー３) "/>
      <sheetName val="小選挙区開票結果小表４【入力用】"/>
      <sheetName val="  (６-１) "/>
      <sheetName val="  (６-２) "/>
      <sheetName val=" (６-３) "/>
      <sheetName val="比例開票結果小表５【入力用】"/>
      <sheetName val="(7)"/>
      <sheetName val="国審開票結果小表６【入力用】 "/>
      <sheetName val="(8)"/>
    </sheetNames>
    <sheetDataSet>
      <sheetData sheetId="0">
        <row r="6">
          <cell r="D6">
            <v>119043</v>
          </cell>
          <cell r="E6">
            <v>136580</v>
          </cell>
          <cell r="F6">
            <v>255623</v>
          </cell>
          <cell r="G6">
            <v>0</v>
          </cell>
          <cell r="H6">
            <v>0</v>
          </cell>
          <cell r="I6">
            <v>0</v>
          </cell>
          <cell r="J6">
            <v>160</v>
          </cell>
          <cell r="K6">
            <v>141</v>
          </cell>
          <cell r="L6">
            <v>301</v>
          </cell>
          <cell r="M6">
            <v>265</v>
          </cell>
          <cell r="N6">
            <v>146</v>
          </cell>
          <cell r="O6">
            <v>411</v>
          </cell>
          <cell r="P6">
            <v>118618</v>
          </cell>
          <cell r="Q6">
            <v>136293</v>
          </cell>
          <cell r="R6">
            <v>254911</v>
          </cell>
        </row>
        <row r="7">
          <cell r="D7">
            <v>19574</v>
          </cell>
          <cell r="E7">
            <v>22934</v>
          </cell>
          <cell r="F7">
            <v>42508</v>
          </cell>
          <cell r="G7">
            <v>0</v>
          </cell>
          <cell r="H7">
            <v>0</v>
          </cell>
          <cell r="I7">
            <v>0</v>
          </cell>
          <cell r="J7">
            <v>19</v>
          </cell>
          <cell r="K7">
            <v>29</v>
          </cell>
          <cell r="L7">
            <v>48</v>
          </cell>
          <cell r="M7">
            <v>32</v>
          </cell>
          <cell r="N7">
            <v>18</v>
          </cell>
          <cell r="O7">
            <v>50</v>
          </cell>
          <cell r="P7">
            <v>19523</v>
          </cell>
          <cell r="Q7">
            <v>22887</v>
          </cell>
          <cell r="R7">
            <v>42410</v>
          </cell>
        </row>
        <row r="8">
          <cell r="D8">
            <v>33809</v>
          </cell>
          <cell r="E8">
            <v>37714</v>
          </cell>
          <cell r="F8">
            <v>71523</v>
          </cell>
          <cell r="G8">
            <v>0</v>
          </cell>
          <cell r="H8">
            <v>0</v>
          </cell>
          <cell r="I8">
            <v>0</v>
          </cell>
          <cell r="J8">
            <v>42</v>
          </cell>
          <cell r="K8">
            <v>46</v>
          </cell>
          <cell r="L8">
            <v>88</v>
          </cell>
          <cell r="M8">
            <v>19</v>
          </cell>
          <cell r="N8">
            <v>20</v>
          </cell>
          <cell r="O8">
            <v>39</v>
          </cell>
          <cell r="P8">
            <v>33748</v>
          </cell>
          <cell r="Q8">
            <v>37648</v>
          </cell>
          <cell r="R8">
            <v>71396</v>
          </cell>
        </row>
        <row r="9">
          <cell r="D9">
            <v>27319</v>
          </cell>
          <cell r="E9">
            <v>30997</v>
          </cell>
          <cell r="F9">
            <v>58316</v>
          </cell>
          <cell r="G9">
            <v>0</v>
          </cell>
          <cell r="H9">
            <v>0</v>
          </cell>
          <cell r="I9">
            <v>0</v>
          </cell>
          <cell r="J9">
            <v>39</v>
          </cell>
          <cell r="K9">
            <v>41</v>
          </cell>
          <cell r="L9">
            <v>80</v>
          </cell>
          <cell r="M9">
            <v>27</v>
          </cell>
          <cell r="N9">
            <v>26</v>
          </cell>
          <cell r="O9">
            <v>53</v>
          </cell>
          <cell r="P9">
            <v>27253</v>
          </cell>
          <cell r="Q9">
            <v>30930</v>
          </cell>
          <cell r="R9">
            <v>58183</v>
          </cell>
        </row>
        <row r="10">
          <cell r="D10">
            <v>10220</v>
          </cell>
          <cell r="E10">
            <v>11453</v>
          </cell>
          <cell r="F10">
            <v>21673</v>
          </cell>
          <cell r="G10">
            <v>0</v>
          </cell>
          <cell r="H10">
            <v>0</v>
          </cell>
          <cell r="I10">
            <v>0</v>
          </cell>
          <cell r="J10">
            <v>9</v>
          </cell>
          <cell r="K10">
            <v>5</v>
          </cell>
          <cell r="L10">
            <v>14</v>
          </cell>
          <cell r="M10">
            <v>12</v>
          </cell>
          <cell r="N10">
            <v>5</v>
          </cell>
          <cell r="O10">
            <v>17</v>
          </cell>
          <cell r="P10">
            <v>10199</v>
          </cell>
          <cell r="Q10">
            <v>11443</v>
          </cell>
          <cell r="R10">
            <v>21642</v>
          </cell>
        </row>
        <row r="11">
          <cell r="D11">
            <v>17195</v>
          </cell>
          <cell r="E11">
            <v>18572</v>
          </cell>
          <cell r="F11">
            <v>35767</v>
          </cell>
          <cell r="G11">
            <v>0</v>
          </cell>
          <cell r="H11">
            <v>0</v>
          </cell>
          <cell r="I11">
            <v>0</v>
          </cell>
          <cell r="J11">
            <v>29</v>
          </cell>
          <cell r="K11">
            <v>31</v>
          </cell>
          <cell r="L11">
            <v>60</v>
          </cell>
          <cell r="M11">
            <v>4</v>
          </cell>
          <cell r="N11">
            <v>0</v>
          </cell>
          <cell r="O11">
            <v>4</v>
          </cell>
          <cell r="P11">
            <v>17162</v>
          </cell>
          <cell r="Q11">
            <v>18541</v>
          </cell>
          <cell r="R11">
            <v>35703</v>
          </cell>
        </row>
        <row r="12">
          <cell r="D12">
            <v>11379</v>
          </cell>
          <cell r="E12">
            <v>12685</v>
          </cell>
          <cell r="F12">
            <v>24064</v>
          </cell>
          <cell r="G12">
            <v>0</v>
          </cell>
          <cell r="H12">
            <v>0</v>
          </cell>
          <cell r="I12">
            <v>0</v>
          </cell>
          <cell r="J12">
            <v>28</v>
          </cell>
          <cell r="K12">
            <v>29</v>
          </cell>
          <cell r="L12">
            <v>57</v>
          </cell>
          <cell r="M12">
            <v>1</v>
          </cell>
          <cell r="N12">
            <v>1</v>
          </cell>
          <cell r="O12">
            <v>2</v>
          </cell>
          <cell r="P12">
            <v>11350</v>
          </cell>
          <cell r="Q12">
            <v>12655</v>
          </cell>
          <cell r="R12">
            <v>24005</v>
          </cell>
        </row>
        <row r="13">
          <cell r="D13">
            <v>29924</v>
          </cell>
          <cell r="E13">
            <v>32383</v>
          </cell>
          <cell r="F13">
            <v>62307</v>
          </cell>
          <cell r="G13">
            <v>0</v>
          </cell>
          <cell r="H13">
            <v>0</v>
          </cell>
          <cell r="I13">
            <v>0</v>
          </cell>
          <cell r="J13">
            <v>29</v>
          </cell>
          <cell r="K13">
            <v>39</v>
          </cell>
          <cell r="L13">
            <v>68</v>
          </cell>
          <cell r="M13">
            <v>43</v>
          </cell>
          <cell r="N13">
            <v>28</v>
          </cell>
          <cell r="O13">
            <v>71</v>
          </cell>
          <cell r="P13">
            <v>29852</v>
          </cell>
          <cell r="Q13">
            <v>32316</v>
          </cell>
          <cell r="R13">
            <v>62168</v>
          </cell>
        </row>
        <row r="14">
          <cell r="D14">
            <v>12825</v>
          </cell>
          <cell r="E14">
            <v>14522</v>
          </cell>
          <cell r="F14">
            <v>27347</v>
          </cell>
          <cell r="G14">
            <v>0</v>
          </cell>
          <cell r="H14">
            <v>0</v>
          </cell>
          <cell r="I14">
            <v>0</v>
          </cell>
          <cell r="J14">
            <v>14</v>
          </cell>
          <cell r="K14">
            <v>18</v>
          </cell>
          <cell r="L14">
            <v>32</v>
          </cell>
          <cell r="M14">
            <v>10</v>
          </cell>
          <cell r="N14">
            <v>18</v>
          </cell>
          <cell r="O14">
            <v>28</v>
          </cell>
          <cell r="P14">
            <v>12801</v>
          </cell>
          <cell r="Q14">
            <v>14486</v>
          </cell>
          <cell r="R14">
            <v>27287</v>
          </cell>
        </row>
        <row r="15">
          <cell r="D15">
            <v>30534</v>
          </cell>
          <cell r="E15">
            <v>34871</v>
          </cell>
          <cell r="F15">
            <v>65405</v>
          </cell>
          <cell r="G15">
            <v>0</v>
          </cell>
          <cell r="H15">
            <v>0</v>
          </cell>
          <cell r="I15">
            <v>0</v>
          </cell>
          <cell r="J15">
            <v>56</v>
          </cell>
          <cell r="K15">
            <v>49</v>
          </cell>
          <cell r="L15">
            <v>105</v>
          </cell>
          <cell r="M15">
            <v>34</v>
          </cell>
          <cell r="N15">
            <v>18</v>
          </cell>
          <cell r="O15">
            <v>52</v>
          </cell>
          <cell r="P15">
            <v>30444</v>
          </cell>
          <cell r="Q15">
            <v>34804</v>
          </cell>
          <cell r="R15">
            <v>65248</v>
          </cell>
        </row>
        <row r="16">
          <cell r="D16">
            <v>11871</v>
          </cell>
          <cell r="E16">
            <v>13386</v>
          </cell>
          <cell r="F16">
            <v>25257</v>
          </cell>
          <cell r="G16">
            <v>0</v>
          </cell>
          <cell r="H16">
            <v>0</v>
          </cell>
          <cell r="I16">
            <v>0</v>
          </cell>
          <cell r="J16">
            <v>20</v>
          </cell>
          <cell r="K16">
            <v>22</v>
          </cell>
          <cell r="L16">
            <v>42</v>
          </cell>
          <cell r="M16">
            <v>2</v>
          </cell>
          <cell r="N16">
            <v>0</v>
          </cell>
          <cell r="O16">
            <v>2</v>
          </cell>
          <cell r="P16">
            <v>11849</v>
          </cell>
          <cell r="Q16">
            <v>13364</v>
          </cell>
          <cell r="R16">
            <v>25213</v>
          </cell>
        </row>
        <row r="17">
          <cell r="D17">
            <v>9458</v>
          </cell>
          <cell r="E17">
            <v>10224</v>
          </cell>
          <cell r="F17">
            <v>19682</v>
          </cell>
          <cell r="G17">
            <v>0</v>
          </cell>
          <cell r="H17">
            <v>0</v>
          </cell>
          <cell r="I17">
            <v>0</v>
          </cell>
          <cell r="J17">
            <v>13</v>
          </cell>
          <cell r="K17">
            <v>14</v>
          </cell>
          <cell r="L17">
            <v>27</v>
          </cell>
          <cell r="M17">
            <v>1</v>
          </cell>
          <cell r="N17">
            <v>1</v>
          </cell>
          <cell r="O17">
            <v>2</v>
          </cell>
          <cell r="P17">
            <v>9444</v>
          </cell>
          <cell r="Q17">
            <v>10209</v>
          </cell>
          <cell r="R17">
            <v>19653</v>
          </cell>
        </row>
        <row r="18">
          <cell r="D18">
            <v>9580</v>
          </cell>
          <cell r="E18">
            <v>11092</v>
          </cell>
          <cell r="F18">
            <v>20672</v>
          </cell>
          <cell r="G18">
            <v>0</v>
          </cell>
          <cell r="H18">
            <v>0</v>
          </cell>
          <cell r="I18">
            <v>0</v>
          </cell>
          <cell r="J18">
            <v>14</v>
          </cell>
          <cell r="K18">
            <v>18</v>
          </cell>
          <cell r="L18">
            <v>32</v>
          </cell>
          <cell r="M18">
            <v>4</v>
          </cell>
          <cell r="N18">
            <v>1</v>
          </cell>
          <cell r="O18">
            <v>5</v>
          </cell>
          <cell r="P18">
            <v>9562</v>
          </cell>
          <cell r="Q18">
            <v>11073</v>
          </cell>
          <cell r="R18">
            <v>20635</v>
          </cell>
        </row>
        <row r="19">
          <cell r="D19">
            <v>1852</v>
          </cell>
          <cell r="E19">
            <v>2174</v>
          </cell>
          <cell r="F19">
            <v>4026</v>
          </cell>
          <cell r="G19">
            <v>0</v>
          </cell>
          <cell r="H19">
            <v>0</v>
          </cell>
          <cell r="I19">
            <v>0</v>
          </cell>
          <cell r="J19">
            <v>4</v>
          </cell>
          <cell r="K19">
            <v>3</v>
          </cell>
          <cell r="L19">
            <v>7</v>
          </cell>
          <cell r="M19">
            <v>0</v>
          </cell>
          <cell r="N19">
            <v>0</v>
          </cell>
          <cell r="O19">
            <v>0</v>
          </cell>
          <cell r="P19">
            <v>1848</v>
          </cell>
          <cell r="Q19">
            <v>2171</v>
          </cell>
          <cell r="R19">
            <v>4019</v>
          </cell>
        </row>
        <row r="21">
          <cell r="D21">
            <v>844</v>
          </cell>
          <cell r="E21">
            <v>910</v>
          </cell>
          <cell r="F21">
            <v>1754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3</v>
          </cell>
          <cell r="L21">
            <v>3</v>
          </cell>
          <cell r="M21">
            <v>0</v>
          </cell>
          <cell r="N21">
            <v>3</v>
          </cell>
          <cell r="O21">
            <v>3</v>
          </cell>
          <cell r="P21">
            <v>844</v>
          </cell>
          <cell r="Q21">
            <v>904</v>
          </cell>
          <cell r="R21">
            <v>1748</v>
          </cell>
        </row>
        <row r="23">
          <cell r="D23">
            <v>1212</v>
          </cell>
          <cell r="E23">
            <v>1315</v>
          </cell>
          <cell r="F23">
            <v>2527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M23">
            <v>0</v>
          </cell>
          <cell r="N23">
            <v>1</v>
          </cell>
          <cell r="O23">
            <v>1</v>
          </cell>
          <cell r="P23">
            <v>1211</v>
          </cell>
          <cell r="Q23">
            <v>1314</v>
          </cell>
          <cell r="R23">
            <v>2525</v>
          </cell>
        </row>
        <row r="24">
          <cell r="D24">
            <v>6041</v>
          </cell>
          <cell r="E24">
            <v>6937</v>
          </cell>
          <cell r="F24">
            <v>12978</v>
          </cell>
          <cell r="G24">
            <v>0</v>
          </cell>
          <cell r="H24">
            <v>0</v>
          </cell>
          <cell r="I24">
            <v>0</v>
          </cell>
          <cell r="J24">
            <v>8</v>
          </cell>
          <cell r="K24">
            <v>14</v>
          </cell>
          <cell r="L24">
            <v>22</v>
          </cell>
          <cell r="M24">
            <v>5</v>
          </cell>
          <cell r="N24">
            <v>5</v>
          </cell>
          <cell r="O24">
            <v>10</v>
          </cell>
          <cell r="P24">
            <v>6028</v>
          </cell>
          <cell r="Q24">
            <v>6918</v>
          </cell>
          <cell r="R24">
            <v>12946</v>
          </cell>
        </row>
        <row r="25">
          <cell r="D25">
            <v>2687</v>
          </cell>
          <cell r="E25">
            <v>2964</v>
          </cell>
          <cell r="F25">
            <v>5651</v>
          </cell>
          <cell r="G25">
            <v>0</v>
          </cell>
          <cell r="H25">
            <v>0</v>
          </cell>
          <cell r="I25">
            <v>0</v>
          </cell>
          <cell r="J25">
            <v>4</v>
          </cell>
          <cell r="K25">
            <v>7</v>
          </cell>
          <cell r="L25">
            <v>11</v>
          </cell>
          <cell r="M25">
            <v>4</v>
          </cell>
          <cell r="N25">
            <v>1</v>
          </cell>
          <cell r="O25">
            <v>5</v>
          </cell>
          <cell r="P25">
            <v>2679</v>
          </cell>
          <cell r="Q25">
            <v>2956</v>
          </cell>
          <cell r="R25">
            <v>5635</v>
          </cell>
        </row>
        <row r="27">
          <cell r="D27">
            <v>3388</v>
          </cell>
          <cell r="E27">
            <v>3880</v>
          </cell>
          <cell r="F27">
            <v>7268</v>
          </cell>
          <cell r="G27">
            <v>0</v>
          </cell>
          <cell r="H27">
            <v>0</v>
          </cell>
          <cell r="I27">
            <v>0</v>
          </cell>
          <cell r="J27">
            <v>3</v>
          </cell>
          <cell r="K27">
            <v>8</v>
          </cell>
          <cell r="L27">
            <v>11</v>
          </cell>
          <cell r="M27">
            <v>7</v>
          </cell>
          <cell r="N27">
            <v>3</v>
          </cell>
          <cell r="O27">
            <v>10</v>
          </cell>
          <cell r="P27">
            <v>3378</v>
          </cell>
          <cell r="Q27">
            <v>3869</v>
          </cell>
          <cell r="R27">
            <v>7247</v>
          </cell>
        </row>
        <row r="28">
          <cell r="D28">
            <v>2140</v>
          </cell>
          <cell r="E28">
            <v>2575</v>
          </cell>
          <cell r="F28">
            <v>4715</v>
          </cell>
          <cell r="G28">
            <v>0</v>
          </cell>
          <cell r="H28">
            <v>0</v>
          </cell>
          <cell r="I28">
            <v>0</v>
          </cell>
          <cell r="J28">
            <v>5</v>
          </cell>
          <cell r="K28">
            <v>2</v>
          </cell>
          <cell r="L28">
            <v>7</v>
          </cell>
          <cell r="M28">
            <v>3</v>
          </cell>
          <cell r="N28">
            <v>3</v>
          </cell>
          <cell r="O28">
            <v>6</v>
          </cell>
          <cell r="P28">
            <v>2132</v>
          </cell>
          <cell r="Q28">
            <v>2570</v>
          </cell>
          <cell r="R28">
            <v>4702</v>
          </cell>
        </row>
        <row r="29">
          <cell r="D29">
            <v>1775</v>
          </cell>
          <cell r="E29">
            <v>2050</v>
          </cell>
          <cell r="F29">
            <v>3825</v>
          </cell>
          <cell r="G29">
            <v>0</v>
          </cell>
          <cell r="H29">
            <v>0</v>
          </cell>
          <cell r="I29">
            <v>0</v>
          </cell>
          <cell r="J29">
            <v>4</v>
          </cell>
          <cell r="K29">
            <v>1</v>
          </cell>
          <cell r="L29">
            <v>5</v>
          </cell>
          <cell r="M29">
            <v>0</v>
          </cell>
          <cell r="N29">
            <v>0</v>
          </cell>
          <cell r="O29">
            <v>0</v>
          </cell>
          <cell r="P29">
            <v>1771</v>
          </cell>
          <cell r="Q29">
            <v>2049</v>
          </cell>
          <cell r="R29">
            <v>3820</v>
          </cell>
        </row>
        <row r="30">
          <cell r="D30">
            <v>1249</v>
          </cell>
          <cell r="E30">
            <v>1322</v>
          </cell>
          <cell r="F30">
            <v>2571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2</v>
          </cell>
          <cell r="L30">
            <v>3</v>
          </cell>
          <cell r="M30">
            <v>0</v>
          </cell>
          <cell r="N30">
            <v>0</v>
          </cell>
          <cell r="O30">
            <v>0</v>
          </cell>
          <cell r="P30">
            <v>1248</v>
          </cell>
          <cell r="Q30">
            <v>1320</v>
          </cell>
          <cell r="R30">
            <v>2568</v>
          </cell>
        </row>
        <row r="32">
          <cell r="D32">
            <v>7312</v>
          </cell>
          <cell r="E32">
            <v>8244</v>
          </cell>
          <cell r="F32">
            <v>15556</v>
          </cell>
          <cell r="G32">
            <v>0</v>
          </cell>
          <cell r="H32">
            <v>0</v>
          </cell>
          <cell r="I32">
            <v>0</v>
          </cell>
          <cell r="J32">
            <v>9</v>
          </cell>
          <cell r="K32">
            <v>15</v>
          </cell>
          <cell r="L32">
            <v>24</v>
          </cell>
          <cell r="M32">
            <v>5</v>
          </cell>
          <cell r="N32">
            <v>4</v>
          </cell>
          <cell r="O32">
            <v>9</v>
          </cell>
          <cell r="P32">
            <v>7298</v>
          </cell>
          <cell r="Q32">
            <v>8225</v>
          </cell>
          <cell r="R32">
            <v>15523</v>
          </cell>
        </row>
        <row r="34">
          <cell r="D34">
            <v>5615</v>
          </cell>
          <cell r="E34">
            <v>5996</v>
          </cell>
          <cell r="F34">
            <v>11611</v>
          </cell>
          <cell r="G34">
            <v>0</v>
          </cell>
          <cell r="H34">
            <v>0</v>
          </cell>
          <cell r="I34">
            <v>0</v>
          </cell>
          <cell r="J34">
            <v>5</v>
          </cell>
          <cell r="K34">
            <v>7</v>
          </cell>
          <cell r="L34">
            <v>12</v>
          </cell>
          <cell r="M34">
            <v>8</v>
          </cell>
          <cell r="N34">
            <v>5</v>
          </cell>
          <cell r="O34">
            <v>13</v>
          </cell>
          <cell r="P34">
            <v>5602</v>
          </cell>
          <cell r="Q34">
            <v>5984</v>
          </cell>
          <cell r="R34">
            <v>11586</v>
          </cell>
        </row>
        <row r="35">
          <cell r="D35">
            <v>978</v>
          </cell>
          <cell r="E35">
            <v>1017</v>
          </cell>
          <cell r="F35">
            <v>1995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978</v>
          </cell>
          <cell r="Q35">
            <v>1016</v>
          </cell>
          <cell r="R35">
            <v>1994</v>
          </cell>
        </row>
      </sheetData>
      <sheetData sheetId="1">
        <row r="6">
          <cell r="D6">
            <v>40</v>
          </cell>
          <cell r="E6">
            <v>72</v>
          </cell>
          <cell r="F6">
            <v>112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40</v>
          </cell>
          <cell r="N6">
            <v>72</v>
          </cell>
          <cell r="O6">
            <v>112</v>
          </cell>
        </row>
        <row r="7">
          <cell r="D7">
            <v>5</v>
          </cell>
          <cell r="E7">
            <v>9</v>
          </cell>
          <cell r="F7">
            <v>14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5</v>
          </cell>
          <cell r="N7">
            <v>9</v>
          </cell>
          <cell r="O7">
            <v>14</v>
          </cell>
        </row>
        <row r="8">
          <cell r="D8">
            <v>11</v>
          </cell>
          <cell r="E8">
            <v>20</v>
          </cell>
          <cell r="F8">
            <v>31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11</v>
          </cell>
          <cell r="N8">
            <v>20</v>
          </cell>
          <cell r="O8">
            <v>31</v>
          </cell>
        </row>
        <row r="9">
          <cell r="D9">
            <v>10</v>
          </cell>
          <cell r="E9">
            <v>16</v>
          </cell>
          <cell r="F9">
            <v>26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10</v>
          </cell>
          <cell r="N9">
            <v>16</v>
          </cell>
          <cell r="O9">
            <v>26</v>
          </cell>
        </row>
        <row r="10">
          <cell r="D10">
            <v>6</v>
          </cell>
          <cell r="E10">
            <v>12</v>
          </cell>
          <cell r="F10">
            <v>18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6</v>
          </cell>
          <cell r="N10">
            <v>12</v>
          </cell>
          <cell r="O10">
            <v>18</v>
          </cell>
        </row>
        <row r="11">
          <cell r="D11">
            <v>5</v>
          </cell>
          <cell r="E11">
            <v>12</v>
          </cell>
          <cell r="F11">
            <v>17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</v>
          </cell>
          <cell r="N11">
            <v>12</v>
          </cell>
          <cell r="O11">
            <v>17</v>
          </cell>
        </row>
        <row r="12">
          <cell r="D12">
            <v>6</v>
          </cell>
          <cell r="E12">
            <v>5</v>
          </cell>
          <cell r="F12">
            <v>11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</v>
          </cell>
          <cell r="N12">
            <v>5</v>
          </cell>
          <cell r="O12">
            <v>11</v>
          </cell>
        </row>
        <row r="13">
          <cell r="D13">
            <v>15</v>
          </cell>
          <cell r="E13">
            <v>27</v>
          </cell>
          <cell r="F13">
            <v>42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15</v>
          </cell>
          <cell r="N13">
            <v>27</v>
          </cell>
          <cell r="O13">
            <v>42</v>
          </cell>
        </row>
        <row r="14">
          <cell r="D14">
            <v>2</v>
          </cell>
          <cell r="E14">
            <v>3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3</v>
          </cell>
          <cell r="O14">
            <v>5</v>
          </cell>
        </row>
        <row r="15">
          <cell r="D15">
            <v>9</v>
          </cell>
          <cell r="E15">
            <v>19</v>
          </cell>
          <cell r="F15">
            <v>28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</v>
          </cell>
          <cell r="N15">
            <v>19</v>
          </cell>
          <cell r="O15">
            <v>28</v>
          </cell>
        </row>
        <row r="16">
          <cell r="D16">
            <v>12</v>
          </cell>
          <cell r="E16">
            <v>10</v>
          </cell>
          <cell r="F16">
            <v>22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</v>
          </cell>
          <cell r="N16">
            <v>10</v>
          </cell>
          <cell r="O16">
            <v>22</v>
          </cell>
        </row>
        <row r="17">
          <cell r="D17">
            <v>2</v>
          </cell>
          <cell r="E17">
            <v>3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3</v>
          </cell>
          <cell r="O17">
            <v>5</v>
          </cell>
        </row>
        <row r="18">
          <cell r="D18">
            <v>12</v>
          </cell>
          <cell r="E18">
            <v>10</v>
          </cell>
          <cell r="F18">
            <v>22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12</v>
          </cell>
          <cell r="N18">
            <v>10</v>
          </cell>
          <cell r="O18">
            <v>22</v>
          </cell>
        </row>
        <row r="19">
          <cell r="D19">
            <v>1</v>
          </cell>
          <cell r="E19">
            <v>1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2</v>
          </cell>
        </row>
        <row r="21">
          <cell r="D21">
            <v>0</v>
          </cell>
          <cell r="E21">
            <v>1</v>
          </cell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1</v>
          </cell>
        </row>
        <row r="23">
          <cell r="D23">
            <v>1</v>
          </cell>
          <cell r="E23">
            <v>1</v>
          </cell>
          <cell r="F23">
            <v>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1</v>
          </cell>
          <cell r="O23">
            <v>2</v>
          </cell>
        </row>
        <row r="24"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1</v>
          </cell>
          <cell r="O24">
            <v>1</v>
          </cell>
        </row>
        <row r="25">
          <cell r="D25">
            <v>0</v>
          </cell>
          <cell r="E25">
            <v>2</v>
          </cell>
          <cell r="F25">
            <v>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>
            <v>2</v>
          </cell>
        </row>
        <row r="27">
          <cell r="D27">
            <v>2</v>
          </cell>
          <cell r="E27">
            <v>6</v>
          </cell>
          <cell r="F27">
            <v>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</v>
          </cell>
          <cell r="N27">
            <v>6</v>
          </cell>
          <cell r="O27">
            <v>8</v>
          </cell>
        </row>
        <row r="28">
          <cell r="D28">
            <v>0</v>
          </cell>
          <cell r="E28">
            <v>1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</v>
          </cell>
          <cell r="O28">
            <v>1</v>
          </cell>
        </row>
        <row r="29">
          <cell r="D29">
            <v>0</v>
          </cell>
          <cell r="E29">
            <v>1</v>
          </cell>
          <cell r="F29">
            <v>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1</v>
          </cell>
        </row>
        <row r="30">
          <cell r="D30">
            <v>0</v>
          </cell>
          <cell r="E30">
            <v>2</v>
          </cell>
          <cell r="F30">
            <v>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2</v>
          </cell>
          <cell r="O30">
            <v>2</v>
          </cell>
        </row>
        <row r="32">
          <cell r="D32">
            <v>2</v>
          </cell>
          <cell r="E32">
            <v>5</v>
          </cell>
          <cell r="F32">
            <v>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</v>
          </cell>
          <cell r="N32">
            <v>5</v>
          </cell>
          <cell r="O32">
            <v>7</v>
          </cell>
        </row>
        <row r="34">
          <cell r="D34">
            <v>3</v>
          </cell>
          <cell r="E34">
            <v>4</v>
          </cell>
          <cell r="F34">
            <v>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</v>
          </cell>
          <cell r="N34">
            <v>4</v>
          </cell>
          <cell r="O34">
            <v>7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</sheetData>
      <sheetData sheetId="2"/>
      <sheetData sheetId="3">
        <row r="6">
          <cell r="V6">
            <v>118618</v>
          </cell>
          <cell r="W6">
            <v>136293</v>
          </cell>
          <cell r="X6">
            <v>254911</v>
          </cell>
        </row>
        <row r="7">
          <cell r="V7">
            <v>19523</v>
          </cell>
          <cell r="W7">
            <v>22887</v>
          </cell>
          <cell r="X7">
            <v>42410</v>
          </cell>
        </row>
        <row r="8">
          <cell r="V8">
            <v>33748</v>
          </cell>
          <cell r="W8">
            <v>37648</v>
          </cell>
          <cell r="X8">
            <v>71396</v>
          </cell>
        </row>
        <row r="9">
          <cell r="V9">
            <v>27253</v>
          </cell>
          <cell r="W9">
            <v>30930</v>
          </cell>
          <cell r="X9">
            <v>58183</v>
          </cell>
        </row>
        <row r="10">
          <cell r="V10">
            <v>10199</v>
          </cell>
          <cell r="W10">
            <v>11443</v>
          </cell>
          <cell r="X10">
            <v>21642</v>
          </cell>
        </row>
        <row r="11">
          <cell r="V11">
            <v>17162</v>
          </cell>
          <cell r="W11">
            <v>18541</v>
          </cell>
          <cell r="X11">
            <v>35703</v>
          </cell>
        </row>
        <row r="12">
          <cell r="V12">
            <v>11350</v>
          </cell>
          <cell r="W12">
            <v>12655</v>
          </cell>
          <cell r="X12">
            <v>24005</v>
          </cell>
        </row>
        <row r="13">
          <cell r="V13">
            <v>29852</v>
          </cell>
          <cell r="W13">
            <v>32316</v>
          </cell>
          <cell r="X13">
            <v>62168</v>
          </cell>
        </row>
        <row r="14">
          <cell r="V14">
            <v>12801</v>
          </cell>
          <cell r="W14">
            <v>14486</v>
          </cell>
          <cell r="X14">
            <v>27287</v>
          </cell>
        </row>
        <row r="15">
          <cell r="V15">
            <v>30445</v>
          </cell>
          <cell r="W15">
            <v>34804</v>
          </cell>
          <cell r="X15">
            <v>65249</v>
          </cell>
        </row>
        <row r="16">
          <cell r="V16">
            <v>11849</v>
          </cell>
          <cell r="W16">
            <v>13364</v>
          </cell>
          <cell r="X16">
            <v>25213</v>
          </cell>
        </row>
        <row r="17">
          <cell r="V17">
            <v>9444</v>
          </cell>
          <cell r="W17">
            <v>10209</v>
          </cell>
          <cell r="X17">
            <v>19653</v>
          </cell>
        </row>
        <row r="18">
          <cell r="V18">
            <v>9562</v>
          </cell>
          <cell r="W18">
            <v>11073</v>
          </cell>
          <cell r="X18">
            <v>20635</v>
          </cell>
        </row>
        <row r="19">
          <cell r="V19">
            <v>1848</v>
          </cell>
          <cell r="W19">
            <v>2171</v>
          </cell>
          <cell r="X19">
            <v>4019</v>
          </cell>
        </row>
        <row r="20">
          <cell r="V20">
            <v>1848</v>
          </cell>
          <cell r="W20">
            <v>2171</v>
          </cell>
          <cell r="X20">
            <v>4019</v>
          </cell>
        </row>
        <row r="21">
          <cell r="V21">
            <v>844</v>
          </cell>
          <cell r="W21">
            <v>904</v>
          </cell>
          <cell r="X21">
            <v>1748</v>
          </cell>
        </row>
        <row r="22">
          <cell r="V22">
            <v>844</v>
          </cell>
          <cell r="W22">
            <v>904</v>
          </cell>
          <cell r="X22">
            <v>1748</v>
          </cell>
        </row>
        <row r="23">
          <cell r="V23">
            <v>1211</v>
          </cell>
          <cell r="W23">
            <v>1314</v>
          </cell>
          <cell r="X23">
            <v>2525</v>
          </cell>
        </row>
        <row r="24">
          <cell r="V24">
            <v>6028</v>
          </cell>
          <cell r="W24">
            <v>6918</v>
          </cell>
          <cell r="X24">
            <v>12946</v>
          </cell>
        </row>
        <row r="25">
          <cell r="V25">
            <v>2679</v>
          </cell>
          <cell r="W25">
            <v>2956</v>
          </cell>
          <cell r="X25">
            <v>5635</v>
          </cell>
        </row>
        <row r="26">
          <cell r="V26">
            <v>9918</v>
          </cell>
          <cell r="W26">
            <v>11188</v>
          </cell>
          <cell r="X26">
            <v>21106</v>
          </cell>
        </row>
        <row r="27">
          <cell r="V27">
            <v>3378</v>
          </cell>
          <cell r="W27">
            <v>3869</v>
          </cell>
          <cell r="X27">
            <v>7247</v>
          </cell>
        </row>
        <row r="28">
          <cell r="V28">
            <v>2132</v>
          </cell>
          <cell r="W28">
            <v>2570</v>
          </cell>
          <cell r="X28">
            <v>4702</v>
          </cell>
        </row>
        <row r="29">
          <cell r="V29">
            <v>1771</v>
          </cell>
          <cell r="W29">
            <v>2049</v>
          </cell>
          <cell r="X29">
            <v>3820</v>
          </cell>
        </row>
        <row r="30">
          <cell r="V30">
            <v>1248</v>
          </cell>
          <cell r="W30">
            <v>1320</v>
          </cell>
          <cell r="X30">
            <v>2568</v>
          </cell>
        </row>
        <row r="31">
          <cell r="V31">
            <v>8529</v>
          </cell>
          <cell r="W31">
            <v>9808</v>
          </cell>
          <cell r="X31">
            <v>18337</v>
          </cell>
        </row>
        <row r="32">
          <cell r="V32">
            <v>7298</v>
          </cell>
          <cell r="W32">
            <v>8225</v>
          </cell>
          <cell r="X32">
            <v>15523</v>
          </cell>
        </row>
        <row r="33">
          <cell r="V33">
            <v>7298</v>
          </cell>
          <cell r="W33">
            <v>8225</v>
          </cell>
          <cell r="X33">
            <v>15523</v>
          </cell>
        </row>
        <row r="34">
          <cell r="V34">
            <v>5602</v>
          </cell>
          <cell r="W34">
            <v>5984</v>
          </cell>
          <cell r="X34">
            <v>11586</v>
          </cell>
        </row>
        <row r="35">
          <cell r="V35">
            <v>978</v>
          </cell>
          <cell r="W35">
            <v>1016</v>
          </cell>
          <cell r="X35">
            <v>1994</v>
          </cell>
        </row>
        <row r="36">
          <cell r="V36">
            <v>6580</v>
          </cell>
          <cell r="W36">
            <v>7000</v>
          </cell>
          <cell r="X36">
            <v>13580</v>
          </cell>
        </row>
        <row r="38">
          <cell r="V38">
            <v>118618</v>
          </cell>
          <cell r="W38">
            <v>136293</v>
          </cell>
          <cell r="X38">
            <v>254911</v>
          </cell>
        </row>
        <row r="39">
          <cell r="V39">
            <v>114114</v>
          </cell>
          <cell r="W39">
            <v>129836</v>
          </cell>
          <cell r="X39">
            <v>243950</v>
          </cell>
        </row>
        <row r="40">
          <cell r="V40">
            <v>144091</v>
          </cell>
          <cell r="W40">
            <v>159816</v>
          </cell>
          <cell r="X40">
            <v>303907</v>
          </cell>
        </row>
        <row r="42">
          <cell r="V42">
            <v>341806</v>
          </cell>
          <cell r="W42">
            <v>386649</v>
          </cell>
          <cell r="X42">
            <v>728455</v>
          </cell>
        </row>
        <row r="43">
          <cell r="V43">
            <v>35017</v>
          </cell>
          <cell r="W43">
            <v>39296</v>
          </cell>
          <cell r="X43">
            <v>74313</v>
          </cell>
        </row>
        <row r="44">
          <cell r="V44">
            <v>376823</v>
          </cell>
          <cell r="W44">
            <v>425945</v>
          </cell>
          <cell r="X44">
            <v>802768</v>
          </cell>
        </row>
      </sheetData>
      <sheetData sheetId="4">
        <row r="6">
          <cell r="S6">
            <v>40</v>
          </cell>
          <cell r="T6">
            <v>72</v>
          </cell>
          <cell r="U6">
            <v>112</v>
          </cell>
        </row>
        <row r="7">
          <cell r="S7">
            <v>5</v>
          </cell>
          <cell r="T7">
            <v>9</v>
          </cell>
          <cell r="U7">
            <v>14</v>
          </cell>
        </row>
        <row r="8">
          <cell r="S8">
            <v>11</v>
          </cell>
          <cell r="T8">
            <v>20</v>
          </cell>
          <cell r="U8">
            <v>31</v>
          </cell>
        </row>
        <row r="9">
          <cell r="S9">
            <v>10</v>
          </cell>
          <cell r="T9">
            <v>16</v>
          </cell>
          <cell r="U9">
            <v>26</v>
          </cell>
        </row>
        <row r="10">
          <cell r="S10">
            <v>6</v>
          </cell>
          <cell r="T10">
            <v>12</v>
          </cell>
          <cell r="U10">
            <v>18</v>
          </cell>
        </row>
        <row r="11">
          <cell r="S11">
            <v>5</v>
          </cell>
          <cell r="T11">
            <v>12</v>
          </cell>
          <cell r="U11">
            <v>17</v>
          </cell>
        </row>
        <row r="12">
          <cell r="S12">
            <v>6</v>
          </cell>
          <cell r="T12">
            <v>5</v>
          </cell>
          <cell r="U12">
            <v>11</v>
          </cell>
        </row>
        <row r="13">
          <cell r="S13">
            <v>15</v>
          </cell>
          <cell r="T13">
            <v>27</v>
          </cell>
          <cell r="U13">
            <v>42</v>
          </cell>
        </row>
        <row r="14">
          <cell r="S14">
            <v>2</v>
          </cell>
          <cell r="T14">
            <v>3</v>
          </cell>
          <cell r="U14">
            <v>5</v>
          </cell>
        </row>
        <row r="15">
          <cell r="S15">
            <v>9</v>
          </cell>
          <cell r="T15">
            <v>19</v>
          </cell>
          <cell r="U15">
            <v>28</v>
          </cell>
        </row>
        <row r="16">
          <cell r="S16">
            <v>12</v>
          </cell>
          <cell r="T16">
            <v>10</v>
          </cell>
          <cell r="U16">
            <v>22</v>
          </cell>
        </row>
        <row r="17">
          <cell r="S17">
            <v>2</v>
          </cell>
          <cell r="T17">
            <v>3</v>
          </cell>
          <cell r="U17">
            <v>5</v>
          </cell>
        </row>
        <row r="18">
          <cell r="S18">
            <v>12</v>
          </cell>
          <cell r="T18">
            <v>10</v>
          </cell>
          <cell r="U18">
            <v>22</v>
          </cell>
        </row>
        <row r="19">
          <cell r="S19">
            <v>1</v>
          </cell>
          <cell r="T19">
            <v>1</v>
          </cell>
          <cell r="U19">
            <v>2</v>
          </cell>
        </row>
        <row r="20">
          <cell r="S20">
            <v>1</v>
          </cell>
          <cell r="T20">
            <v>1</v>
          </cell>
          <cell r="U20">
            <v>2</v>
          </cell>
        </row>
        <row r="21">
          <cell r="S21">
            <v>0</v>
          </cell>
          <cell r="T21">
            <v>1</v>
          </cell>
          <cell r="U21">
            <v>1</v>
          </cell>
        </row>
        <row r="22">
          <cell r="S22">
            <v>0</v>
          </cell>
          <cell r="T22">
            <v>1</v>
          </cell>
          <cell r="U22">
            <v>1</v>
          </cell>
        </row>
        <row r="23">
          <cell r="S23">
            <v>1</v>
          </cell>
          <cell r="T23">
            <v>1</v>
          </cell>
          <cell r="U23">
            <v>2</v>
          </cell>
        </row>
        <row r="24">
          <cell r="S24">
            <v>0</v>
          </cell>
          <cell r="T24">
            <v>1</v>
          </cell>
          <cell r="U24">
            <v>1</v>
          </cell>
        </row>
        <row r="25">
          <cell r="S25">
            <v>0</v>
          </cell>
          <cell r="T25">
            <v>2</v>
          </cell>
          <cell r="U25">
            <v>2</v>
          </cell>
        </row>
        <row r="26">
          <cell r="S26">
            <v>1</v>
          </cell>
          <cell r="T26">
            <v>4</v>
          </cell>
          <cell r="U26">
            <v>5</v>
          </cell>
        </row>
        <row r="27">
          <cell r="S27">
            <v>2</v>
          </cell>
          <cell r="T27">
            <v>6</v>
          </cell>
          <cell r="U27">
            <v>8</v>
          </cell>
        </row>
        <row r="28">
          <cell r="S28">
            <v>0</v>
          </cell>
          <cell r="T28">
            <v>1</v>
          </cell>
          <cell r="U28">
            <v>1</v>
          </cell>
        </row>
        <row r="29">
          <cell r="S29">
            <v>0</v>
          </cell>
          <cell r="T29">
            <v>1</v>
          </cell>
          <cell r="U29">
            <v>1</v>
          </cell>
        </row>
        <row r="30">
          <cell r="S30">
            <v>0</v>
          </cell>
          <cell r="T30">
            <v>2</v>
          </cell>
          <cell r="U30">
            <v>2</v>
          </cell>
        </row>
        <row r="31">
          <cell r="S31">
            <v>2</v>
          </cell>
          <cell r="T31">
            <v>10</v>
          </cell>
          <cell r="U31">
            <v>12</v>
          </cell>
        </row>
        <row r="32">
          <cell r="S32">
            <v>2</v>
          </cell>
          <cell r="T32">
            <v>5</v>
          </cell>
          <cell r="U32">
            <v>7</v>
          </cell>
        </row>
        <row r="33">
          <cell r="S33">
            <v>2</v>
          </cell>
          <cell r="T33">
            <v>5</v>
          </cell>
          <cell r="U33">
            <v>7</v>
          </cell>
        </row>
        <row r="34">
          <cell r="S34">
            <v>3</v>
          </cell>
          <cell r="T34">
            <v>4</v>
          </cell>
          <cell r="U34">
            <v>7</v>
          </cell>
        </row>
        <row r="35">
          <cell r="S35">
            <v>0</v>
          </cell>
          <cell r="T35">
            <v>0</v>
          </cell>
          <cell r="U35">
            <v>0</v>
          </cell>
        </row>
        <row r="36">
          <cell r="S36">
            <v>3</v>
          </cell>
          <cell r="T36">
            <v>4</v>
          </cell>
          <cell r="U36">
            <v>7</v>
          </cell>
        </row>
        <row r="38">
          <cell r="S38">
            <v>40</v>
          </cell>
          <cell r="T38">
            <v>72</v>
          </cell>
          <cell r="U38">
            <v>112</v>
          </cell>
        </row>
        <row r="39">
          <cell r="S39">
            <v>45</v>
          </cell>
          <cell r="T39">
            <v>71</v>
          </cell>
          <cell r="U39">
            <v>116</v>
          </cell>
        </row>
        <row r="40">
          <cell r="S40">
            <v>59</v>
          </cell>
          <cell r="T40">
            <v>100</v>
          </cell>
          <cell r="U40">
            <v>159</v>
          </cell>
        </row>
        <row r="42">
          <cell r="S42">
            <v>135</v>
          </cell>
          <cell r="T42">
            <v>218</v>
          </cell>
          <cell r="U42">
            <v>353</v>
          </cell>
        </row>
        <row r="43">
          <cell r="S43">
            <v>9</v>
          </cell>
          <cell r="T43">
            <v>25</v>
          </cell>
          <cell r="U43">
            <v>34</v>
          </cell>
        </row>
        <row r="44">
          <cell r="S44">
            <v>144</v>
          </cell>
          <cell r="T44">
            <v>243</v>
          </cell>
          <cell r="U44">
            <v>387</v>
          </cell>
        </row>
      </sheetData>
      <sheetData sheetId="5"/>
      <sheetData sheetId="6">
        <row r="6">
          <cell r="V6">
            <v>118618</v>
          </cell>
          <cell r="W6">
            <v>136293</v>
          </cell>
          <cell r="X6">
            <v>254911</v>
          </cell>
        </row>
        <row r="7">
          <cell r="V7">
            <v>19523</v>
          </cell>
          <cell r="W7">
            <v>22887</v>
          </cell>
          <cell r="X7">
            <v>42410</v>
          </cell>
        </row>
        <row r="8">
          <cell r="V8">
            <v>33748</v>
          </cell>
          <cell r="W8">
            <v>37648</v>
          </cell>
          <cell r="X8">
            <v>71396</v>
          </cell>
        </row>
        <row r="9">
          <cell r="V9">
            <v>27253</v>
          </cell>
          <cell r="W9">
            <v>30930</v>
          </cell>
          <cell r="X9">
            <v>58183</v>
          </cell>
        </row>
        <row r="10">
          <cell r="V10">
            <v>10199</v>
          </cell>
          <cell r="W10">
            <v>11443</v>
          </cell>
          <cell r="X10">
            <v>21642</v>
          </cell>
        </row>
        <row r="11">
          <cell r="V11">
            <v>17162</v>
          </cell>
          <cell r="W11">
            <v>18541</v>
          </cell>
          <cell r="X11">
            <v>35703</v>
          </cell>
        </row>
        <row r="12">
          <cell r="V12">
            <v>11350</v>
          </cell>
          <cell r="W12">
            <v>12655</v>
          </cell>
          <cell r="X12">
            <v>24005</v>
          </cell>
        </row>
        <row r="13">
          <cell r="V13">
            <v>29852</v>
          </cell>
          <cell r="W13">
            <v>32316</v>
          </cell>
          <cell r="X13">
            <v>62168</v>
          </cell>
        </row>
        <row r="14">
          <cell r="V14">
            <v>12801</v>
          </cell>
          <cell r="W14">
            <v>14486</v>
          </cell>
          <cell r="X14">
            <v>27287</v>
          </cell>
        </row>
        <row r="15">
          <cell r="V15">
            <v>30445</v>
          </cell>
          <cell r="W15">
            <v>34804</v>
          </cell>
          <cell r="X15">
            <v>65249</v>
          </cell>
        </row>
        <row r="16">
          <cell r="V16">
            <v>11849</v>
          </cell>
          <cell r="W16">
            <v>13364</v>
          </cell>
          <cell r="X16">
            <v>25213</v>
          </cell>
        </row>
        <row r="17">
          <cell r="V17">
            <v>9444</v>
          </cell>
          <cell r="W17">
            <v>10209</v>
          </cell>
          <cell r="X17">
            <v>19653</v>
          </cell>
        </row>
        <row r="18">
          <cell r="V18">
            <v>9562</v>
          </cell>
          <cell r="W18">
            <v>11073</v>
          </cell>
          <cell r="X18">
            <v>20635</v>
          </cell>
        </row>
        <row r="19">
          <cell r="V19">
            <v>1848</v>
          </cell>
          <cell r="W19">
            <v>2171</v>
          </cell>
          <cell r="X19">
            <v>4019</v>
          </cell>
        </row>
        <row r="20">
          <cell r="V20">
            <v>1848</v>
          </cell>
          <cell r="W20">
            <v>2171</v>
          </cell>
          <cell r="X20">
            <v>4019</v>
          </cell>
        </row>
        <row r="21">
          <cell r="V21">
            <v>844</v>
          </cell>
          <cell r="W21">
            <v>904</v>
          </cell>
          <cell r="X21">
            <v>1748</v>
          </cell>
        </row>
        <row r="22">
          <cell r="V22">
            <v>844</v>
          </cell>
          <cell r="W22">
            <v>904</v>
          </cell>
          <cell r="X22">
            <v>1748</v>
          </cell>
        </row>
        <row r="23">
          <cell r="V23">
            <v>1211</v>
          </cell>
          <cell r="W23">
            <v>1314</v>
          </cell>
          <cell r="X23">
            <v>2525</v>
          </cell>
        </row>
        <row r="24">
          <cell r="V24">
            <v>6028</v>
          </cell>
          <cell r="W24">
            <v>6918</v>
          </cell>
          <cell r="X24">
            <v>12946</v>
          </cell>
        </row>
        <row r="25">
          <cell r="V25">
            <v>2679</v>
          </cell>
          <cell r="W25">
            <v>2956</v>
          </cell>
          <cell r="X25">
            <v>5635</v>
          </cell>
        </row>
        <row r="26">
          <cell r="V26">
            <v>9918</v>
          </cell>
          <cell r="W26">
            <v>11188</v>
          </cell>
          <cell r="X26">
            <v>21106</v>
          </cell>
        </row>
        <row r="27">
          <cell r="V27">
            <v>3378</v>
          </cell>
          <cell r="W27">
            <v>3869</v>
          </cell>
          <cell r="X27">
            <v>7247</v>
          </cell>
        </row>
        <row r="28">
          <cell r="V28">
            <v>2132</v>
          </cell>
          <cell r="W28">
            <v>2570</v>
          </cell>
          <cell r="X28">
            <v>4702</v>
          </cell>
        </row>
        <row r="29">
          <cell r="V29">
            <v>1771</v>
          </cell>
          <cell r="W29">
            <v>2049</v>
          </cell>
          <cell r="X29">
            <v>3820</v>
          </cell>
        </row>
        <row r="30">
          <cell r="V30">
            <v>1248</v>
          </cell>
          <cell r="W30">
            <v>1320</v>
          </cell>
          <cell r="X30">
            <v>2568</v>
          </cell>
        </row>
        <row r="31">
          <cell r="V31">
            <v>8529</v>
          </cell>
          <cell r="W31">
            <v>9808</v>
          </cell>
          <cell r="X31">
            <v>18337</v>
          </cell>
        </row>
        <row r="32">
          <cell r="V32">
            <v>7298</v>
          </cell>
          <cell r="W32">
            <v>8225</v>
          </cell>
          <cell r="X32">
            <v>15523</v>
          </cell>
        </row>
        <row r="33">
          <cell r="V33">
            <v>7298</v>
          </cell>
          <cell r="W33">
            <v>8225</v>
          </cell>
          <cell r="X33">
            <v>15523</v>
          </cell>
        </row>
        <row r="34">
          <cell r="V34">
            <v>5602</v>
          </cell>
          <cell r="W34">
            <v>5984</v>
          </cell>
          <cell r="X34">
            <v>11586</v>
          </cell>
        </row>
        <row r="35">
          <cell r="V35">
            <v>978</v>
          </cell>
          <cell r="W35">
            <v>1016</v>
          </cell>
          <cell r="X35">
            <v>1994</v>
          </cell>
        </row>
        <row r="36">
          <cell r="V36">
            <v>6580</v>
          </cell>
          <cell r="W36">
            <v>7000</v>
          </cell>
          <cell r="X36">
            <v>13580</v>
          </cell>
        </row>
        <row r="38">
          <cell r="V38">
            <v>118618</v>
          </cell>
          <cell r="W38">
            <v>136293</v>
          </cell>
          <cell r="X38">
            <v>254911</v>
          </cell>
        </row>
        <row r="39">
          <cell r="V39">
            <v>114114</v>
          </cell>
          <cell r="W39">
            <v>129836</v>
          </cell>
          <cell r="X39">
            <v>243950</v>
          </cell>
        </row>
        <row r="40">
          <cell r="V40">
            <v>144091</v>
          </cell>
          <cell r="W40">
            <v>159816</v>
          </cell>
          <cell r="X40">
            <v>303907</v>
          </cell>
        </row>
        <row r="42">
          <cell r="V42">
            <v>341806</v>
          </cell>
          <cell r="W42">
            <v>386649</v>
          </cell>
          <cell r="X42">
            <v>728455</v>
          </cell>
        </row>
        <row r="43">
          <cell r="V43">
            <v>35017</v>
          </cell>
          <cell r="W43">
            <v>39296</v>
          </cell>
          <cell r="X43">
            <v>74313</v>
          </cell>
        </row>
        <row r="44">
          <cell r="V44">
            <v>376823</v>
          </cell>
          <cell r="W44">
            <v>425945</v>
          </cell>
          <cell r="X44">
            <v>802768</v>
          </cell>
        </row>
      </sheetData>
      <sheetData sheetId="7">
        <row r="6">
          <cell r="S6">
            <v>40</v>
          </cell>
          <cell r="T6">
            <v>72</v>
          </cell>
          <cell r="U6">
            <v>112</v>
          </cell>
        </row>
        <row r="7">
          <cell r="S7">
            <v>5</v>
          </cell>
          <cell r="T7">
            <v>9</v>
          </cell>
          <cell r="U7">
            <v>14</v>
          </cell>
        </row>
        <row r="8">
          <cell r="S8">
            <v>11</v>
          </cell>
          <cell r="T8">
            <v>20</v>
          </cell>
          <cell r="U8">
            <v>31</v>
          </cell>
        </row>
        <row r="9">
          <cell r="S9">
            <v>10</v>
          </cell>
          <cell r="T9">
            <v>16</v>
          </cell>
          <cell r="U9">
            <v>26</v>
          </cell>
        </row>
        <row r="10">
          <cell r="S10">
            <v>6</v>
          </cell>
          <cell r="T10">
            <v>12</v>
          </cell>
          <cell r="U10">
            <v>18</v>
          </cell>
        </row>
        <row r="11">
          <cell r="S11">
            <v>5</v>
          </cell>
          <cell r="T11">
            <v>12</v>
          </cell>
          <cell r="U11">
            <v>17</v>
          </cell>
        </row>
        <row r="12">
          <cell r="S12">
            <v>6</v>
          </cell>
          <cell r="T12">
            <v>5</v>
          </cell>
          <cell r="U12">
            <v>11</v>
          </cell>
        </row>
        <row r="13">
          <cell r="S13">
            <v>15</v>
          </cell>
          <cell r="T13">
            <v>27</v>
          </cell>
          <cell r="U13">
            <v>42</v>
          </cell>
        </row>
        <row r="14">
          <cell r="S14">
            <v>2</v>
          </cell>
          <cell r="T14">
            <v>3</v>
          </cell>
          <cell r="U14">
            <v>5</v>
          </cell>
        </row>
        <row r="15">
          <cell r="S15">
            <v>9</v>
          </cell>
          <cell r="T15">
            <v>19</v>
          </cell>
          <cell r="U15">
            <v>28</v>
          </cell>
        </row>
        <row r="16">
          <cell r="S16">
            <v>12</v>
          </cell>
          <cell r="T16">
            <v>10</v>
          </cell>
          <cell r="U16">
            <v>22</v>
          </cell>
        </row>
        <row r="17">
          <cell r="S17">
            <v>2</v>
          </cell>
          <cell r="T17">
            <v>3</v>
          </cell>
          <cell r="U17">
            <v>5</v>
          </cell>
        </row>
        <row r="18">
          <cell r="S18">
            <v>12</v>
          </cell>
          <cell r="T18">
            <v>10</v>
          </cell>
          <cell r="U18">
            <v>22</v>
          </cell>
        </row>
        <row r="19">
          <cell r="S19">
            <v>1</v>
          </cell>
          <cell r="T19">
            <v>1</v>
          </cell>
          <cell r="U19">
            <v>2</v>
          </cell>
        </row>
        <row r="20">
          <cell r="S20">
            <v>1</v>
          </cell>
          <cell r="T20">
            <v>1</v>
          </cell>
          <cell r="U20">
            <v>2</v>
          </cell>
        </row>
        <row r="21">
          <cell r="S21">
            <v>0</v>
          </cell>
          <cell r="T21">
            <v>1</v>
          </cell>
          <cell r="U21">
            <v>1</v>
          </cell>
        </row>
        <row r="22">
          <cell r="S22">
            <v>0</v>
          </cell>
          <cell r="T22">
            <v>1</v>
          </cell>
          <cell r="U22">
            <v>1</v>
          </cell>
        </row>
        <row r="23">
          <cell r="S23">
            <v>1</v>
          </cell>
          <cell r="T23">
            <v>1</v>
          </cell>
          <cell r="U23">
            <v>2</v>
          </cell>
        </row>
        <row r="24">
          <cell r="S24">
            <v>0</v>
          </cell>
          <cell r="T24">
            <v>1</v>
          </cell>
          <cell r="U24">
            <v>1</v>
          </cell>
        </row>
        <row r="25">
          <cell r="S25">
            <v>0</v>
          </cell>
          <cell r="T25">
            <v>2</v>
          </cell>
          <cell r="U25">
            <v>2</v>
          </cell>
        </row>
        <row r="26">
          <cell r="S26">
            <v>1</v>
          </cell>
          <cell r="T26">
            <v>4</v>
          </cell>
          <cell r="U26">
            <v>5</v>
          </cell>
        </row>
        <row r="27">
          <cell r="S27">
            <v>2</v>
          </cell>
          <cell r="T27">
            <v>6</v>
          </cell>
          <cell r="U27">
            <v>8</v>
          </cell>
        </row>
        <row r="28">
          <cell r="S28">
            <v>0</v>
          </cell>
          <cell r="T28">
            <v>1</v>
          </cell>
          <cell r="U28">
            <v>1</v>
          </cell>
        </row>
        <row r="29">
          <cell r="S29">
            <v>0</v>
          </cell>
          <cell r="T29">
            <v>1</v>
          </cell>
          <cell r="U29">
            <v>1</v>
          </cell>
        </row>
        <row r="30">
          <cell r="S30">
            <v>0</v>
          </cell>
          <cell r="T30">
            <v>2</v>
          </cell>
          <cell r="U30">
            <v>2</v>
          </cell>
        </row>
        <row r="31">
          <cell r="S31">
            <v>2</v>
          </cell>
          <cell r="T31">
            <v>10</v>
          </cell>
          <cell r="U31">
            <v>12</v>
          </cell>
        </row>
        <row r="32">
          <cell r="S32">
            <v>2</v>
          </cell>
          <cell r="T32">
            <v>5</v>
          </cell>
          <cell r="U32">
            <v>7</v>
          </cell>
        </row>
        <row r="33">
          <cell r="S33">
            <v>2</v>
          </cell>
          <cell r="T33">
            <v>5</v>
          </cell>
          <cell r="U33">
            <v>7</v>
          </cell>
        </row>
        <row r="34">
          <cell r="S34">
            <v>3</v>
          </cell>
          <cell r="T34">
            <v>4</v>
          </cell>
          <cell r="U34">
            <v>7</v>
          </cell>
        </row>
        <row r="35">
          <cell r="S35">
            <v>0</v>
          </cell>
          <cell r="T35">
            <v>0</v>
          </cell>
          <cell r="U35">
            <v>0</v>
          </cell>
        </row>
        <row r="36">
          <cell r="S36">
            <v>3</v>
          </cell>
          <cell r="T36">
            <v>4</v>
          </cell>
          <cell r="U36">
            <v>7</v>
          </cell>
        </row>
        <row r="38">
          <cell r="S38">
            <v>40</v>
          </cell>
          <cell r="T38">
            <v>72</v>
          </cell>
          <cell r="U38">
            <v>112</v>
          </cell>
        </row>
        <row r="39">
          <cell r="S39">
            <v>45</v>
          </cell>
          <cell r="T39">
            <v>71</v>
          </cell>
          <cell r="U39">
            <v>116</v>
          </cell>
        </row>
        <row r="40">
          <cell r="S40">
            <v>59</v>
          </cell>
          <cell r="T40">
            <v>100</v>
          </cell>
          <cell r="U40">
            <v>159</v>
          </cell>
        </row>
        <row r="42">
          <cell r="S42">
            <v>135</v>
          </cell>
          <cell r="T42">
            <v>218</v>
          </cell>
          <cell r="U42">
            <v>353</v>
          </cell>
        </row>
        <row r="43">
          <cell r="S43">
            <v>9</v>
          </cell>
          <cell r="T43">
            <v>25</v>
          </cell>
          <cell r="U43">
            <v>34</v>
          </cell>
        </row>
        <row r="44">
          <cell r="S44">
            <v>144</v>
          </cell>
          <cell r="T44">
            <v>243</v>
          </cell>
          <cell r="U44">
            <v>387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46"/>
  <sheetViews>
    <sheetView view="pageLayout" zoomScale="60" zoomScaleNormal="75" zoomScalePageLayoutView="60" workbookViewId="0">
      <selection activeCell="L34" sqref="L34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6" width="9.5" style="3" customWidth="1"/>
    <col min="7" max="15" width="8.5" style="3" customWidth="1"/>
    <col min="16" max="16" width="9.25" style="4" customWidth="1"/>
    <col min="17" max="17" width="9.375" style="4" customWidth="1"/>
    <col min="18" max="18" width="9.5" style="4" customWidth="1"/>
    <col min="19" max="21" width="8.5" style="3" customWidth="1"/>
    <col min="22" max="24" width="9.5" style="4" customWidth="1"/>
    <col min="25" max="16384" width="9.625" style="3"/>
  </cols>
  <sheetData>
    <row r="1" spans="1:24" ht="15.75" customHeight="1" x14ac:dyDescent="0.4">
      <c r="A1" s="11"/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  <c r="Q1" s="12"/>
      <c r="R1" s="12"/>
      <c r="S1" s="11"/>
      <c r="T1" s="11"/>
      <c r="U1" s="11"/>
      <c r="V1" s="12"/>
      <c r="W1" s="12"/>
      <c r="X1" s="12"/>
    </row>
    <row r="2" spans="1:24" ht="15.75" customHeight="1" x14ac:dyDescent="0.4">
      <c r="A2" s="11"/>
      <c r="B2" s="13"/>
      <c r="C2" s="14" t="s">
        <v>0</v>
      </c>
      <c r="D2" s="188" t="s">
        <v>93</v>
      </c>
      <c r="E2" s="15"/>
      <c r="F2" s="16"/>
      <c r="G2" s="56" t="s">
        <v>14</v>
      </c>
      <c r="H2" s="56"/>
      <c r="I2" s="15"/>
      <c r="J2" s="105" t="s">
        <v>14</v>
      </c>
      <c r="K2" s="106"/>
      <c r="L2" s="107"/>
      <c r="M2" s="56"/>
      <c r="N2" s="15"/>
      <c r="O2" s="15"/>
      <c r="P2" s="109"/>
      <c r="Q2" s="110"/>
      <c r="R2" s="111"/>
      <c r="S2" s="15" t="s">
        <v>54</v>
      </c>
      <c r="T2" s="15"/>
      <c r="U2" s="15"/>
      <c r="V2" s="109"/>
      <c r="W2" s="110"/>
      <c r="X2" s="111"/>
    </row>
    <row r="3" spans="1:24" ht="15.75" customHeight="1" x14ac:dyDescent="0.4">
      <c r="A3" s="11"/>
      <c r="B3" s="18"/>
      <c r="C3" s="19"/>
      <c r="D3" s="224" t="s">
        <v>92</v>
      </c>
      <c r="E3" s="225"/>
      <c r="F3" s="226"/>
      <c r="G3" s="224" t="s">
        <v>15</v>
      </c>
      <c r="H3" s="225"/>
      <c r="I3" s="226"/>
      <c r="J3" s="227" t="s">
        <v>16</v>
      </c>
      <c r="K3" s="228"/>
      <c r="L3" s="229"/>
      <c r="M3" s="224" t="s">
        <v>17</v>
      </c>
      <c r="N3" s="225"/>
      <c r="O3" s="226"/>
      <c r="P3" s="221" t="s">
        <v>24</v>
      </c>
      <c r="Q3" s="222"/>
      <c r="R3" s="223"/>
      <c r="S3" s="23" t="s">
        <v>55</v>
      </c>
      <c r="T3" s="23"/>
      <c r="U3" s="23"/>
      <c r="V3" s="221" t="s">
        <v>96</v>
      </c>
      <c r="W3" s="222"/>
      <c r="X3" s="223"/>
    </row>
    <row r="4" spans="1:24" ht="15.75" customHeight="1" x14ac:dyDescent="0.4">
      <c r="A4" s="11"/>
      <c r="B4" s="18"/>
      <c r="C4" s="19"/>
      <c r="D4" s="23"/>
      <c r="E4" s="23"/>
      <c r="F4" s="25" t="s">
        <v>79</v>
      </c>
      <c r="G4" s="26"/>
      <c r="H4" s="23"/>
      <c r="I4" s="25" t="s">
        <v>18</v>
      </c>
      <c r="J4" s="114"/>
      <c r="K4" s="115"/>
      <c r="L4" s="116" t="s">
        <v>19</v>
      </c>
      <c r="M4" s="117"/>
      <c r="N4" s="23"/>
      <c r="O4" s="112" t="s">
        <v>80</v>
      </c>
      <c r="P4" s="118"/>
      <c r="Q4" s="118"/>
      <c r="R4" s="119" t="s">
        <v>78</v>
      </c>
      <c r="S4" s="23" t="s">
        <v>56</v>
      </c>
      <c r="T4" s="23"/>
      <c r="U4" s="112" t="s">
        <v>20</v>
      </c>
      <c r="V4" s="120"/>
      <c r="W4" s="118"/>
      <c r="X4" s="119" t="s">
        <v>77</v>
      </c>
    </row>
    <row r="5" spans="1:24" ht="15.75" customHeight="1" x14ac:dyDescent="0.4">
      <c r="A5" s="11"/>
      <c r="B5" s="28" t="s">
        <v>1</v>
      </c>
      <c r="C5" s="29"/>
      <c r="D5" s="30" t="s">
        <v>2</v>
      </c>
      <c r="E5" s="30" t="s">
        <v>3</v>
      </c>
      <c r="F5" s="30" t="s">
        <v>4</v>
      </c>
      <c r="G5" s="31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31" t="s">
        <v>2</v>
      </c>
      <c r="N5" s="30" t="s">
        <v>3</v>
      </c>
      <c r="O5" s="30" t="s">
        <v>4</v>
      </c>
      <c r="P5" s="121" t="s">
        <v>2</v>
      </c>
      <c r="Q5" s="122" t="s">
        <v>3</v>
      </c>
      <c r="R5" s="122" t="s">
        <v>4</v>
      </c>
      <c r="S5" s="31" t="s">
        <v>2</v>
      </c>
      <c r="T5" s="30" t="s">
        <v>3</v>
      </c>
      <c r="U5" s="30" t="s">
        <v>4</v>
      </c>
      <c r="V5" s="121" t="s">
        <v>2</v>
      </c>
      <c r="W5" s="122" t="s">
        <v>3</v>
      </c>
      <c r="X5" s="122" t="s">
        <v>4</v>
      </c>
    </row>
    <row r="6" spans="1:24" ht="15.75" customHeight="1" x14ac:dyDescent="0.4">
      <c r="A6" s="11"/>
      <c r="B6" s="32"/>
      <c r="C6" s="33" t="s">
        <v>5</v>
      </c>
      <c r="D6" s="124">
        <v>119043</v>
      </c>
      <c r="E6" s="124">
        <v>136580</v>
      </c>
      <c r="F6" s="124">
        <f>SUM(D6:E6)</f>
        <v>255623</v>
      </c>
      <c r="G6" s="155">
        <v>0</v>
      </c>
      <c r="H6" s="155">
        <v>0</v>
      </c>
      <c r="I6" s="189">
        <f>G6+H6</f>
        <v>0</v>
      </c>
      <c r="J6" s="155">
        <v>160</v>
      </c>
      <c r="K6" s="155">
        <v>141</v>
      </c>
      <c r="L6" s="189">
        <f>J6+K6</f>
        <v>301</v>
      </c>
      <c r="M6" s="155">
        <v>265</v>
      </c>
      <c r="N6" s="155">
        <v>146</v>
      </c>
      <c r="O6" s="189">
        <f>M6+N6</f>
        <v>411</v>
      </c>
      <c r="P6" s="190">
        <f>D6+G6-J6-M6</f>
        <v>118618</v>
      </c>
      <c r="Q6" s="191">
        <f>E6+H6-K6-N6</f>
        <v>136293</v>
      </c>
      <c r="R6" s="191">
        <f>F6+I6-L6-O6</f>
        <v>254911</v>
      </c>
      <c r="S6" s="155">
        <v>0</v>
      </c>
      <c r="T6" s="155">
        <v>0</v>
      </c>
      <c r="U6" s="189">
        <f>S6+T6</f>
        <v>0</v>
      </c>
      <c r="V6" s="124">
        <f>P6+S6</f>
        <v>118618</v>
      </c>
      <c r="W6" s="124">
        <f>Q6+T6</f>
        <v>136293</v>
      </c>
      <c r="X6" s="124">
        <f>R6+U6</f>
        <v>254911</v>
      </c>
    </row>
    <row r="7" spans="1:24" ht="15.75" customHeight="1" x14ac:dyDescent="0.4">
      <c r="A7" s="11"/>
      <c r="B7" s="35"/>
      <c r="C7" s="36" t="s">
        <v>7</v>
      </c>
      <c r="D7" s="125">
        <v>19574</v>
      </c>
      <c r="E7" s="125">
        <v>22934</v>
      </c>
      <c r="F7" s="125">
        <f t="shared" ref="F7:F18" si="0">SUM(D7:E7)</f>
        <v>42508</v>
      </c>
      <c r="G7" s="156">
        <v>0</v>
      </c>
      <c r="H7" s="156">
        <v>0</v>
      </c>
      <c r="I7" s="157">
        <f t="shared" ref="I7:I19" si="1">G7+H7</f>
        <v>0</v>
      </c>
      <c r="J7" s="156">
        <v>19</v>
      </c>
      <c r="K7" s="156">
        <v>29</v>
      </c>
      <c r="L7" s="192">
        <f t="shared" ref="L7:L19" si="2">J7+K7</f>
        <v>48</v>
      </c>
      <c r="M7" s="156">
        <v>32</v>
      </c>
      <c r="N7" s="156">
        <v>18</v>
      </c>
      <c r="O7" s="192">
        <f t="shared" ref="O7:O19" si="3">M7+N7</f>
        <v>50</v>
      </c>
      <c r="P7" s="125">
        <f t="shared" ref="P7:R19" si="4">D7+G7-J7-M7</f>
        <v>19523</v>
      </c>
      <c r="Q7" s="125">
        <f t="shared" si="4"/>
        <v>22887</v>
      </c>
      <c r="R7" s="193">
        <f t="shared" si="4"/>
        <v>42410</v>
      </c>
      <c r="S7" s="156">
        <v>0</v>
      </c>
      <c r="T7" s="156">
        <v>0</v>
      </c>
      <c r="U7" s="192">
        <f t="shared" ref="U7:U19" si="5">S7+T7</f>
        <v>0</v>
      </c>
      <c r="V7" s="125">
        <f t="shared" ref="V7:X19" si="6">P7+S7</f>
        <v>19523</v>
      </c>
      <c r="W7" s="125">
        <f t="shared" si="6"/>
        <v>22887</v>
      </c>
      <c r="X7" s="125">
        <f t="shared" si="6"/>
        <v>42410</v>
      </c>
    </row>
    <row r="8" spans="1:24" ht="15.75" customHeight="1" x14ac:dyDescent="0.4">
      <c r="A8" s="11"/>
      <c r="B8" s="35"/>
      <c r="C8" s="39" t="s">
        <v>8</v>
      </c>
      <c r="D8" s="131">
        <v>33809</v>
      </c>
      <c r="E8" s="131">
        <v>37714</v>
      </c>
      <c r="F8" s="131">
        <f t="shared" si="0"/>
        <v>71523</v>
      </c>
      <c r="G8" s="156">
        <v>0</v>
      </c>
      <c r="H8" s="156">
        <v>0</v>
      </c>
      <c r="I8" s="157">
        <f t="shared" si="1"/>
        <v>0</v>
      </c>
      <c r="J8" s="156">
        <v>42</v>
      </c>
      <c r="K8" s="156">
        <v>46</v>
      </c>
      <c r="L8" s="192">
        <f t="shared" si="2"/>
        <v>88</v>
      </c>
      <c r="M8" s="156">
        <v>19</v>
      </c>
      <c r="N8" s="156">
        <v>20</v>
      </c>
      <c r="O8" s="192">
        <f t="shared" si="3"/>
        <v>39</v>
      </c>
      <c r="P8" s="125">
        <f t="shared" si="4"/>
        <v>33748</v>
      </c>
      <c r="Q8" s="125">
        <f t="shared" si="4"/>
        <v>37648</v>
      </c>
      <c r="R8" s="193">
        <f t="shared" si="4"/>
        <v>71396</v>
      </c>
      <c r="S8" s="156">
        <v>0</v>
      </c>
      <c r="T8" s="156">
        <v>0</v>
      </c>
      <c r="U8" s="194">
        <f t="shared" si="5"/>
        <v>0</v>
      </c>
      <c r="V8" s="131">
        <f t="shared" si="6"/>
        <v>33748</v>
      </c>
      <c r="W8" s="131">
        <f t="shared" si="6"/>
        <v>37648</v>
      </c>
      <c r="X8" s="131">
        <f t="shared" si="6"/>
        <v>71396</v>
      </c>
    </row>
    <row r="9" spans="1:24" ht="15.75" customHeight="1" x14ac:dyDescent="0.4">
      <c r="A9" s="11"/>
      <c r="B9" s="35" t="s">
        <v>6</v>
      </c>
      <c r="C9" s="36" t="s">
        <v>9</v>
      </c>
      <c r="D9" s="125">
        <v>27319</v>
      </c>
      <c r="E9" s="125">
        <v>30997</v>
      </c>
      <c r="F9" s="125">
        <f t="shared" si="0"/>
        <v>58316</v>
      </c>
      <c r="G9" s="195">
        <v>0</v>
      </c>
      <c r="H9" s="195">
        <v>0</v>
      </c>
      <c r="I9" s="196">
        <f t="shared" si="1"/>
        <v>0</v>
      </c>
      <c r="J9" s="195">
        <v>39</v>
      </c>
      <c r="K9" s="195">
        <v>41</v>
      </c>
      <c r="L9" s="197">
        <f t="shared" si="2"/>
        <v>80</v>
      </c>
      <c r="M9" s="195">
        <v>27</v>
      </c>
      <c r="N9" s="195">
        <v>26</v>
      </c>
      <c r="O9" s="197">
        <f t="shared" si="3"/>
        <v>53</v>
      </c>
      <c r="P9" s="198">
        <f t="shared" si="4"/>
        <v>27253</v>
      </c>
      <c r="Q9" s="198">
        <f t="shared" si="4"/>
        <v>30930</v>
      </c>
      <c r="R9" s="199">
        <f t="shared" si="4"/>
        <v>58183</v>
      </c>
      <c r="S9" s="195">
        <v>0</v>
      </c>
      <c r="T9" s="195">
        <v>0</v>
      </c>
      <c r="U9" s="192">
        <f t="shared" si="5"/>
        <v>0</v>
      </c>
      <c r="V9" s="125">
        <f t="shared" si="6"/>
        <v>27253</v>
      </c>
      <c r="W9" s="125">
        <f t="shared" si="6"/>
        <v>30930</v>
      </c>
      <c r="X9" s="125">
        <f t="shared" si="6"/>
        <v>58183</v>
      </c>
    </row>
    <row r="10" spans="1:24" ht="15.75" customHeight="1" x14ac:dyDescent="0.4">
      <c r="A10" s="11"/>
      <c r="B10" s="35"/>
      <c r="C10" s="36" t="s">
        <v>25</v>
      </c>
      <c r="D10" s="125">
        <v>10220</v>
      </c>
      <c r="E10" s="125">
        <v>11453</v>
      </c>
      <c r="F10" s="125">
        <f t="shared" si="0"/>
        <v>21673</v>
      </c>
      <c r="G10" s="156">
        <v>0</v>
      </c>
      <c r="H10" s="156">
        <v>0</v>
      </c>
      <c r="I10" s="157">
        <f t="shared" si="1"/>
        <v>0</v>
      </c>
      <c r="J10" s="156">
        <v>9</v>
      </c>
      <c r="K10" s="156">
        <v>5</v>
      </c>
      <c r="L10" s="192">
        <f t="shared" si="2"/>
        <v>14</v>
      </c>
      <c r="M10" s="156">
        <v>12</v>
      </c>
      <c r="N10" s="156">
        <v>5</v>
      </c>
      <c r="O10" s="192">
        <f t="shared" si="3"/>
        <v>17</v>
      </c>
      <c r="P10" s="125">
        <f t="shared" si="4"/>
        <v>10199</v>
      </c>
      <c r="Q10" s="125">
        <f t="shared" si="4"/>
        <v>11443</v>
      </c>
      <c r="R10" s="193">
        <f t="shared" si="4"/>
        <v>21642</v>
      </c>
      <c r="S10" s="156">
        <v>0</v>
      </c>
      <c r="T10" s="156">
        <v>0</v>
      </c>
      <c r="U10" s="192">
        <f t="shared" si="5"/>
        <v>0</v>
      </c>
      <c r="V10" s="125">
        <f t="shared" si="6"/>
        <v>10199</v>
      </c>
      <c r="W10" s="125">
        <f t="shared" si="6"/>
        <v>11443</v>
      </c>
      <c r="X10" s="125">
        <f t="shared" si="6"/>
        <v>21642</v>
      </c>
    </row>
    <row r="11" spans="1:24" ht="15.75" customHeight="1" x14ac:dyDescent="0.4">
      <c r="A11" s="11"/>
      <c r="B11" s="35"/>
      <c r="C11" s="42" t="s">
        <v>32</v>
      </c>
      <c r="D11" s="125">
        <v>17195</v>
      </c>
      <c r="E11" s="125">
        <v>18572</v>
      </c>
      <c r="F11" s="125">
        <f t="shared" si="0"/>
        <v>35767</v>
      </c>
      <c r="G11" s="156">
        <v>0</v>
      </c>
      <c r="H11" s="156">
        <v>0</v>
      </c>
      <c r="I11" s="157">
        <f t="shared" si="1"/>
        <v>0</v>
      </c>
      <c r="J11" s="156">
        <v>29</v>
      </c>
      <c r="K11" s="156">
        <v>31</v>
      </c>
      <c r="L11" s="192">
        <f t="shared" si="2"/>
        <v>60</v>
      </c>
      <c r="M11" s="156">
        <v>4</v>
      </c>
      <c r="N11" s="156">
        <v>0</v>
      </c>
      <c r="O11" s="192">
        <f t="shared" si="3"/>
        <v>4</v>
      </c>
      <c r="P11" s="125">
        <f t="shared" si="4"/>
        <v>17162</v>
      </c>
      <c r="Q11" s="125">
        <f t="shared" si="4"/>
        <v>18541</v>
      </c>
      <c r="R11" s="193">
        <f t="shared" si="4"/>
        <v>35703</v>
      </c>
      <c r="S11" s="156">
        <v>0</v>
      </c>
      <c r="T11" s="156">
        <v>0</v>
      </c>
      <c r="U11" s="192">
        <f t="shared" si="5"/>
        <v>0</v>
      </c>
      <c r="V11" s="125">
        <f t="shared" si="6"/>
        <v>17162</v>
      </c>
      <c r="W11" s="125">
        <f t="shared" si="6"/>
        <v>18541</v>
      </c>
      <c r="X11" s="125">
        <f t="shared" si="6"/>
        <v>35703</v>
      </c>
    </row>
    <row r="12" spans="1:24" ht="15.75" customHeight="1" x14ac:dyDescent="0.4">
      <c r="A12" s="11"/>
      <c r="B12" s="35"/>
      <c r="C12" s="36" t="s">
        <v>26</v>
      </c>
      <c r="D12" s="128">
        <v>11379</v>
      </c>
      <c r="E12" s="128">
        <v>12685</v>
      </c>
      <c r="F12" s="128">
        <f t="shared" si="0"/>
        <v>24064</v>
      </c>
      <c r="G12" s="160">
        <v>0</v>
      </c>
      <c r="H12" s="160">
        <v>0</v>
      </c>
      <c r="I12" s="161">
        <f t="shared" si="1"/>
        <v>0</v>
      </c>
      <c r="J12" s="160">
        <v>28</v>
      </c>
      <c r="K12" s="160">
        <v>29</v>
      </c>
      <c r="L12" s="200">
        <f t="shared" si="2"/>
        <v>57</v>
      </c>
      <c r="M12" s="160">
        <v>1</v>
      </c>
      <c r="N12" s="160">
        <v>1</v>
      </c>
      <c r="O12" s="200">
        <f t="shared" si="3"/>
        <v>2</v>
      </c>
      <c r="P12" s="128">
        <f t="shared" si="4"/>
        <v>11350</v>
      </c>
      <c r="Q12" s="128">
        <f t="shared" si="4"/>
        <v>12655</v>
      </c>
      <c r="R12" s="201">
        <f t="shared" si="4"/>
        <v>24005</v>
      </c>
      <c r="S12" s="160">
        <v>0</v>
      </c>
      <c r="T12" s="160">
        <v>0</v>
      </c>
      <c r="U12" s="200">
        <f t="shared" si="5"/>
        <v>0</v>
      </c>
      <c r="V12" s="128">
        <f t="shared" si="6"/>
        <v>11350</v>
      </c>
      <c r="W12" s="128">
        <f t="shared" si="6"/>
        <v>12655</v>
      </c>
      <c r="X12" s="128">
        <f t="shared" si="6"/>
        <v>24005</v>
      </c>
    </row>
    <row r="13" spans="1:24" ht="15.75" customHeight="1" x14ac:dyDescent="0.4">
      <c r="A13" s="11"/>
      <c r="B13" s="35"/>
      <c r="C13" s="36" t="s">
        <v>27</v>
      </c>
      <c r="D13" s="125">
        <v>29924</v>
      </c>
      <c r="E13" s="125">
        <v>32383</v>
      </c>
      <c r="F13" s="125">
        <f t="shared" si="0"/>
        <v>62307</v>
      </c>
      <c r="G13" s="156">
        <v>0</v>
      </c>
      <c r="H13" s="156">
        <v>0</v>
      </c>
      <c r="I13" s="157">
        <f t="shared" si="1"/>
        <v>0</v>
      </c>
      <c r="J13" s="156">
        <v>29</v>
      </c>
      <c r="K13" s="156">
        <v>39</v>
      </c>
      <c r="L13" s="192">
        <f t="shared" si="2"/>
        <v>68</v>
      </c>
      <c r="M13" s="156">
        <v>43</v>
      </c>
      <c r="N13" s="156">
        <v>28</v>
      </c>
      <c r="O13" s="192">
        <f t="shared" si="3"/>
        <v>71</v>
      </c>
      <c r="P13" s="125">
        <f>D13+G13-J13-M13</f>
        <v>29852</v>
      </c>
      <c r="Q13" s="125">
        <f t="shared" si="4"/>
        <v>32316</v>
      </c>
      <c r="R13" s="193">
        <f t="shared" si="4"/>
        <v>62168</v>
      </c>
      <c r="S13" s="156">
        <v>0</v>
      </c>
      <c r="T13" s="156">
        <v>0</v>
      </c>
      <c r="U13" s="192">
        <f t="shared" si="5"/>
        <v>0</v>
      </c>
      <c r="V13" s="125">
        <f t="shared" si="6"/>
        <v>29852</v>
      </c>
      <c r="W13" s="125">
        <f t="shared" si="6"/>
        <v>32316</v>
      </c>
      <c r="X13" s="125">
        <f t="shared" si="6"/>
        <v>62168</v>
      </c>
    </row>
    <row r="14" spans="1:24" ht="15.75" customHeight="1" x14ac:dyDescent="0.4">
      <c r="A14" s="11"/>
      <c r="B14" s="35"/>
      <c r="C14" s="39" t="s">
        <v>28</v>
      </c>
      <c r="D14" s="131">
        <v>12825</v>
      </c>
      <c r="E14" s="131">
        <v>14522</v>
      </c>
      <c r="F14" s="131">
        <f t="shared" si="0"/>
        <v>27347</v>
      </c>
      <c r="G14" s="158">
        <v>0</v>
      </c>
      <c r="H14" s="158">
        <v>0</v>
      </c>
      <c r="I14" s="159">
        <f t="shared" si="1"/>
        <v>0</v>
      </c>
      <c r="J14" s="158">
        <v>14</v>
      </c>
      <c r="K14" s="158">
        <v>18</v>
      </c>
      <c r="L14" s="194">
        <f t="shared" si="2"/>
        <v>32</v>
      </c>
      <c r="M14" s="158">
        <v>10</v>
      </c>
      <c r="N14" s="158">
        <v>18</v>
      </c>
      <c r="O14" s="194">
        <f t="shared" si="3"/>
        <v>28</v>
      </c>
      <c r="P14" s="131">
        <f t="shared" si="4"/>
        <v>12801</v>
      </c>
      <c r="Q14" s="131">
        <f t="shared" si="4"/>
        <v>14486</v>
      </c>
      <c r="R14" s="202">
        <f t="shared" si="4"/>
        <v>27287</v>
      </c>
      <c r="S14" s="158">
        <v>0</v>
      </c>
      <c r="T14" s="158">
        <v>0</v>
      </c>
      <c r="U14" s="194">
        <f t="shared" si="5"/>
        <v>0</v>
      </c>
      <c r="V14" s="131">
        <f t="shared" si="6"/>
        <v>12801</v>
      </c>
      <c r="W14" s="131">
        <f t="shared" si="6"/>
        <v>14486</v>
      </c>
      <c r="X14" s="131">
        <f t="shared" si="6"/>
        <v>27287</v>
      </c>
    </row>
    <row r="15" spans="1:24" ht="15.75" customHeight="1" x14ac:dyDescent="0.4">
      <c r="A15" s="11"/>
      <c r="B15" s="35"/>
      <c r="C15" s="36" t="s">
        <v>29</v>
      </c>
      <c r="D15" s="125">
        <v>30534</v>
      </c>
      <c r="E15" s="125">
        <v>34871</v>
      </c>
      <c r="F15" s="125">
        <f t="shared" si="0"/>
        <v>65405</v>
      </c>
      <c r="G15" s="156">
        <v>0</v>
      </c>
      <c r="H15" s="156">
        <v>0</v>
      </c>
      <c r="I15" s="157">
        <f t="shared" si="1"/>
        <v>0</v>
      </c>
      <c r="J15" s="156">
        <v>56</v>
      </c>
      <c r="K15" s="156">
        <v>49</v>
      </c>
      <c r="L15" s="192">
        <f t="shared" si="2"/>
        <v>105</v>
      </c>
      <c r="M15" s="156">
        <v>34</v>
      </c>
      <c r="N15" s="156">
        <v>18</v>
      </c>
      <c r="O15" s="192">
        <f t="shared" si="3"/>
        <v>52</v>
      </c>
      <c r="P15" s="125">
        <f t="shared" si="4"/>
        <v>30444</v>
      </c>
      <c r="Q15" s="125">
        <f t="shared" si="4"/>
        <v>34804</v>
      </c>
      <c r="R15" s="193">
        <f t="shared" si="4"/>
        <v>65248</v>
      </c>
      <c r="S15" s="156">
        <v>1</v>
      </c>
      <c r="T15" s="156">
        <v>0</v>
      </c>
      <c r="U15" s="192">
        <f t="shared" si="5"/>
        <v>1</v>
      </c>
      <c r="V15" s="125">
        <f t="shared" si="6"/>
        <v>30445</v>
      </c>
      <c r="W15" s="125">
        <f t="shared" si="6"/>
        <v>34804</v>
      </c>
      <c r="X15" s="125">
        <f t="shared" si="6"/>
        <v>65249</v>
      </c>
    </row>
    <row r="16" spans="1:24" ht="15.75" customHeight="1" x14ac:dyDescent="0.4">
      <c r="A16" s="11"/>
      <c r="B16" s="35"/>
      <c r="C16" s="36" t="s">
        <v>30</v>
      </c>
      <c r="D16" s="125">
        <v>11871</v>
      </c>
      <c r="E16" s="125">
        <v>13386</v>
      </c>
      <c r="F16" s="125">
        <f t="shared" si="0"/>
        <v>25257</v>
      </c>
      <c r="G16" s="156">
        <v>0</v>
      </c>
      <c r="H16" s="156">
        <v>0</v>
      </c>
      <c r="I16" s="157">
        <v>0</v>
      </c>
      <c r="J16" s="156">
        <v>20</v>
      </c>
      <c r="K16" s="156">
        <v>22</v>
      </c>
      <c r="L16" s="192">
        <f t="shared" si="2"/>
        <v>42</v>
      </c>
      <c r="M16" s="156">
        <v>2</v>
      </c>
      <c r="N16" s="156">
        <v>0</v>
      </c>
      <c r="O16" s="192">
        <f>M16+N16</f>
        <v>2</v>
      </c>
      <c r="P16" s="125">
        <f t="shared" si="4"/>
        <v>11849</v>
      </c>
      <c r="Q16" s="125">
        <f t="shared" si="4"/>
        <v>13364</v>
      </c>
      <c r="R16" s="193">
        <f>F16+I16-L16-O16</f>
        <v>25213</v>
      </c>
      <c r="S16" s="156">
        <v>0</v>
      </c>
      <c r="T16" s="156">
        <v>0</v>
      </c>
      <c r="U16" s="192">
        <f t="shared" si="5"/>
        <v>0</v>
      </c>
      <c r="V16" s="125">
        <f t="shared" si="6"/>
        <v>11849</v>
      </c>
      <c r="W16" s="125">
        <f t="shared" si="6"/>
        <v>13364</v>
      </c>
      <c r="X16" s="125">
        <f t="shared" si="6"/>
        <v>25213</v>
      </c>
    </row>
    <row r="17" spans="1:24" ht="15.75" customHeight="1" x14ac:dyDescent="0.4">
      <c r="A17" s="11"/>
      <c r="B17" s="35"/>
      <c r="C17" s="36" t="s">
        <v>31</v>
      </c>
      <c r="D17" s="125">
        <v>9458</v>
      </c>
      <c r="E17" s="125">
        <v>10224</v>
      </c>
      <c r="F17" s="125">
        <f t="shared" si="0"/>
        <v>19682</v>
      </c>
      <c r="G17" s="156">
        <v>0</v>
      </c>
      <c r="H17" s="156">
        <v>0</v>
      </c>
      <c r="I17" s="157">
        <f t="shared" si="1"/>
        <v>0</v>
      </c>
      <c r="J17" s="156">
        <v>13</v>
      </c>
      <c r="K17" s="156">
        <v>14</v>
      </c>
      <c r="L17" s="192">
        <f t="shared" si="2"/>
        <v>27</v>
      </c>
      <c r="M17" s="156">
        <v>1</v>
      </c>
      <c r="N17" s="156">
        <v>1</v>
      </c>
      <c r="O17" s="192">
        <f t="shared" si="3"/>
        <v>2</v>
      </c>
      <c r="P17" s="125">
        <f t="shared" si="4"/>
        <v>9444</v>
      </c>
      <c r="Q17" s="125">
        <f t="shared" si="4"/>
        <v>10209</v>
      </c>
      <c r="R17" s="193">
        <f t="shared" si="4"/>
        <v>19653</v>
      </c>
      <c r="S17" s="156">
        <v>0</v>
      </c>
      <c r="T17" s="156">
        <v>0</v>
      </c>
      <c r="U17" s="192">
        <f t="shared" si="5"/>
        <v>0</v>
      </c>
      <c r="V17" s="125">
        <f t="shared" si="6"/>
        <v>9444</v>
      </c>
      <c r="W17" s="125">
        <f t="shared" si="6"/>
        <v>10209</v>
      </c>
      <c r="X17" s="125">
        <f t="shared" si="6"/>
        <v>19653</v>
      </c>
    </row>
    <row r="18" spans="1:24" ht="15.75" customHeight="1" x14ac:dyDescent="0.4">
      <c r="A18" s="11"/>
      <c r="B18" s="35"/>
      <c r="C18" s="36" t="s">
        <v>33</v>
      </c>
      <c r="D18" s="125">
        <v>9580</v>
      </c>
      <c r="E18" s="125">
        <v>11092</v>
      </c>
      <c r="F18" s="125">
        <f t="shared" si="0"/>
        <v>20672</v>
      </c>
      <c r="G18" s="156">
        <v>0</v>
      </c>
      <c r="H18" s="156">
        <v>0</v>
      </c>
      <c r="I18" s="157">
        <f t="shared" si="1"/>
        <v>0</v>
      </c>
      <c r="J18" s="156">
        <v>14</v>
      </c>
      <c r="K18" s="156">
        <v>18</v>
      </c>
      <c r="L18" s="192">
        <f t="shared" si="2"/>
        <v>32</v>
      </c>
      <c r="M18" s="156">
        <v>4</v>
      </c>
      <c r="N18" s="156">
        <v>1</v>
      </c>
      <c r="O18" s="192">
        <f t="shared" si="3"/>
        <v>5</v>
      </c>
      <c r="P18" s="125">
        <f t="shared" si="4"/>
        <v>9562</v>
      </c>
      <c r="Q18" s="125">
        <f t="shared" si="4"/>
        <v>11073</v>
      </c>
      <c r="R18" s="193">
        <f t="shared" si="4"/>
        <v>20635</v>
      </c>
      <c r="S18" s="156">
        <v>0</v>
      </c>
      <c r="T18" s="156">
        <v>0</v>
      </c>
      <c r="U18" s="192">
        <f t="shared" si="5"/>
        <v>0</v>
      </c>
      <c r="V18" s="125">
        <f t="shared" si="6"/>
        <v>9562</v>
      </c>
      <c r="W18" s="125">
        <f t="shared" si="6"/>
        <v>11073</v>
      </c>
      <c r="X18" s="125">
        <f t="shared" si="6"/>
        <v>20635</v>
      </c>
    </row>
    <row r="19" spans="1:24" ht="15.75" customHeight="1" x14ac:dyDescent="0.4">
      <c r="A19" s="11"/>
      <c r="B19" s="45" t="s">
        <v>10</v>
      </c>
      <c r="C19" s="33" t="s">
        <v>11</v>
      </c>
      <c r="D19" s="124">
        <v>1852</v>
      </c>
      <c r="E19" s="124">
        <v>2174</v>
      </c>
      <c r="F19" s="124">
        <f>SUM(D19:E19)</f>
        <v>4026</v>
      </c>
      <c r="G19" s="162">
        <v>0</v>
      </c>
      <c r="H19" s="162">
        <v>0</v>
      </c>
      <c r="I19" s="163">
        <f t="shared" si="1"/>
        <v>0</v>
      </c>
      <c r="J19" s="162">
        <v>4</v>
      </c>
      <c r="K19" s="162">
        <v>3</v>
      </c>
      <c r="L19" s="189">
        <f t="shared" si="2"/>
        <v>7</v>
      </c>
      <c r="M19" s="162">
        <v>0</v>
      </c>
      <c r="N19" s="162">
        <v>0</v>
      </c>
      <c r="O19" s="189">
        <f t="shared" si="3"/>
        <v>0</v>
      </c>
      <c r="P19" s="124">
        <f t="shared" si="4"/>
        <v>1848</v>
      </c>
      <c r="Q19" s="124">
        <f>E19+H19-K19-N19</f>
        <v>2171</v>
      </c>
      <c r="R19" s="191">
        <f t="shared" si="4"/>
        <v>4019</v>
      </c>
      <c r="S19" s="162">
        <v>0</v>
      </c>
      <c r="T19" s="162">
        <v>0</v>
      </c>
      <c r="U19" s="189">
        <f t="shared" si="5"/>
        <v>0</v>
      </c>
      <c r="V19" s="124">
        <f t="shared" si="6"/>
        <v>1848</v>
      </c>
      <c r="W19" s="124">
        <f t="shared" si="6"/>
        <v>2171</v>
      </c>
      <c r="X19" s="124">
        <f t="shared" si="6"/>
        <v>4019</v>
      </c>
    </row>
    <row r="20" spans="1:24" ht="15.75" customHeight="1" x14ac:dyDescent="0.4">
      <c r="A20" s="11"/>
      <c r="B20" s="35"/>
      <c r="C20" s="47" t="s">
        <v>48</v>
      </c>
      <c r="D20" s="136">
        <f t="shared" ref="D20:X20" si="7">D19</f>
        <v>1852</v>
      </c>
      <c r="E20" s="136">
        <f t="shared" si="7"/>
        <v>2174</v>
      </c>
      <c r="F20" s="136">
        <f>F19</f>
        <v>4026</v>
      </c>
      <c r="G20" s="48">
        <f t="shared" si="7"/>
        <v>0</v>
      </c>
      <c r="H20" s="48">
        <f t="shared" si="7"/>
        <v>0</v>
      </c>
      <c r="I20" s="138">
        <f t="shared" si="7"/>
        <v>0</v>
      </c>
      <c r="J20" s="48">
        <f t="shared" si="7"/>
        <v>4</v>
      </c>
      <c r="K20" s="48">
        <f t="shared" si="7"/>
        <v>3</v>
      </c>
      <c r="L20" s="138">
        <f t="shared" si="7"/>
        <v>7</v>
      </c>
      <c r="M20" s="48">
        <f t="shared" si="7"/>
        <v>0</v>
      </c>
      <c r="N20" s="48">
        <f t="shared" si="7"/>
        <v>0</v>
      </c>
      <c r="O20" s="138">
        <f t="shared" si="7"/>
        <v>0</v>
      </c>
      <c r="P20" s="136">
        <f t="shared" si="7"/>
        <v>1848</v>
      </c>
      <c r="Q20" s="136">
        <f t="shared" si="7"/>
        <v>2171</v>
      </c>
      <c r="R20" s="136">
        <f t="shared" si="7"/>
        <v>4019</v>
      </c>
      <c r="S20" s="48">
        <f t="shared" si="7"/>
        <v>0</v>
      </c>
      <c r="T20" s="48">
        <f t="shared" si="7"/>
        <v>0</v>
      </c>
      <c r="U20" s="138">
        <f t="shared" si="7"/>
        <v>0</v>
      </c>
      <c r="V20" s="136">
        <f t="shared" si="7"/>
        <v>1848</v>
      </c>
      <c r="W20" s="136">
        <f t="shared" si="7"/>
        <v>2171</v>
      </c>
      <c r="X20" s="136">
        <f t="shared" si="7"/>
        <v>4019</v>
      </c>
    </row>
    <row r="21" spans="1:24" ht="15.75" customHeight="1" x14ac:dyDescent="0.4">
      <c r="A21" s="11"/>
      <c r="B21" s="45" t="s">
        <v>34</v>
      </c>
      <c r="C21" s="33" t="s">
        <v>35</v>
      </c>
      <c r="D21" s="124">
        <v>844</v>
      </c>
      <c r="E21" s="124">
        <v>910</v>
      </c>
      <c r="F21" s="124">
        <f>SUM(D21:E21)</f>
        <v>1754</v>
      </c>
      <c r="G21" s="162">
        <v>0</v>
      </c>
      <c r="H21" s="162">
        <v>0</v>
      </c>
      <c r="I21" s="163">
        <f>G21+H21</f>
        <v>0</v>
      </c>
      <c r="J21" s="162">
        <v>0</v>
      </c>
      <c r="K21" s="162">
        <v>3</v>
      </c>
      <c r="L21" s="189">
        <f>J21+K21</f>
        <v>3</v>
      </c>
      <c r="M21" s="162">
        <v>0</v>
      </c>
      <c r="N21" s="162">
        <v>3</v>
      </c>
      <c r="O21" s="189">
        <f>M21+N21</f>
        <v>3</v>
      </c>
      <c r="P21" s="124">
        <f>D21+G21-J21-M21</f>
        <v>844</v>
      </c>
      <c r="Q21" s="124">
        <f>E21+H21-K21-N21</f>
        <v>904</v>
      </c>
      <c r="R21" s="191">
        <f>F21+I21-L21-O21</f>
        <v>1748</v>
      </c>
      <c r="S21" s="162">
        <v>0</v>
      </c>
      <c r="T21" s="162">
        <v>0</v>
      </c>
      <c r="U21" s="189">
        <f>S21+T21</f>
        <v>0</v>
      </c>
      <c r="V21" s="124">
        <f>P21+S21</f>
        <v>844</v>
      </c>
      <c r="W21" s="124">
        <f>Q21+T21</f>
        <v>904</v>
      </c>
      <c r="X21" s="124">
        <f>R21+U21</f>
        <v>1748</v>
      </c>
    </row>
    <row r="22" spans="1:24" ht="15.75" customHeight="1" x14ac:dyDescent="0.4">
      <c r="A22" s="11"/>
      <c r="B22" s="35"/>
      <c r="C22" s="47" t="s">
        <v>49</v>
      </c>
      <c r="D22" s="136">
        <f t="shared" ref="D22:X22" si="8">D21</f>
        <v>844</v>
      </c>
      <c r="E22" s="136">
        <f t="shared" si="8"/>
        <v>910</v>
      </c>
      <c r="F22" s="136">
        <f t="shared" si="8"/>
        <v>1754</v>
      </c>
      <c r="G22" s="48">
        <f t="shared" si="8"/>
        <v>0</v>
      </c>
      <c r="H22" s="48">
        <f t="shared" si="8"/>
        <v>0</v>
      </c>
      <c r="I22" s="138">
        <f t="shared" si="8"/>
        <v>0</v>
      </c>
      <c r="J22" s="48">
        <f t="shared" si="8"/>
        <v>0</v>
      </c>
      <c r="K22" s="48">
        <f t="shared" si="8"/>
        <v>3</v>
      </c>
      <c r="L22" s="138">
        <f t="shared" si="8"/>
        <v>3</v>
      </c>
      <c r="M22" s="48">
        <f t="shared" si="8"/>
        <v>0</v>
      </c>
      <c r="N22" s="48">
        <f t="shared" si="8"/>
        <v>3</v>
      </c>
      <c r="O22" s="138">
        <f t="shared" si="8"/>
        <v>3</v>
      </c>
      <c r="P22" s="136">
        <f t="shared" si="8"/>
        <v>844</v>
      </c>
      <c r="Q22" s="136">
        <f t="shared" si="8"/>
        <v>904</v>
      </c>
      <c r="R22" s="136">
        <f t="shared" si="8"/>
        <v>1748</v>
      </c>
      <c r="S22" s="48">
        <f t="shared" si="8"/>
        <v>0</v>
      </c>
      <c r="T22" s="48">
        <f t="shared" si="8"/>
        <v>0</v>
      </c>
      <c r="U22" s="138">
        <f t="shared" si="8"/>
        <v>0</v>
      </c>
      <c r="V22" s="136">
        <f t="shared" si="8"/>
        <v>844</v>
      </c>
      <c r="W22" s="136">
        <f t="shared" si="8"/>
        <v>904</v>
      </c>
      <c r="X22" s="136">
        <f t="shared" si="8"/>
        <v>1748</v>
      </c>
    </row>
    <row r="23" spans="1:24" ht="15.75" customHeight="1" x14ac:dyDescent="0.4">
      <c r="A23" s="11"/>
      <c r="B23" s="45" t="s">
        <v>36</v>
      </c>
      <c r="C23" s="33" t="s">
        <v>37</v>
      </c>
      <c r="D23" s="124">
        <v>1212</v>
      </c>
      <c r="E23" s="124">
        <v>1315</v>
      </c>
      <c r="F23" s="124">
        <f>SUM(D23:E23)</f>
        <v>2527</v>
      </c>
      <c r="G23" s="162">
        <v>0</v>
      </c>
      <c r="H23" s="162">
        <v>0</v>
      </c>
      <c r="I23" s="163">
        <f>G23+H23</f>
        <v>0</v>
      </c>
      <c r="J23" s="162">
        <v>1</v>
      </c>
      <c r="K23" s="162">
        <v>0</v>
      </c>
      <c r="L23" s="189">
        <f>J23+K23</f>
        <v>1</v>
      </c>
      <c r="M23" s="162">
        <v>0</v>
      </c>
      <c r="N23" s="162">
        <v>1</v>
      </c>
      <c r="O23" s="189">
        <f>M23+N23</f>
        <v>1</v>
      </c>
      <c r="P23" s="124">
        <f t="shared" ref="P23:R25" si="9">D23+G23-J23-M23</f>
        <v>1211</v>
      </c>
      <c r="Q23" s="124">
        <f t="shared" si="9"/>
        <v>1314</v>
      </c>
      <c r="R23" s="191">
        <f t="shared" si="9"/>
        <v>2525</v>
      </c>
      <c r="S23" s="162">
        <v>0</v>
      </c>
      <c r="T23" s="162">
        <v>0</v>
      </c>
      <c r="U23" s="189">
        <f>S23+T23</f>
        <v>0</v>
      </c>
      <c r="V23" s="124">
        <f t="shared" ref="V23:X25" si="10">P23+S23</f>
        <v>1211</v>
      </c>
      <c r="W23" s="124">
        <f t="shared" si="10"/>
        <v>1314</v>
      </c>
      <c r="X23" s="124">
        <f t="shared" si="10"/>
        <v>2525</v>
      </c>
    </row>
    <row r="24" spans="1:24" ht="15.75" customHeight="1" x14ac:dyDescent="0.4">
      <c r="A24" s="11"/>
      <c r="B24" s="35"/>
      <c r="C24" s="36" t="s">
        <v>38</v>
      </c>
      <c r="D24" s="125">
        <v>6041</v>
      </c>
      <c r="E24" s="125">
        <v>6937</v>
      </c>
      <c r="F24" s="125">
        <f>SUM(D24:E24)</f>
        <v>12978</v>
      </c>
      <c r="G24" s="156">
        <v>0</v>
      </c>
      <c r="H24" s="156">
        <v>0</v>
      </c>
      <c r="I24" s="157">
        <f>G24+H24</f>
        <v>0</v>
      </c>
      <c r="J24" s="156">
        <v>8</v>
      </c>
      <c r="K24" s="156">
        <v>14</v>
      </c>
      <c r="L24" s="192">
        <f>J24+K24</f>
        <v>22</v>
      </c>
      <c r="M24" s="156">
        <v>5</v>
      </c>
      <c r="N24" s="156">
        <v>5</v>
      </c>
      <c r="O24" s="192">
        <f>M24+N24</f>
        <v>10</v>
      </c>
      <c r="P24" s="125">
        <f t="shared" si="9"/>
        <v>6028</v>
      </c>
      <c r="Q24" s="125">
        <f t="shared" si="9"/>
        <v>6918</v>
      </c>
      <c r="R24" s="193">
        <f t="shared" si="9"/>
        <v>12946</v>
      </c>
      <c r="S24" s="156">
        <v>0</v>
      </c>
      <c r="T24" s="156">
        <v>0</v>
      </c>
      <c r="U24" s="192">
        <f>S24+T24</f>
        <v>0</v>
      </c>
      <c r="V24" s="125">
        <f t="shared" si="10"/>
        <v>6028</v>
      </c>
      <c r="W24" s="125">
        <f t="shared" si="10"/>
        <v>6918</v>
      </c>
      <c r="X24" s="125">
        <f t="shared" si="10"/>
        <v>12946</v>
      </c>
    </row>
    <row r="25" spans="1:24" ht="15.75" customHeight="1" x14ac:dyDescent="0.4">
      <c r="A25" s="11"/>
      <c r="B25" s="35"/>
      <c r="C25" s="39" t="s">
        <v>39</v>
      </c>
      <c r="D25" s="131">
        <v>2687</v>
      </c>
      <c r="E25" s="131">
        <v>2964</v>
      </c>
      <c r="F25" s="131">
        <f>SUM(D25:E25)</f>
        <v>5651</v>
      </c>
      <c r="G25" s="158">
        <v>0</v>
      </c>
      <c r="H25" s="158">
        <v>0</v>
      </c>
      <c r="I25" s="159">
        <f>G25+H25</f>
        <v>0</v>
      </c>
      <c r="J25" s="158">
        <v>4</v>
      </c>
      <c r="K25" s="158">
        <v>7</v>
      </c>
      <c r="L25" s="194">
        <f>J25+K25</f>
        <v>11</v>
      </c>
      <c r="M25" s="158">
        <v>4</v>
      </c>
      <c r="N25" s="158">
        <v>1</v>
      </c>
      <c r="O25" s="194">
        <f>M25+N25</f>
        <v>5</v>
      </c>
      <c r="P25" s="131">
        <f t="shared" si="9"/>
        <v>2679</v>
      </c>
      <c r="Q25" s="131">
        <f t="shared" si="9"/>
        <v>2956</v>
      </c>
      <c r="R25" s="202">
        <f t="shared" si="9"/>
        <v>5635</v>
      </c>
      <c r="S25" s="158">
        <v>0</v>
      </c>
      <c r="T25" s="158">
        <v>0</v>
      </c>
      <c r="U25" s="194">
        <f>S25+T25</f>
        <v>0</v>
      </c>
      <c r="V25" s="131">
        <f t="shared" si="10"/>
        <v>2679</v>
      </c>
      <c r="W25" s="131">
        <f t="shared" si="10"/>
        <v>2956</v>
      </c>
      <c r="X25" s="131">
        <f t="shared" si="10"/>
        <v>5635</v>
      </c>
    </row>
    <row r="26" spans="1:24" ht="15.75" customHeight="1" x14ac:dyDescent="0.4">
      <c r="A26" s="11"/>
      <c r="B26" s="35"/>
      <c r="C26" s="36" t="s">
        <v>50</v>
      </c>
      <c r="D26" s="125">
        <f t="shared" ref="D26:X26" si="11">SUM(D23:D25)</f>
        <v>9940</v>
      </c>
      <c r="E26" s="125">
        <f t="shared" si="11"/>
        <v>11216</v>
      </c>
      <c r="F26" s="125">
        <f>SUM(F23:F25)</f>
        <v>21156</v>
      </c>
      <c r="G26" s="37">
        <f t="shared" si="11"/>
        <v>0</v>
      </c>
      <c r="H26" s="37">
        <f t="shared" si="11"/>
        <v>0</v>
      </c>
      <c r="I26" s="139">
        <f t="shared" si="11"/>
        <v>0</v>
      </c>
      <c r="J26" s="37">
        <f t="shared" si="11"/>
        <v>13</v>
      </c>
      <c r="K26" s="37">
        <f t="shared" si="11"/>
        <v>21</v>
      </c>
      <c r="L26" s="139">
        <f t="shared" si="11"/>
        <v>34</v>
      </c>
      <c r="M26" s="37">
        <f t="shared" si="11"/>
        <v>9</v>
      </c>
      <c r="N26" s="37">
        <f t="shared" si="11"/>
        <v>7</v>
      </c>
      <c r="O26" s="139">
        <f t="shared" si="11"/>
        <v>16</v>
      </c>
      <c r="P26" s="125">
        <f t="shared" si="11"/>
        <v>9918</v>
      </c>
      <c r="Q26" s="125">
        <f t="shared" si="11"/>
        <v>11188</v>
      </c>
      <c r="R26" s="125">
        <f t="shared" si="11"/>
        <v>21106</v>
      </c>
      <c r="S26" s="37">
        <f t="shared" si="11"/>
        <v>0</v>
      </c>
      <c r="T26" s="37">
        <f t="shared" si="11"/>
        <v>0</v>
      </c>
      <c r="U26" s="139">
        <f t="shared" si="11"/>
        <v>0</v>
      </c>
      <c r="V26" s="125">
        <f t="shared" si="11"/>
        <v>9918</v>
      </c>
      <c r="W26" s="125">
        <f t="shared" si="11"/>
        <v>11188</v>
      </c>
      <c r="X26" s="125">
        <f t="shared" si="11"/>
        <v>21106</v>
      </c>
    </row>
    <row r="27" spans="1:24" ht="15.75" customHeight="1" x14ac:dyDescent="0.4">
      <c r="A27" s="11"/>
      <c r="B27" s="45" t="s">
        <v>47</v>
      </c>
      <c r="C27" s="49" t="s">
        <v>12</v>
      </c>
      <c r="D27" s="124">
        <v>3388</v>
      </c>
      <c r="E27" s="124">
        <v>3880</v>
      </c>
      <c r="F27" s="124">
        <f>SUM(D27:E27)</f>
        <v>7268</v>
      </c>
      <c r="G27" s="162">
        <v>0</v>
      </c>
      <c r="H27" s="162">
        <v>0</v>
      </c>
      <c r="I27" s="163">
        <f>G27+H27</f>
        <v>0</v>
      </c>
      <c r="J27" s="162">
        <v>3</v>
      </c>
      <c r="K27" s="162">
        <v>8</v>
      </c>
      <c r="L27" s="189">
        <f>J27+K27</f>
        <v>11</v>
      </c>
      <c r="M27" s="162">
        <v>7</v>
      </c>
      <c r="N27" s="162">
        <v>3</v>
      </c>
      <c r="O27" s="189">
        <f>M27+N27</f>
        <v>10</v>
      </c>
      <c r="P27" s="124">
        <f t="shared" ref="P27:R30" si="12">D27+G27-J27-M27</f>
        <v>3378</v>
      </c>
      <c r="Q27" s="124">
        <f t="shared" si="12"/>
        <v>3869</v>
      </c>
      <c r="R27" s="124">
        <f t="shared" si="12"/>
        <v>7247</v>
      </c>
      <c r="S27" s="162">
        <v>0</v>
      </c>
      <c r="T27" s="162">
        <v>0</v>
      </c>
      <c r="U27" s="163">
        <f>S27+T27</f>
        <v>0</v>
      </c>
      <c r="V27" s="124">
        <f t="shared" ref="V27:X30" si="13">P27+S27</f>
        <v>3378</v>
      </c>
      <c r="W27" s="124">
        <f t="shared" si="13"/>
        <v>3869</v>
      </c>
      <c r="X27" s="124">
        <f t="shared" si="13"/>
        <v>7247</v>
      </c>
    </row>
    <row r="28" spans="1:24" ht="15.75" customHeight="1" x14ac:dyDescent="0.4">
      <c r="A28" s="11"/>
      <c r="B28" s="35"/>
      <c r="C28" s="50" t="s">
        <v>40</v>
      </c>
      <c r="D28" s="125">
        <v>2140</v>
      </c>
      <c r="E28" s="125">
        <v>2575</v>
      </c>
      <c r="F28" s="125">
        <f>SUM(D28:E28)</f>
        <v>4715</v>
      </c>
      <c r="G28" s="156">
        <v>0</v>
      </c>
      <c r="H28" s="156">
        <v>0</v>
      </c>
      <c r="I28" s="157">
        <f>G28+H28</f>
        <v>0</v>
      </c>
      <c r="J28" s="156">
        <v>5</v>
      </c>
      <c r="K28" s="156">
        <v>2</v>
      </c>
      <c r="L28" s="192">
        <f>J28+K28</f>
        <v>7</v>
      </c>
      <c r="M28" s="156">
        <v>3</v>
      </c>
      <c r="N28" s="156">
        <v>3</v>
      </c>
      <c r="O28" s="192">
        <f>M28+N28</f>
        <v>6</v>
      </c>
      <c r="P28" s="125">
        <f t="shared" si="12"/>
        <v>2132</v>
      </c>
      <c r="Q28" s="125">
        <f t="shared" si="12"/>
        <v>2570</v>
      </c>
      <c r="R28" s="125">
        <f t="shared" si="12"/>
        <v>4702</v>
      </c>
      <c r="S28" s="156">
        <v>0</v>
      </c>
      <c r="T28" s="156">
        <v>0</v>
      </c>
      <c r="U28" s="157">
        <f>S28+T28</f>
        <v>0</v>
      </c>
      <c r="V28" s="125">
        <f t="shared" si="13"/>
        <v>2132</v>
      </c>
      <c r="W28" s="125">
        <f t="shared" si="13"/>
        <v>2570</v>
      </c>
      <c r="X28" s="125">
        <f t="shared" si="13"/>
        <v>4702</v>
      </c>
    </row>
    <row r="29" spans="1:24" ht="15.75" customHeight="1" x14ac:dyDescent="0.4">
      <c r="A29" s="11"/>
      <c r="B29" s="35"/>
      <c r="C29" s="36" t="s">
        <v>41</v>
      </c>
      <c r="D29" s="125">
        <v>1775</v>
      </c>
      <c r="E29" s="125">
        <v>2050</v>
      </c>
      <c r="F29" s="125">
        <f>SUM(D29:E29)</f>
        <v>3825</v>
      </c>
      <c r="G29" s="156">
        <v>0</v>
      </c>
      <c r="H29" s="156">
        <v>0</v>
      </c>
      <c r="I29" s="157">
        <f>G29+H29</f>
        <v>0</v>
      </c>
      <c r="J29" s="156">
        <v>4</v>
      </c>
      <c r="K29" s="156">
        <v>1</v>
      </c>
      <c r="L29" s="157">
        <f>J29+K29</f>
        <v>5</v>
      </c>
      <c r="M29" s="156">
        <v>0</v>
      </c>
      <c r="N29" s="156">
        <v>0</v>
      </c>
      <c r="O29" s="157">
        <f>M29+N29</f>
        <v>0</v>
      </c>
      <c r="P29" s="125">
        <f t="shared" si="12"/>
        <v>1771</v>
      </c>
      <c r="Q29" s="125">
        <f t="shared" si="12"/>
        <v>2049</v>
      </c>
      <c r="R29" s="125">
        <f t="shared" si="12"/>
        <v>3820</v>
      </c>
      <c r="S29" s="156">
        <v>0</v>
      </c>
      <c r="T29" s="156">
        <v>0</v>
      </c>
      <c r="U29" s="157">
        <f>S29+T29</f>
        <v>0</v>
      </c>
      <c r="V29" s="125">
        <f t="shared" si="13"/>
        <v>1771</v>
      </c>
      <c r="W29" s="125">
        <f t="shared" si="13"/>
        <v>2049</v>
      </c>
      <c r="X29" s="125">
        <f t="shared" si="13"/>
        <v>3820</v>
      </c>
    </row>
    <row r="30" spans="1:24" ht="15.75" customHeight="1" x14ac:dyDescent="0.4">
      <c r="A30" s="11"/>
      <c r="B30" s="35"/>
      <c r="C30" s="36" t="s">
        <v>13</v>
      </c>
      <c r="D30" s="125">
        <v>1249</v>
      </c>
      <c r="E30" s="125">
        <v>1322</v>
      </c>
      <c r="F30" s="125">
        <f>SUM(D30:E30)</f>
        <v>2571</v>
      </c>
      <c r="G30" s="156">
        <v>0</v>
      </c>
      <c r="H30" s="156">
        <v>0</v>
      </c>
      <c r="I30" s="157">
        <f>G30+H30</f>
        <v>0</v>
      </c>
      <c r="J30" s="156">
        <v>1</v>
      </c>
      <c r="K30" s="156">
        <v>2</v>
      </c>
      <c r="L30" s="157">
        <f>J30+K30</f>
        <v>3</v>
      </c>
      <c r="M30" s="156">
        <v>0</v>
      </c>
      <c r="N30" s="156">
        <v>0</v>
      </c>
      <c r="O30" s="157">
        <f>M30+N30</f>
        <v>0</v>
      </c>
      <c r="P30" s="125">
        <f t="shared" si="12"/>
        <v>1248</v>
      </c>
      <c r="Q30" s="125">
        <f t="shared" si="12"/>
        <v>1320</v>
      </c>
      <c r="R30" s="125">
        <f t="shared" si="12"/>
        <v>2568</v>
      </c>
      <c r="S30" s="156">
        <v>0</v>
      </c>
      <c r="T30" s="156">
        <v>0</v>
      </c>
      <c r="U30" s="157">
        <f>S30+T30</f>
        <v>0</v>
      </c>
      <c r="V30" s="125">
        <f t="shared" si="13"/>
        <v>1248</v>
      </c>
      <c r="W30" s="125">
        <f t="shared" si="13"/>
        <v>1320</v>
      </c>
      <c r="X30" s="125">
        <f t="shared" si="13"/>
        <v>2568</v>
      </c>
    </row>
    <row r="31" spans="1:24" ht="15.75" customHeight="1" x14ac:dyDescent="0.4">
      <c r="A31" s="11"/>
      <c r="B31" s="51"/>
      <c r="C31" s="47" t="s">
        <v>51</v>
      </c>
      <c r="D31" s="136">
        <f t="shared" ref="D31:X31" si="14">SUM(D27:D30)</f>
        <v>8552</v>
      </c>
      <c r="E31" s="136">
        <f t="shared" si="14"/>
        <v>9827</v>
      </c>
      <c r="F31" s="136">
        <f t="shared" si="14"/>
        <v>18379</v>
      </c>
      <c r="G31" s="48">
        <f t="shared" si="14"/>
        <v>0</v>
      </c>
      <c r="H31" s="48">
        <f t="shared" si="14"/>
        <v>0</v>
      </c>
      <c r="I31" s="138">
        <f t="shared" si="14"/>
        <v>0</v>
      </c>
      <c r="J31" s="48">
        <f t="shared" si="14"/>
        <v>13</v>
      </c>
      <c r="K31" s="48">
        <f t="shared" si="14"/>
        <v>13</v>
      </c>
      <c r="L31" s="138">
        <f t="shared" si="14"/>
        <v>26</v>
      </c>
      <c r="M31" s="48">
        <f t="shared" si="14"/>
        <v>10</v>
      </c>
      <c r="N31" s="48">
        <f t="shared" si="14"/>
        <v>6</v>
      </c>
      <c r="O31" s="138">
        <f t="shared" si="14"/>
        <v>16</v>
      </c>
      <c r="P31" s="136">
        <f t="shared" si="14"/>
        <v>8529</v>
      </c>
      <c r="Q31" s="136">
        <f t="shared" si="14"/>
        <v>9808</v>
      </c>
      <c r="R31" s="136">
        <f t="shared" si="14"/>
        <v>18337</v>
      </c>
      <c r="S31" s="48">
        <f t="shared" si="14"/>
        <v>0</v>
      </c>
      <c r="T31" s="48">
        <f t="shared" si="14"/>
        <v>0</v>
      </c>
      <c r="U31" s="138">
        <f t="shared" si="14"/>
        <v>0</v>
      </c>
      <c r="V31" s="136">
        <f t="shared" si="14"/>
        <v>8529</v>
      </c>
      <c r="W31" s="136">
        <f t="shared" si="14"/>
        <v>9808</v>
      </c>
      <c r="X31" s="136">
        <f t="shared" si="14"/>
        <v>18337</v>
      </c>
    </row>
    <row r="32" spans="1:24" ht="15.75" customHeight="1" x14ac:dyDescent="0.4">
      <c r="A32" s="11"/>
      <c r="B32" s="35" t="s">
        <v>42</v>
      </c>
      <c r="C32" s="52" t="s">
        <v>43</v>
      </c>
      <c r="D32" s="141">
        <v>7312</v>
      </c>
      <c r="E32" s="141">
        <v>8244</v>
      </c>
      <c r="F32" s="141">
        <f>SUM(D32:E32)</f>
        <v>15556</v>
      </c>
      <c r="G32" s="164">
        <v>0</v>
      </c>
      <c r="H32" s="164">
        <v>0</v>
      </c>
      <c r="I32" s="165">
        <f>G32+H32</f>
        <v>0</v>
      </c>
      <c r="J32" s="164">
        <v>9</v>
      </c>
      <c r="K32" s="164">
        <v>15</v>
      </c>
      <c r="L32" s="165">
        <f>J32+K32</f>
        <v>24</v>
      </c>
      <c r="M32" s="164">
        <v>5</v>
      </c>
      <c r="N32" s="164">
        <v>4</v>
      </c>
      <c r="O32" s="165">
        <f>M32+N32</f>
        <v>9</v>
      </c>
      <c r="P32" s="141">
        <f>D32+G32-J32-M32</f>
        <v>7298</v>
      </c>
      <c r="Q32" s="141">
        <f>E32+H32-K32-N32</f>
        <v>8225</v>
      </c>
      <c r="R32" s="141">
        <f>F32+I32-L32-O32</f>
        <v>15523</v>
      </c>
      <c r="S32" s="164">
        <v>0</v>
      </c>
      <c r="T32" s="164">
        <v>0</v>
      </c>
      <c r="U32" s="165">
        <f>S32+T32</f>
        <v>0</v>
      </c>
      <c r="V32" s="141">
        <f>P32+S32</f>
        <v>7298</v>
      </c>
      <c r="W32" s="141">
        <f>Q32+T32</f>
        <v>8225</v>
      </c>
      <c r="X32" s="141">
        <f>R32+U32</f>
        <v>15523</v>
      </c>
    </row>
    <row r="33" spans="1:24" ht="15.75" customHeight="1" x14ac:dyDescent="0.4">
      <c r="A33" s="11"/>
      <c r="B33" s="35"/>
      <c r="C33" s="36" t="s">
        <v>52</v>
      </c>
      <c r="D33" s="125">
        <f t="shared" ref="D33:X33" si="15">D32</f>
        <v>7312</v>
      </c>
      <c r="E33" s="125">
        <f t="shared" si="15"/>
        <v>8244</v>
      </c>
      <c r="F33" s="125">
        <f t="shared" si="15"/>
        <v>15556</v>
      </c>
      <c r="G33" s="37">
        <f t="shared" si="15"/>
        <v>0</v>
      </c>
      <c r="H33" s="37">
        <f t="shared" si="15"/>
        <v>0</v>
      </c>
      <c r="I33" s="139">
        <f t="shared" si="15"/>
        <v>0</v>
      </c>
      <c r="J33" s="37">
        <f t="shared" si="15"/>
        <v>9</v>
      </c>
      <c r="K33" s="37">
        <f t="shared" si="15"/>
        <v>15</v>
      </c>
      <c r="L33" s="139">
        <f t="shared" si="15"/>
        <v>24</v>
      </c>
      <c r="M33" s="37">
        <f t="shared" si="15"/>
        <v>5</v>
      </c>
      <c r="N33" s="37">
        <f t="shared" si="15"/>
        <v>4</v>
      </c>
      <c r="O33" s="139">
        <f t="shared" si="15"/>
        <v>9</v>
      </c>
      <c r="P33" s="125">
        <f t="shared" si="15"/>
        <v>7298</v>
      </c>
      <c r="Q33" s="125">
        <f t="shared" si="15"/>
        <v>8225</v>
      </c>
      <c r="R33" s="125">
        <f t="shared" si="15"/>
        <v>15523</v>
      </c>
      <c r="S33" s="37">
        <f t="shared" si="15"/>
        <v>0</v>
      </c>
      <c r="T33" s="37">
        <f t="shared" si="15"/>
        <v>0</v>
      </c>
      <c r="U33" s="139">
        <f t="shared" si="15"/>
        <v>0</v>
      </c>
      <c r="V33" s="125">
        <f t="shared" si="15"/>
        <v>7298</v>
      </c>
      <c r="W33" s="125">
        <f t="shared" si="15"/>
        <v>8225</v>
      </c>
      <c r="X33" s="125">
        <f t="shared" si="15"/>
        <v>15523</v>
      </c>
    </row>
    <row r="34" spans="1:24" ht="15.75" customHeight="1" x14ac:dyDescent="0.4">
      <c r="A34" s="11"/>
      <c r="B34" s="45" t="s">
        <v>46</v>
      </c>
      <c r="C34" s="33" t="s">
        <v>44</v>
      </c>
      <c r="D34" s="124">
        <v>5615</v>
      </c>
      <c r="E34" s="124">
        <v>5996</v>
      </c>
      <c r="F34" s="124">
        <f>SUM(D34:E34)</f>
        <v>11611</v>
      </c>
      <c r="G34" s="162">
        <v>0</v>
      </c>
      <c r="H34" s="162">
        <v>0</v>
      </c>
      <c r="I34" s="163">
        <f>G34+H34</f>
        <v>0</v>
      </c>
      <c r="J34" s="162">
        <v>5</v>
      </c>
      <c r="K34" s="162">
        <v>7</v>
      </c>
      <c r="L34" s="163">
        <f>J34+K34</f>
        <v>12</v>
      </c>
      <c r="M34" s="162">
        <v>8</v>
      </c>
      <c r="N34" s="162">
        <v>5</v>
      </c>
      <c r="O34" s="163">
        <f>M34+N34</f>
        <v>13</v>
      </c>
      <c r="P34" s="124">
        <f t="shared" ref="P34:R35" si="16">D34+G34-J34-M34</f>
        <v>5602</v>
      </c>
      <c r="Q34" s="124">
        <f t="shared" si="16"/>
        <v>5984</v>
      </c>
      <c r="R34" s="124">
        <f t="shared" si="16"/>
        <v>11586</v>
      </c>
      <c r="S34" s="162">
        <v>0</v>
      </c>
      <c r="T34" s="162">
        <v>0</v>
      </c>
      <c r="U34" s="163">
        <f>S34+T34</f>
        <v>0</v>
      </c>
      <c r="V34" s="124">
        <f t="shared" ref="V34:X35" si="17">P34+S34</f>
        <v>5602</v>
      </c>
      <c r="W34" s="124">
        <f t="shared" si="17"/>
        <v>5984</v>
      </c>
      <c r="X34" s="124">
        <f t="shared" si="17"/>
        <v>11586</v>
      </c>
    </row>
    <row r="35" spans="1:24" ht="15.75" customHeight="1" x14ac:dyDescent="0.4">
      <c r="A35" s="11"/>
      <c r="B35" s="35"/>
      <c r="C35" s="36" t="s">
        <v>45</v>
      </c>
      <c r="D35" s="131">
        <v>978</v>
      </c>
      <c r="E35" s="131">
        <v>1017</v>
      </c>
      <c r="F35" s="131">
        <f>SUM(D35:E35)</f>
        <v>1995</v>
      </c>
      <c r="G35" s="158">
        <v>0</v>
      </c>
      <c r="H35" s="158">
        <v>0</v>
      </c>
      <c r="I35" s="159">
        <f>G35+H35</f>
        <v>0</v>
      </c>
      <c r="J35" s="158">
        <v>0</v>
      </c>
      <c r="K35" s="158">
        <v>1</v>
      </c>
      <c r="L35" s="159">
        <f>J35+K35</f>
        <v>1</v>
      </c>
      <c r="M35" s="158">
        <v>0</v>
      </c>
      <c r="N35" s="158">
        <v>0</v>
      </c>
      <c r="O35" s="159">
        <f>M35+N35</f>
        <v>0</v>
      </c>
      <c r="P35" s="131">
        <f t="shared" si="16"/>
        <v>978</v>
      </c>
      <c r="Q35" s="131">
        <f t="shared" si="16"/>
        <v>1016</v>
      </c>
      <c r="R35" s="131">
        <f t="shared" si="16"/>
        <v>1994</v>
      </c>
      <c r="S35" s="158">
        <v>0</v>
      </c>
      <c r="T35" s="158">
        <v>0</v>
      </c>
      <c r="U35" s="159">
        <f>S35+T35</f>
        <v>0</v>
      </c>
      <c r="V35" s="131">
        <f t="shared" si="17"/>
        <v>978</v>
      </c>
      <c r="W35" s="131">
        <f t="shared" si="17"/>
        <v>1016</v>
      </c>
      <c r="X35" s="131">
        <f t="shared" si="17"/>
        <v>1994</v>
      </c>
    </row>
    <row r="36" spans="1:24" ht="15.75" customHeight="1" x14ac:dyDescent="0.4">
      <c r="A36" s="11"/>
      <c r="B36" s="54"/>
      <c r="C36" s="47" t="s">
        <v>53</v>
      </c>
      <c r="D36" s="59">
        <f t="shared" ref="D36:X36" si="18">SUM(D34:D35)</f>
        <v>6593</v>
      </c>
      <c r="E36" s="59">
        <f t="shared" si="18"/>
        <v>7013</v>
      </c>
      <c r="F36" s="59">
        <f t="shared" si="18"/>
        <v>13606</v>
      </c>
      <c r="G36" s="59">
        <f t="shared" si="18"/>
        <v>0</v>
      </c>
      <c r="H36" s="59">
        <f t="shared" si="18"/>
        <v>0</v>
      </c>
      <c r="I36" s="166">
        <f t="shared" si="18"/>
        <v>0</v>
      </c>
      <c r="J36" s="59">
        <f t="shared" si="18"/>
        <v>5</v>
      </c>
      <c r="K36" s="59">
        <f t="shared" si="18"/>
        <v>8</v>
      </c>
      <c r="L36" s="166">
        <f t="shared" si="18"/>
        <v>13</v>
      </c>
      <c r="M36" s="59">
        <f t="shared" si="18"/>
        <v>8</v>
      </c>
      <c r="N36" s="59">
        <f t="shared" si="18"/>
        <v>5</v>
      </c>
      <c r="O36" s="166">
        <f t="shared" si="18"/>
        <v>13</v>
      </c>
      <c r="P36" s="167">
        <f t="shared" si="18"/>
        <v>6580</v>
      </c>
      <c r="Q36" s="167">
        <f t="shared" si="18"/>
        <v>7000</v>
      </c>
      <c r="R36" s="167">
        <f t="shared" si="18"/>
        <v>13580</v>
      </c>
      <c r="S36" s="59">
        <f t="shared" si="18"/>
        <v>0</v>
      </c>
      <c r="T36" s="59">
        <f t="shared" si="18"/>
        <v>0</v>
      </c>
      <c r="U36" s="166">
        <f t="shared" si="18"/>
        <v>0</v>
      </c>
      <c r="V36" s="167">
        <f t="shared" si="18"/>
        <v>6580</v>
      </c>
      <c r="W36" s="167">
        <f t="shared" si="18"/>
        <v>7000</v>
      </c>
      <c r="X36" s="167">
        <f t="shared" si="18"/>
        <v>13580</v>
      </c>
    </row>
    <row r="37" spans="1:24" ht="15.75" customHeight="1" x14ac:dyDescent="0.4">
      <c r="A37" s="11"/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48"/>
      <c r="Q37" s="148"/>
      <c r="R37" s="148"/>
      <c r="S37" s="57"/>
      <c r="T37" s="57"/>
      <c r="U37" s="57"/>
      <c r="V37" s="148"/>
      <c r="W37" s="148"/>
      <c r="X37" s="148"/>
    </row>
    <row r="38" spans="1:24" ht="15.75" customHeight="1" x14ac:dyDescent="0.4">
      <c r="A38" s="11"/>
      <c r="B38" s="234" t="s">
        <v>61</v>
      </c>
      <c r="C38" s="235"/>
      <c r="D38" s="46">
        <f>D6</f>
        <v>119043</v>
      </c>
      <c r="E38" s="46">
        <f t="shared" ref="E38:X38" si="19">E6</f>
        <v>136580</v>
      </c>
      <c r="F38" s="46">
        <f t="shared" si="19"/>
        <v>255623</v>
      </c>
      <c r="G38" s="46">
        <f>G6</f>
        <v>0</v>
      </c>
      <c r="H38" s="46">
        <f>H6</f>
        <v>0</v>
      </c>
      <c r="I38" s="46">
        <f>I6</f>
        <v>0</v>
      </c>
      <c r="J38" s="46">
        <f t="shared" si="19"/>
        <v>160</v>
      </c>
      <c r="K38" s="46">
        <f t="shared" si="19"/>
        <v>141</v>
      </c>
      <c r="L38" s="46">
        <f t="shared" si="19"/>
        <v>301</v>
      </c>
      <c r="M38" s="46">
        <f t="shared" si="19"/>
        <v>265</v>
      </c>
      <c r="N38" s="46">
        <f t="shared" si="19"/>
        <v>146</v>
      </c>
      <c r="O38" s="46">
        <f t="shared" si="19"/>
        <v>411</v>
      </c>
      <c r="P38" s="149">
        <f t="shared" si="19"/>
        <v>118618</v>
      </c>
      <c r="Q38" s="46">
        <f t="shared" si="19"/>
        <v>136293</v>
      </c>
      <c r="R38" s="46">
        <f t="shared" si="19"/>
        <v>254911</v>
      </c>
      <c r="S38" s="46">
        <f t="shared" si="19"/>
        <v>0</v>
      </c>
      <c r="T38" s="46">
        <f t="shared" si="19"/>
        <v>0</v>
      </c>
      <c r="U38" s="46">
        <f t="shared" si="19"/>
        <v>0</v>
      </c>
      <c r="V38" s="46">
        <f t="shared" si="19"/>
        <v>118618</v>
      </c>
      <c r="W38" s="46">
        <f t="shared" si="19"/>
        <v>136293</v>
      </c>
      <c r="X38" s="46">
        <f t="shared" si="19"/>
        <v>254911</v>
      </c>
    </row>
    <row r="39" spans="1:24" ht="15.75" customHeight="1" x14ac:dyDescent="0.4">
      <c r="A39" s="11"/>
      <c r="B39" s="230" t="s">
        <v>62</v>
      </c>
      <c r="C39" s="231"/>
      <c r="D39" s="58">
        <f>SUM(D7,D9,D10,D12,D14,D16,D19,D21,D23:D25,D27:D30)</f>
        <v>114376</v>
      </c>
      <c r="E39" s="58">
        <f t="shared" ref="E39:X39" si="20">SUM(E7,E9,E10,E12,E14,E16,E19,E21,E23:E25,E27:E30)</f>
        <v>130104</v>
      </c>
      <c r="F39" s="58">
        <f t="shared" si="20"/>
        <v>244480</v>
      </c>
      <c r="G39" s="58">
        <f t="shared" si="20"/>
        <v>0</v>
      </c>
      <c r="H39" s="58">
        <f t="shared" si="20"/>
        <v>0</v>
      </c>
      <c r="I39" s="58">
        <f t="shared" si="20"/>
        <v>0</v>
      </c>
      <c r="J39" s="58">
        <f t="shared" si="20"/>
        <v>159</v>
      </c>
      <c r="K39" s="58">
        <f t="shared" si="20"/>
        <v>184</v>
      </c>
      <c r="L39" s="58">
        <f t="shared" si="20"/>
        <v>343</v>
      </c>
      <c r="M39" s="58">
        <f t="shared" si="20"/>
        <v>103</v>
      </c>
      <c r="N39" s="58">
        <f t="shared" si="20"/>
        <v>84</v>
      </c>
      <c r="O39" s="58">
        <f t="shared" si="20"/>
        <v>187</v>
      </c>
      <c r="P39" s="150">
        <f t="shared" si="20"/>
        <v>114114</v>
      </c>
      <c r="Q39" s="58">
        <f t="shared" si="20"/>
        <v>129836</v>
      </c>
      <c r="R39" s="58">
        <f t="shared" si="20"/>
        <v>243950</v>
      </c>
      <c r="S39" s="58">
        <f t="shared" si="20"/>
        <v>0</v>
      </c>
      <c r="T39" s="58">
        <f t="shared" si="20"/>
        <v>0</v>
      </c>
      <c r="U39" s="58">
        <f t="shared" si="20"/>
        <v>0</v>
      </c>
      <c r="V39" s="58">
        <f t="shared" si="20"/>
        <v>114114</v>
      </c>
      <c r="W39" s="58">
        <f t="shared" si="20"/>
        <v>129836</v>
      </c>
      <c r="X39" s="58">
        <f t="shared" si="20"/>
        <v>243950</v>
      </c>
    </row>
    <row r="40" spans="1:24" ht="15.75" customHeight="1" x14ac:dyDescent="0.4">
      <c r="A40" s="11"/>
      <c r="B40" s="232" t="s">
        <v>63</v>
      </c>
      <c r="C40" s="233"/>
      <c r="D40" s="59">
        <f>SUM(D8,D11,D13,D15,D17,D18,D32,D34:D35)</f>
        <v>144405</v>
      </c>
      <c r="E40" s="59">
        <f t="shared" ref="E40:X40" si="21">SUM(E8,E11,E13,E15,E17,E18,E32,E34:E35)</f>
        <v>160113</v>
      </c>
      <c r="F40" s="59">
        <f>SUM(F8,F11,F13,F15,F17,F18,F32,F34:F35)</f>
        <v>304518</v>
      </c>
      <c r="G40" s="59">
        <f t="shared" si="21"/>
        <v>0</v>
      </c>
      <c r="H40" s="59">
        <f t="shared" si="21"/>
        <v>0</v>
      </c>
      <c r="I40" s="59">
        <f t="shared" si="21"/>
        <v>0</v>
      </c>
      <c r="J40" s="59">
        <f t="shared" si="21"/>
        <v>197</v>
      </c>
      <c r="K40" s="59">
        <f t="shared" si="21"/>
        <v>220</v>
      </c>
      <c r="L40" s="59">
        <f t="shared" si="21"/>
        <v>417</v>
      </c>
      <c r="M40" s="59">
        <f t="shared" si="21"/>
        <v>118</v>
      </c>
      <c r="N40" s="59">
        <f t="shared" si="21"/>
        <v>77</v>
      </c>
      <c r="O40" s="59">
        <f t="shared" si="21"/>
        <v>195</v>
      </c>
      <c r="P40" s="151">
        <f t="shared" si="21"/>
        <v>144090</v>
      </c>
      <c r="Q40" s="59">
        <f t="shared" si="21"/>
        <v>159816</v>
      </c>
      <c r="R40" s="59">
        <f t="shared" si="21"/>
        <v>303906</v>
      </c>
      <c r="S40" s="59">
        <f t="shared" si="21"/>
        <v>1</v>
      </c>
      <c r="T40" s="59">
        <f t="shared" si="21"/>
        <v>0</v>
      </c>
      <c r="U40" s="59">
        <f t="shared" si="21"/>
        <v>1</v>
      </c>
      <c r="V40" s="59">
        <f t="shared" si="21"/>
        <v>144091</v>
      </c>
      <c r="W40" s="59">
        <f t="shared" si="21"/>
        <v>159816</v>
      </c>
      <c r="X40" s="59">
        <f t="shared" si="21"/>
        <v>303907</v>
      </c>
    </row>
    <row r="41" spans="1:24" ht="15.75" customHeight="1" x14ac:dyDescent="0.4">
      <c r="A41" s="11"/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4"/>
      <c r="Q41" s="203"/>
      <c r="R41" s="203"/>
      <c r="S41" s="203"/>
      <c r="T41" s="203"/>
      <c r="U41" s="203"/>
      <c r="V41" s="203"/>
      <c r="W41" s="203"/>
      <c r="X41" s="203"/>
    </row>
    <row r="42" spans="1:24" ht="15.75" customHeight="1" x14ac:dyDescent="0.4">
      <c r="A42" s="11"/>
      <c r="B42" s="234" t="s">
        <v>64</v>
      </c>
      <c r="C42" s="235"/>
      <c r="D42" s="46">
        <f t="shared" ref="D42:X42" si="22">SUM(D6:D18)</f>
        <v>342731</v>
      </c>
      <c r="E42" s="46">
        <f t="shared" si="22"/>
        <v>387413</v>
      </c>
      <c r="F42" s="46">
        <f t="shared" si="22"/>
        <v>730144</v>
      </c>
      <c r="G42" s="46">
        <f>SUM(G6:G18)</f>
        <v>0</v>
      </c>
      <c r="H42" s="46">
        <f t="shared" si="22"/>
        <v>0</v>
      </c>
      <c r="I42" s="46">
        <f t="shared" si="22"/>
        <v>0</v>
      </c>
      <c r="J42" s="46">
        <f t="shared" si="22"/>
        <v>472</v>
      </c>
      <c r="K42" s="46">
        <f t="shared" si="22"/>
        <v>482</v>
      </c>
      <c r="L42" s="46">
        <f t="shared" si="22"/>
        <v>954</v>
      </c>
      <c r="M42" s="46">
        <f t="shared" si="22"/>
        <v>454</v>
      </c>
      <c r="N42" s="46">
        <f t="shared" si="22"/>
        <v>282</v>
      </c>
      <c r="O42" s="46">
        <f t="shared" si="22"/>
        <v>736</v>
      </c>
      <c r="P42" s="134">
        <f t="shared" si="22"/>
        <v>341805</v>
      </c>
      <c r="Q42" s="124">
        <f t="shared" si="22"/>
        <v>386649</v>
      </c>
      <c r="R42" s="124">
        <f t="shared" si="22"/>
        <v>728454</v>
      </c>
      <c r="S42" s="46">
        <f t="shared" si="22"/>
        <v>1</v>
      </c>
      <c r="T42" s="46">
        <f t="shared" si="22"/>
        <v>0</v>
      </c>
      <c r="U42" s="46">
        <f t="shared" si="22"/>
        <v>1</v>
      </c>
      <c r="V42" s="124">
        <f t="shared" si="22"/>
        <v>341806</v>
      </c>
      <c r="W42" s="124">
        <f t="shared" si="22"/>
        <v>386649</v>
      </c>
      <c r="X42" s="124">
        <f t="shared" si="22"/>
        <v>728455</v>
      </c>
    </row>
    <row r="43" spans="1:24" ht="15.75" customHeight="1" x14ac:dyDescent="0.4">
      <c r="A43" s="11"/>
      <c r="B43" s="230" t="s">
        <v>65</v>
      </c>
      <c r="C43" s="231"/>
      <c r="D43" s="58">
        <f t="shared" ref="D43:X43" si="23">SUM(D20,D22,D26,D31,D33,D36)</f>
        <v>35093</v>
      </c>
      <c r="E43" s="58">
        <f t="shared" si="23"/>
        <v>39384</v>
      </c>
      <c r="F43" s="58">
        <f t="shared" si="23"/>
        <v>74477</v>
      </c>
      <c r="G43" s="58">
        <f>SUM(G20,G22,G26,G31,G33,G36)</f>
        <v>0</v>
      </c>
      <c r="H43" s="58">
        <f t="shared" si="23"/>
        <v>0</v>
      </c>
      <c r="I43" s="58">
        <f t="shared" si="23"/>
        <v>0</v>
      </c>
      <c r="J43" s="58">
        <f t="shared" si="23"/>
        <v>44</v>
      </c>
      <c r="K43" s="58">
        <f t="shared" si="23"/>
        <v>63</v>
      </c>
      <c r="L43" s="58">
        <f t="shared" si="23"/>
        <v>107</v>
      </c>
      <c r="M43" s="58">
        <f t="shared" si="23"/>
        <v>32</v>
      </c>
      <c r="N43" s="58">
        <f t="shared" si="23"/>
        <v>25</v>
      </c>
      <c r="O43" s="58">
        <f t="shared" si="23"/>
        <v>57</v>
      </c>
      <c r="P43" s="168">
        <f t="shared" si="23"/>
        <v>35017</v>
      </c>
      <c r="Q43" s="169">
        <f t="shared" si="23"/>
        <v>39296</v>
      </c>
      <c r="R43" s="169">
        <f t="shared" si="23"/>
        <v>74313</v>
      </c>
      <c r="S43" s="58">
        <f t="shared" si="23"/>
        <v>0</v>
      </c>
      <c r="T43" s="58">
        <f t="shared" si="23"/>
        <v>0</v>
      </c>
      <c r="U43" s="58">
        <f t="shared" si="23"/>
        <v>0</v>
      </c>
      <c r="V43" s="169">
        <f t="shared" si="23"/>
        <v>35017</v>
      </c>
      <c r="W43" s="169">
        <f t="shared" si="23"/>
        <v>39296</v>
      </c>
      <c r="X43" s="169">
        <f t="shared" si="23"/>
        <v>74313</v>
      </c>
    </row>
    <row r="44" spans="1:24" ht="15.75" customHeight="1" x14ac:dyDescent="0.4">
      <c r="A44" s="11"/>
      <c r="B44" s="232" t="s">
        <v>66</v>
      </c>
      <c r="C44" s="233"/>
      <c r="D44" s="59">
        <f t="shared" ref="D44:W44" si="24">SUM(D42:D43)</f>
        <v>377824</v>
      </c>
      <c r="E44" s="59">
        <f t="shared" si="24"/>
        <v>426797</v>
      </c>
      <c r="F44" s="59">
        <f t="shared" si="24"/>
        <v>804621</v>
      </c>
      <c r="G44" s="59">
        <f>SUM(G42:G43)</f>
        <v>0</v>
      </c>
      <c r="H44" s="59">
        <f t="shared" si="24"/>
        <v>0</v>
      </c>
      <c r="I44" s="59">
        <f t="shared" si="24"/>
        <v>0</v>
      </c>
      <c r="J44" s="59">
        <f t="shared" si="24"/>
        <v>516</v>
      </c>
      <c r="K44" s="59">
        <f t="shared" si="24"/>
        <v>545</v>
      </c>
      <c r="L44" s="59">
        <f t="shared" si="24"/>
        <v>1061</v>
      </c>
      <c r="M44" s="59">
        <f t="shared" si="24"/>
        <v>486</v>
      </c>
      <c r="N44" s="59">
        <f t="shared" si="24"/>
        <v>307</v>
      </c>
      <c r="O44" s="59">
        <f t="shared" si="24"/>
        <v>793</v>
      </c>
      <c r="P44" s="170">
        <f t="shared" si="24"/>
        <v>376822</v>
      </c>
      <c r="Q44" s="167">
        <f t="shared" si="24"/>
        <v>425945</v>
      </c>
      <c r="R44" s="167">
        <f t="shared" si="24"/>
        <v>802767</v>
      </c>
      <c r="S44" s="59">
        <f t="shared" si="24"/>
        <v>1</v>
      </c>
      <c r="T44" s="59">
        <f t="shared" si="24"/>
        <v>0</v>
      </c>
      <c r="U44" s="59">
        <f t="shared" si="24"/>
        <v>1</v>
      </c>
      <c r="V44" s="167">
        <f t="shared" si="24"/>
        <v>376823</v>
      </c>
      <c r="W44" s="167">
        <f t="shared" si="24"/>
        <v>425945</v>
      </c>
      <c r="X44" s="167">
        <f>SUM(X42:X43)</f>
        <v>802768</v>
      </c>
    </row>
    <row r="45" spans="1:24" ht="18.95" customHeight="1" x14ac:dyDescent="0.4">
      <c r="A45" s="11"/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2"/>
      <c r="R45" s="12"/>
      <c r="S45" s="11"/>
      <c r="T45" s="11"/>
      <c r="U45" s="11"/>
      <c r="V45" s="12"/>
      <c r="W45" s="12"/>
      <c r="X45" s="12"/>
    </row>
    <row r="46" spans="1:24" ht="18.95" customHeight="1" x14ac:dyDescent="0.4">
      <c r="A46" s="11"/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2"/>
      <c r="R46" s="12"/>
      <c r="S46" s="11"/>
      <c r="T46" s="11"/>
      <c r="U46" s="11"/>
      <c r="V46" s="12"/>
      <c r="W46" s="12"/>
      <c r="X46" s="12"/>
    </row>
  </sheetData>
  <sheetProtection selectLockedCells="1"/>
  <mergeCells count="12">
    <mergeCell ref="B43:C43"/>
    <mergeCell ref="B44:C44"/>
    <mergeCell ref="B38:C38"/>
    <mergeCell ref="B39:C39"/>
    <mergeCell ref="B40:C40"/>
    <mergeCell ref="B42:C42"/>
    <mergeCell ref="P3:R3"/>
    <mergeCell ref="V3:X3"/>
    <mergeCell ref="D3:F3"/>
    <mergeCell ref="G3:I3"/>
    <mergeCell ref="J3:L3"/>
    <mergeCell ref="M3:O3"/>
  </mergeCells>
  <phoneticPr fontId="2"/>
  <printOptions horizontalCentered="1"/>
  <pageMargins left="0.21" right="0.39370078740157483" top="1.17" bottom="0.42" header="0.56999999999999995" footer="0.51181102362204722"/>
  <pageSetup paperSize="9" scale="65" orientation="landscape" r:id="rId1"/>
  <headerFooter alignWithMargins="0">
    <oddHeader>&amp;L&amp;"ＭＳ Ｐゴシック,標準"&amp;12［集計表（１－１）］&amp;C&amp;"ＭＳ ゴシック,標準"&amp;14第５０回衆議院議員総選挙　　当日有権者数集計表（小選挙区　国内選挙人）&amp;R&amp;"ＭＳ ゴシック,標準"秋田県選挙管理委員会</oddHeader>
    <oddFooter xml:space="preserve">&amp;C&amp;"ＭＳ ゴシック,標準"－　当日有権者数（小選挙区　国内）　－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47"/>
  <sheetViews>
    <sheetView view="pageLayout" topLeftCell="A8" zoomScale="85" zoomScaleNormal="75" zoomScalePageLayoutView="85" workbookViewId="0">
      <selection activeCell="G47" sqref="G47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5" width="9.625" style="4" customWidth="1"/>
    <col min="6" max="6" width="11.75" style="4" customWidth="1"/>
    <col min="7" max="12" width="7.875" style="3" customWidth="1"/>
    <col min="13" max="15" width="7.875" style="4" customWidth="1"/>
    <col min="16" max="16" width="7.875" style="3" customWidth="1"/>
    <col min="17" max="17" width="8.75" style="3" customWidth="1"/>
    <col min="18" max="18" width="7.875" style="3" customWidth="1"/>
    <col min="19" max="21" width="11.25" style="4" customWidth="1"/>
    <col min="22" max="22" width="9.625" style="3" customWidth="1"/>
    <col min="23" max="16384" width="9.625" style="3"/>
  </cols>
  <sheetData>
    <row r="1" spans="1:22" ht="15.75" customHeight="1" x14ac:dyDescent="0.4">
      <c r="A1" s="11"/>
      <c r="B1" s="9"/>
      <c r="C1" s="10"/>
      <c r="D1" s="12"/>
      <c r="E1" s="12"/>
      <c r="F1" s="12"/>
      <c r="G1" s="11"/>
      <c r="H1" s="11"/>
      <c r="I1" s="11"/>
      <c r="J1" s="11"/>
      <c r="K1" s="11"/>
      <c r="L1" s="11"/>
      <c r="M1" s="12"/>
      <c r="N1" s="12"/>
      <c r="O1" s="12"/>
      <c r="P1" s="11"/>
      <c r="Q1" s="11"/>
      <c r="R1" s="11"/>
      <c r="S1" s="12"/>
      <c r="T1" s="12"/>
      <c r="U1" s="12"/>
      <c r="V1" s="11"/>
    </row>
    <row r="2" spans="1:22" ht="15.75" customHeight="1" x14ac:dyDescent="0.4">
      <c r="A2" s="11"/>
      <c r="B2" s="13"/>
      <c r="C2" s="14" t="s">
        <v>0</v>
      </c>
      <c r="D2" s="154" t="s">
        <v>93</v>
      </c>
      <c r="E2" s="110"/>
      <c r="F2" s="111"/>
      <c r="G2" s="56" t="s">
        <v>71</v>
      </c>
      <c r="H2" s="56"/>
      <c r="I2" s="15"/>
      <c r="J2" s="105"/>
      <c r="K2" s="106"/>
      <c r="L2" s="107"/>
      <c r="M2" s="154"/>
      <c r="N2" s="110"/>
      <c r="O2" s="110"/>
      <c r="P2" s="108" t="s">
        <v>57</v>
      </c>
      <c r="Q2" s="15"/>
      <c r="R2" s="16"/>
      <c r="S2" s="109"/>
      <c r="T2" s="110"/>
      <c r="U2" s="111"/>
      <c r="V2" s="11"/>
    </row>
    <row r="3" spans="1:22" ht="15.75" customHeight="1" x14ac:dyDescent="0.4">
      <c r="A3" s="11"/>
      <c r="B3" s="18"/>
      <c r="C3" s="19"/>
      <c r="D3" s="221" t="s">
        <v>21</v>
      </c>
      <c r="E3" s="222"/>
      <c r="F3" s="223"/>
      <c r="G3" s="224" t="s">
        <v>16</v>
      </c>
      <c r="H3" s="225"/>
      <c r="I3" s="226"/>
      <c r="J3" s="227" t="s">
        <v>17</v>
      </c>
      <c r="K3" s="228"/>
      <c r="L3" s="229"/>
      <c r="M3" s="221" t="s">
        <v>24</v>
      </c>
      <c r="N3" s="222"/>
      <c r="O3" s="223"/>
      <c r="P3" s="26" t="s">
        <v>58</v>
      </c>
      <c r="Q3" s="23"/>
      <c r="R3" s="171"/>
      <c r="S3" s="221" t="s">
        <v>96</v>
      </c>
      <c r="T3" s="222"/>
      <c r="U3" s="223"/>
      <c r="V3" s="11"/>
    </row>
    <row r="4" spans="1:22" ht="15.75" customHeight="1" x14ac:dyDescent="0.4">
      <c r="A4" s="11"/>
      <c r="B4" s="18"/>
      <c r="C4" s="19"/>
      <c r="D4" s="118"/>
      <c r="E4" s="118"/>
      <c r="F4" s="113" t="s">
        <v>70</v>
      </c>
      <c r="G4" s="26"/>
      <c r="H4" s="23"/>
      <c r="I4" s="25" t="s">
        <v>72</v>
      </c>
      <c r="J4" s="114"/>
      <c r="K4" s="115"/>
      <c r="L4" s="116" t="s">
        <v>73</v>
      </c>
      <c r="M4" s="152"/>
      <c r="N4" s="118"/>
      <c r="O4" s="119" t="s">
        <v>74</v>
      </c>
      <c r="P4" s="23" t="s">
        <v>59</v>
      </c>
      <c r="Q4" s="23"/>
      <c r="R4" s="112" t="s">
        <v>75</v>
      </c>
      <c r="S4" s="172"/>
      <c r="T4" s="153"/>
      <c r="U4" s="173" t="s">
        <v>76</v>
      </c>
      <c r="V4" s="11"/>
    </row>
    <row r="5" spans="1:22" ht="15.75" customHeight="1" x14ac:dyDescent="0.4">
      <c r="A5" s="11"/>
      <c r="B5" s="28" t="s">
        <v>1</v>
      </c>
      <c r="C5" s="29"/>
      <c r="D5" s="122" t="s">
        <v>2</v>
      </c>
      <c r="E5" s="122" t="s">
        <v>3</v>
      </c>
      <c r="F5" s="122" t="s">
        <v>4</v>
      </c>
      <c r="G5" s="31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121" t="s">
        <v>2</v>
      </c>
      <c r="N5" s="122" t="s">
        <v>3</v>
      </c>
      <c r="O5" s="122" t="s">
        <v>4</v>
      </c>
      <c r="P5" s="31" t="s">
        <v>2</v>
      </c>
      <c r="Q5" s="30" t="s">
        <v>3</v>
      </c>
      <c r="R5" s="30" t="s">
        <v>4</v>
      </c>
      <c r="S5" s="121" t="s">
        <v>2</v>
      </c>
      <c r="T5" s="122" t="s">
        <v>3</v>
      </c>
      <c r="U5" s="122" t="s">
        <v>4</v>
      </c>
      <c r="V5" s="11"/>
    </row>
    <row r="6" spans="1:22" ht="15.75" customHeight="1" x14ac:dyDescent="0.4">
      <c r="A6" s="11"/>
      <c r="B6" s="32"/>
      <c r="C6" s="33" t="s">
        <v>5</v>
      </c>
      <c r="D6" s="191">
        <v>40</v>
      </c>
      <c r="E6" s="191">
        <v>72</v>
      </c>
      <c r="F6" s="191">
        <f>SUM(D6:E6)</f>
        <v>112</v>
      </c>
      <c r="G6" s="123">
        <v>0</v>
      </c>
      <c r="H6" s="123">
        <v>0</v>
      </c>
      <c r="I6" s="205">
        <f>G6+H6</f>
        <v>0</v>
      </c>
      <c r="J6" s="123">
        <v>0</v>
      </c>
      <c r="K6" s="123">
        <v>0</v>
      </c>
      <c r="L6" s="205">
        <f>J6+K6</f>
        <v>0</v>
      </c>
      <c r="M6" s="191">
        <f>D6-G6-J6</f>
        <v>40</v>
      </c>
      <c r="N6" s="191">
        <f>E6-H6-K6</f>
        <v>72</v>
      </c>
      <c r="O6" s="191">
        <f>F6-I6-L6</f>
        <v>112</v>
      </c>
      <c r="P6" s="123">
        <v>0</v>
      </c>
      <c r="Q6" s="123">
        <v>0</v>
      </c>
      <c r="R6" s="205">
        <f>P6+Q6</f>
        <v>0</v>
      </c>
      <c r="S6" s="191">
        <f>M6+P6</f>
        <v>40</v>
      </c>
      <c r="T6" s="191">
        <f>N6+Q6</f>
        <v>72</v>
      </c>
      <c r="U6" s="191">
        <f>O6+R6</f>
        <v>112</v>
      </c>
      <c r="V6" s="11"/>
    </row>
    <row r="7" spans="1:22" ht="15.75" customHeight="1" x14ac:dyDescent="0.4">
      <c r="A7" s="11"/>
      <c r="B7" s="35"/>
      <c r="C7" s="36" t="s">
        <v>7</v>
      </c>
      <c r="D7" s="125">
        <v>5</v>
      </c>
      <c r="E7" s="125">
        <v>9</v>
      </c>
      <c r="F7" s="125">
        <f t="shared" ref="F7:F35" si="0">SUM(D7:E7)</f>
        <v>14</v>
      </c>
      <c r="G7" s="127">
        <v>0</v>
      </c>
      <c r="H7" s="127">
        <v>0</v>
      </c>
      <c r="I7" s="139">
        <f t="shared" ref="I7:I19" si="1">G7+H7</f>
        <v>0</v>
      </c>
      <c r="J7" s="127">
        <v>0</v>
      </c>
      <c r="K7" s="127">
        <v>0</v>
      </c>
      <c r="L7" s="206">
        <f t="shared" ref="L7:L19" si="2">J7+K7</f>
        <v>0</v>
      </c>
      <c r="M7" s="125">
        <f t="shared" ref="M7:O19" si="3">D7-G7-J7</f>
        <v>5</v>
      </c>
      <c r="N7" s="125">
        <f t="shared" si="3"/>
        <v>9</v>
      </c>
      <c r="O7" s="193">
        <f t="shared" si="3"/>
        <v>14</v>
      </c>
      <c r="P7" s="127">
        <v>0</v>
      </c>
      <c r="Q7" s="127">
        <v>0</v>
      </c>
      <c r="R7" s="206">
        <f t="shared" ref="R7:R19" si="4">P7+Q7</f>
        <v>0</v>
      </c>
      <c r="S7" s="125">
        <f t="shared" ref="S7:U19" si="5">M7+P7</f>
        <v>5</v>
      </c>
      <c r="T7" s="125">
        <f t="shared" si="5"/>
        <v>9</v>
      </c>
      <c r="U7" s="193">
        <f t="shared" si="5"/>
        <v>14</v>
      </c>
      <c r="V7" s="11"/>
    </row>
    <row r="8" spans="1:22" ht="15.75" customHeight="1" x14ac:dyDescent="0.4">
      <c r="A8" s="11"/>
      <c r="B8" s="35"/>
      <c r="C8" s="39" t="s">
        <v>8</v>
      </c>
      <c r="D8" s="125">
        <v>11</v>
      </c>
      <c r="E8" s="125">
        <v>20</v>
      </c>
      <c r="F8" s="125">
        <f t="shared" si="0"/>
        <v>31</v>
      </c>
      <c r="G8" s="127">
        <v>0</v>
      </c>
      <c r="H8" s="127">
        <v>0</v>
      </c>
      <c r="I8" s="139">
        <f t="shared" si="1"/>
        <v>0</v>
      </c>
      <c r="J8" s="127">
        <v>0</v>
      </c>
      <c r="K8" s="127">
        <v>0</v>
      </c>
      <c r="L8" s="206">
        <f t="shared" si="2"/>
        <v>0</v>
      </c>
      <c r="M8" s="125">
        <f t="shared" si="3"/>
        <v>11</v>
      </c>
      <c r="N8" s="125">
        <f t="shared" si="3"/>
        <v>20</v>
      </c>
      <c r="O8" s="193">
        <f t="shared" si="3"/>
        <v>31</v>
      </c>
      <c r="P8" s="127">
        <v>0</v>
      </c>
      <c r="Q8" s="127">
        <v>0</v>
      </c>
      <c r="R8" s="206">
        <f t="shared" si="4"/>
        <v>0</v>
      </c>
      <c r="S8" s="125">
        <f t="shared" si="5"/>
        <v>11</v>
      </c>
      <c r="T8" s="125">
        <f t="shared" si="5"/>
        <v>20</v>
      </c>
      <c r="U8" s="193">
        <f t="shared" si="5"/>
        <v>31</v>
      </c>
      <c r="V8" s="11"/>
    </row>
    <row r="9" spans="1:22" ht="15.75" customHeight="1" x14ac:dyDescent="0.4">
      <c r="A9" s="11"/>
      <c r="B9" s="35" t="s">
        <v>6</v>
      </c>
      <c r="C9" s="36" t="s">
        <v>9</v>
      </c>
      <c r="D9" s="128">
        <v>10</v>
      </c>
      <c r="E9" s="128">
        <v>16</v>
      </c>
      <c r="F9" s="128">
        <f t="shared" si="0"/>
        <v>26</v>
      </c>
      <c r="G9" s="130">
        <v>0</v>
      </c>
      <c r="H9" s="130">
        <v>0</v>
      </c>
      <c r="I9" s="174">
        <f t="shared" si="1"/>
        <v>0</v>
      </c>
      <c r="J9" s="130">
        <v>0</v>
      </c>
      <c r="K9" s="130">
        <v>0</v>
      </c>
      <c r="L9" s="207">
        <f t="shared" si="2"/>
        <v>0</v>
      </c>
      <c r="M9" s="128">
        <f t="shared" si="3"/>
        <v>10</v>
      </c>
      <c r="N9" s="128">
        <f t="shared" si="3"/>
        <v>16</v>
      </c>
      <c r="O9" s="201">
        <f t="shared" si="3"/>
        <v>26</v>
      </c>
      <c r="P9" s="130">
        <v>0</v>
      </c>
      <c r="Q9" s="130">
        <v>0</v>
      </c>
      <c r="R9" s="207">
        <f t="shared" si="4"/>
        <v>0</v>
      </c>
      <c r="S9" s="128">
        <f t="shared" si="5"/>
        <v>10</v>
      </c>
      <c r="T9" s="128">
        <f t="shared" si="5"/>
        <v>16</v>
      </c>
      <c r="U9" s="201">
        <f t="shared" si="5"/>
        <v>26</v>
      </c>
      <c r="V9" s="11"/>
    </row>
    <row r="10" spans="1:22" ht="15.75" customHeight="1" x14ac:dyDescent="0.4">
      <c r="A10" s="11"/>
      <c r="B10" s="35"/>
      <c r="C10" s="36" t="s">
        <v>25</v>
      </c>
      <c r="D10" s="125">
        <v>6</v>
      </c>
      <c r="E10" s="125">
        <v>12</v>
      </c>
      <c r="F10" s="125">
        <f t="shared" si="0"/>
        <v>18</v>
      </c>
      <c r="G10" s="127">
        <v>0</v>
      </c>
      <c r="H10" s="127">
        <v>0</v>
      </c>
      <c r="I10" s="139">
        <f t="shared" si="1"/>
        <v>0</v>
      </c>
      <c r="J10" s="127">
        <v>0</v>
      </c>
      <c r="K10" s="127">
        <v>0</v>
      </c>
      <c r="L10" s="206">
        <f t="shared" si="2"/>
        <v>0</v>
      </c>
      <c r="M10" s="125">
        <f t="shared" si="3"/>
        <v>6</v>
      </c>
      <c r="N10" s="125">
        <f t="shared" si="3"/>
        <v>12</v>
      </c>
      <c r="O10" s="193">
        <f t="shared" si="3"/>
        <v>18</v>
      </c>
      <c r="P10" s="127">
        <v>0</v>
      </c>
      <c r="Q10" s="127">
        <v>0</v>
      </c>
      <c r="R10" s="206">
        <f t="shared" si="4"/>
        <v>0</v>
      </c>
      <c r="S10" s="125">
        <f t="shared" si="5"/>
        <v>6</v>
      </c>
      <c r="T10" s="125">
        <f t="shared" si="5"/>
        <v>12</v>
      </c>
      <c r="U10" s="193">
        <f t="shared" si="5"/>
        <v>18</v>
      </c>
      <c r="V10" s="11"/>
    </row>
    <row r="11" spans="1:22" ht="15.75" customHeight="1" x14ac:dyDescent="0.4">
      <c r="A11" s="11"/>
      <c r="B11" s="35"/>
      <c r="C11" s="42" t="s">
        <v>32</v>
      </c>
      <c r="D11" s="131">
        <v>5</v>
      </c>
      <c r="E11" s="131">
        <v>12</v>
      </c>
      <c r="F11" s="131">
        <f t="shared" si="0"/>
        <v>17</v>
      </c>
      <c r="G11" s="133">
        <v>0</v>
      </c>
      <c r="H11" s="133">
        <v>0</v>
      </c>
      <c r="I11" s="145">
        <f t="shared" si="1"/>
        <v>0</v>
      </c>
      <c r="J11" s="133">
        <v>0</v>
      </c>
      <c r="K11" s="133">
        <v>0</v>
      </c>
      <c r="L11" s="208">
        <f t="shared" si="2"/>
        <v>0</v>
      </c>
      <c r="M11" s="131">
        <f t="shared" si="3"/>
        <v>5</v>
      </c>
      <c r="N11" s="131">
        <f t="shared" si="3"/>
        <v>12</v>
      </c>
      <c r="O11" s="202">
        <f t="shared" si="3"/>
        <v>17</v>
      </c>
      <c r="P11" s="133">
        <v>0</v>
      </c>
      <c r="Q11" s="133">
        <v>0</v>
      </c>
      <c r="R11" s="208">
        <f t="shared" si="4"/>
        <v>0</v>
      </c>
      <c r="S11" s="131">
        <f t="shared" si="5"/>
        <v>5</v>
      </c>
      <c r="T11" s="131">
        <f t="shared" si="5"/>
        <v>12</v>
      </c>
      <c r="U11" s="202">
        <f t="shared" si="5"/>
        <v>17</v>
      </c>
      <c r="V11" s="11"/>
    </row>
    <row r="12" spans="1:22" ht="15.75" customHeight="1" x14ac:dyDescent="0.4">
      <c r="A12" s="11"/>
      <c r="B12" s="35"/>
      <c r="C12" s="36" t="s">
        <v>26</v>
      </c>
      <c r="D12" s="125">
        <v>6</v>
      </c>
      <c r="E12" s="125">
        <v>5</v>
      </c>
      <c r="F12" s="125">
        <f t="shared" si="0"/>
        <v>11</v>
      </c>
      <c r="G12" s="127">
        <v>0</v>
      </c>
      <c r="H12" s="127">
        <v>0</v>
      </c>
      <c r="I12" s="139">
        <f t="shared" si="1"/>
        <v>0</v>
      </c>
      <c r="J12" s="127">
        <v>0</v>
      </c>
      <c r="K12" s="127">
        <v>0</v>
      </c>
      <c r="L12" s="206">
        <f t="shared" si="2"/>
        <v>0</v>
      </c>
      <c r="M12" s="125">
        <f t="shared" si="3"/>
        <v>6</v>
      </c>
      <c r="N12" s="125">
        <f t="shared" si="3"/>
        <v>5</v>
      </c>
      <c r="O12" s="193">
        <f t="shared" si="3"/>
        <v>11</v>
      </c>
      <c r="P12" s="127">
        <v>0</v>
      </c>
      <c r="Q12" s="127">
        <v>0</v>
      </c>
      <c r="R12" s="206">
        <f t="shared" si="4"/>
        <v>0</v>
      </c>
      <c r="S12" s="125">
        <f t="shared" si="5"/>
        <v>6</v>
      </c>
      <c r="T12" s="125">
        <f t="shared" si="5"/>
        <v>5</v>
      </c>
      <c r="U12" s="193">
        <f t="shared" si="5"/>
        <v>11</v>
      </c>
      <c r="V12" s="11"/>
    </row>
    <row r="13" spans="1:22" ht="15.75" customHeight="1" x14ac:dyDescent="0.4">
      <c r="A13" s="11"/>
      <c r="B13" s="35"/>
      <c r="C13" s="36" t="s">
        <v>27</v>
      </c>
      <c r="D13" s="125">
        <v>15</v>
      </c>
      <c r="E13" s="125">
        <v>27</v>
      </c>
      <c r="F13" s="125">
        <f t="shared" si="0"/>
        <v>42</v>
      </c>
      <c r="G13" s="127">
        <v>0</v>
      </c>
      <c r="H13" s="127">
        <v>0</v>
      </c>
      <c r="I13" s="139">
        <f t="shared" si="1"/>
        <v>0</v>
      </c>
      <c r="J13" s="127">
        <v>0</v>
      </c>
      <c r="K13" s="127">
        <v>0</v>
      </c>
      <c r="L13" s="206">
        <f t="shared" si="2"/>
        <v>0</v>
      </c>
      <c r="M13" s="125">
        <f t="shared" si="3"/>
        <v>15</v>
      </c>
      <c r="N13" s="125">
        <f t="shared" si="3"/>
        <v>27</v>
      </c>
      <c r="O13" s="193">
        <f t="shared" si="3"/>
        <v>42</v>
      </c>
      <c r="P13" s="127">
        <v>0</v>
      </c>
      <c r="Q13" s="127">
        <v>0</v>
      </c>
      <c r="R13" s="206">
        <f t="shared" si="4"/>
        <v>0</v>
      </c>
      <c r="S13" s="125">
        <f t="shared" si="5"/>
        <v>15</v>
      </c>
      <c r="T13" s="125">
        <f t="shared" si="5"/>
        <v>27</v>
      </c>
      <c r="U13" s="193">
        <f t="shared" si="5"/>
        <v>42</v>
      </c>
      <c r="V13" s="11"/>
    </row>
    <row r="14" spans="1:22" ht="15.75" customHeight="1" x14ac:dyDescent="0.4">
      <c r="A14" s="11"/>
      <c r="B14" s="35"/>
      <c r="C14" s="39" t="s">
        <v>28</v>
      </c>
      <c r="D14" s="131">
        <v>2</v>
      </c>
      <c r="E14" s="131">
        <v>3</v>
      </c>
      <c r="F14" s="131">
        <f t="shared" si="0"/>
        <v>5</v>
      </c>
      <c r="G14" s="133">
        <v>0</v>
      </c>
      <c r="H14" s="133">
        <v>0</v>
      </c>
      <c r="I14" s="145">
        <f t="shared" si="1"/>
        <v>0</v>
      </c>
      <c r="J14" s="133">
        <v>0</v>
      </c>
      <c r="K14" s="133">
        <v>0</v>
      </c>
      <c r="L14" s="208">
        <f t="shared" si="2"/>
        <v>0</v>
      </c>
      <c r="M14" s="131">
        <f t="shared" si="3"/>
        <v>2</v>
      </c>
      <c r="N14" s="131">
        <f t="shared" si="3"/>
        <v>3</v>
      </c>
      <c r="O14" s="202">
        <f t="shared" si="3"/>
        <v>5</v>
      </c>
      <c r="P14" s="133">
        <v>0</v>
      </c>
      <c r="Q14" s="133">
        <v>0</v>
      </c>
      <c r="R14" s="208">
        <f t="shared" si="4"/>
        <v>0</v>
      </c>
      <c r="S14" s="131">
        <f t="shared" si="5"/>
        <v>2</v>
      </c>
      <c r="T14" s="131">
        <f t="shared" si="5"/>
        <v>3</v>
      </c>
      <c r="U14" s="202">
        <f t="shared" si="5"/>
        <v>5</v>
      </c>
      <c r="V14" s="11"/>
    </row>
    <row r="15" spans="1:22" ht="15.75" customHeight="1" x14ac:dyDescent="0.4">
      <c r="A15" s="11"/>
      <c r="B15" s="35"/>
      <c r="C15" s="36" t="s">
        <v>29</v>
      </c>
      <c r="D15" s="125">
        <v>9</v>
      </c>
      <c r="E15" s="125">
        <v>19</v>
      </c>
      <c r="F15" s="125">
        <f t="shared" si="0"/>
        <v>28</v>
      </c>
      <c r="G15" s="127">
        <v>0</v>
      </c>
      <c r="H15" s="127">
        <v>0</v>
      </c>
      <c r="I15" s="139">
        <f t="shared" si="1"/>
        <v>0</v>
      </c>
      <c r="J15" s="127">
        <v>0</v>
      </c>
      <c r="K15" s="127">
        <v>0</v>
      </c>
      <c r="L15" s="206">
        <f t="shared" si="2"/>
        <v>0</v>
      </c>
      <c r="M15" s="125">
        <f t="shared" si="3"/>
        <v>9</v>
      </c>
      <c r="N15" s="125">
        <f t="shared" si="3"/>
        <v>19</v>
      </c>
      <c r="O15" s="193">
        <f t="shared" si="3"/>
        <v>28</v>
      </c>
      <c r="P15" s="127">
        <v>0</v>
      </c>
      <c r="Q15" s="127">
        <v>0</v>
      </c>
      <c r="R15" s="206">
        <f t="shared" si="4"/>
        <v>0</v>
      </c>
      <c r="S15" s="125">
        <f t="shared" si="5"/>
        <v>9</v>
      </c>
      <c r="T15" s="125">
        <f t="shared" si="5"/>
        <v>19</v>
      </c>
      <c r="U15" s="193">
        <f t="shared" si="5"/>
        <v>28</v>
      </c>
      <c r="V15" s="11"/>
    </row>
    <row r="16" spans="1:22" ht="15.75" customHeight="1" x14ac:dyDescent="0.4">
      <c r="A16" s="11"/>
      <c r="B16" s="35"/>
      <c r="C16" s="36" t="s">
        <v>30</v>
      </c>
      <c r="D16" s="125">
        <v>12</v>
      </c>
      <c r="E16" s="125">
        <v>10</v>
      </c>
      <c r="F16" s="125">
        <f t="shared" si="0"/>
        <v>22</v>
      </c>
      <c r="G16" s="127">
        <v>0</v>
      </c>
      <c r="H16" s="127">
        <v>0</v>
      </c>
      <c r="I16" s="139">
        <f t="shared" si="1"/>
        <v>0</v>
      </c>
      <c r="J16" s="127">
        <v>0</v>
      </c>
      <c r="K16" s="127">
        <v>0</v>
      </c>
      <c r="L16" s="206">
        <f t="shared" si="2"/>
        <v>0</v>
      </c>
      <c r="M16" s="125">
        <f t="shared" si="3"/>
        <v>12</v>
      </c>
      <c r="N16" s="125">
        <f t="shared" si="3"/>
        <v>10</v>
      </c>
      <c r="O16" s="193">
        <f t="shared" si="3"/>
        <v>22</v>
      </c>
      <c r="P16" s="127">
        <v>0</v>
      </c>
      <c r="Q16" s="127">
        <v>0</v>
      </c>
      <c r="R16" s="206">
        <f t="shared" si="4"/>
        <v>0</v>
      </c>
      <c r="S16" s="125">
        <f t="shared" si="5"/>
        <v>12</v>
      </c>
      <c r="T16" s="125">
        <f t="shared" si="5"/>
        <v>10</v>
      </c>
      <c r="U16" s="193">
        <f t="shared" si="5"/>
        <v>22</v>
      </c>
      <c r="V16" s="11"/>
    </row>
    <row r="17" spans="1:22" ht="15.75" customHeight="1" x14ac:dyDescent="0.4">
      <c r="A17" s="11"/>
      <c r="B17" s="35"/>
      <c r="C17" s="36" t="s">
        <v>31</v>
      </c>
      <c r="D17" s="125">
        <v>2</v>
      </c>
      <c r="E17" s="125">
        <v>3</v>
      </c>
      <c r="F17" s="125">
        <f t="shared" si="0"/>
        <v>5</v>
      </c>
      <c r="G17" s="127">
        <v>0</v>
      </c>
      <c r="H17" s="127">
        <v>0</v>
      </c>
      <c r="I17" s="139">
        <f t="shared" si="1"/>
        <v>0</v>
      </c>
      <c r="J17" s="127">
        <v>0</v>
      </c>
      <c r="K17" s="127">
        <v>0</v>
      </c>
      <c r="L17" s="206">
        <f t="shared" si="2"/>
        <v>0</v>
      </c>
      <c r="M17" s="125">
        <f t="shared" si="3"/>
        <v>2</v>
      </c>
      <c r="N17" s="125">
        <f t="shared" si="3"/>
        <v>3</v>
      </c>
      <c r="O17" s="193">
        <f t="shared" si="3"/>
        <v>5</v>
      </c>
      <c r="P17" s="127">
        <v>0</v>
      </c>
      <c r="Q17" s="127">
        <v>0</v>
      </c>
      <c r="R17" s="206">
        <f t="shared" si="4"/>
        <v>0</v>
      </c>
      <c r="S17" s="125">
        <f t="shared" si="5"/>
        <v>2</v>
      </c>
      <c r="T17" s="125">
        <f t="shared" si="5"/>
        <v>3</v>
      </c>
      <c r="U17" s="193">
        <f t="shared" si="5"/>
        <v>5</v>
      </c>
      <c r="V17" s="11"/>
    </row>
    <row r="18" spans="1:22" ht="15.75" customHeight="1" x14ac:dyDescent="0.4">
      <c r="A18" s="11"/>
      <c r="B18" s="35"/>
      <c r="C18" s="36" t="s">
        <v>33</v>
      </c>
      <c r="D18" s="125">
        <v>12</v>
      </c>
      <c r="E18" s="125">
        <v>10</v>
      </c>
      <c r="F18" s="125">
        <f t="shared" si="0"/>
        <v>22</v>
      </c>
      <c r="G18" s="127">
        <v>0</v>
      </c>
      <c r="H18" s="127">
        <v>0</v>
      </c>
      <c r="I18" s="139">
        <f t="shared" si="1"/>
        <v>0</v>
      </c>
      <c r="J18" s="127">
        <v>0</v>
      </c>
      <c r="K18" s="127">
        <v>0</v>
      </c>
      <c r="L18" s="206">
        <f t="shared" si="2"/>
        <v>0</v>
      </c>
      <c r="M18" s="125">
        <f t="shared" si="3"/>
        <v>12</v>
      </c>
      <c r="N18" s="125">
        <f t="shared" si="3"/>
        <v>10</v>
      </c>
      <c r="O18" s="193">
        <f t="shared" si="3"/>
        <v>22</v>
      </c>
      <c r="P18" s="127">
        <v>0</v>
      </c>
      <c r="Q18" s="127">
        <v>0</v>
      </c>
      <c r="R18" s="206">
        <f t="shared" si="4"/>
        <v>0</v>
      </c>
      <c r="S18" s="125">
        <f t="shared" si="5"/>
        <v>12</v>
      </c>
      <c r="T18" s="125">
        <f t="shared" si="5"/>
        <v>10</v>
      </c>
      <c r="U18" s="193">
        <f t="shared" si="5"/>
        <v>22</v>
      </c>
      <c r="V18" s="11"/>
    </row>
    <row r="19" spans="1:22" ht="15.75" customHeight="1" x14ac:dyDescent="0.4">
      <c r="A19" s="11"/>
      <c r="B19" s="45" t="s">
        <v>10</v>
      </c>
      <c r="C19" s="33" t="s">
        <v>11</v>
      </c>
      <c r="D19" s="124">
        <v>1</v>
      </c>
      <c r="E19" s="124">
        <v>1</v>
      </c>
      <c r="F19" s="124">
        <f t="shared" si="0"/>
        <v>2</v>
      </c>
      <c r="G19" s="135">
        <v>0</v>
      </c>
      <c r="H19" s="135">
        <v>0</v>
      </c>
      <c r="I19" s="140">
        <f t="shared" si="1"/>
        <v>0</v>
      </c>
      <c r="J19" s="135">
        <v>0</v>
      </c>
      <c r="K19" s="135">
        <v>0</v>
      </c>
      <c r="L19" s="205">
        <f t="shared" si="2"/>
        <v>0</v>
      </c>
      <c r="M19" s="124">
        <f t="shared" si="3"/>
        <v>1</v>
      </c>
      <c r="N19" s="124">
        <f t="shared" si="3"/>
        <v>1</v>
      </c>
      <c r="O19" s="191">
        <f t="shared" si="3"/>
        <v>2</v>
      </c>
      <c r="P19" s="135">
        <v>0</v>
      </c>
      <c r="Q19" s="135">
        <v>0</v>
      </c>
      <c r="R19" s="205">
        <f t="shared" si="4"/>
        <v>0</v>
      </c>
      <c r="S19" s="124">
        <f t="shared" si="5"/>
        <v>1</v>
      </c>
      <c r="T19" s="124">
        <f t="shared" si="5"/>
        <v>1</v>
      </c>
      <c r="U19" s="191">
        <f t="shared" si="5"/>
        <v>2</v>
      </c>
      <c r="V19" s="11"/>
    </row>
    <row r="20" spans="1:22" ht="15.75" customHeight="1" x14ac:dyDescent="0.4">
      <c r="A20" s="11"/>
      <c r="B20" s="35"/>
      <c r="C20" s="47" t="s">
        <v>48</v>
      </c>
      <c r="D20" s="136">
        <f t="shared" ref="D20:U20" si="6">D19</f>
        <v>1</v>
      </c>
      <c r="E20" s="136">
        <f t="shared" si="6"/>
        <v>1</v>
      </c>
      <c r="F20" s="136">
        <f t="shared" si="6"/>
        <v>2</v>
      </c>
      <c r="G20" s="48">
        <f t="shared" si="6"/>
        <v>0</v>
      </c>
      <c r="H20" s="48">
        <f t="shared" si="6"/>
        <v>0</v>
      </c>
      <c r="I20" s="138">
        <f t="shared" si="6"/>
        <v>0</v>
      </c>
      <c r="J20" s="48">
        <f t="shared" si="6"/>
        <v>0</v>
      </c>
      <c r="K20" s="48">
        <f t="shared" si="6"/>
        <v>0</v>
      </c>
      <c r="L20" s="138">
        <f t="shared" si="6"/>
        <v>0</v>
      </c>
      <c r="M20" s="136">
        <f t="shared" si="6"/>
        <v>1</v>
      </c>
      <c r="N20" s="136">
        <f t="shared" si="6"/>
        <v>1</v>
      </c>
      <c r="O20" s="136">
        <f t="shared" si="6"/>
        <v>2</v>
      </c>
      <c r="P20" s="48">
        <f t="shared" si="6"/>
        <v>0</v>
      </c>
      <c r="Q20" s="48">
        <f t="shared" si="6"/>
        <v>0</v>
      </c>
      <c r="R20" s="138">
        <f t="shared" si="6"/>
        <v>0</v>
      </c>
      <c r="S20" s="136">
        <f t="shared" si="6"/>
        <v>1</v>
      </c>
      <c r="T20" s="136">
        <f t="shared" si="6"/>
        <v>1</v>
      </c>
      <c r="U20" s="136">
        <f t="shared" si="6"/>
        <v>2</v>
      </c>
      <c r="V20" s="11"/>
    </row>
    <row r="21" spans="1:22" ht="15.75" customHeight="1" x14ac:dyDescent="0.4">
      <c r="A21" s="11"/>
      <c r="B21" s="45" t="s">
        <v>34</v>
      </c>
      <c r="C21" s="33" t="s">
        <v>35</v>
      </c>
      <c r="D21" s="124">
        <v>0</v>
      </c>
      <c r="E21" s="124">
        <v>1</v>
      </c>
      <c r="F21" s="124">
        <f t="shared" si="0"/>
        <v>1</v>
      </c>
      <c r="G21" s="135">
        <v>0</v>
      </c>
      <c r="H21" s="135">
        <v>0</v>
      </c>
      <c r="I21" s="140">
        <f>G21+H21</f>
        <v>0</v>
      </c>
      <c r="J21" s="135">
        <v>0</v>
      </c>
      <c r="K21" s="135">
        <v>0</v>
      </c>
      <c r="L21" s="205">
        <f>J21+K21</f>
        <v>0</v>
      </c>
      <c r="M21" s="124">
        <f>D21-G21-J21</f>
        <v>0</v>
      </c>
      <c r="N21" s="124">
        <f>E21-H21-K21</f>
        <v>1</v>
      </c>
      <c r="O21" s="191">
        <f>F21-I21-L21</f>
        <v>1</v>
      </c>
      <c r="P21" s="135">
        <v>0</v>
      </c>
      <c r="Q21" s="135">
        <v>0</v>
      </c>
      <c r="R21" s="205">
        <f>P21+Q21</f>
        <v>0</v>
      </c>
      <c r="S21" s="124">
        <f>M21+P21</f>
        <v>0</v>
      </c>
      <c r="T21" s="124">
        <f>N21+Q21</f>
        <v>1</v>
      </c>
      <c r="U21" s="191">
        <f>O21+R21</f>
        <v>1</v>
      </c>
      <c r="V21" s="11"/>
    </row>
    <row r="22" spans="1:22" ht="15.75" customHeight="1" x14ac:dyDescent="0.4">
      <c r="A22" s="11"/>
      <c r="B22" s="35"/>
      <c r="C22" s="47" t="s">
        <v>49</v>
      </c>
      <c r="D22" s="136">
        <f t="shared" ref="D22:U22" si="7">D21</f>
        <v>0</v>
      </c>
      <c r="E22" s="136">
        <f t="shared" si="7"/>
        <v>1</v>
      </c>
      <c r="F22" s="136">
        <f t="shared" si="7"/>
        <v>1</v>
      </c>
      <c r="G22" s="48">
        <f t="shared" si="7"/>
        <v>0</v>
      </c>
      <c r="H22" s="48">
        <f t="shared" si="7"/>
        <v>0</v>
      </c>
      <c r="I22" s="138">
        <f t="shared" si="7"/>
        <v>0</v>
      </c>
      <c r="J22" s="48">
        <f t="shared" si="7"/>
        <v>0</v>
      </c>
      <c r="K22" s="48">
        <f t="shared" si="7"/>
        <v>0</v>
      </c>
      <c r="L22" s="138">
        <f t="shared" si="7"/>
        <v>0</v>
      </c>
      <c r="M22" s="136">
        <f t="shared" si="7"/>
        <v>0</v>
      </c>
      <c r="N22" s="136">
        <f t="shared" si="7"/>
        <v>1</v>
      </c>
      <c r="O22" s="136">
        <f t="shared" si="7"/>
        <v>1</v>
      </c>
      <c r="P22" s="48">
        <f t="shared" si="7"/>
        <v>0</v>
      </c>
      <c r="Q22" s="48">
        <f t="shared" si="7"/>
        <v>0</v>
      </c>
      <c r="R22" s="138">
        <f t="shared" si="7"/>
        <v>0</v>
      </c>
      <c r="S22" s="136">
        <f t="shared" si="7"/>
        <v>0</v>
      </c>
      <c r="T22" s="136">
        <f t="shared" si="7"/>
        <v>1</v>
      </c>
      <c r="U22" s="136">
        <f t="shared" si="7"/>
        <v>1</v>
      </c>
      <c r="V22" s="11"/>
    </row>
    <row r="23" spans="1:22" ht="15.75" customHeight="1" x14ac:dyDescent="0.4">
      <c r="A23" s="11"/>
      <c r="B23" s="45" t="s">
        <v>36</v>
      </c>
      <c r="C23" s="33" t="s">
        <v>37</v>
      </c>
      <c r="D23" s="124">
        <v>1</v>
      </c>
      <c r="E23" s="124">
        <v>1</v>
      </c>
      <c r="F23" s="124">
        <f t="shared" si="0"/>
        <v>2</v>
      </c>
      <c r="G23" s="135">
        <v>0</v>
      </c>
      <c r="H23" s="135">
        <v>0</v>
      </c>
      <c r="I23" s="140">
        <f>G23+H23</f>
        <v>0</v>
      </c>
      <c r="J23" s="135">
        <v>0</v>
      </c>
      <c r="K23" s="135">
        <v>0</v>
      </c>
      <c r="L23" s="205">
        <f>J23+K23</f>
        <v>0</v>
      </c>
      <c r="M23" s="124">
        <f t="shared" ref="M23:O25" si="8">D23-G23-J23</f>
        <v>1</v>
      </c>
      <c r="N23" s="124">
        <f t="shared" si="8"/>
        <v>1</v>
      </c>
      <c r="O23" s="191">
        <f t="shared" si="8"/>
        <v>2</v>
      </c>
      <c r="P23" s="135">
        <v>0</v>
      </c>
      <c r="Q23" s="135">
        <v>0</v>
      </c>
      <c r="R23" s="205">
        <f>P23+Q23</f>
        <v>0</v>
      </c>
      <c r="S23" s="124">
        <f t="shared" ref="S23:U25" si="9">M23+P23</f>
        <v>1</v>
      </c>
      <c r="T23" s="124">
        <f t="shared" si="9"/>
        <v>1</v>
      </c>
      <c r="U23" s="191">
        <f t="shared" si="9"/>
        <v>2</v>
      </c>
      <c r="V23" s="11"/>
    </row>
    <row r="24" spans="1:22" ht="15.75" customHeight="1" x14ac:dyDescent="0.4">
      <c r="A24" s="11"/>
      <c r="B24" s="35"/>
      <c r="C24" s="36" t="s">
        <v>38</v>
      </c>
      <c r="D24" s="125">
        <v>0</v>
      </c>
      <c r="E24" s="125">
        <v>1</v>
      </c>
      <c r="F24" s="125">
        <f t="shared" si="0"/>
        <v>1</v>
      </c>
      <c r="G24" s="127">
        <v>0</v>
      </c>
      <c r="H24" s="127">
        <v>0</v>
      </c>
      <c r="I24" s="139">
        <f>G24+H24</f>
        <v>0</v>
      </c>
      <c r="J24" s="127">
        <v>0</v>
      </c>
      <c r="K24" s="127">
        <v>0</v>
      </c>
      <c r="L24" s="206">
        <f>J24+K24</f>
        <v>0</v>
      </c>
      <c r="M24" s="125">
        <f t="shared" si="8"/>
        <v>0</v>
      </c>
      <c r="N24" s="125">
        <f t="shared" si="8"/>
        <v>1</v>
      </c>
      <c r="O24" s="193">
        <f t="shared" si="8"/>
        <v>1</v>
      </c>
      <c r="P24" s="127">
        <v>0</v>
      </c>
      <c r="Q24" s="127">
        <v>0</v>
      </c>
      <c r="R24" s="206">
        <f>P24+Q24</f>
        <v>0</v>
      </c>
      <c r="S24" s="125">
        <f t="shared" si="9"/>
        <v>0</v>
      </c>
      <c r="T24" s="125">
        <f t="shared" si="9"/>
        <v>1</v>
      </c>
      <c r="U24" s="193">
        <f t="shared" si="9"/>
        <v>1</v>
      </c>
      <c r="V24" s="11"/>
    </row>
    <row r="25" spans="1:22" ht="15.75" customHeight="1" x14ac:dyDescent="0.4">
      <c r="A25" s="11"/>
      <c r="B25" s="35"/>
      <c r="C25" s="39" t="s">
        <v>39</v>
      </c>
      <c r="D25" s="131">
        <v>0</v>
      </c>
      <c r="E25" s="131">
        <v>2</v>
      </c>
      <c r="F25" s="131">
        <f t="shared" si="0"/>
        <v>2</v>
      </c>
      <c r="G25" s="133">
        <v>0</v>
      </c>
      <c r="H25" s="133">
        <v>0</v>
      </c>
      <c r="I25" s="145">
        <f>G25+H25</f>
        <v>0</v>
      </c>
      <c r="J25" s="133">
        <v>0</v>
      </c>
      <c r="K25" s="133">
        <v>0</v>
      </c>
      <c r="L25" s="208">
        <f>J25+K25</f>
        <v>0</v>
      </c>
      <c r="M25" s="131">
        <f t="shared" si="8"/>
        <v>0</v>
      </c>
      <c r="N25" s="131">
        <f t="shared" si="8"/>
        <v>2</v>
      </c>
      <c r="O25" s="202">
        <f t="shared" si="8"/>
        <v>2</v>
      </c>
      <c r="P25" s="133">
        <v>0</v>
      </c>
      <c r="Q25" s="133">
        <v>0</v>
      </c>
      <c r="R25" s="208">
        <f>P25+Q25</f>
        <v>0</v>
      </c>
      <c r="S25" s="131">
        <f t="shared" si="9"/>
        <v>0</v>
      </c>
      <c r="T25" s="131">
        <f t="shared" si="9"/>
        <v>2</v>
      </c>
      <c r="U25" s="202">
        <f t="shared" si="9"/>
        <v>2</v>
      </c>
      <c r="V25" s="11"/>
    </row>
    <row r="26" spans="1:22" ht="15.75" customHeight="1" x14ac:dyDescent="0.4">
      <c r="A26" s="11"/>
      <c r="B26" s="35"/>
      <c r="C26" s="36" t="s">
        <v>50</v>
      </c>
      <c r="D26" s="125">
        <f t="shared" ref="D26:U26" si="10">SUM(D23:D25)</f>
        <v>1</v>
      </c>
      <c r="E26" s="125">
        <f t="shared" si="10"/>
        <v>4</v>
      </c>
      <c r="F26" s="125">
        <f t="shared" si="10"/>
        <v>5</v>
      </c>
      <c r="G26" s="37">
        <f t="shared" si="10"/>
        <v>0</v>
      </c>
      <c r="H26" s="37">
        <f t="shared" si="10"/>
        <v>0</v>
      </c>
      <c r="I26" s="139">
        <f t="shared" si="10"/>
        <v>0</v>
      </c>
      <c r="J26" s="37">
        <f t="shared" si="10"/>
        <v>0</v>
      </c>
      <c r="K26" s="37">
        <f t="shared" si="10"/>
        <v>0</v>
      </c>
      <c r="L26" s="139">
        <f t="shared" si="10"/>
        <v>0</v>
      </c>
      <c r="M26" s="125">
        <f t="shared" si="10"/>
        <v>1</v>
      </c>
      <c r="N26" s="125">
        <f t="shared" si="10"/>
        <v>4</v>
      </c>
      <c r="O26" s="125">
        <f t="shared" si="10"/>
        <v>5</v>
      </c>
      <c r="P26" s="37">
        <f t="shared" si="10"/>
        <v>0</v>
      </c>
      <c r="Q26" s="37">
        <f t="shared" si="10"/>
        <v>0</v>
      </c>
      <c r="R26" s="139">
        <f t="shared" si="10"/>
        <v>0</v>
      </c>
      <c r="S26" s="125">
        <f t="shared" si="10"/>
        <v>1</v>
      </c>
      <c r="T26" s="125">
        <f t="shared" si="10"/>
        <v>4</v>
      </c>
      <c r="U26" s="125">
        <f t="shared" si="10"/>
        <v>5</v>
      </c>
      <c r="V26" s="11"/>
    </row>
    <row r="27" spans="1:22" ht="15.75" customHeight="1" x14ac:dyDescent="0.4">
      <c r="A27" s="11"/>
      <c r="B27" s="45" t="s">
        <v>47</v>
      </c>
      <c r="C27" s="49" t="s">
        <v>12</v>
      </c>
      <c r="D27" s="124">
        <v>2</v>
      </c>
      <c r="E27" s="124">
        <v>6</v>
      </c>
      <c r="F27" s="124">
        <f t="shared" si="0"/>
        <v>8</v>
      </c>
      <c r="G27" s="135">
        <v>0</v>
      </c>
      <c r="H27" s="135">
        <v>0</v>
      </c>
      <c r="I27" s="140">
        <f>G27+H27</f>
        <v>0</v>
      </c>
      <c r="J27" s="135">
        <v>0</v>
      </c>
      <c r="K27" s="135">
        <v>0</v>
      </c>
      <c r="L27" s="205">
        <f>J27+K27</f>
        <v>0</v>
      </c>
      <c r="M27" s="124">
        <f t="shared" ref="M27:O30" si="11">D27-G27-J27</f>
        <v>2</v>
      </c>
      <c r="N27" s="124">
        <f t="shared" si="11"/>
        <v>6</v>
      </c>
      <c r="O27" s="191">
        <f t="shared" si="11"/>
        <v>8</v>
      </c>
      <c r="P27" s="135">
        <v>0</v>
      </c>
      <c r="Q27" s="135">
        <v>0</v>
      </c>
      <c r="R27" s="140">
        <f>P27+Q27</f>
        <v>0</v>
      </c>
      <c r="S27" s="124">
        <f t="shared" ref="S27:U30" si="12">M27+P27</f>
        <v>2</v>
      </c>
      <c r="T27" s="124">
        <f t="shared" si="12"/>
        <v>6</v>
      </c>
      <c r="U27" s="124">
        <f t="shared" si="12"/>
        <v>8</v>
      </c>
      <c r="V27" s="11"/>
    </row>
    <row r="28" spans="1:22" ht="15.75" customHeight="1" x14ac:dyDescent="0.4">
      <c r="A28" s="11"/>
      <c r="B28" s="35"/>
      <c r="C28" s="50" t="s">
        <v>40</v>
      </c>
      <c r="D28" s="125">
        <v>0</v>
      </c>
      <c r="E28" s="125">
        <v>1</v>
      </c>
      <c r="F28" s="125">
        <f t="shared" si="0"/>
        <v>1</v>
      </c>
      <c r="G28" s="127">
        <v>0</v>
      </c>
      <c r="H28" s="127">
        <v>0</v>
      </c>
      <c r="I28" s="139">
        <f>G28+H28</f>
        <v>0</v>
      </c>
      <c r="J28" s="127">
        <v>0</v>
      </c>
      <c r="K28" s="127">
        <v>0</v>
      </c>
      <c r="L28" s="206">
        <f>J28+K28</f>
        <v>0</v>
      </c>
      <c r="M28" s="125">
        <f t="shared" si="11"/>
        <v>0</v>
      </c>
      <c r="N28" s="125">
        <f t="shared" si="11"/>
        <v>1</v>
      </c>
      <c r="O28" s="193">
        <f t="shared" si="11"/>
        <v>1</v>
      </c>
      <c r="P28" s="127">
        <v>0</v>
      </c>
      <c r="Q28" s="127">
        <v>0</v>
      </c>
      <c r="R28" s="139">
        <f>P28+Q28</f>
        <v>0</v>
      </c>
      <c r="S28" s="125">
        <f t="shared" si="12"/>
        <v>0</v>
      </c>
      <c r="T28" s="125">
        <f t="shared" si="12"/>
        <v>1</v>
      </c>
      <c r="U28" s="125">
        <f t="shared" si="12"/>
        <v>1</v>
      </c>
      <c r="V28" s="11"/>
    </row>
    <row r="29" spans="1:22" ht="15.75" customHeight="1" x14ac:dyDescent="0.4">
      <c r="A29" s="11"/>
      <c r="B29" s="35"/>
      <c r="C29" s="36" t="s">
        <v>41</v>
      </c>
      <c r="D29" s="125">
        <v>0</v>
      </c>
      <c r="E29" s="125">
        <v>1</v>
      </c>
      <c r="F29" s="125">
        <f t="shared" si="0"/>
        <v>1</v>
      </c>
      <c r="G29" s="127">
        <v>0</v>
      </c>
      <c r="H29" s="127">
        <v>0</v>
      </c>
      <c r="I29" s="139">
        <f>G29+H29</f>
        <v>0</v>
      </c>
      <c r="J29" s="127">
        <v>0</v>
      </c>
      <c r="K29" s="127">
        <v>0</v>
      </c>
      <c r="L29" s="139">
        <f>J29+K29</f>
        <v>0</v>
      </c>
      <c r="M29" s="125">
        <f t="shared" si="11"/>
        <v>0</v>
      </c>
      <c r="N29" s="125">
        <f t="shared" si="11"/>
        <v>1</v>
      </c>
      <c r="O29" s="125">
        <f t="shared" si="11"/>
        <v>1</v>
      </c>
      <c r="P29" s="127">
        <v>0</v>
      </c>
      <c r="Q29" s="127">
        <v>0</v>
      </c>
      <c r="R29" s="139">
        <f>P29+Q29</f>
        <v>0</v>
      </c>
      <c r="S29" s="125">
        <f t="shared" si="12"/>
        <v>0</v>
      </c>
      <c r="T29" s="125">
        <f t="shared" si="12"/>
        <v>1</v>
      </c>
      <c r="U29" s="125">
        <f t="shared" si="12"/>
        <v>1</v>
      </c>
      <c r="V29" s="11"/>
    </row>
    <row r="30" spans="1:22" ht="15.75" customHeight="1" x14ac:dyDescent="0.4">
      <c r="A30" s="11"/>
      <c r="B30" s="35"/>
      <c r="C30" s="36" t="s">
        <v>13</v>
      </c>
      <c r="D30" s="125">
        <v>0</v>
      </c>
      <c r="E30" s="125">
        <v>2</v>
      </c>
      <c r="F30" s="125">
        <f t="shared" si="0"/>
        <v>2</v>
      </c>
      <c r="G30" s="127">
        <v>0</v>
      </c>
      <c r="H30" s="127">
        <v>0</v>
      </c>
      <c r="I30" s="139">
        <f>G30+H30</f>
        <v>0</v>
      </c>
      <c r="J30" s="127">
        <v>0</v>
      </c>
      <c r="K30" s="127">
        <v>0</v>
      </c>
      <c r="L30" s="139">
        <f>J30+K30</f>
        <v>0</v>
      </c>
      <c r="M30" s="125">
        <f t="shared" si="11"/>
        <v>0</v>
      </c>
      <c r="N30" s="125">
        <f t="shared" si="11"/>
        <v>2</v>
      </c>
      <c r="O30" s="125">
        <f t="shared" si="11"/>
        <v>2</v>
      </c>
      <c r="P30" s="127">
        <v>0</v>
      </c>
      <c r="Q30" s="127">
        <v>0</v>
      </c>
      <c r="R30" s="139">
        <f>P30+Q30</f>
        <v>0</v>
      </c>
      <c r="S30" s="125">
        <f t="shared" si="12"/>
        <v>0</v>
      </c>
      <c r="T30" s="125">
        <f t="shared" si="12"/>
        <v>2</v>
      </c>
      <c r="U30" s="125">
        <f t="shared" si="12"/>
        <v>2</v>
      </c>
      <c r="V30" s="11"/>
    </row>
    <row r="31" spans="1:22" ht="15.75" customHeight="1" x14ac:dyDescent="0.4">
      <c r="A31" s="11"/>
      <c r="B31" s="51"/>
      <c r="C31" s="47" t="s">
        <v>51</v>
      </c>
      <c r="D31" s="136">
        <f t="shared" ref="D31:U31" si="13">SUM(D27:D30)</f>
        <v>2</v>
      </c>
      <c r="E31" s="136">
        <f t="shared" si="13"/>
        <v>10</v>
      </c>
      <c r="F31" s="136">
        <f t="shared" si="13"/>
        <v>12</v>
      </c>
      <c r="G31" s="48">
        <f t="shared" si="13"/>
        <v>0</v>
      </c>
      <c r="H31" s="48">
        <f t="shared" si="13"/>
        <v>0</v>
      </c>
      <c r="I31" s="138">
        <f t="shared" si="13"/>
        <v>0</v>
      </c>
      <c r="J31" s="48">
        <f t="shared" si="13"/>
        <v>0</v>
      </c>
      <c r="K31" s="48">
        <f t="shared" si="13"/>
        <v>0</v>
      </c>
      <c r="L31" s="138">
        <f t="shared" si="13"/>
        <v>0</v>
      </c>
      <c r="M31" s="136">
        <f t="shared" si="13"/>
        <v>2</v>
      </c>
      <c r="N31" s="136">
        <f t="shared" si="13"/>
        <v>10</v>
      </c>
      <c r="O31" s="136">
        <f t="shared" si="13"/>
        <v>12</v>
      </c>
      <c r="P31" s="48">
        <f t="shared" si="13"/>
        <v>0</v>
      </c>
      <c r="Q31" s="48">
        <f t="shared" si="13"/>
        <v>0</v>
      </c>
      <c r="R31" s="138">
        <f t="shared" si="13"/>
        <v>0</v>
      </c>
      <c r="S31" s="136">
        <f t="shared" si="13"/>
        <v>2</v>
      </c>
      <c r="T31" s="136">
        <f t="shared" si="13"/>
        <v>10</v>
      </c>
      <c r="U31" s="136">
        <f t="shared" si="13"/>
        <v>12</v>
      </c>
      <c r="V31" s="11"/>
    </row>
    <row r="32" spans="1:22" ht="15.75" customHeight="1" x14ac:dyDescent="0.4">
      <c r="A32" s="11"/>
      <c r="B32" s="35" t="s">
        <v>42</v>
      </c>
      <c r="C32" s="52" t="s">
        <v>43</v>
      </c>
      <c r="D32" s="141">
        <v>2</v>
      </c>
      <c r="E32" s="141">
        <v>5</v>
      </c>
      <c r="F32" s="141">
        <f t="shared" si="0"/>
        <v>7</v>
      </c>
      <c r="G32" s="143">
        <v>0</v>
      </c>
      <c r="H32" s="143">
        <v>0</v>
      </c>
      <c r="I32" s="144">
        <f>G32+H32</f>
        <v>0</v>
      </c>
      <c r="J32" s="143">
        <v>0</v>
      </c>
      <c r="K32" s="143">
        <v>0</v>
      </c>
      <c r="L32" s="144">
        <f>J32+K32</f>
        <v>0</v>
      </c>
      <c r="M32" s="141">
        <f>D32-G32-J32</f>
        <v>2</v>
      </c>
      <c r="N32" s="141">
        <f>E32-H32-K32</f>
        <v>5</v>
      </c>
      <c r="O32" s="141">
        <f>F32-I32-L32</f>
        <v>7</v>
      </c>
      <c r="P32" s="143">
        <v>0</v>
      </c>
      <c r="Q32" s="143">
        <v>0</v>
      </c>
      <c r="R32" s="144">
        <f>P32+Q32</f>
        <v>0</v>
      </c>
      <c r="S32" s="141">
        <f>M32+P32</f>
        <v>2</v>
      </c>
      <c r="T32" s="141">
        <f>N32+Q32</f>
        <v>5</v>
      </c>
      <c r="U32" s="141">
        <f>O32+R32</f>
        <v>7</v>
      </c>
      <c r="V32" s="11"/>
    </row>
    <row r="33" spans="1:22" ht="15.75" customHeight="1" x14ac:dyDescent="0.4">
      <c r="A33" s="11"/>
      <c r="B33" s="35"/>
      <c r="C33" s="36" t="s">
        <v>52</v>
      </c>
      <c r="D33" s="125">
        <f t="shared" ref="D33:U33" si="14">D32</f>
        <v>2</v>
      </c>
      <c r="E33" s="125">
        <f t="shared" si="14"/>
        <v>5</v>
      </c>
      <c r="F33" s="125">
        <f t="shared" si="14"/>
        <v>7</v>
      </c>
      <c r="G33" s="37">
        <f t="shared" si="14"/>
        <v>0</v>
      </c>
      <c r="H33" s="37">
        <f t="shared" si="14"/>
        <v>0</v>
      </c>
      <c r="I33" s="139">
        <f t="shared" si="14"/>
        <v>0</v>
      </c>
      <c r="J33" s="37">
        <f t="shared" si="14"/>
        <v>0</v>
      </c>
      <c r="K33" s="37">
        <f t="shared" si="14"/>
        <v>0</v>
      </c>
      <c r="L33" s="139">
        <f t="shared" si="14"/>
        <v>0</v>
      </c>
      <c r="M33" s="125">
        <f t="shared" si="14"/>
        <v>2</v>
      </c>
      <c r="N33" s="125">
        <f t="shared" si="14"/>
        <v>5</v>
      </c>
      <c r="O33" s="125">
        <f t="shared" si="14"/>
        <v>7</v>
      </c>
      <c r="P33" s="37">
        <f t="shared" si="14"/>
        <v>0</v>
      </c>
      <c r="Q33" s="37">
        <f t="shared" si="14"/>
        <v>0</v>
      </c>
      <c r="R33" s="139">
        <f t="shared" si="14"/>
        <v>0</v>
      </c>
      <c r="S33" s="125">
        <f t="shared" si="14"/>
        <v>2</v>
      </c>
      <c r="T33" s="125">
        <f t="shared" si="14"/>
        <v>5</v>
      </c>
      <c r="U33" s="125">
        <f t="shared" si="14"/>
        <v>7</v>
      </c>
      <c r="V33" s="11"/>
    </row>
    <row r="34" spans="1:22" ht="15.75" customHeight="1" x14ac:dyDescent="0.4">
      <c r="A34" s="11"/>
      <c r="B34" s="45" t="s">
        <v>46</v>
      </c>
      <c r="C34" s="33" t="s">
        <v>44</v>
      </c>
      <c r="D34" s="124">
        <v>3</v>
      </c>
      <c r="E34" s="124">
        <v>4</v>
      </c>
      <c r="F34" s="124">
        <f t="shared" si="0"/>
        <v>7</v>
      </c>
      <c r="G34" s="135">
        <v>0</v>
      </c>
      <c r="H34" s="135">
        <v>0</v>
      </c>
      <c r="I34" s="140">
        <f>G34+H34</f>
        <v>0</v>
      </c>
      <c r="J34" s="135">
        <v>0</v>
      </c>
      <c r="K34" s="135">
        <v>0</v>
      </c>
      <c r="L34" s="140">
        <f>J34+K34</f>
        <v>0</v>
      </c>
      <c r="M34" s="124">
        <f t="shared" ref="M34:O35" si="15">D34-G34-J34</f>
        <v>3</v>
      </c>
      <c r="N34" s="124">
        <f t="shared" si="15"/>
        <v>4</v>
      </c>
      <c r="O34" s="124">
        <f t="shared" si="15"/>
        <v>7</v>
      </c>
      <c r="P34" s="135">
        <v>0</v>
      </c>
      <c r="Q34" s="135">
        <v>0</v>
      </c>
      <c r="R34" s="140">
        <f>P34+Q34</f>
        <v>0</v>
      </c>
      <c r="S34" s="124">
        <f t="shared" ref="S34:U35" si="16">M34+P34</f>
        <v>3</v>
      </c>
      <c r="T34" s="124">
        <f t="shared" si="16"/>
        <v>4</v>
      </c>
      <c r="U34" s="124">
        <f t="shared" si="16"/>
        <v>7</v>
      </c>
      <c r="V34" s="11"/>
    </row>
    <row r="35" spans="1:22" ht="15.75" customHeight="1" x14ac:dyDescent="0.4">
      <c r="A35" s="11"/>
      <c r="B35" s="35"/>
      <c r="C35" s="36" t="s">
        <v>45</v>
      </c>
      <c r="D35" s="131">
        <v>0</v>
      </c>
      <c r="E35" s="131">
        <v>0</v>
      </c>
      <c r="F35" s="131">
        <f t="shared" si="0"/>
        <v>0</v>
      </c>
      <c r="G35" s="133">
        <v>0</v>
      </c>
      <c r="H35" s="133">
        <v>0</v>
      </c>
      <c r="I35" s="145">
        <f>G35+H35</f>
        <v>0</v>
      </c>
      <c r="J35" s="133">
        <v>0</v>
      </c>
      <c r="K35" s="133">
        <v>0</v>
      </c>
      <c r="L35" s="145">
        <f>J35+K35</f>
        <v>0</v>
      </c>
      <c r="M35" s="131">
        <f t="shared" si="15"/>
        <v>0</v>
      </c>
      <c r="N35" s="131">
        <f t="shared" si="15"/>
        <v>0</v>
      </c>
      <c r="O35" s="131">
        <f t="shared" si="15"/>
        <v>0</v>
      </c>
      <c r="P35" s="133">
        <v>0</v>
      </c>
      <c r="Q35" s="133">
        <v>0</v>
      </c>
      <c r="R35" s="145">
        <f>P35+Q35</f>
        <v>0</v>
      </c>
      <c r="S35" s="131">
        <f t="shared" si="16"/>
        <v>0</v>
      </c>
      <c r="T35" s="131">
        <f t="shared" si="16"/>
        <v>0</v>
      </c>
      <c r="U35" s="131">
        <f t="shared" si="16"/>
        <v>0</v>
      </c>
      <c r="V35" s="11"/>
    </row>
    <row r="36" spans="1:22" ht="15.75" customHeight="1" x14ac:dyDescent="0.4">
      <c r="A36" s="11"/>
      <c r="B36" s="54"/>
      <c r="C36" s="47" t="s">
        <v>53</v>
      </c>
      <c r="D36" s="136">
        <f t="shared" ref="D36:U36" si="17">SUM(D34:D35)</f>
        <v>3</v>
      </c>
      <c r="E36" s="136">
        <f t="shared" si="17"/>
        <v>4</v>
      </c>
      <c r="F36" s="136">
        <f t="shared" si="17"/>
        <v>7</v>
      </c>
      <c r="G36" s="48">
        <f t="shared" si="17"/>
        <v>0</v>
      </c>
      <c r="H36" s="48">
        <f t="shared" si="17"/>
        <v>0</v>
      </c>
      <c r="I36" s="138">
        <f t="shared" si="17"/>
        <v>0</v>
      </c>
      <c r="J36" s="48">
        <f t="shared" si="17"/>
        <v>0</v>
      </c>
      <c r="K36" s="48">
        <f t="shared" si="17"/>
        <v>0</v>
      </c>
      <c r="L36" s="138">
        <f t="shared" si="17"/>
        <v>0</v>
      </c>
      <c r="M36" s="136">
        <f t="shared" si="17"/>
        <v>3</v>
      </c>
      <c r="N36" s="136">
        <f t="shared" si="17"/>
        <v>4</v>
      </c>
      <c r="O36" s="136">
        <f t="shared" si="17"/>
        <v>7</v>
      </c>
      <c r="P36" s="48">
        <f t="shared" si="17"/>
        <v>0</v>
      </c>
      <c r="Q36" s="48">
        <f t="shared" si="17"/>
        <v>0</v>
      </c>
      <c r="R36" s="138">
        <f t="shared" si="17"/>
        <v>0</v>
      </c>
      <c r="S36" s="136">
        <f t="shared" si="17"/>
        <v>3</v>
      </c>
      <c r="T36" s="136">
        <f t="shared" si="17"/>
        <v>4</v>
      </c>
      <c r="U36" s="136">
        <f t="shared" si="17"/>
        <v>7</v>
      </c>
      <c r="V36" s="11"/>
    </row>
    <row r="37" spans="1:22" ht="15" customHeight="1" x14ac:dyDescent="0.4">
      <c r="A37" s="11"/>
      <c r="B37" s="55"/>
      <c r="C37" s="56"/>
      <c r="D37" s="148"/>
      <c r="E37" s="148"/>
      <c r="F37" s="148"/>
      <c r="G37" s="57"/>
      <c r="H37" s="57"/>
      <c r="I37" s="57"/>
      <c r="J37" s="57"/>
      <c r="K37" s="57"/>
      <c r="L37" s="57"/>
      <c r="M37" s="148"/>
      <c r="N37" s="148"/>
      <c r="O37" s="148"/>
      <c r="P37" s="57"/>
      <c r="Q37" s="57"/>
      <c r="R37" s="57"/>
      <c r="S37" s="148"/>
      <c r="T37" s="148"/>
      <c r="U37" s="148"/>
      <c r="V37" s="11"/>
    </row>
    <row r="38" spans="1:22" ht="15.75" customHeight="1" x14ac:dyDescent="0.4">
      <c r="A38" s="11"/>
      <c r="B38" s="234" t="s">
        <v>61</v>
      </c>
      <c r="C38" s="235"/>
      <c r="D38" s="124">
        <f>D6</f>
        <v>40</v>
      </c>
      <c r="E38" s="124">
        <f t="shared" ref="E38:U38" si="18">E6</f>
        <v>72</v>
      </c>
      <c r="F38" s="124">
        <f t="shared" si="18"/>
        <v>112</v>
      </c>
      <c r="G38" s="124">
        <f t="shared" si="18"/>
        <v>0</v>
      </c>
      <c r="H38" s="124">
        <f t="shared" si="18"/>
        <v>0</v>
      </c>
      <c r="I38" s="124">
        <f t="shared" si="18"/>
        <v>0</v>
      </c>
      <c r="J38" s="124">
        <f t="shared" si="18"/>
        <v>0</v>
      </c>
      <c r="K38" s="124">
        <f t="shared" si="18"/>
        <v>0</v>
      </c>
      <c r="L38" s="124">
        <f t="shared" si="18"/>
        <v>0</v>
      </c>
      <c r="M38" s="124">
        <f t="shared" si="18"/>
        <v>40</v>
      </c>
      <c r="N38" s="124">
        <f t="shared" si="18"/>
        <v>72</v>
      </c>
      <c r="O38" s="124">
        <f t="shared" si="18"/>
        <v>112</v>
      </c>
      <c r="P38" s="124">
        <f t="shared" si="18"/>
        <v>0</v>
      </c>
      <c r="Q38" s="124">
        <f t="shared" si="18"/>
        <v>0</v>
      </c>
      <c r="R38" s="124">
        <f t="shared" si="18"/>
        <v>0</v>
      </c>
      <c r="S38" s="124">
        <f t="shared" si="18"/>
        <v>40</v>
      </c>
      <c r="T38" s="124">
        <f t="shared" si="18"/>
        <v>72</v>
      </c>
      <c r="U38" s="124">
        <f t="shared" si="18"/>
        <v>112</v>
      </c>
      <c r="V38" s="11"/>
    </row>
    <row r="39" spans="1:22" ht="15.75" customHeight="1" x14ac:dyDescent="0.4">
      <c r="A39" s="11"/>
      <c r="B39" s="230" t="s">
        <v>62</v>
      </c>
      <c r="C39" s="231"/>
      <c r="D39" s="169">
        <f>SUM(D7,D9,D10,D12,D14,D16,D19,D21,D23:D25,D27:D30)</f>
        <v>45</v>
      </c>
      <c r="E39" s="169">
        <f t="shared" ref="E39:U39" si="19">SUM(E7,E9,E10,E12,E14,E16,E19,E21,E23:E25,E27:E30)</f>
        <v>71</v>
      </c>
      <c r="F39" s="169">
        <f t="shared" si="19"/>
        <v>116</v>
      </c>
      <c r="G39" s="169">
        <f t="shared" si="19"/>
        <v>0</v>
      </c>
      <c r="H39" s="169">
        <f t="shared" si="19"/>
        <v>0</v>
      </c>
      <c r="I39" s="169">
        <f t="shared" si="19"/>
        <v>0</v>
      </c>
      <c r="J39" s="169">
        <f t="shared" si="19"/>
        <v>0</v>
      </c>
      <c r="K39" s="169">
        <f t="shared" si="19"/>
        <v>0</v>
      </c>
      <c r="L39" s="169">
        <f t="shared" si="19"/>
        <v>0</v>
      </c>
      <c r="M39" s="169">
        <f t="shared" si="19"/>
        <v>45</v>
      </c>
      <c r="N39" s="169">
        <f t="shared" si="19"/>
        <v>71</v>
      </c>
      <c r="O39" s="169">
        <f t="shared" si="19"/>
        <v>116</v>
      </c>
      <c r="P39" s="169">
        <f t="shared" si="19"/>
        <v>0</v>
      </c>
      <c r="Q39" s="169">
        <f t="shared" si="19"/>
        <v>0</v>
      </c>
      <c r="R39" s="169">
        <f t="shared" si="19"/>
        <v>0</v>
      </c>
      <c r="S39" s="169">
        <f t="shared" si="19"/>
        <v>45</v>
      </c>
      <c r="T39" s="169">
        <f t="shared" si="19"/>
        <v>71</v>
      </c>
      <c r="U39" s="169">
        <f t="shared" si="19"/>
        <v>116</v>
      </c>
      <c r="V39" s="11"/>
    </row>
    <row r="40" spans="1:22" ht="15.75" customHeight="1" x14ac:dyDescent="0.4">
      <c r="A40" s="11"/>
      <c r="B40" s="232" t="s">
        <v>63</v>
      </c>
      <c r="C40" s="233"/>
      <c r="D40" s="167">
        <f>SUM(D8,D11,D13,D15,D17,D18,D32,D34:D35)</f>
        <v>59</v>
      </c>
      <c r="E40" s="167">
        <f t="shared" ref="E40:U40" si="20">SUM(E8,E11,E13,E15,E17,E18,E32,E34:E35)</f>
        <v>100</v>
      </c>
      <c r="F40" s="167">
        <f t="shared" si="20"/>
        <v>159</v>
      </c>
      <c r="G40" s="167">
        <f t="shared" si="20"/>
        <v>0</v>
      </c>
      <c r="H40" s="167">
        <f t="shared" si="20"/>
        <v>0</v>
      </c>
      <c r="I40" s="167">
        <f t="shared" si="20"/>
        <v>0</v>
      </c>
      <c r="J40" s="167">
        <f t="shared" si="20"/>
        <v>0</v>
      </c>
      <c r="K40" s="167">
        <f t="shared" si="20"/>
        <v>0</v>
      </c>
      <c r="L40" s="167">
        <f t="shared" si="20"/>
        <v>0</v>
      </c>
      <c r="M40" s="167">
        <f t="shared" si="20"/>
        <v>59</v>
      </c>
      <c r="N40" s="167">
        <f t="shared" si="20"/>
        <v>100</v>
      </c>
      <c r="O40" s="167">
        <f t="shared" si="20"/>
        <v>159</v>
      </c>
      <c r="P40" s="167">
        <f t="shared" si="20"/>
        <v>0</v>
      </c>
      <c r="Q40" s="167">
        <f t="shared" si="20"/>
        <v>0</v>
      </c>
      <c r="R40" s="167">
        <f t="shared" si="20"/>
        <v>0</v>
      </c>
      <c r="S40" s="167">
        <f t="shared" si="20"/>
        <v>59</v>
      </c>
      <c r="T40" s="167">
        <f t="shared" si="20"/>
        <v>100</v>
      </c>
      <c r="U40" s="167">
        <f t="shared" si="20"/>
        <v>159</v>
      </c>
      <c r="V40" s="11"/>
    </row>
    <row r="41" spans="1:22" ht="15.75" customHeight="1" x14ac:dyDescent="0.4">
      <c r="A41" s="11"/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11"/>
    </row>
    <row r="42" spans="1:22" ht="15.75" customHeight="1" x14ac:dyDescent="0.4">
      <c r="A42" s="11"/>
      <c r="B42" s="234" t="s">
        <v>64</v>
      </c>
      <c r="C42" s="235"/>
      <c r="D42" s="124">
        <f t="shared" ref="D42:U42" si="21">SUM(D6:D18)</f>
        <v>135</v>
      </c>
      <c r="E42" s="124">
        <f t="shared" si="21"/>
        <v>218</v>
      </c>
      <c r="F42" s="124">
        <f t="shared" si="21"/>
        <v>353</v>
      </c>
      <c r="G42" s="46">
        <f t="shared" si="21"/>
        <v>0</v>
      </c>
      <c r="H42" s="46">
        <f t="shared" si="21"/>
        <v>0</v>
      </c>
      <c r="I42" s="46">
        <f t="shared" si="21"/>
        <v>0</v>
      </c>
      <c r="J42" s="46">
        <f t="shared" si="21"/>
        <v>0</v>
      </c>
      <c r="K42" s="46">
        <f t="shared" si="21"/>
        <v>0</v>
      </c>
      <c r="L42" s="46">
        <f t="shared" si="21"/>
        <v>0</v>
      </c>
      <c r="M42" s="124">
        <f t="shared" si="21"/>
        <v>135</v>
      </c>
      <c r="N42" s="124">
        <f t="shared" si="21"/>
        <v>218</v>
      </c>
      <c r="O42" s="124">
        <f t="shared" si="21"/>
        <v>353</v>
      </c>
      <c r="P42" s="46">
        <f t="shared" si="21"/>
        <v>0</v>
      </c>
      <c r="Q42" s="46">
        <f t="shared" si="21"/>
        <v>0</v>
      </c>
      <c r="R42" s="46">
        <f t="shared" si="21"/>
        <v>0</v>
      </c>
      <c r="S42" s="124">
        <f t="shared" si="21"/>
        <v>135</v>
      </c>
      <c r="T42" s="124">
        <f t="shared" si="21"/>
        <v>218</v>
      </c>
      <c r="U42" s="124">
        <f t="shared" si="21"/>
        <v>353</v>
      </c>
      <c r="V42" s="11"/>
    </row>
    <row r="43" spans="1:22" ht="15.75" customHeight="1" x14ac:dyDescent="0.4">
      <c r="A43" s="11"/>
      <c r="B43" s="230" t="s">
        <v>65</v>
      </c>
      <c r="C43" s="231"/>
      <c r="D43" s="169">
        <f t="shared" ref="D43:U43" si="22">SUM(D20,D22,D26,D31,D33,D36)</f>
        <v>9</v>
      </c>
      <c r="E43" s="169">
        <f t="shared" si="22"/>
        <v>25</v>
      </c>
      <c r="F43" s="169">
        <f t="shared" si="22"/>
        <v>34</v>
      </c>
      <c r="G43" s="58">
        <f t="shared" si="22"/>
        <v>0</v>
      </c>
      <c r="H43" s="58">
        <f t="shared" si="22"/>
        <v>0</v>
      </c>
      <c r="I43" s="58">
        <f t="shared" si="22"/>
        <v>0</v>
      </c>
      <c r="J43" s="58">
        <f t="shared" si="22"/>
        <v>0</v>
      </c>
      <c r="K43" s="58">
        <f t="shared" si="22"/>
        <v>0</v>
      </c>
      <c r="L43" s="58">
        <f t="shared" si="22"/>
        <v>0</v>
      </c>
      <c r="M43" s="169">
        <f t="shared" si="22"/>
        <v>9</v>
      </c>
      <c r="N43" s="169">
        <f t="shared" si="22"/>
        <v>25</v>
      </c>
      <c r="O43" s="169">
        <f t="shared" si="22"/>
        <v>34</v>
      </c>
      <c r="P43" s="58">
        <f t="shared" si="22"/>
        <v>0</v>
      </c>
      <c r="Q43" s="58">
        <f t="shared" si="22"/>
        <v>0</v>
      </c>
      <c r="R43" s="58">
        <f t="shared" si="22"/>
        <v>0</v>
      </c>
      <c r="S43" s="169">
        <f t="shared" si="22"/>
        <v>9</v>
      </c>
      <c r="T43" s="169">
        <f t="shared" si="22"/>
        <v>25</v>
      </c>
      <c r="U43" s="169">
        <f t="shared" si="22"/>
        <v>34</v>
      </c>
      <c r="V43" s="11"/>
    </row>
    <row r="44" spans="1:22" ht="15.75" customHeight="1" x14ac:dyDescent="0.4">
      <c r="A44" s="11"/>
      <c r="B44" s="232" t="s">
        <v>66</v>
      </c>
      <c r="C44" s="233"/>
      <c r="D44" s="167">
        <f t="shared" ref="D44:U44" si="23">SUM(D42:D43)</f>
        <v>144</v>
      </c>
      <c r="E44" s="167">
        <f t="shared" si="23"/>
        <v>243</v>
      </c>
      <c r="F44" s="167">
        <f>SUM(F42:F43)</f>
        <v>387</v>
      </c>
      <c r="G44" s="59">
        <f t="shared" si="23"/>
        <v>0</v>
      </c>
      <c r="H44" s="59">
        <f t="shared" si="23"/>
        <v>0</v>
      </c>
      <c r="I44" s="59">
        <f t="shared" si="23"/>
        <v>0</v>
      </c>
      <c r="J44" s="59">
        <f t="shared" si="23"/>
        <v>0</v>
      </c>
      <c r="K44" s="59">
        <f t="shared" si="23"/>
        <v>0</v>
      </c>
      <c r="L44" s="59">
        <f t="shared" si="23"/>
        <v>0</v>
      </c>
      <c r="M44" s="167">
        <f t="shared" si="23"/>
        <v>144</v>
      </c>
      <c r="N44" s="167">
        <f t="shared" si="23"/>
        <v>243</v>
      </c>
      <c r="O44" s="167">
        <f t="shared" si="23"/>
        <v>387</v>
      </c>
      <c r="P44" s="59">
        <f t="shared" si="23"/>
        <v>0</v>
      </c>
      <c r="Q44" s="59">
        <f t="shared" si="23"/>
        <v>0</v>
      </c>
      <c r="R44" s="59">
        <f t="shared" si="23"/>
        <v>0</v>
      </c>
      <c r="S44" s="167">
        <f t="shared" si="23"/>
        <v>144</v>
      </c>
      <c r="T44" s="167">
        <f t="shared" si="23"/>
        <v>243</v>
      </c>
      <c r="U44" s="167">
        <f t="shared" si="23"/>
        <v>387</v>
      </c>
      <c r="V44" s="11"/>
    </row>
    <row r="45" spans="1:22" ht="18.95" customHeight="1" x14ac:dyDescent="0.4">
      <c r="A45" s="11"/>
      <c r="B45" s="9"/>
      <c r="C45" s="10"/>
      <c r="D45" s="12"/>
      <c r="E45" s="12"/>
      <c r="F45" s="12"/>
      <c r="G45" s="11"/>
      <c r="H45" s="11"/>
      <c r="I45" s="11"/>
      <c r="J45" s="11"/>
      <c r="K45" s="11"/>
      <c r="L45" s="11"/>
      <c r="M45" s="12"/>
      <c r="N45" s="12"/>
      <c r="O45" s="12"/>
      <c r="P45" s="11"/>
      <c r="Q45" s="11"/>
      <c r="R45" s="11"/>
      <c r="S45" s="12"/>
      <c r="T45" s="12"/>
      <c r="U45" s="12"/>
      <c r="V45" s="11"/>
    </row>
    <row r="46" spans="1:22" ht="18.95" customHeight="1" x14ac:dyDescent="0.4">
      <c r="A46" s="11"/>
      <c r="B46" s="9"/>
      <c r="C46" s="10"/>
      <c r="D46" s="12"/>
      <c r="E46" s="12"/>
      <c r="F46" s="12"/>
      <c r="G46" s="11"/>
      <c r="H46" s="11"/>
      <c r="I46" s="11"/>
      <c r="J46" s="11"/>
      <c r="K46" s="11"/>
      <c r="L46" s="11"/>
      <c r="M46" s="12"/>
      <c r="N46" s="12"/>
      <c r="O46" s="12"/>
      <c r="P46" s="11"/>
      <c r="Q46" s="11"/>
      <c r="R46" s="11"/>
      <c r="S46" s="12"/>
      <c r="T46" s="12"/>
      <c r="U46" s="12"/>
      <c r="V46" s="11"/>
    </row>
    <row r="47" spans="1:22" ht="18.95" customHeight="1" x14ac:dyDescent="0.4">
      <c r="A47" s="11"/>
      <c r="B47" s="9"/>
      <c r="C47" s="10"/>
      <c r="D47" s="12"/>
      <c r="E47" s="12"/>
      <c r="F47" s="12"/>
      <c r="G47" s="11"/>
      <c r="H47" s="11"/>
      <c r="I47" s="11"/>
      <c r="J47" s="11"/>
      <c r="K47" s="11"/>
      <c r="L47" s="11"/>
      <c r="M47" s="12"/>
      <c r="N47" s="12"/>
      <c r="O47" s="12"/>
      <c r="P47" s="11"/>
      <c r="Q47" s="11"/>
      <c r="R47" s="11"/>
      <c r="S47" s="12"/>
      <c r="T47" s="12"/>
      <c r="U47" s="12"/>
      <c r="V47" s="11"/>
    </row>
  </sheetData>
  <sheetProtection selectLockedCells="1"/>
  <mergeCells count="11">
    <mergeCell ref="B44:C44"/>
    <mergeCell ref="B38:C38"/>
    <mergeCell ref="B39:C39"/>
    <mergeCell ref="B40:C40"/>
    <mergeCell ref="B42:C42"/>
    <mergeCell ref="B43:C43"/>
    <mergeCell ref="S3:U3"/>
    <mergeCell ref="D3:F3"/>
    <mergeCell ref="G3:I3"/>
    <mergeCell ref="J3:L3"/>
    <mergeCell ref="M3:O3"/>
  </mergeCells>
  <phoneticPr fontId="2"/>
  <printOptions horizontalCentered="1"/>
  <pageMargins left="0.19685039370078741" right="0.39370078740157483" top="1.1811023622047245" bottom="0.43307086614173229" header="0.55118110236220474" footer="0.51181102362204722"/>
  <pageSetup paperSize="9" scale="70" orientation="landscape" r:id="rId1"/>
  <headerFooter alignWithMargins="0">
    <oddHeader>&amp;L&amp;"ＭＳ Ｐゴシック,標準"&amp;12［集計表（１－２）］&amp;C&amp;"ＭＳ ゴシック,標準"&amp;14第５０回衆議院議員総選挙　　当日有権者数集計表（小選挙区　在外選挙人）&amp;R&amp;"ＭＳ ゴシック,標準"秋田県選挙管理委員会</oddHeader>
    <oddFooter xml:space="preserve">&amp;C－　当日有権者数（小選挙区　在外）　－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87"/>
  <sheetViews>
    <sheetView view="pageLayout" zoomScaleNormal="75" workbookViewId="0">
      <selection activeCell="E19" sqref="E19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12" width="12.125" style="3" customWidth="1"/>
    <col min="13" max="13" width="9.625" style="3" customWidth="1"/>
    <col min="14" max="16384" width="9.625" style="3"/>
  </cols>
  <sheetData>
    <row r="1" spans="1:14" ht="15" customHeight="1" x14ac:dyDescent="0.4">
      <c r="A1" s="11"/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5.75" customHeight="1" x14ac:dyDescent="0.4">
      <c r="A2" s="11"/>
      <c r="B2" s="13"/>
      <c r="C2" s="14" t="s">
        <v>0</v>
      </c>
      <c r="D2" s="15"/>
      <c r="E2" s="15"/>
      <c r="F2" s="16"/>
      <c r="G2" s="15"/>
      <c r="H2" s="15"/>
      <c r="I2" s="16"/>
      <c r="J2" s="17"/>
      <c r="K2" s="15"/>
      <c r="L2" s="16"/>
      <c r="M2" s="11"/>
      <c r="N2" s="11"/>
    </row>
    <row r="3" spans="1:14" ht="15.75" customHeight="1" x14ac:dyDescent="0.4">
      <c r="A3" s="11"/>
      <c r="B3" s="18"/>
      <c r="C3" s="19"/>
      <c r="D3" s="20" t="s">
        <v>22</v>
      </c>
      <c r="E3" s="21"/>
      <c r="F3" s="22"/>
      <c r="G3" s="20" t="s">
        <v>23</v>
      </c>
      <c r="H3" s="21"/>
      <c r="I3" s="22"/>
      <c r="J3" s="20" t="s">
        <v>97</v>
      </c>
      <c r="K3" s="21"/>
      <c r="L3" s="22"/>
      <c r="M3" s="11"/>
      <c r="N3" s="11"/>
    </row>
    <row r="4" spans="1:14" ht="15.75" customHeight="1" x14ac:dyDescent="0.4">
      <c r="A4" s="11"/>
      <c r="B4" s="18"/>
      <c r="C4" s="19"/>
      <c r="D4" s="23"/>
      <c r="E4" s="23"/>
      <c r="F4" s="24" t="s">
        <v>60</v>
      </c>
      <c r="G4" s="23"/>
      <c r="H4" s="23"/>
      <c r="I4" s="25" t="s">
        <v>81</v>
      </c>
      <c r="J4" s="26"/>
      <c r="K4" s="23"/>
      <c r="L4" s="27" t="s">
        <v>82</v>
      </c>
      <c r="M4" s="11"/>
      <c r="N4" s="11"/>
    </row>
    <row r="5" spans="1:14" ht="15.75" customHeight="1" x14ac:dyDescent="0.4">
      <c r="A5" s="11"/>
      <c r="B5" s="28" t="s">
        <v>1</v>
      </c>
      <c r="C5" s="29"/>
      <c r="D5" s="30" t="s">
        <v>2</v>
      </c>
      <c r="E5" s="30" t="s">
        <v>3</v>
      </c>
      <c r="F5" s="30" t="s">
        <v>4</v>
      </c>
      <c r="G5" s="30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11"/>
      <c r="N5" s="11"/>
    </row>
    <row r="6" spans="1:14" ht="15.75" customHeight="1" x14ac:dyDescent="0.4">
      <c r="A6" s="11"/>
      <c r="B6" s="32"/>
      <c r="C6" s="33" t="s">
        <v>5</v>
      </c>
      <c r="D6" s="34">
        <f>'集1-1　当日有権者数（選挙区国内）'!V6</f>
        <v>118618</v>
      </c>
      <c r="E6" s="34">
        <f>'集1-1　当日有権者数（選挙区国内）'!W6</f>
        <v>136293</v>
      </c>
      <c r="F6" s="34">
        <f>'集1-1　当日有権者数（選挙区国内）'!X6</f>
        <v>254911</v>
      </c>
      <c r="G6" s="34">
        <f>'集1-2　当日有権者数（選挙区在外）'!S6</f>
        <v>40</v>
      </c>
      <c r="H6" s="34">
        <f>'集1-2　当日有権者数（選挙区在外）'!T6</f>
        <v>72</v>
      </c>
      <c r="I6" s="34">
        <f>'集1-2　当日有権者数（選挙区在外）'!U6</f>
        <v>112</v>
      </c>
      <c r="J6" s="34">
        <f>D6+G6</f>
        <v>118658</v>
      </c>
      <c r="K6" s="34">
        <f t="shared" ref="K6:K36" si="0">E6+H6</f>
        <v>136365</v>
      </c>
      <c r="L6" s="34">
        <f t="shared" ref="L6:L36" si="1">F6+I6</f>
        <v>255023</v>
      </c>
      <c r="M6" s="11"/>
      <c r="N6" s="11"/>
    </row>
    <row r="7" spans="1:14" ht="15.75" customHeight="1" x14ac:dyDescent="0.4">
      <c r="A7" s="11"/>
      <c r="B7" s="35"/>
      <c r="C7" s="36" t="s">
        <v>7</v>
      </c>
      <c r="D7" s="37">
        <f>'集1-1　当日有権者数（選挙区国内）'!V7</f>
        <v>19523</v>
      </c>
      <c r="E7" s="37">
        <f>'集1-1　当日有権者数（選挙区国内）'!W7</f>
        <v>22887</v>
      </c>
      <c r="F7" s="37">
        <f>'集1-1　当日有権者数（選挙区国内）'!X7</f>
        <v>42410</v>
      </c>
      <c r="G7" s="37">
        <f>'集1-2　当日有権者数（選挙区在外）'!S7</f>
        <v>5</v>
      </c>
      <c r="H7" s="37">
        <f>'集1-2　当日有権者数（選挙区在外）'!T7</f>
        <v>9</v>
      </c>
      <c r="I7" s="37">
        <f>'集1-2　当日有権者数（選挙区在外）'!U7</f>
        <v>14</v>
      </c>
      <c r="J7" s="37">
        <f t="shared" ref="J7:J36" si="2">D7+G7</f>
        <v>19528</v>
      </c>
      <c r="K7" s="37">
        <f t="shared" si="0"/>
        <v>22896</v>
      </c>
      <c r="L7" s="38">
        <f t="shared" si="1"/>
        <v>42424</v>
      </c>
      <c r="M7" s="11"/>
      <c r="N7" s="11"/>
    </row>
    <row r="8" spans="1:14" ht="15.75" customHeight="1" x14ac:dyDescent="0.4">
      <c r="A8" s="11"/>
      <c r="B8" s="35"/>
      <c r="C8" s="39" t="s">
        <v>8</v>
      </c>
      <c r="D8" s="37">
        <f>'集1-1　当日有権者数（選挙区国内）'!V8</f>
        <v>33748</v>
      </c>
      <c r="E8" s="37">
        <f>'集1-1　当日有権者数（選挙区国内）'!W8</f>
        <v>37648</v>
      </c>
      <c r="F8" s="37">
        <f>'集1-1　当日有権者数（選挙区国内）'!X8</f>
        <v>71396</v>
      </c>
      <c r="G8" s="37">
        <f>'集1-2　当日有権者数（選挙区在外）'!S8</f>
        <v>11</v>
      </c>
      <c r="H8" s="37">
        <f>'集1-2　当日有権者数（選挙区在外）'!T8</f>
        <v>20</v>
      </c>
      <c r="I8" s="37">
        <f>'集1-2　当日有権者数（選挙区在外）'!U8</f>
        <v>31</v>
      </c>
      <c r="J8" s="37">
        <f t="shared" si="2"/>
        <v>33759</v>
      </c>
      <c r="K8" s="37">
        <f t="shared" si="0"/>
        <v>37668</v>
      </c>
      <c r="L8" s="38">
        <f t="shared" si="1"/>
        <v>71427</v>
      </c>
      <c r="M8" s="11"/>
      <c r="N8" s="11"/>
    </row>
    <row r="9" spans="1:14" ht="15.75" customHeight="1" x14ac:dyDescent="0.4">
      <c r="A9" s="11"/>
      <c r="B9" s="35" t="s">
        <v>6</v>
      </c>
      <c r="C9" s="36" t="s">
        <v>9</v>
      </c>
      <c r="D9" s="40">
        <f>'集1-1　当日有権者数（選挙区国内）'!V9</f>
        <v>27253</v>
      </c>
      <c r="E9" s="40">
        <f>'集1-1　当日有権者数（選挙区国内）'!W9</f>
        <v>30930</v>
      </c>
      <c r="F9" s="40">
        <f>'集1-1　当日有権者数（選挙区国内）'!X9</f>
        <v>58183</v>
      </c>
      <c r="G9" s="40">
        <f>'集1-2　当日有権者数（選挙区在外）'!S9</f>
        <v>10</v>
      </c>
      <c r="H9" s="40">
        <f>'集1-2　当日有権者数（選挙区在外）'!T9</f>
        <v>16</v>
      </c>
      <c r="I9" s="40">
        <f>'集1-2　当日有権者数（選挙区在外）'!U9</f>
        <v>26</v>
      </c>
      <c r="J9" s="40">
        <f t="shared" si="2"/>
        <v>27263</v>
      </c>
      <c r="K9" s="40">
        <f t="shared" si="0"/>
        <v>30946</v>
      </c>
      <c r="L9" s="41">
        <f t="shared" si="1"/>
        <v>58209</v>
      </c>
      <c r="M9" s="11"/>
      <c r="N9" s="11"/>
    </row>
    <row r="10" spans="1:14" ht="15.75" customHeight="1" x14ac:dyDescent="0.4">
      <c r="A10" s="11"/>
      <c r="B10" s="35"/>
      <c r="C10" s="36" t="s">
        <v>25</v>
      </c>
      <c r="D10" s="37">
        <f>'集1-1　当日有権者数（選挙区国内）'!V10</f>
        <v>10199</v>
      </c>
      <c r="E10" s="37">
        <f>'集1-1　当日有権者数（選挙区国内）'!W10</f>
        <v>11443</v>
      </c>
      <c r="F10" s="37">
        <f>'集1-1　当日有権者数（選挙区国内）'!X10</f>
        <v>21642</v>
      </c>
      <c r="G10" s="37">
        <f>'集1-2　当日有権者数（選挙区在外）'!S10</f>
        <v>6</v>
      </c>
      <c r="H10" s="37">
        <f>'集1-2　当日有権者数（選挙区在外）'!T10</f>
        <v>12</v>
      </c>
      <c r="I10" s="37">
        <f>'集1-2　当日有権者数（選挙区在外）'!U10</f>
        <v>18</v>
      </c>
      <c r="J10" s="37">
        <f t="shared" si="2"/>
        <v>10205</v>
      </c>
      <c r="K10" s="37">
        <f t="shared" si="0"/>
        <v>11455</v>
      </c>
      <c r="L10" s="38">
        <f t="shared" si="1"/>
        <v>21660</v>
      </c>
      <c r="M10" s="11"/>
      <c r="N10" s="11"/>
    </row>
    <row r="11" spans="1:14" ht="15.75" customHeight="1" x14ac:dyDescent="0.4">
      <c r="A11" s="11"/>
      <c r="B11" s="35"/>
      <c r="C11" s="42" t="s">
        <v>32</v>
      </c>
      <c r="D11" s="43">
        <f>'集1-1　当日有権者数（選挙区国内）'!V11</f>
        <v>17162</v>
      </c>
      <c r="E11" s="43">
        <f>'集1-1　当日有権者数（選挙区国内）'!W11</f>
        <v>18541</v>
      </c>
      <c r="F11" s="43">
        <f>'集1-1　当日有権者数（選挙区国内）'!X11</f>
        <v>35703</v>
      </c>
      <c r="G11" s="43">
        <f>'集1-2　当日有権者数（選挙区在外）'!S11</f>
        <v>5</v>
      </c>
      <c r="H11" s="43">
        <f>'集1-2　当日有権者数（選挙区在外）'!T11</f>
        <v>12</v>
      </c>
      <c r="I11" s="43">
        <f>'集1-2　当日有権者数（選挙区在外）'!U11</f>
        <v>17</v>
      </c>
      <c r="J11" s="43">
        <f t="shared" si="2"/>
        <v>17167</v>
      </c>
      <c r="K11" s="43">
        <f t="shared" si="0"/>
        <v>18553</v>
      </c>
      <c r="L11" s="44">
        <f t="shared" si="1"/>
        <v>35720</v>
      </c>
      <c r="M11" s="11"/>
      <c r="N11" s="11"/>
    </row>
    <row r="12" spans="1:14" ht="15.75" customHeight="1" x14ac:dyDescent="0.4">
      <c r="A12" s="11"/>
      <c r="B12" s="35"/>
      <c r="C12" s="36" t="s">
        <v>26</v>
      </c>
      <c r="D12" s="37">
        <f>'集1-1　当日有権者数（選挙区国内）'!V12</f>
        <v>11350</v>
      </c>
      <c r="E12" s="37">
        <f>'集1-1　当日有権者数（選挙区国内）'!W12</f>
        <v>12655</v>
      </c>
      <c r="F12" s="37">
        <f>'集1-1　当日有権者数（選挙区国内）'!X12</f>
        <v>24005</v>
      </c>
      <c r="G12" s="37">
        <f>'集1-2　当日有権者数（選挙区在外）'!S12</f>
        <v>6</v>
      </c>
      <c r="H12" s="37">
        <f>'集1-2　当日有権者数（選挙区在外）'!T12</f>
        <v>5</v>
      </c>
      <c r="I12" s="37">
        <f>'集1-2　当日有権者数（選挙区在外）'!U12</f>
        <v>11</v>
      </c>
      <c r="J12" s="37">
        <f t="shared" si="2"/>
        <v>11356</v>
      </c>
      <c r="K12" s="37">
        <f t="shared" si="0"/>
        <v>12660</v>
      </c>
      <c r="L12" s="38">
        <f t="shared" si="1"/>
        <v>24016</v>
      </c>
      <c r="M12" s="11"/>
      <c r="N12" s="11"/>
    </row>
    <row r="13" spans="1:14" ht="15.75" customHeight="1" x14ac:dyDescent="0.4">
      <c r="A13" s="11"/>
      <c r="B13" s="35"/>
      <c r="C13" s="36" t="s">
        <v>27</v>
      </c>
      <c r="D13" s="37">
        <f>'集1-1　当日有権者数（選挙区国内）'!V13</f>
        <v>29852</v>
      </c>
      <c r="E13" s="37">
        <f>'集1-1　当日有権者数（選挙区国内）'!W13</f>
        <v>32316</v>
      </c>
      <c r="F13" s="37">
        <f>'集1-1　当日有権者数（選挙区国内）'!X13</f>
        <v>62168</v>
      </c>
      <c r="G13" s="37">
        <f>'集1-2　当日有権者数（選挙区在外）'!S13</f>
        <v>15</v>
      </c>
      <c r="H13" s="37">
        <f>'集1-2　当日有権者数（選挙区在外）'!T13</f>
        <v>27</v>
      </c>
      <c r="I13" s="37">
        <f>'集1-2　当日有権者数（選挙区在外）'!U13</f>
        <v>42</v>
      </c>
      <c r="J13" s="37">
        <f t="shared" si="2"/>
        <v>29867</v>
      </c>
      <c r="K13" s="37">
        <f t="shared" si="0"/>
        <v>32343</v>
      </c>
      <c r="L13" s="38">
        <f t="shared" si="1"/>
        <v>62210</v>
      </c>
      <c r="M13" s="11"/>
      <c r="N13" s="11"/>
    </row>
    <row r="14" spans="1:14" ht="15.75" customHeight="1" x14ac:dyDescent="0.4">
      <c r="A14" s="11"/>
      <c r="B14" s="35"/>
      <c r="C14" s="39" t="s">
        <v>28</v>
      </c>
      <c r="D14" s="43">
        <f>'集1-1　当日有権者数（選挙区国内）'!V14</f>
        <v>12801</v>
      </c>
      <c r="E14" s="43">
        <f>'集1-1　当日有権者数（選挙区国内）'!W14</f>
        <v>14486</v>
      </c>
      <c r="F14" s="43">
        <f>'集1-1　当日有権者数（選挙区国内）'!X14</f>
        <v>27287</v>
      </c>
      <c r="G14" s="43">
        <f>'集1-2　当日有権者数（選挙区在外）'!S14</f>
        <v>2</v>
      </c>
      <c r="H14" s="43">
        <f>'集1-2　当日有権者数（選挙区在外）'!T14</f>
        <v>3</v>
      </c>
      <c r="I14" s="43">
        <f>'集1-2　当日有権者数（選挙区在外）'!U14</f>
        <v>5</v>
      </c>
      <c r="J14" s="43">
        <f t="shared" si="2"/>
        <v>12803</v>
      </c>
      <c r="K14" s="43">
        <f t="shared" si="0"/>
        <v>14489</v>
      </c>
      <c r="L14" s="44">
        <f t="shared" si="1"/>
        <v>27292</v>
      </c>
      <c r="M14" s="11"/>
      <c r="N14" s="11"/>
    </row>
    <row r="15" spans="1:14" ht="15.75" customHeight="1" x14ac:dyDescent="0.4">
      <c r="A15" s="11"/>
      <c r="B15" s="35"/>
      <c r="C15" s="36" t="s">
        <v>29</v>
      </c>
      <c r="D15" s="37">
        <f>'集1-1　当日有権者数（選挙区国内）'!V15</f>
        <v>30445</v>
      </c>
      <c r="E15" s="37">
        <f>'集1-1　当日有権者数（選挙区国内）'!W15</f>
        <v>34804</v>
      </c>
      <c r="F15" s="37">
        <f>'集1-1　当日有権者数（選挙区国内）'!X15</f>
        <v>65249</v>
      </c>
      <c r="G15" s="37">
        <f>'集1-2　当日有権者数（選挙区在外）'!S15</f>
        <v>9</v>
      </c>
      <c r="H15" s="37">
        <f>'集1-2　当日有権者数（選挙区在外）'!T15</f>
        <v>19</v>
      </c>
      <c r="I15" s="37">
        <f>'集1-2　当日有権者数（選挙区在外）'!U15</f>
        <v>28</v>
      </c>
      <c r="J15" s="37">
        <f t="shared" si="2"/>
        <v>30454</v>
      </c>
      <c r="K15" s="37">
        <f t="shared" si="0"/>
        <v>34823</v>
      </c>
      <c r="L15" s="38">
        <f t="shared" si="1"/>
        <v>65277</v>
      </c>
      <c r="M15" s="11"/>
      <c r="N15" s="11"/>
    </row>
    <row r="16" spans="1:14" ht="15.75" customHeight="1" x14ac:dyDescent="0.4">
      <c r="A16" s="11"/>
      <c r="B16" s="35"/>
      <c r="C16" s="36" t="s">
        <v>30</v>
      </c>
      <c r="D16" s="37">
        <f>'集1-1　当日有権者数（選挙区国内）'!V16</f>
        <v>11849</v>
      </c>
      <c r="E16" s="37">
        <f>'集1-1　当日有権者数（選挙区国内）'!W16</f>
        <v>13364</v>
      </c>
      <c r="F16" s="37">
        <f>'集1-1　当日有権者数（選挙区国内）'!X16</f>
        <v>25213</v>
      </c>
      <c r="G16" s="37">
        <f>'集1-2　当日有権者数（選挙区在外）'!S16</f>
        <v>12</v>
      </c>
      <c r="H16" s="37">
        <f>'集1-2　当日有権者数（選挙区在外）'!T16</f>
        <v>10</v>
      </c>
      <c r="I16" s="37">
        <f>'集1-2　当日有権者数（選挙区在外）'!U16</f>
        <v>22</v>
      </c>
      <c r="J16" s="37">
        <f t="shared" si="2"/>
        <v>11861</v>
      </c>
      <c r="K16" s="37">
        <f t="shared" si="0"/>
        <v>13374</v>
      </c>
      <c r="L16" s="38">
        <f t="shared" si="1"/>
        <v>25235</v>
      </c>
      <c r="M16" s="11"/>
      <c r="N16" s="11"/>
    </row>
    <row r="17" spans="1:14" ht="15.75" customHeight="1" x14ac:dyDescent="0.4">
      <c r="A17" s="11"/>
      <c r="B17" s="35"/>
      <c r="C17" s="36" t="s">
        <v>31</v>
      </c>
      <c r="D17" s="37">
        <f>'集1-1　当日有権者数（選挙区国内）'!V17</f>
        <v>9444</v>
      </c>
      <c r="E17" s="37">
        <f>'集1-1　当日有権者数（選挙区国内）'!W17</f>
        <v>10209</v>
      </c>
      <c r="F17" s="37">
        <f>'集1-1　当日有権者数（選挙区国内）'!X17</f>
        <v>19653</v>
      </c>
      <c r="G17" s="37">
        <f>'集1-2　当日有権者数（選挙区在外）'!S17</f>
        <v>2</v>
      </c>
      <c r="H17" s="37">
        <f>'集1-2　当日有権者数（選挙区在外）'!T17</f>
        <v>3</v>
      </c>
      <c r="I17" s="37">
        <f>'集1-2　当日有権者数（選挙区在外）'!U17</f>
        <v>5</v>
      </c>
      <c r="J17" s="37">
        <f t="shared" si="2"/>
        <v>9446</v>
      </c>
      <c r="K17" s="37">
        <f t="shared" si="0"/>
        <v>10212</v>
      </c>
      <c r="L17" s="38">
        <f t="shared" si="1"/>
        <v>19658</v>
      </c>
      <c r="M17" s="11"/>
      <c r="N17" s="11"/>
    </row>
    <row r="18" spans="1:14" ht="15.75" customHeight="1" x14ac:dyDescent="0.4">
      <c r="A18" s="11"/>
      <c r="B18" s="35"/>
      <c r="C18" s="36" t="s">
        <v>33</v>
      </c>
      <c r="D18" s="37">
        <f>'集1-1　当日有権者数（選挙区国内）'!V18</f>
        <v>9562</v>
      </c>
      <c r="E18" s="37">
        <f>'集1-1　当日有権者数（選挙区国内）'!W18</f>
        <v>11073</v>
      </c>
      <c r="F18" s="37">
        <f>'集1-1　当日有権者数（選挙区国内）'!X18</f>
        <v>20635</v>
      </c>
      <c r="G18" s="37">
        <f>'集1-2　当日有権者数（選挙区在外）'!S18</f>
        <v>12</v>
      </c>
      <c r="H18" s="37">
        <f>'集1-2　当日有権者数（選挙区在外）'!T18</f>
        <v>10</v>
      </c>
      <c r="I18" s="37">
        <f>'集1-2　当日有権者数（選挙区在外）'!U18</f>
        <v>22</v>
      </c>
      <c r="J18" s="37">
        <f t="shared" si="2"/>
        <v>9574</v>
      </c>
      <c r="K18" s="37">
        <f t="shared" si="0"/>
        <v>11083</v>
      </c>
      <c r="L18" s="38">
        <f t="shared" si="1"/>
        <v>20657</v>
      </c>
      <c r="M18" s="11"/>
      <c r="N18" s="11"/>
    </row>
    <row r="19" spans="1:14" ht="15.75" customHeight="1" x14ac:dyDescent="0.4">
      <c r="A19" s="11"/>
      <c r="B19" s="45" t="s">
        <v>10</v>
      </c>
      <c r="C19" s="33" t="s">
        <v>11</v>
      </c>
      <c r="D19" s="46">
        <f>'集1-1　当日有権者数（選挙区国内）'!V19</f>
        <v>1848</v>
      </c>
      <c r="E19" s="46">
        <f>'集1-1　当日有権者数（選挙区国内）'!W19</f>
        <v>2171</v>
      </c>
      <c r="F19" s="46">
        <f>'集1-1　当日有権者数（選挙区国内）'!X19</f>
        <v>4019</v>
      </c>
      <c r="G19" s="46">
        <f>'集1-2　当日有権者数（選挙区在外）'!S19</f>
        <v>1</v>
      </c>
      <c r="H19" s="46">
        <f>'集1-2　当日有権者数（選挙区在外）'!T19</f>
        <v>1</v>
      </c>
      <c r="I19" s="46">
        <f>'集1-2　当日有権者数（選挙区在外）'!U19</f>
        <v>2</v>
      </c>
      <c r="J19" s="46">
        <f t="shared" si="2"/>
        <v>1849</v>
      </c>
      <c r="K19" s="46">
        <f t="shared" si="0"/>
        <v>2172</v>
      </c>
      <c r="L19" s="34">
        <f t="shared" si="1"/>
        <v>4021</v>
      </c>
      <c r="M19" s="11"/>
      <c r="N19" s="11"/>
    </row>
    <row r="20" spans="1:14" ht="15.75" customHeight="1" x14ac:dyDescent="0.4">
      <c r="A20" s="11"/>
      <c r="B20" s="35"/>
      <c r="C20" s="47" t="s">
        <v>48</v>
      </c>
      <c r="D20" s="48">
        <f>'集1-1　当日有権者数（選挙区国内）'!V20</f>
        <v>1848</v>
      </c>
      <c r="E20" s="48">
        <f>'集1-1　当日有権者数（選挙区国内）'!W20</f>
        <v>2171</v>
      </c>
      <c r="F20" s="48">
        <f>'集1-1　当日有権者数（選挙区国内）'!X20</f>
        <v>4019</v>
      </c>
      <c r="G20" s="48">
        <f>'集1-2　当日有権者数（選挙区在外）'!S20</f>
        <v>1</v>
      </c>
      <c r="H20" s="48">
        <f>'集1-2　当日有権者数（選挙区在外）'!T20</f>
        <v>1</v>
      </c>
      <c r="I20" s="48">
        <f>'集1-2　当日有権者数（選挙区在外）'!U20</f>
        <v>2</v>
      </c>
      <c r="J20" s="48">
        <f t="shared" si="2"/>
        <v>1849</v>
      </c>
      <c r="K20" s="48">
        <f t="shared" si="0"/>
        <v>2172</v>
      </c>
      <c r="L20" s="48">
        <f t="shared" si="1"/>
        <v>4021</v>
      </c>
      <c r="M20" s="11"/>
      <c r="N20" s="11"/>
    </row>
    <row r="21" spans="1:14" ht="15.75" customHeight="1" x14ac:dyDescent="0.4">
      <c r="A21" s="11"/>
      <c r="B21" s="45" t="s">
        <v>34</v>
      </c>
      <c r="C21" s="33" t="s">
        <v>35</v>
      </c>
      <c r="D21" s="46">
        <f>'集1-1　当日有権者数（選挙区国内）'!V21</f>
        <v>844</v>
      </c>
      <c r="E21" s="46">
        <f>'集1-1　当日有権者数（選挙区国内）'!W21</f>
        <v>904</v>
      </c>
      <c r="F21" s="46">
        <f>'集1-1　当日有権者数（選挙区国内）'!X21</f>
        <v>1748</v>
      </c>
      <c r="G21" s="46">
        <f>'集1-2　当日有権者数（選挙区在外）'!S21</f>
        <v>0</v>
      </c>
      <c r="H21" s="46">
        <f>'集1-2　当日有権者数（選挙区在外）'!T21</f>
        <v>1</v>
      </c>
      <c r="I21" s="46">
        <f>'集1-2　当日有権者数（選挙区在外）'!U21</f>
        <v>1</v>
      </c>
      <c r="J21" s="46">
        <f t="shared" si="2"/>
        <v>844</v>
      </c>
      <c r="K21" s="46">
        <f t="shared" si="0"/>
        <v>905</v>
      </c>
      <c r="L21" s="34">
        <f t="shared" si="1"/>
        <v>1749</v>
      </c>
      <c r="M21" s="11"/>
      <c r="N21" s="11"/>
    </row>
    <row r="22" spans="1:14" ht="15.75" customHeight="1" x14ac:dyDescent="0.4">
      <c r="A22" s="11"/>
      <c r="B22" s="35"/>
      <c r="C22" s="47" t="s">
        <v>49</v>
      </c>
      <c r="D22" s="48">
        <f>'集1-1　当日有権者数（選挙区国内）'!V22</f>
        <v>844</v>
      </c>
      <c r="E22" s="48">
        <f>'集1-1　当日有権者数（選挙区国内）'!W22</f>
        <v>904</v>
      </c>
      <c r="F22" s="48">
        <f>'集1-1　当日有権者数（選挙区国内）'!X22</f>
        <v>1748</v>
      </c>
      <c r="G22" s="48">
        <f>'集1-2　当日有権者数（選挙区在外）'!S22</f>
        <v>0</v>
      </c>
      <c r="H22" s="48">
        <f>'集1-2　当日有権者数（選挙区在外）'!T22</f>
        <v>1</v>
      </c>
      <c r="I22" s="48">
        <f>'集1-2　当日有権者数（選挙区在外）'!U22</f>
        <v>1</v>
      </c>
      <c r="J22" s="48">
        <f t="shared" si="2"/>
        <v>844</v>
      </c>
      <c r="K22" s="48">
        <f t="shared" si="0"/>
        <v>905</v>
      </c>
      <c r="L22" s="48">
        <f t="shared" si="1"/>
        <v>1749</v>
      </c>
      <c r="M22" s="11"/>
      <c r="N22" s="11"/>
    </row>
    <row r="23" spans="1:14" ht="15.75" customHeight="1" x14ac:dyDescent="0.4">
      <c r="A23" s="11"/>
      <c r="B23" s="45" t="s">
        <v>36</v>
      </c>
      <c r="C23" s="33" t="s">
        <v>37</v>
      </c>
      <c r="D23" s="46">
        <f>'集1-1　当日有権者数（選挙区国内）'!V23</f>
        <v>1211</v>
      </c>
      <c r="E23" s="46">
        <f>'集1-1　当日有権者数（選挙区国内）'!W23</f>
        <v>1314</v>
      </c>
      <c r="F23" s="46">
        <f>'集1-1　当日有権者数（選挙区国内）'!X23</f>
        <v>2525</v>
      </c>
      <c r="G23" s="46">
        <f>'集1-2　当日有権者数（選挙区在外）'!S23</f>
        <v>1</v>
      </c>
      <c r="H23" s="46">
        <f>'集1-2　当日有権者数（選挙区在外）'!T23</f>
        <v>1</v>
      </c>
      <c r="I23" s="46">
        <f>'集1-2　当日有権者数（選挙区在外）'!U23</f>
        <v>2</v>
      </c>
      <c r="J23" s="46">
        <f t="shared" si="2"/>
        <v>1212</v>
      </c>
      <c r="K23" s="46">
        <f t="shared" si="0"/>
        <v>1315</v>
      </c>
      <c r="L23" s="34">
        <f t="shared" si="1"/>
        <v>2527</v>
      </c>
      <c r="M23" s="11"/>
      <c r="N23" s="11"/>
    </row>
    <row r="24" spans="1:14" ht="15.75" customHeight="1" x14ac:dyDescent="0.4">
      <c r="A24" s="11"/>
      <c r="B24" s="35"/>
      <c r="C24" s="36" t="s">
        <v>38</v>
      </c>
      <c r="D24" s="37">
        <f>'集1-1　当日有権者数（選挙区国内）'!V24</f>
        <v>6028</v>
      </c>
      <c r="E24" s="37">
        <f>'集1-1　当日有権者数（選挙区国内）'!W24</f>
        <v>6918</v>
      </c>
      <c r="F24" s="37">
        <f>'集1-1　当日有権者数（選挙区国内）'!X24</f>
        <v>12946</v>
      </c>
      <c r="G24" s="37">
        <f>'集1-2　当日有権者数（選挙区在外）'!S24</f>
        <v>0</v>
      </c>
      <c r="H24" s="37">
        <f>'集1-2　当日有権者数（選挙区在外）'!T24</f>
        <v>1</v>
      </c>
      <c r="I24" s="37">
        <f>'集1-2　当日有権者数（選挙区在外）'!U24</f>
        <v>1</v>
      </c>
      <c r="J24" s="37">
        <f t="shared" si="2"/>
        <v>6028</v>
      </c>
      <c r="K24" s="37">
        <f t="shared" si="0"/>
        <v>6919</v>
      </c>
      <c r="L24" s="38">
        <f t="shared" si="1"/>
        <v>12947</v>
      </c>
      <c r="M24" s="11"/>
      <c r="N24" s="11"/>
    </row>
    <row r="25" spans="1:14" ht="15.75" customHeight="1" x14ac:dyDescent="0.4">
      <c r="A25" s="11"/>
      <c r="B25" s="35"/>
      <c r="C25" s="39" t="s">
        <v>39</v>
      </c>
      <c r="D25" s="43">
        <f>'集1-1　当日有権者数（選挙区国内）'!V25</f>
        <v>2679</v>
      </c>
      <c r="E25" s="43">
        <f>'集1-1　当日有権者数（選挙区国内）'!W25</f>
        <v>2956</v>
      </c>
      <c r="F25" s="43">
        <f>'集1-1　当日有権者数（選挙区国内）'!X25</f>
        <v>5635</v>
      </c>
      <c r="G25" s="43">
        <f>'集1-2　当日有権者数（選挙区在外）'!S25</f>
        <v>0</v>
      </c>
      <c r="H25" s="43">
        <f>'集1-2　当日有権者数（選挙区在外）'!T25</f>
        <v>2</v>
      </c>
      <c r="I25" s="43">
        <f>'集1-2　当日有権者数（選挙区在外）'!U25</f>
        <v>2</v>
      </c>
      <c r="J25" s="43">
        <f t="shared" si="2"/>
        <v>2679</v>
      </c>
      <c r="K25" s="43">
        <f t="shared" si="0"/>
        <v>2958</v>
      </c>
      <c r="L25" s="44">
        <f t="shared" si="1"/>
        <v>5637</v>
      </c>
      <c r="M25" s="11"/>
      <c r="N25" s="11"/>
    </row>
    <row r="26" spans="1:14" ht="15.75" customHeight="1" x14ac:dyDescent="0.4">
      <c r="A26" s="11"/>
      <c r="B26" s="35"/>
      <c r="C26" s="36" t="s">
        <v>50</v>
      </c>
      <c r="D26" s="37">
        <f>'集1-1　当日有権者数（選挙区国内）'!V26</f>
        <v>9918</v>
      </c>
      <c r="E26" s="37">
        <f>'集1-1　当日有権者数（選挙区国内）'!W26</f>
        <v>11188</v>
      </c>
      <c r="F26" s="37">
        <f>'集1-1　当日有権者数（選挙区国内）'!X26</f>
        <v>21106</v>
      </c>
      <c r="G26" s="37">
        <f>'集1-2　当日有権者数（選挙区在外）'!S26</f>
        <v>1</v>
      </c>
      <c r="H26" s="37">
        <f>'集1-2　当日有権者数（選挙区在外）'!T26</f>
        <v>4</v>
      </c>
      <c r="I26" s="37">
        <f>'集1-2　当日有権者数（選挙区在外）'!U26</f>
        <v>5</v>
      </c>
      <c r="J26" s="37">
        <f t="shared" si="2"/>
        <v>9919</v>
      </c>
      <c r="K26" s="37">
        <f t="shared" si="0"/>
        <v>11192</v>
      </c>
      <c r="L26" s="37">
        <f t="shared" si="1"/>
        <v>21111</v>
      </c>
      <c r="M26" s="11"/>
      <c r="N26" s="11"/>
    </row>
    <row r="27" spans="1:14" ht="15.75" customHeight="1" x14ac:dyDescent="0.4">
      <c r="A27" s="11"/>
      <c r="B27" s="45" t="s">
        <v>47</v>
      </c>
      <c r="C27" s="49" t="s">
        <v>12</v>
      </c>
      <c r="D27" s="46">
        <f>'集1-1　当日有権者数（選挙区国内）'!V27</f>
        <v>3378</v>
      </c>
      <c r="E27" s="46">
        <f>'集1-1　当日有権者数（選挙区国内）'!W27</f>
        <v>3869</v>
      </c>
      <c r="F27" s="46">
        <f>'集1-1　当日有権者数（選挙区国内）'!X27</f>
        <v>7247</v>
      </c>
      <c r="G27" s="46">
        <f>'集1-2　当日有権者数（選挙区在外）'!S27</f>
        <v>2</v>
      </c>
      <c r="H27" s="46">
        <f>'集1-2　当日有権者数（選挙区在外）'!T27</f>
        <v>6</v>
      </c>
      <c r="I27" s="46">
        <f>'集1-2　当日有権者数（選挙区在外）'!U27</f>
        <v>8</v>
      </c>
      <c r="J27" s="46">
        <f t="shared" si="2"/>
        <v>3380</v>
      </c>
      <c r="K27" s="46">
        <f t="shared" si="0"/>
        <v>3875</v>
      </c>
      <c r="L27" s="34">
        <f t="shared" si="1"/>
        <v>7255</v>
      </c>
      <c r="M27" s="11"/>
      <c r="N27" s="11"/>
    </row>
    <row r="28" spans="1:14" ht="15.75" customHeight="1" x14ac:dyDescent="0.4">
      <c r="A28" s="11"/>
      <c r="B28" s="35"/>
      <c r="C28" s="50" t="s">
        <v>40</v>
      </c>
      <c r="D28" s="37">
        <f>'集1-1　当日有権者数（選挙区国内）'!V28</f>
        <v>2132</v>
      </c>
      <c r="E28" s="37">
        <f>'集1-1　当日有権者数（選挙区国内）'!W28</f>
        <v>2570</v>
      </c>
      <c r="F28" s="37">
        <f>'集1-1　当日有権者数（選挙区国内）'!X28</f>
        <v>4702</v>
      </c>
      <c r="G28" s="37">
        <f>'集1-2　当日有権者数（選挙区在外）'!S28</f>
        <v>0</v>
      </c>
      <c r="H28" s="37">
        <f>'集1-2　当日有権者数（選挙区在外）'!T28</f>
        <v>1</v>
      </c>
      <c r="I28" s="37">
        <f>'集1-2　当日有権者数（選挙区在外）'!U28</f>
        <v>1</v>
      </c>
      <c r="J28" s="37">
        <f t="shared" si="2"/>
        <v>2132</v>
      </c>
      <c r="K28" s="37">
        <f t="shared" si="0"/>
        <v>2571</v>
      </c>
      <c r="L28" s="38">
        <f t="shared" si="1"/>
        <v>4703</v>
      </c>
      <c r="M28" s="11"/>
      <c r="N28" s="11"/>
    </row>
    <row r="29" spans="1:14" ht="15.75" customHeight="1" x14ac:dyDescent="0.4">
      <c r="A29" s="11"/>
      <c r="B29" s="35"/>
      <c r="C29" s="36" t="s">
        <v>41</v>
      </c>
      <c r="D29" s="37">
        <f>'集1-1　当日有権者数（選挙区国内）'!V29</f>
        <v>1771</v>
      </c>
      <c r="E29" s="37">
        <f>'集1-1　当日有権者数（選挙区国内）'!W29</f>
        <v>2049</v>
      </c>
      <c r="F29" s="37">
        <f>'集1-1　当日有権者数（選挙区国内）'!X29</f>
        <v>3820</v>
      </c>
      <c r="G29" s="37">
        <f>'集1-2　当日有権者数（選挙区在外）'!S29</f>
        <v>0</v>
      </c>
      <c r="H29" s="37">
        <f>'集1-2　当日有権者数（選挙区在外）'!T29</f>
        <v>1</v>
      </c>
      <c r="I29" s="37">
        <f>'集1-2　当日有権者数（選挙区在外）'!U29</f>
        <v>1</v>
      </c>
      <c r="J29" s="37">
        <f t="shared" si="2"/>
        <v>1771</v>
      </c>
      <c r="K29" s="37">
        <f t="shared" si="0"/>
        <v>2050</v>
      </c>
      <c r="L29" s="37">
        <f t="shared" si="1"/>
        <v>3821</v>
      </c>
      <c r="M29" s="11"/>
      <c r="N29" s="11"/>
    </row>
    <row r="30" spans="1:14" ht="15.75" customHeight="1" x14ac:dyDescent="0.4">
      <c r="A30" s="11"/>
      <c r="B30" s="35"/>
      <c r="C30" s="36" t="s">
        <v>13</v>
      </c>
      <c r="D30" s="37">
        <f>'集1-1　当日有権者数（選挙区国内）'!V30</f>
        <v>1248</v>
      </c>
      <c r="E30" s="37">
        <f>'集1-1　当日有権者数（選挙区国内）'!W30</f>
        <v>1320</v>
      </c>
      <c r="F30" s="37">
        <f>'集1-1　当日有権者数（選挙区国内）'!X30</f>
        <v>2568</v>
      </c>
      <c r="G30" s="37">
        <f>'集1-2　当日有権者数（選挙区在外）'!S30</f>
        <v>0</v>
      </c>
      <c r="H30" s="37">
        <f>'集1-2　当日有権者数（選挙区在外）'!T30</f>
        <v>2</v>
      </c>
      <c r="I30" s="37">
        <f>'集1-2　当日有権者数（選挙区在外）'!U30</f>
        <v>2</v>
      </c>
      <c r="J30" s="37">
        <f t="shared" si="2"/>
        <v>1248</v>
      </c>
      <c r="K30" s="37">
        <f t="shared" si="0"/>
        <v>1322</v>
      </c>
      <c r="L30" s="37">
        <f t="shared" si="1"/>
        <v>2570</v>
      </c>
      <c r="M30" s="11"/>
      <c r="N30" s="11"/>
    </row>
    <row r="31" spans="1:14" ht="15.75" customHeight="1" x14ac:dyDescent="0.4">
      <c r="A31" s="11"/>
      <c r="B31" s="51"/>
      <c r="C31" s="47" t="s">
        <v>51</v>
      </c>
      <c r="D31" s="48">
        <f>'集1-1　当日有権者数（選挙区国内）'!V31</f>
        <v>8529</v>
      </c>
      <c r="E31" s="48">
        <f>'集1-1　当日有権者数（選挙区国内）'!W31</f>
        <v>9808</v>
      </c>
      <c r="F31" s="48">
        <f>'集1-1　当日有権者数（選挙区国内）'!X31</f>
        <v>18337</v>
      </c>
      <c r="G31" s="48">
        <f>'集1-2　当日有権者数（選挙区在外）'!S31</f>
        <v>2</v>
      </c>
      <c r="H31" s="48">
        <f>'集1-2　当日有権者数（選挙区在外）'!T31</f>
        <v>10</v>
      </c>
      <c r="I31" s="48">
        <f>'集1-2　当日有権者数（選挙区在外）'!U31</f>
        <v>12</v>
      </c>
      <c r="J31" s="48">
        <f t="shared" si="2"/>
        <v>8531</v>
      </c>
      <c r="K31" s="48">
        <f t="shared" si="0"/>
        <v>9818</v>
      </c>
      <c r="L31" s="48">
        <f t="shared" si="1"/>
        <v>18349</v>
      </c>
      <c r="M31" s="11"/>
      <c r="N31" s="11"/>
    </row>
    <row r="32" spans="1:14" ht="15.75" customHeight="1" x14ac:dyDescent="0.4">
      <c r="A32" s="11"/>
      <c r="B32" s="35" t="s">
        <v>42</v>
      </c>
      <c r="C32" s="52" t="s">
        <v>43</v>
      </c>
      <c r="D32" s="53">
        <f>'集1-1　当日有権者数（選挙区国内）'!V32</f>
        <v>7298</v>
      </c>
      <c r="E32" s="53">
        <f>'集1-1　当日有権者数（選挙区国内）'!W32</f>
        <v>8225</v>
      </c>
      <c r="F32" s="53">
        <f>'集1-1　当日有権者数（選挙区国内）'!X32</f>
        <v>15523</v>
      </c>
      <c r="G32" s="53">
        <f>'集1-2　当日有権者数（選挙区在外）'!S32</f>
        <v>2</v>
      </c>
      <c r="H32" s="53">
        <f>'集1-2　当日有権者数（選挙区在外）'!T32</f>
        <v>5</v>
      </c>
      <c r="I32" s="53">
        <f>'集1-2　当日有権者数（選挙区在外）'!U32</f>
        <v>7</v>
      </c>
      <c r="J32" s="53">
        <f t="shared" si="2"/>
        <v>7300</v>
      </c>
      <c r="K32" s="53">
        <f t="shared" si="0"/>
        <v>8230</v>
      </c>
      <c r="L32" s="53">
        <f t="shared" si="1"/>
        <v>15530</v>
      </c>
      <c r="M32" s="11"/>
      <c r="N32" s="11"/>
    </row>
    <row r="33" spans="1:14" ht="15.75" customHeight="1" x14ac:dyDescent="0.4">
      <c r="A33" s="11"/>
      <c r="B33" s="35"/>
      <c r="C33" s="36" t="s">
        <v>52</v>
      </c>
      <c r="D33" s="37">
        <f>'集1-1　当日有権者数（選挙区国内）'!V33</f>
        <v>7298</v>
      </c>
      <c r="E33" s="37">
        <f>'集1-1　当日有権者数（選挙区国内）'!W33</f>
        <v>8225</v>
      </c>
      <c r="F33" s="37">
        <f>'集1-1　当日有権者数（選挙区国内）'!X33</f>
        <v>15523</v>
      </c>
      <c r="G33" s="37">
        <f>'集1-2　当日有権者数（選挙区在外）'!S33</f>
        <v>2</v>
      </c>
      <c r="H33" s="37">
        <f>'集1-2　当日有権者数（選挙区在外）'!T33</f>
        <v>5</v>
      </c>
      <c r="I33" s="37">
        <f>'集1-2　当日有権者数（選挙区在外）'!U33</f>
        <v>7</v>
      </c>
      <c r="J33" s="37">
        <f t="shared" si="2"/>
        <v>7300</v>
      </c>
      <c r="K33" s="37">
        <f t="shared" si="0"/>
        <v>8230</v>
      </c>
      <c r="L33" s="37">
        <f t="shared" si="1"/>
        <v>15530</v>
      </c>
      <c r="M33" s="11"/>
      <c r="N33" s="11"/>
    </row>
    <row r="34" spans="1:14" ht="15.75" customHeight="1" x14ac:dyDescent="0.4">
      <c r="A34" s="11"/>
      <c r="B34" s="45" t="s">
        <v>46</v>
      </c>
      <c r="C34" s="33" t="s">
        <v>44</v>
      </c>
      <c r="D34" s="46">
        <f>'集1-1　当日有権者数（選挙区国内）'!V34</f>
        <v>5602</v>
      </c>
      <c r="E34" s="46">
        <f>'集1-1　当日有権者数（選挙区国内）'!W34</f>
        <v>5984</v>
      </c>
      <c r="F34" s="46">
        <f>'集1-1　当日有権者数（選挙区国内）'!X34</f>
        <v>11586</v>
      </c>
      <c r="G34" s="46">
        <f>'集1-2　当日有権者数（選挙区在外）'!S34</f>
        <v>3</v>
      </c>
      <c r="H34" s="46">
        <f>'集1-2　当日有権者数（選挙区在外）'!T34</f>
        <v>4</v>
      </c>
      <c r="I34" s="46">
        <f>'集1-2　当日有権者数（選挙区在外）'!U34</f>
        <v>7</v>
      </c>
      <c r="J34" s="46">
        <f t="shared" si="2"/>
        <v>5605</v>
      </c>
      <c r="K34" s="46">
        <f t="shared" si="0"/>
        <v>5988</v>
      </c>
      <c r="L34" s="46">
        <f t="shared" si="1"/>
        <v>11593</v>
      </c>
      <c r="M34" s="11"/>
      <c r="N34" s="11"/>
    </row>
    <row r="35" spans="1:14" ht="15.75" customHeight="1" x14ac:dyDescent="0.4">
      <c r="A35" s="11"/>
      <c r="B35" s="35"/>
      <c r="C35" s="36" t="s">
        <v>45</v>
      </c>
      <c r="D35" s="43">
        <f>'集1-1　当日有権者数（選挙区国内）'!V35</f>
        <v>978</v>
      </c>
      <c r="E35" s="43">
        <f>'集1-1　当日有権者数（選挙区国内）'!W35</f>
        <v>1016</v>
      </c>
      <c r="F35" s="43">
        <f>'集1-1　当日有権者数（選挙区国内）'!X35</f>
        <v>1994</v>
      </c>
      <c r="G35" s="43">
        <f>'集1-2　当日有権者数（選挙区在外）'!S35</f>
        <v>0</v>
      </c>
      <c r="H35" s="43">
        <f>'集1-2　当日有権者数（選挙区在外）'!T35</f>
        <v>0</v>
      </c>
      <c r="I35" s="43">
        <f>'集1-2　当日有権者数（選挙区在外）'!U35</f>
        <v>0</v>
      </c>
      <c r="J35" s="43">
        <f t="shared" si="2"/>
        <v>978</v>
      </c>
      <c r="K35" s="43">
        <f t="shared" si="0"/>
        <v>1016</v>
      </c>
      <c r="L35" s="43">
        <f t="shared" si="1"/>
        <v>1994</v>
      </c>
      <c r="M35" s="11"/>
      <c r="N35" s="11"/>
    </row>
    <row r="36" spans="1:14" ht="15.75" customHeight="1" x14ac:dyDescent="0.4">
      <c r="A36" s="11"/>
      <c r="B36" s="54"/>
      <c r="C36" s="47" t="s">
        <v>53</v>
      </c>
      <c r="D36" s="37">
        <f>'集1-1　当日有権者数（選挙区国内）'!V36</f>
        <v>6580</v>
      </c>
      <c r="E36" s="37">
        <f>'集1-1　当日有権者数（選挙区国内）'!W36</f>
        <v>7000</v>
      </c>
      <c r="F36" s="37">
        <f>'集1-1　当日有権者数（選挙区国内）'!X36</f>
        <v>13580</v>
      </c>
      <c r="G36" s="37">
        <f>'集1-2　当日有権者数（選挙区在外）'!S36</f>
        <v>3</v>
      </c>
      <c r="H36" s="37">
        <f>'集1-2　当日有権者数（選挙区在外）'!T36</f>
        <v>4</v>
      </c>
      <c r="I36" s="37">
        <f>'集1-2　当日有権者数（選挙区在外）'!U36</f>
        <v>7</v>
      </c>
      <c r="J36" s="37">
        <f t="shared" si="2"/>
        <v>6583</v>
      </c>
      <c r="K36" s="37">
        <f t="shared" si="0"/>
        <v>7004</v>
      </c>
      <c r="L36" s="37">
        <f t="shared" si="1"/>
        <v>13587</v>
      </c>
      <c r="M36" s="11"/>
      <c r="N36" s="11"/>
    </row>
    <row r="37" spans="1:14" ht="15.75" customHeight="1" x14ac:dyDescent="0.4">
      <c r="A37" s="11"/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11"/>
      <c r="N37" s="11"/>
    </row>
    <row r="38" spans="1:14" ht="15.75" customHeight="1" x14ac:dyDescent="0.4">
      <c r="A38" s="11"/>
      <c r="B38" s="234" t="s">
        <v>61</v>
      </c>
      <c r="C38" s="235"/>
      <c r="D38" s="46">
        <f>'集1-1　当日有権者数（選挙区国内）'!V38</f>
        <v>118618</v>
      </c>
      <c r="E38" s="46">
        <f>'集1-1　当日有権者数（選挙区国内）'!W38</f>
        <v>136293</v>
      </c>
      <c r="F38" s="46">
        <f>'集1-1　当日有権者数（選挙区国内）'!X38</f>
        <v>254911</v>
      </c>
      <c r="G38" s="46">
        <f>'集1-2　当日有権者数（選挙区在外）'!S38</f>
        <v>40</v>
      </c>
      <c r="H38" s="46">
        <f>'集1-2　当日有権者数（選挙区在外）'!T38</f>
        <v>72</v>
      </c>
      <c r="I38" s="46">
        <f>'集1-2　当日有権者数（選挙区在外）'!U38</f>
        <v>112</v>
      </c>
      <c r="J38" s="46">
        <f t="shared" ref="J38:L40" si="3">D38+G38</f>
        <v>118658</v>
      </c>
      <c r="K38" s="46">
        <f t="shared" si="3"/>
        <v>136365</v>
      </c>
      <c r="L38" s="46">
        <f t="shared" si="3"/>
        <v>255023</v>
      </c>
      <c r="M38" s="11"/>
      <c r="N38" s="11"/>
    </row>
    <row r="39" spans="1:14" ht="15.75" customHeight="1" x14ac:dyDescent="0.4">
      <c r="A39" s="11"/>
      <c r="B39" s="230" t="s">
        <v>62</v>
      </c>
      <c r="C39" s="231"/>
      <c r="D39" s="58">
        <f>'集1-1　当日有権者数（選挙区国内）'!V39</f>
        <v>114114</v>
      </c>
      <c r="E39" s="58">
        <f>'集1-1　当日有権者数（選挙区国内）'!W39</f>
        <v>129836</v>
      </c>
      <c r="F39" s="58">
        <f>'集1-1　当日有権者数（選挙区国内）'!X39</f>
        <v>243950</v>
      </c>
      <c r="G39" s="58">
        <f>'集1-2　当日有権者数（選挙区在外）'!S39</f>
        <v>45</v>
      </c>
      <c r="H39" s="58">
        <f>'集1-2　当日有権者数（選挙区在外）'!T39</f>
        <v>71</v>
      </c>
      <c r="I39" s="58">
        <f>'集1-2　当日有権者数（選挙区在外）'!U39</f>
        <v>116</v>
      </c>
      <c r="J39" s="58">
        <f t="shared" si="3"/>
        <v>114159</v>
      </c>
      <c r="K39" s="58">
        <f t="shared" si="3"/>
        <v>129907</v>
      </c>
      <c r="L39" s="58">
        <f t="shared" si="3"/>
        <v>244066</v>
      </c>
      <c r="M39" s="11"/>
      <c r="N39" s="11"/>
    </row>
    <row r="40" spans="1:14" ht="15.75" customHeight="1" x14ac:dyDescent="0.4">
      <c r="A40" s="11"/>
      <c r="B40" s="232" t="s">
        <v>63</v>
      </c>
      <c r="C40" s="233"/>
      <c r="D40" s="59">
        <f>'集1-1　当日有権者数（選挙区国内）'!V40</f>
        <v>144091</v>
      </c>
      <c r="E40" s="59">
        <f>'集1-1　当日有権者数（選挙区国内）'!W40</f>
        <v>159816</v>
      </c>
      <c r="F40" s="59">
        <f>'集1-1　当日有権者数（選挙区国内）'!X40</f>
        <v>303907</v>
      </c>
      <c r="G40" s="59">
        <f>'集1-2　当日有権者数（選挙区在外）'!S40</f>
        <v>59</v>
      </c>
      <c r="H40" s="59">
        <f>'集1-2　当日有権者数（選挙区在外）'!T40</f>
        <v>100</v>
      </c>
      <c r="I40" s="59">
        <f>'集1-2　当日有権者数（選挙区在外）'!U40</f>
        <v>159</v>
      </c>
      <c r="J40" s="59">
        <f t="shared" si="3"/>
        <v>144150</v>
      </c>
      <c r="K40" s="59">
        <f t="shared" si="3"/>
        <v>159916</v>
      </c>
      <c r="L40" s="59">
        <f t="shared" si="3"/>
        <v>304066</v>
      </c>
      <c r="M40" s="11"/>
      <c r="N40" s="11"/>
    </row>
    <row r="41" spans="1:14" ht="15.75" customHeight="1" x14ac:dyDescent="0.4">
      <c r="A41" s="11"/>
      <c r="B41" s="60"/>
      <c r="C41" s="61"/>
      <c r="D41" s="23"/>
      <c r="E41" s="23"/>
      <c r="F41" s="23"/>
      <c r="G41" s="23"/>
      <c r="H41" s="23"/>
      <c r="I41" s="23"/>
      <c r="J41" s="23"/>
      <c r="K41" s="23"/>
      <c r="L41" s="23"/>
      <c r="M41" s="11"/>
      <c r="N41" s="11"/>
    </row>
    <row r="42" spans="1:14" ht="15.75" customHeight="1" x14ac:dyDescent="0.4">
      <c r="A42" s="11"/>
      <c r="B42" s="234" t="s">
        <v>64</v>
      </c>
      <c r="C42" s="235"/>
      <c r="D42" s="46">
        <f>'集1-1　当日有権者数（選挙区国内）'!V42</f>
        <v>341806</v>
      </c>
      <c r="E42" s="46">
        <f>'集1-1　当日有権者数（選挙区国内）'!W42</f>
        <v>386649</v>
      </c>
      <c r="F42" s="46">
        <f>'集1-1　当日有権者数（選挙区国内）'!X42</f>
        <v>728455</v>
      </c>
      <c r="G42" s="46">
        <f>'集1-2　当日有権者数（選挙区在外）'!S42</f>
        <v>135</v>
      </c>
      <c r="H42" s="46">
        <f>'集1-2　当日有権者数（選挙区在外）'!T42</f>
        <v>218</v>
      </c>
      <c r="I42" s="46">
        <f>'集1-2　当日有権者数（選挙区在外）'!U42</f>
        <v>353</v>
      </c>
      <c r="J42" s="46">
        <f>SUM(J6:J18)</f>
        <v>341941</v>
      </c>
      <c r="K42" s="46">
        <f>SUM(K6:K18)</f>
        <v>386867</v>
      </c>
      <c r="L42" s="46">
        <f>SUM(L6:L18)</f>
        <v>728808</v>
      </c>
      <c r="M42" s="11"/>
      <c r="N42" s="11"/>
    </row>
    <row r="43" spans="1:14" ht="15.75" customHeight="1" x14ac:dyDescent="0.4">
      <c r="A43" s="11"/>
      <c r="B43" s="230" t="s">
        <v>65</v>
      </c>
      <c r="C43" s="231"/>
      <c r="D43" s="58">
        <f>'集1-1　当日有権者数（選挙区国内）'!V43</f>
        <v>35017</v>
      </c>
      <c r="E43" s="58">
        <f>'集1-1　当日有権者数（選挙区国内）'!W43</f>
        <v>39296</v>
      </c>
      <c r="F43" s="58">
        <f>'集1-1　当日有権者数（選挙区国内）'!X43</f>
        <v>74313</v>
      </c>
      <c r="G43" s="58">
        <f>'集1-2　当日有権者数（選挙区在外）'!S43</f>
        <v>9</v>
      </c>
      <c r="H43" s="58">
        <f>'集1-2　当日有権者数（選挙区在外）'!T43</f>
        <v>25</v>
      </c>
      <c r="I43" s="58">
        <f>'集1-2　当日有権者数（選挙区在外）'!U43</f>
        <v>34</v>
      </c>
      <c r="J43" s="58">
        <f>SUM(J20,J22,J26,J31,J33,J36)</f>
        <v>35026</v>
      </c>
      <c r="K43" s="58">
        <f>SUM(K20,K22,K26,K31,K33,K36)</f>
        <v>39321</v>
      </c>
      <c r="L43" s="58">
        <f>SUM(L20,L22,L26,L31,L33,L36)</f>
        <v>74347</v>
      </c>
      <c r="M43" s="11"/>
      <c r="N43" s="11"/>
    </row>
    <row r="44" spans="1:14" ht="15.75" customHeight="1" x14ac:dyDescent="0.4">
      <c r="A44" s="11"/>
      <c r="B44" s="232" t="s">
        <v>66</v>
      </c>
      <c r="C44" s="233"/>
      <c r="D44" s="59">
        <f>'集1-1　当日有権者数（選挙区国内）'!V44</f>
        <v>376823</v>
      </c>
      <c r="E44" s="59">
        <f>'集1-1　当日有権者数（選挙区国内）'!W44</f>
        <v>425945</v>
      </c>
      <c r="F44" s="59">
        <f>'集1-1　当日有権者数（選挙区国内）'!X44</f>
        <v>802768</v>
      </c>
      <c r="G44" s="59">
        <f>'集1-2　当日有権者数（選挙区在外）'!S44</f>
        <v>144</v>
      </c>
      <c r="H44" s="59">
        <f>'集1-2　当日有権者数（選挙区在外）'!T44</f>
        <v>243</v>
      </c>
      <c r="I44" s="59">
        <f>'集1-2　当日有権者数（選挙区在外）'!U44</f>
        <v>387</v>
      </c>
      <c r="J44" s="59">
        <f>SUM(J42:J43)</f>
        <v>376967</v>
      </c>
      <c r="K44" s="59">
        <f>SUM(K42:K43)</f>
        <v>426188</v>
      </c>
      <c r="L44" s="59">
        <f>SUM(L42:L43)</f>
        <v>803155</v>
      </c>
      <c r="M44" s="11"/>
      <c r="N44" s="11"/>
    </row>
    <row r="45" spans="1:14" ht="18.95" customHeight="1" x14ac:dyDescent="0.4">
      <c r="A45" s="11"/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18.95" customHeight="1" x14ac:dyDescent="0.4">
      <c r="A46" s="11"/>
      <c r="B46" s="9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8.95" customHeight="1" x14ac:dyDescent="0.4">
      <c r="A47" s="11"/>
      <c r="B47" s="9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8.95" customHeight="1" x14ac:dyDescent="0.4">
      <c r="A48" s="11"/>
      <c r="B48" s="9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ht="18.95" customHeight="1" x14ac:dyDescent="0.4">
      <c r="A49" s="11"/>
      <c r="B49" s="9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ht="18.95" customHeight="1" x14ac:dyDescent="0.4">
      <c r="A50" s="11"/>
      <c r="B50" s="9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8.95" customHeight="1" x14ac:dyDescent="0.4">
      <c r="A51" s="11"/>
      <c r="B51" s="9"/>
      <c r="C51" s="1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ht="18.95" customHeight="1" x14ac:dyDescent="0.4">
      <c r="A52" s="11"/>
      <c r="B52" s="9"/>
      <c r="C52" s="10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ht="18.95" customHeight="1" x14ac:dyDescent="0.4">
      <c r="A53" s="11"/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ht="18.95" customHeight="1" x14ac:dyDescent="0.4">
      <c r="A54" s="11"/>
      <c r="B54" s="9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ht="18.95" customHeight="1" x14ac:dyDescent="0.4">
      <c r="A55" s="11"/>
      <c r="B55" s="9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8.95" customHeight="1" x14ac:dyDescent="0.4">
      <c r="A56" s="11"/>
      <c r="B56" s="9"/>
      <c r="C56" s="10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18.95" customHeight="1" x14ac:dyDescent="0.4">
      <c r="A57" s="11"/>
      <c r="B57" s="9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ht="18.95" customHeight="1" x14ac:dyDescent="0.4">
      <c r="A58" s="11"/>
      <c r="B58" s="9"/>
      <c r="C58" s="10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ht="18.95" customHeight="1" x14ac:dyDescent="0.4">
      <c r="A59" s="11"/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8.95" customHeight="1" x14ac:dyDescent="0.4">
      <c r="A60" s="11"/>
      <c r="B60" s="9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18.95" customHeight="1" x14ac:dyDescent="0.4">
      <c r="A61" s="11"/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ht="18.95" customHeight="1" x14ac:dyDescent="0.4">
      <c r="A62" s="11"/>
      <c r="B62" s="9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ht="18.95" customHeight="1" x14ac:dyDescent="0.4">
      <c r="A63" s="11"/>
      <c r="B63" s="9"/>
      <c r="C63" s="10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ht="18.95" customHeight="1" x14ac:dyDescent="0.4">
      <c r="A64" s="11"/>
      <c r="B64" s="9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ht="18.95" customHeight="1" x14ac:dyDescent="0.4">
      <c r="A65" s="11"/>
      <c r="B65" s="9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18.95" customHeight="1" x14ac:dyDescent="0.4">
      <c r="A66" s="11"/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ht="18.95" customHeight="1" x14ac:dyDescent="0.4">
      <c r="A67" s="11"/>
      <c r="B67" s="9"/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ht="18.95" customHeight="1" x14ac:dyDescent="0.4">
      <c r="A68" s="11"/>
      <c r="B68" s="9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ht="18.95" customHeight="1" x14ac:dyDescent="0.4">
      <c r="A69" s="11"/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ht="18.95" customHeight="1" x14ac:dyDescent="0.4">
      <c r="A70" s="11"/>
      <c r="B70" s="9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1:14" ht="18.95" customHeight="1" x14ac:dyDescent="0.4">
      <c r="A71" s="11"/>
      <c r="B71" s="9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1:14" ht="18.95" customHeight="1" x14ac:dyDescent="0.4">
      <c r="A72" s="11"/>
      <c r="B72" s="9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1:14" ht="18.95" customHeight="1" x14ac:dyDescent="0.4">
      <c r="A73" s="11"/>
      <c r="B73" s="9"/>
      <c r="C73" s="10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4" ht="18.95" customHeight="1" x14ac:dyDescent="0.4">
      <c r="A74" s="11"/>
      <c r="B74" s="9"/>
      <c r="C74" s="10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 ht="18.95" customHeight="1" x14ac:dyDescent="0.4">
      <c r="A75" s="11"/>
      <c r="B75" s="9"/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1:14" ht="18.95" customHeight="1" x14ac:dyDescent="0.4">
      <c r="A76" s="11"/>
      <c r="B76" s="9"/>
      <c r="C76" s="10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ht="18.95" customHeight="1" x14ac:dyDescent="0.4">
      <c r="A77" s="11"/>
      <c r="B77" s="9"/>
      <c r="C77" s="10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ht="18.95" customHeight="1" x14ac:dyDescent="0.4">
      <c r="A78" s="11"/>
      <c r="B78" s="9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ht="18.95" customHeight="1" x14ac:dyDescent="0.4">
      <c r="A79" s="11"/>
      <c r="B79" s="9"/>
      <c r="C79" s="10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ht="18.95" customHeight="1" x14ac:dyDescent="0.4">
      <c r="A80" s="11"/>
      <c r="B80" s="9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1:14" ht="18.95" customHeight="1" x14ac:dyDescent="0.4">
      <c r="A81" s="11"/>
      <c r="B81" s="9"/>
      <c r="C81" s="10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1:14" ht="18.95" customHeight="1" x14ac:dyDescent="0.4">
      <c r="A82" s="11"/>
      <c r="B82" s="9"/>
      <c r="C82" s="10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1:14" ht="18.95" customHeight="1" x14ac:dyDescent="0.4">
      <c r="A83" s="11"/>
      <c r="B83" s="9"/>
      <c r="C83" s="10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1:14" ht="18.95" customHeight="1" x14ac:dyDescent="0.4">
      <c r="A84" s="11"/>
      <c r="B84" s="9"/>
      <c r="C84" s="10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1:14" ht="18.95" customHeight="1" x14ac:dyDescent="0.4">
      <c r="A85" s="11"/>
      <c r="B85" s="9"/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1:14" ht="18.95" customHeight="1" x14ac:dyDescent="0.4">
      <c r="A86" s="11"/>
      <c r="B86" s="9"/>
      <c r="C86" s="10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1:14" ht="18.95" customHeight="1" x14ac:dyDescent="0.4">
      <c r="A87" s="11"/>
      <c r="B87" s="9"/>
      <c r="C87" s="10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</sheetData>
  <sheetProtection selectLockedCells="1" selectUnlockedCells="1"/>
  <mergeCells count="6">
    <mergeCell ref="B43:C43"/>
    <mergeCell ref="B44:C44"/>
    <mergeCell ref="B38:C38"/>
    <mergeCell ref="B39:C39"/>
    <mergeCell ref="B40:C40"/>
    <mergeCell ref="B42:C42"/>
  </mergeCells>
  <phoneticPr fontId="2"/>
  <printOptions horizontalCentered="1"/>
  <pageMargins left="0.21" right="0.39370078740157483" top="1.17" bottom="0.42" header="0.56999999999999995" footer="0.51181102362204722"/>
  <pageSetup paperSize="9" scale="70" orientation="landscape" horizontalDpi="4294967293" r:id="rId1"/>
  <headerFooter alignWithMargins="0">
    <oddHeader>&amp;L&amp;"ＭＳ ゴシック,標準"［集計表(１－３)］&amp;C&amp;"ＭＳ ゴシック,標準"&amp;14第５０回衆議院議員総選挙　　当日有権者数集計表(小選挙区　国内＋在外）&amp;R&amp;"ＭＳ ゴシック,標準"秋田県選挙管理委員会</oddHeader>
    <oddFooter xml:space="preserve">&amp;C&amp;"ＭＳ ゴシック,標準"－当日有権者数（小選挙区　国内＋在外）　－&amp;"ＭＳ Ｐ明朝,標準"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Y44"/>
  <sheetViews>
    <sheetView tabSelected="1" view="pageBreakPreview" zoomScale="90" zoomScaleNormal="75" zoomScaleSheetLayoutView="90" workbookViewId="0">
      <selection activeCell="T13" sqref="T13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6" width="9.5" style="3" customWidth="1"/>
    <col min="7" max="21" width="8.5" style="3" customWidth="1"/>
    <col min="22" max="24" width="9.5" style="4" customWidth="1"/>
    <col min="25" max="25" width="9.625" style="3" customWidth="1"/>
    <col min="26" max="16384" width="9.625" style="3"/>
  </cols>
  <sheetData>
    <row r="1" spans="1:25" ht="15.75" customHeight="1" x14ac:dyDescent="0.4">
      <c r="A1" s="11"/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2"/>
      <c r="W1" s="12"/>
      <c r="X1" s="12"/>
      <c r="Y1" s="11"/>
    </row>
    <row r="2" spans="1:25" ht="15.75" customHeight="1" x14ac:dyDescent="0.4">
      <c r="A2" s="11"/>
      <c r="B2" s="13"/>
      <c r="C2" s="14" t="s">
        <v>0</v>
      </c>
      <c r="D2" s="15" t="s">
        <v>94</v>
      </c>
      <c r="E2" s="15"/>
      <c r="F2" s="16"/>
      <c r="G2" s="56" t="s">
        <v>14</v>
      </c>
      <c r="H2" s="56"/>
      <c r="I2" s="15"/>
      <c r="J2" s="105" t="s">
        <v>14</v>
      </c>
      <c r="K2" s="106"/>
      <c r="L2" s="107"/>
      <c r="M2" s="56"/>
      <c r="N2" s="15"/>
      <c r="O2" s="15"/>
      <c r="P2" s="108"/>
      <c r="Q2" s="15"/>
      <c r="R2" s="16"/>
      <c r="S2" s="15" t="s">
        <v>54</v>
      </c>
      <c r="T2" s="15"/>
      <c r="U2" s="15"/>
      <c r="V2" s="109"/>
      <c r="W2" s="110"/>
      <c r="X2" s="111"/>
      <c r="Y2" s="11"/>
    </row>
    <row r="3" spans="1:25" ht="15.75" customHeight="1" x14ac:dyDescent="0.4">
      <c r="A3" s="11"/>
      <c r="B3" s="18"/>
      <c r="C3" s="19"/>
      <c r="D3" s="224" t="s">
        <v>92</v>
      </c>
      <c r="E3" s="225"/>
      <c r="F3" s="226"/>
      <c r="G3" s="224" t="s">
        <v>15</v>
      </c>
      <c r="H3" s="225"/>
      <c r="I3" s="226"/>
      <c r="J3" s="227" t="s">
        <v>16</v>
      </c>
      <c r="K3" s="228"/>
      <c r="L3" s="229"/>
      <c r="M3" s="224" t="s">
        <v>17</v>
      </c>
      <c r="N3" s="225"/>
      <c r="O3" s="226"/>
      <c r="P3" s="224" t="s">
        <v>24</v>
      </c>
      <c r="Q3" s="225"/>
      <c r="R3" s="226"/>
      <c r="S3" s="23" t="s">
        <v>55</v>
      </c>
      <c r="T3" s="23"/>
      <c r="U3" s="23"/>
      <c r="V3" s="221" t="s">
        <v>96</v>
      </c>
      <c r="W3" s="222"/>
      <c r="X3" s="223"/>
      <c r="Y3" s="11"/>
    </row>
    <row r="4" spans="1:25" ht="15.75" customHeight="1" x14ac:dyDescent="0.4">
      <c r="A4" s="11"/>
      <c r="B4" s="18"/>
      <c r="C4" s="19"/>
      <c r="D4" s="23"/>
      <c r="E4" s="23"/>
      <c r="F4" s="25" t="s">
        <v>79</v>
      </c>
      <c r="G4" s="26"/>
      <c r="H4" s="23"/>
      <c r="I4" s="25" t="s">
        <v>18</v>
      </c>
      <c r="J4" s="114"/>
      <c r="K4" s="115"/>
      <c r="L4" s="116" t="s">
        <v>19</v>
      </c>
      <c r="M4" s="117"/>
      <c r="N4" s="23"/>
      <c r="O4" s="112" t="s">
        <v>80</v>
      </c>
      <c r="P4" s="118"/>
      <c r="Q4" s="118"/>
      <c r="R4" s="119" t="s">
        <v>78</v>
      </c>
      <c r="S4" s="23" t="s">
        <v>56</v>
      </c>
      <c r="T4" s="23"/>
      <c r="U4" s="112" t="s">
        <v>83</v>
      </c>
      <c r="V4" s="120"/>
      <c r="W4" s="118"/>
      <c r="X4" s="119" t="s">
        <v>84</v>
      </c>
      <c r="Y4" s="11"/>
    </row>
    <row r="5" spans="1:25" ht="15.75" customHeight="1" x14ac:dyDescent="0.4">
      <c r="A5" s="11"/>
      <c r="B5" s="28" t="s">
        <v>1</v>
      </c>
      <c r="C5" s="29"/>
      <c r="D5" s="30" t="s">
        <v>2</v>
      </c>
      <c r="E5" s="30" t="s">
        <v>3</v>
      </c>
      <c r="F5" s="30" t="s">
        <v>4</v>
      </c>
      <c r="G5" s="31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31" t="s">
        <v>2</v>
      </c>
      <c r="N5" s="30" t="s">
        <v>3</v>
      </c>
      <c r="O5" s="30" t="s">
        <v>4</v>
      </c>
      <c r="P5" s="31" t="s">
        <v>2</v>
      </c>
      <c r="Q5" s="30" t="s">
        <v>3</v>
      </c>
      <c r="R5" s="30" t="s">
        <v>4</v>
      </c>
      <c r="S5" s="31" t="s">
        <v>2</v>
      </c>
      <c r="T5" s="30" t="s">
        <v>3</v>
      </c>
      <c r="U5" s="30" t="s">
        <v>4</v>
      </c>
      <c r="V5" s="121" t="s">
        <v>2</v>
      </c>
      <c r="W5" s="122" t="s">
        <v>3</v>
      </c>
      <c r="X5" s="122" t="s">
        <v>4</v>
      </c>
      <c r="Y5" s="11"/>
    </row>
    <row r="6" spans="1:25" ht="15.75" customHeight="1" x14ac:dyDescent="0.4">
      <c r="A6" s="11"/>
      <c r="B6" s="32"/>
      <c r="C6" s="33" t="s">
        <v>5</v>
      </c>
      <c r="D6" s="191">
        <f>'[1]集1-1　当日有権者数（選挙区国内）'!D6</f>
        <v>119043</v>
      </c>
      <c r="E6" s="191">
        <f>'[1]集1-1　当日有権者数（選挙区国内）'!E6</f>
        <v>136580</v>
      </c>
      <c r="F6" s="191">
        <f>'[1]集1-1　当日有権者数（選挙区国内）'!F6</f>
        <v>255623</v>
      </c>
      <c r="G6" s="191">
        <f>'[1]集1-1　当日有権者数（選挙区国内）'!G6</f>
        <v>0</v>
      </c>
      <c r="H6" s="191">
        <f>'[1]集1-1　当日有権者数（選挙区国内）'!H6</f>
        <v>0</v>
      </c>
      <c r="I6" s="191">
        <f>'[1]集1-1　当日有権者数（選挙区国内）'!I6</f>
        <v>0</v>
      </c>
      <c r="J6" s="191">
        <f>'[1]集1-1　当日有権者数（選挙区国内）'!J6</f>
        <v>160</v>
      </c>
      <c r="K6" s="191">
        <f>'[1]集1-1　当日有権者数（選挙区国内）'!K6</f>
        <v>141</v>
      </c>
      <c r="L6" s="191">
        <f>'[1]集1-1　当日有権者数（選挙区国内）'!L6</f>
        <v>301</v>
      </c>
      <c r="M6" s="191">
        <f>'[1]集1-1　当日有権者数（選挙区国内）'!M6</f>
        <v>265</v>
      </c>
      <c r="N6" s="191">
        <f>'[1]集1-1　当日有権者数（選挙区国内）'!N6</f>
        <v>146</v>
      </c>
      <c r="O6" s="191">
        <f>'[1]集1-1　当日有権者数（選挙区国内）'!O6</f>
        <v>411</v>
      </c>
      <c r="P6" s="190">
        <f>'[1]集1-1　当日有権者数（選挙区国内）'!P6</f>
        <v>118618</v>
      </c>
      <c r="Q6" s="190">
        <f>'[1]集1-1　当日有権者数（選挙区国内）'!Q6</f>
        <v>136293</v>
      </c>
      <c r="R6" s="190">
        <f>'[1]集1-1　当日有権者数（選挙区国内）'!R6</f>
        <v>254911</v>
      </c>
      <c r="S6" s="123">
        <v>0</v>
      </c>
      <c r="T6" s="123">
        <v>0</v>
      </c>
      <c r="U6" s="205">
        <f>S6+T6</f>
        <v>0</v>
      </c>
      <c r="V6" s="124">
        <f>P6+S6</f>
        <v>118618</v>
      </c>
      <c r="W6" s="124">
        <f>Q6+T6</f>
        <v>136293</v>
      </c>
      <c r="X6" s="124">
        <f>R6+U6</f>
        <v>254911</v>
      </c>
      <c r="Y6" s="11"/>
    </row>
    <row r="7" spans="1:25" ht="15.75" customHeight="1" x14ac:dyDescent="0.4">
      <c r="A7" s="11"/>
      <c r="B7" s="35"/>
      <c r="C7" s="36" t="s">
        <v>7</v>
      </c>
      <c r="D7" s="125">
        <f>'[1]集1-1　当日有権者数（選挙区国内）'!D7</f>
        <v>19574</v>
      </c>
      <c r="E7" s="125">
        <f>'[1]集1-1　当日有権者数（選挙区国内）'!E7</f>
        <v>22934</v>
      </c>
      <c r="F7" s="125">
        <f>'[1]集1-1　当日有権者数（選挙区国内）'!F7</f>
        <v>42508</v>
      </c>
      <c r="G7" s="125">
        <f>'[1]集1-1　当日有権者数（選挙区国内）'!G7</f>
        <v>0</v>
      </c>
      <c r="H7" s="125">
        <f>'[1]集1-1　当日有権者数（選挙区国内）'!H7</f>
        <v>0</v>
      </c>
      <c r="I7" s="125">
        <f>'[1]集1-1　当日有権者数（選挙区国内）'!I7</f>
        <v>0</v>
      </c>
      <c r="J7" s="125">
        <f>'[1]集1-1　当日有権者数（選挙区国内）'!J7</f>
        <v>19</v>
      </c>
      <c r="K7" s="125">
        <f>'[1]集1-1　当日有権者数（選挙区国内）'!K7</f>
        <v>29</v>
      </c>
      <c r="L7" s="193">
        <f>'[1]集1-1　当日有権者数（選挙区国内）'!L7</f>
        <v>48</v>
      </c>
      <c r="M7" s="125">
        <f>'[1]集1-1　当日有権者数（選挙区国内）'!M7</f>
        <v>32</v>
      </c>
      <c r="N7" s="125">
        <f>'[1]集1-1　当日有権者数（選挙区国内）'!N7</f>
        <v>18</v>
      </c>
      <c r="O7" s="193">
        <f>'[1]集1-1　当日有権者数（選挙区国内）'!O7</f>
        <v>50</v>
      </c>
      <c r="P7" s="126">
        <f>'[1]集1-1　当日有権者数（選挙区国内）'!P7</f>
        <v>19523</v>
      </c>
      <c r="Q7" s="126">
        <f>'[1]集1-1　当日有権者数（選挙区国内）'!Q7</f>
        <v>22887</v>
      </c>
      <c r="R7" s="214">
        <f>'[1]集1-1　当日有権者数（選挙区国内）'!R7</f>
        <v>42410</v>
      </c>
      <c r="S7" s="127">
        <v>0</v>
      </c>
      <c r="T7" s="127">
        <v>0</v>
      </c>
      <c r="U7" s="206">
        <f t="shared" ref="U7:U19" si="0">S7+T7</f>
        <v>0</v>
      </c>
      <c r="V7" s="125">
        <f t="shared" ref="V7:X19" si="1">P7+S7</f>
        <v>19523</v>
      </c>
      <c r="W7" s="125">
        <f t="shared" si="1"/>
        <v>22887</v>
      </c>
      <c r="X7" s="125">
        <f t="shared" si="1"/>
        <v>42410</v>
      </c>
      <c r="Y7" s="11"/>
    </row>
    <row r="8" spans="1:25" ht="15.75" customHeight="1" x14ac:dyDescent="0.4">
      <c r="A8" s="11"/>
      <c r="B8" s="35"/>
      <c r="C8" s="39" t="s">
        <v>8</v>
      </c>
      <c r="D8" s="125">
        <f>'[1]集1-1　当日有権者数（選挙区国内）'!D8</f>
        <v>33809</v>
      </c>
      <c r="E8" s="125">
        <f>'[1]集1-1　当日有権者数（選挙区国内）'!E8</f>
        <v>37714</v>
      </c>
      <c r="F8" s="125">
        <f>'[1]集1-1　当日有権者数（選挙区国内）'!F8</f>
        <v>71523</v>
      </c>
      <c r="G8" s="125">
        <f>'[1]集1-1　当日有権者数（選挙区国内）'!G8</f>
        <v>0</v>
      </c>
      <c r="H8" s="125">
        <f>'[1]集1-1　当日有権者数（選挙区国内）'!H8</f>
        <v>0</v>
      </c>
      <c r="I8" s="125">
        <f>'[1]集1-1　当日有権者数（選挙区国内）'!I8</f>
        <v>0</v>
      </c>
      <c r="J8" s="125">
        <f>'[1]集1-1　当日有権者数（選挙区国内）'!J8</f>
        <v>42</v>
      </c>
      <c r="K8" s="125">
        <f>'[1]集1-1　当日有権者数（選挙区国内）'!K8</f>
        <v>46</v>
      </c>
      <c r="L8" s="193">
        <f>'[1]集1-1　当日有権者数（選挙区国内）'!L8</f>
        <v>88</v>
      </c>
      <c r="M8" s="125">
        <f>'[1]集1-1　当日有権者数（選挙区国内）'!M8</f>
        <v>19</v>
      </c>
      <c r="N8" s="125">
        <f>'[1]集1-1　当日有権者数（選挙区国内）'!N8</f>
        <v>20</v>
      </c>
      <c r="O8" s="193">
        <f>'[1]集1-1　当日有権者数（選挙区国内）'!O8</f>
        <v>39</v>
      </c>
      <c r="P8" s="126">
        <f>'[1]集1-1　当日有権者数（選挙区国内）'!P8</f>
        <v>33748</v>
      </c>
      <c r="Q8" s="126">
        <f>'[1]集1-1　当日有権者数（選挙区国内）'!Q8</f>
        <v>37648</v>
      </c>
      <c r="R8" s="214">
        <f>'[1]集1-1　当日有権者数（選挙区国内）'!R8</f>
        <v>71396</v>
      </c>
      <c r="S8" s="127">
        <v>0</v>
      </c>
      <c r="T8" s="127">
        <v>0</v>
      </c>
      <c r="U8" s="206">
        <f t="shared" si="0"/>
        <v>0</v>
      </c>
      <c r="V8" s="125">
        <f t="shared" si="1"/>
        <v>33748</v>
      </c>
      <c r="W8" s="125">
        <f t="shared" si="1"/>
        <v>37648</v>
      </c>
      <c r="X8" s="125">
        <f t="shared" si="1"/>
        <v>71396</v>
      </c>
      <c r="Y8" s="11"/>
    </row>
    <row r="9" spans="1:25" ht="15.75" customHeight="1" x14ac:dyDescent="0.4">
      <c r="A9" s="11"/>
      <c r="B9" s="35" t="s">
        <v>6</v>
      </c>
      <c r="C9" s="36" t="s">
        <v>9</v>
      </c>
      <c r="D9" s="128">
        <f>'[1]集1-1　当日有権者数（選挙区国内）'!D9</f>
        <v>27319</v>
      </c>
      <c r="E9" s="128">
        <f>'[1]集1-1　当日有権者数（選挙区国内）'!E9</f>
        <v>30997</v>
      </c>
      <c r="F9" s="128">
        <f>'[1]集1-1　当日有権者数（選挙区国内）'!F9</f>
        <v>58316</v>
      </c>
      <c r="G9" s="128">
        <f>'[1]集1-1　当日有権者数（選挙区国内）'!G9</f>
        <v>0</v>
      </c>
      <c r="H9" s="128">
        <f>'[1]集1-1　当日有権者数（選挙区国内）'!H9</f>
        <v>0</v>
      </c>
      <c r="I9" s="128">
        <f>'[1]集1-1　当日有権者数（選挙区国内）'!I9</f>
        <v>0</v>
      </c>
      <c r="J9" s="128">
        <f>'[1]集1-1　当日有権者数（選挙区国内）'!J9</f>
        <v>39</v>
      </c>
      <c r="K9" s="128">
        <f>'[1]集1-1　当日有権者数（選挙区国内）'!K9</f>
        <v>41</v>
      </c>
      <c r="L9" s="201">
        <f>'[1]集1-1　当日有権者数（選挙区国内）'!L9</f>
        <v>80</v>
      </c>
      <c r="M9" s="128">
        <f>'[1]集1-1　当日有権者数（選挙区国内）'!M9</f>
        <v>27</v>
      </c>
      <c r="N9" s="128">
        <f>'[1]集1-1　当日有権者数（選挙区国内）'!N9</f>
        <v>26</v>
      </c>
      <c r="O9" s="201">
        <f>'[1]集1-1　当日有権者数（選挙区国内）'!O9</f>
        <v>53</v>
      </c>
      <c r="P9" s="129">
        <f>'[1]集1-1　当日有権者数（選挙区国内）'!P9</f>
        <v>27253</v>
      </c>
      <c r="Q9" s="129">
        <f>'[1]集1-1　当日有権者数（選挙区国内）'!Q9</f>
        <v>30930</v>
      </c>
      <c r="R9" s="215">
        <f>'[1]集1-1　当日有権者数（選挙区国内）'!R9</f>
        <v>58183</v>
      </c>
      <c r="S9" s="130">
        <v>0</v>
      </c>
      <c r="T9" s="130">
        <v>0</v>
      </c>
      <c r="U9" s="207">
        <f t="shared" si="0"/>
        <v>0</v>
      </c>
      <c r="V9" s="128">
        <f t="shared" si="1"/>
        <v>27253</v>
      </c>
      <c r="W9" s="128">
        <f t="shared" si="1"/>
        <v>30930</v>
      </c>
      <c r="X9" s="128">
        <f t="shared" si="1"/>
        <v>58183</v>
      </c>
      <c r="Y9" s="11"/>
    </row>
    <row r="10" spans="1:25" ht="15.75" customHeight="1" x14ac:dyDescent="0.4">
      <c r="A10" s="11"/>
      <c r="B10" s="35"/>
      <c r="C10" s="36" t="s">
        <v>25</v>
      </c>
      <c r="D10" s="125">
        <f>'[1]集1-1　当日有権者数（選挙区国内）'!D10</f>
        <v>10220</v>
      </c>
      <c r="E10" s="125">
        <f>'[1]集1-1　当日有権者数（選挙区国内）'!E10</f>
        <v>11453</v>
      </c>
      <c r="F10" s="125">
        <f>'[1]集1-1　当日有権者数（選挙区国内）'!F10</f>
        <v>21673</v>
      </c>
      <c r="G10" s="125">
        <f>'[1]集1-1　当日有権者数（選挙区国内）'!G10</f>
        <v>0</v>
      </c>
      <c r="H10" s="125">
        <f>'[1]集1-1　当日有権者数（選挙区国内）'!H10</f>
        <v>0</v>
      </c>
      <c r="I10" s="125">
        <f>'[1]集1-1　当日有権者数（選挙区国内）'!I10</f>
        <v>0</v>
      </c>
      <c r="J10" s="125">
        <f>'[1]集1-1　当日有権者数（選挙区国内）'!J10</f>
        <v>9</v>
      </c>
      <c r="K10" s="125">
        <f>'[1]集1-1　当日有権者数（選挙区国内）'!K10</f>
        <v>5</v>
      </c>
      <c r="L10" s="193">
        <f>'[1]集1-1　当日有権者数（選挙区国内）'!L10</f>
        <v>14</v>
      </c>
      <c r="M10" s="125">
        <f>'[1]集1-1　当日有権者数（選挙区国内）'!M10</f>
        <v>12</v>
      </c>
      <c r="N10" s="125">
        <f>'[1]集1-1　当日有権者数（選挙区国内）'!N10</f>
        <v>5</v>
      </c>
      <c r="O10" s="193">
        <f>'[1]集1-1　当日有権者数（選挙区国内）'!O10</f>
        <v>17</v>
      </c>
      <c r="P10" s="126">
        <f>'[1]集1-1　当日有権者数（選挙区国内）'!P10</f>
        <v>10199</v>
      </c>
      <c r="Q10" s="126">
        <f>'[1]集1-1　当日有権者数（選挙区国内）'!Q10</f>
        <v>11443</v>
      </c>
      <c r="R10" s="214">
        <f>'[1]集1-1　当日有権者数（選挙区国内）'!R10</f>
        <v>21642</v>
      </c>
      <c r="S10" s="127">
        <v>0</v>
      </c>
      <c r="T10" s="127">
        <v>0</v>
      </c>
      <c r="U10" s="206">
        <f t="shared" si="0"/>
        <v>0</v>
      </c>
      <c r="V10" s="125">
        <f t="shared" si="1"/>
        <v>10199</v>
      </c>
      <c r="W10" s="125">
        <f t="shared" si="1"/>
        <v>11443</v>
      </c>
      <c r="X10" s="125">
        <f t="shared" si="1"/>
        <v>21642</v>
      </c>
      <c r="Y10" s="11"/>
    </row>
    <row r="11" spans="1:25" ht="15.75" customHeight="1" x14ac:dyDescent="0.4">
      <c r="A11" s="11"/>
      <c r="B11" s="35"/>
      <c r="C11" s="42" t="s">
        <v>32</v>
      </c>
      <c r="D11" s="131">
        <f>'[1]集1-1　当日有権者数（選挙区国内）'!D11</f>
        <v>17195</v>
      </c>
      <c r="E11" s="131">
        <f>'[1]集1-1　当日有権者数（選挙区国内）'!E11</f>
        <v>18572</v>
      </c>
      <c r="F11" s="131">
        <f>'[1]集1-1　当日有権者数（選挙区国内）'!F11</f>
        <v>35767</v>
      </c>
      <c r="G11" s="131">
        <f>'[1]集1-1　当日有権者数（選挙区国内）'!G11</f>
        <v>0</v>
      </c>
      <c r="H11" s="131">
        <f>'[1]集1-1　当日有権者数（選挙区国内）'!H11</f>
        <v>0</v>
      </c>
      <c r="I11" s="131">
        <f>'[1]集1-1　当日有権者数（選挙区国内）'!I11</f>
        <v>0</v>
      </c>
      <c r="J11" s="131">
        <f>'[1]集1-1　当日有権者数（選挙区国内）'!J11</f>
        <v>29</v>
      </c>
      <c r="K11" s="131">
        <f>'[1]集1-1　当日有権者数（選挙区国内）'!K11</f>
        <v>31</v>
      </c>
      <c r="L11" s="202">
        <f>'[1]集1-1　当日有権者数（選挙区国内）'!L11</f>
        <v>60</v>
      </c>
      <c r="M11" s="131">
        <f>'[1]集1-1　当日有権者数（選挙区国内）'!M11</f>
        <v>4</v>
      </c>
      <c r="N11" s="131">
        <f>'[1]集1-1　当日有権者数（選挙区国内）'!N11</f>
        <v>0</v>
      </c>
      <c r="O11" s="202">
        <f>'[1]集1-1　当日有権者数（選挙区国内）'!O11</f>
        <v>4</v>
      </c>
      <c r="P11" s="132">
        <f>'[1]集1-1　当日有権者数（選挙区国内）'!P11</f>
        <v>17162</v>
      </c>
      <c r="Q11" s="132">
        <f>'[1]集1-1　当日有権者数（選挙区国内）'!Q11</f>
        <v>18541</v>
      </c>
      <c r="R11" s="216">
        <f>'[1]集1-1　当日有権者数（選挙区国内）'!R11</f>
        <v>35703</v>
      </c>
      <c r="S11" s="133">
        <v>0</v>
      </c>
      <c r="T11" s="133">
        <v>0</v>
      </c>
      <c r="U11" s="208">
        <f t="shared" si="0"/>
        <v>0</v>
      </c>
      <c r="V11" s="131">
        <f t="shared" si="1"/>
        <v>17162</v>
      </c>
      <c r="W11" s="131">
        <f t="shared" si="1"/>
        <v>18541</v>
      </c>
      <c r="X11" s="131">
        <f t="shared" si="1"/>
        <v>35703</v>
      </c>
      <c r="Y11" s="11"/>
    </row>
    <row r="12" spans="1:25" ht="15.75" customHeight="1" x14ac:dyDescent="0.4">
      <c r="A12" s="11"/>
      <c r="B12" s="35"/>
      <c r="C12" s="36" t="s">
        <v>26</v>
      </c>
      <c r="D12" s="125">
        <f>'[1]集1-1　当日有権者数（選挙区国内）'!D12</f>
        <v>11379</v>
      </c>
      <c r="E12" s="125">
        <f>'[1]集1-1　当日有権者数（選挙区国内）'!E12</f>
        <v>12685</v>
      </c>
      <c r="F12" s="125">
        <f>'[1]集1-1　当日有権者数（選挙区国内）'!F12</f>
        <v>24064</v>
      </c>
      <c r="G12" s="125">
        <f>'[1]集1-1　当日有権者数（選挙区国内）'!G12</f>
        <v>0</v>
      </c>
      <c r="H12" s="125">
        <f>'[1]集1-1　当日有権者数（選挙区国内）'!H12</f>
        <v>0</v>
      </c>
      <c r="I12" s="125">
        <f>'[1]集1-1　当日有権者数（選挙区国内）'!I12</f>
        <v>0</v>
      </c>
      <c r="J12" s="125">
        <f>'[1]集1-1　当日有権者数（選挙区国内）'!J12</f>
        <v>28</v>
      </c>
      <c r="K12" s="125">
        <f>'[1]集1-1　当日有権者数（選挙区国内）'!K12</f>
        <v>29</v>
      </c>
      <c r="L12" s="193">
        <f>'[1]集1-1　当日有権者数（選挙区国内）'!L12</f>
        <v>57</v>
      </c>
      <c r="M12" s="125">
        <f>'[1]集1-1　当日有権者数（選挙区国内）'!M12</f>
        <v>1</v>
      </c>
      <c r="N12" s="125">
        <f>'[1]集1-1　当日有権者数（選挙区国内）'!N12</f>
        <v>1</v>
      </c>
      <c r="O12" s="193">
        <f>'[1]集1-1　当日有権者数（選挙区国内）'!O12</f>
        <v>2</v>
      </c>
      <c r="P12" s="126">
        <f>'[1]集1-1　当日有権者数（選挙区国内）'!P12</f>
        <v>11350</v>
      </c>
      <c r="Q12" s="126">
        <f>'[1]集1-1　当日有権者数（選挙区国内）'!Q12</f>
        <v>12655</v>
      </c>
      <c r="R12" s="214">
        <f>'[1]集1-1　当日有権者数（選挙区国内）'!R12</f>
        <v>24005</v>
      </c>
      <c r="S12" s="127">
        <v>0</v>
      </c>
      <c r="T12" s="127">
        <v>0</v>
      </c>
      <c r="U12" s="206">
        <f t="shared" si="0"/>
        <v>0</v>
      </c>
      <c r="V12" s="125">
        <f t="shared" si="1"/>
        <v>11350</v>
      </c>
      <c r="W12" s="125">
        <f t="shared" si="1"/>
        <v>12655</v>
      </c>
      <c r="X12" s="125">
        <f t="shared" si="1"/>
        <v>24005</v>
      </c>
      <c r="Y12" s="11"/>
    </row>
    <row r="13" spans="1:25" ht="15.75" customHeight="1" x14ac:dyDescent="0.4">
      <c r="A13" s="11"/>
      <c r="B13" s="35"/>
      <c r="C13" s="36" t="s">
        <v>27</v>
      </c>
      <c r="D13" s="125">
        <f>'[1]集1-1　当日有権者数（選挙区国内）'!D13</f>
        <v>29924</v>
      </c>
      <c r="E13" s="125">
        <f>'[1]集1-1　当日有権者数（選挙区国内）'!E13</f>
        <v>32383</v>
      </c>
      <c r="F13" s="125">
        <f>'[1]集1-1　当日有権者数（選挙区国内）'!F13</f>
        <v>62307</v>
      </c>
      <c r="G13" s="125">
        <f>'[1]集1-1　当日有権者数（選挙区国内）'!G13</f>
        <v>0</v>
      </c>
      <c r="H13" s="125">
        <f>'[1]集1-1　当日有権者数（選挙区国内）'!H13</f>
        <v>0</v>
      </c>
      <c r="I13" s="125">
        <f>'[1]集1-1　当日有権者数（選挙区国内）'!I13</f>
        <v>0</v>
      </c>
      <c r="J13" s="125">
        <f>'[1]集1-1　当日有権者数（選挙区国内）'!J13</f>
        <v>29</v>
      </c>
      <c r="K13" s="125">
        <f>'[1]集1-1　当日有権者数（選挙区国内）'!K13</f>
        <v>39</v>
      </c>
      <c r="L13" s="193">
        <f>'[1]集1-1　当日有権者数（選挙区国内）'!L13</f>
        <v>68</v>
      </c>
      <c r="M13" s="125">
        <f>'[1]集1-1　当日有権者数（選挙区国内）'!M13</f>
        <v>43</v>
      </c>
      <c r="N13" s="125">
        <f>'[1]集1-1　当日有権者数（選挙区国内）'!N13</f>
        <v>28</v>
      </c>
      <c r="O13" s="193">
        <f>'[1]集1-1　当日有権者数（選挙区国内）'!O13</f>
        <v>71</v>
      </c>
      <c r="P13" s="126">
        <f>'[1]集1-1　当日有権者数（選挙区国内）'!P13</f>
        <v>29852</v>
      </c>
      <c r="Q13" s="126">
        <f>'[1]集1-1　当日有権者数（選挙区国内）'!Q13</f>
        <v>32316</v>
      </c>
      <c r="R13" s="214">
        <f>'[1]集1-1　当日有権者数（選挙区国内）'!R13</f>
        <v>62168</v>
      </c>
      <c r="S13" s="127">
        <v>0</v>
      </c>
      <c r="T13" s="127">
        <v>0</v>
      </c>
      <c r="U13" s="206">
        <f t="shared" si="0"/>
        <v>0</v>
      </c>
      <c r="V13" s="125">
        <f t="shared" si="1"/>
        <v>29852</v>
      </c>
      <c r="W13" s="125">
        <f t="shared" si="1"/>
        <v>32316</v>
      </c>
      <c r="X13" s="125">
        <f t="shared" si="1"/>
        <v>62168</v>
      </c>
      <c r="Y13" s="11"/>
    </row>
    <row r="14" spans="1:25" ht="15.75" customHeight="1" x14ac:dyDescent="0.4">
      <c r="A14" s="11"/>
      <c r="B14" s="35"/>
      <c r="C14" s="39" t="s">
        <v>28</v>
      </c>
      <c r="D14" s="131">
        <f>'[1]集1-1　当日有権者数（選挙区国内）'!D14</f>
        <v>12825</v>
      </c>
      <c r="E14" s="131">
        <f>'[1]集1-1　当日有権者数（選挙区国内）'!E14</f>
        <v>14522</v>
      </c>
      <c r="F14" s="131">
        <f>'[1]集1-1　当日有権者数（選挙区国内）'!F14</f>
        <v>27347</v>
      </c>
      <c r="G14" s="131">
        <f>'[1]集1-1　当日有権者数（選挙区国内）'!G14</f>
        <v>0</v>
      </c>
      <c r="H14" s="131">
        <f>'[1]集1-1　当日有権者数（選挙区国内）'!H14</f>
        <v>0</v>
      </c>
      <c r="I14" s="131">
        <f>'[1]集1-1　当日有権者数（選挙区国内）'!I14</f>
        <v>0</v>
      </c>
      <c r="J14" s="131">
        <f>'[1]集1-1　当日有権者数（選挙区国内）'!J14</f>
        <v>14</v>
      </c>
      <c r="K14" s="131">
        <f>'[1]集1-1　当日有権者数（選挙区国内）'!K14</f>
        <v>18</v>
      </c>
      <c r="L14" s="202">
        <f>'[1]集1-1　当日有権者数（選挙区国内）'!L14</f>
        <v>32</v>
      </c>
      <c r="M14" s="131">
        <f>'[1]集1-1　当日有権者数（選挙区国内）'!M14</f>
        <v>10</v>
      </c>
      <c r="N14" s="131">
        <f>'[1]集1-1　当日有権者数（選挙区国内）'!N14</f>
        <v>18</v>
      </c>
      <c r="O14" s="202">
        <f>'[1]集1-1　当日有権者数（選挙区国内）'!O14</f>
        <v>28</v>
      </c>
      <c r="P14" s="132">
        <f>'[1]集1-1　当日有権者数（選挙区国内）'!P14</f>
        <v>12801</v>
      </c>
      <c r="Q14" s="132">
        <f>'[1]集1-1　当日有権者数（選挙区国内）'!Q14</f>
        <v>14486</v>
      </c>
      <c r="R14" s="216">
        <f>'[1]集1-1　当日有権者数（選挙区国内）'!R14</f>
        <v>27287</v>
      </c>
      <c r="S14" s="133">
        <v>0</v>
      </c>
      <c r="T14" s="133">
        <v>0</v>
      </c>
      <c r="U14" s="208">
        <f t="shared" si="0"/>
        <v>0</v>
      </c>
      <c r="V14" s="131">
        <f t="shared" si="1"/>
        <v>12801</v>
      </c>
      <c r="W14" s="131">
        <f t="shared" si="1"/>
        <v>14486</v>
      </c>
      <c r="X14" s="131">
        <f t="shared" si="1"/>
        <v>27287</v>
      </c>
      <c r="Y14" s="11"/>
    </row>
    <row r="15" spans="1:25" ht="15.75" customHeight="1" x14ac:dyDescent="0.4">
      <c r="A15" s="11"/>
      <c r="B15" s="35"/>
      <c r="C15" s="36" t="s">
        <v>29</v>
      </c>
      <c r="D15" s="125">
        <f>'[1]集1-1　当日有権者数（選挙区国内）'!D15</f>
        <v>30534</v>
      </c>
      <c r="E15" s="125">
        <f>'[1]集1-1　当日有権者数（選挙区国内）'!E15</f>
        <v>34871</v>
      </c>
      <c r="F15" s="125">
        <f>'[1]集1-1　当日有権者数（選挙区国内）'!F15</f>
        <v>65405</v>
      </c>
      <c r="G15" s="125">
        <f>'[1]集1-1　当日有権者数（選挙区国内）'!G15</f>
        <v>0</v>
      </c>
      <c r="H15" s="125">
        <f>'[1]集1-1　当日有権者数（選挙区国内）'!H15</f>
        <v>0</v>
      </c>
      <c r="I15" s="125">
        <f>'[1]集1-1　当日有権者数（選挙区国内）'!I15</f>
        <v>0</v>
      </c>
      <c r="J15" s="125">
        <f>'[1]集1-1　当日有権者数（選挙区国内）'!J15</f>
        <v>56</v>
      </c>
      <c r="K15" s="125">
        <f>'[1]集1-1　当日有権者数（選挙区国内）'!K15</f>
        <v>49</v>
      </c>
      <c r="L15" s="193">
        <f>'[1]集1-1　当日有権者数（選挙区国内）'!L15</f>
        <v>105</v>
      </c>
      <c r="M15" s="125">
        <f>'[1]集1-1　当日有権者数（選挙区国内）'!M15</f>
        <v>34</v>
      </c>
      <c r="N15" s="125">
        <f>'[1]集1-1　当日有権者数（選挙区国内）'!N15</f>
        <v>18</v>
      </c>
      <c r="O15" s="193">
        <f>'[1]集1-1　当日有権者数（選挙区国内）'!O15</f>
        <v>52</v>
      </c>
      <c r="P15" s="126">
        <f>'[1]集1-1　当日有権者数（選挙区国内）'!P15</f>
        <v>30444</v>
      </c>
      <c r="Q15" s="126">
        <f>'[1]集1-1　当日有権者数（選挙区国内）'!Q15</f>
        <v>34804</v>
      </c>
      <c r="R15" s="214">
        <f>'[1]集1-1　当日有権者数（選挙区国内）'!R15</f>
        <v>65248</v>
      </c>
      <c r="S15" s="127">
        <v>1</v>
      </c>
      <c r="T15" s="127">
        <v>0</v>
      </c>
      <c r="U15" s="206">
        <f t="shared" si="0"/>
        <v>1</v>
      </c>
      <c r="V15" s="125">
        <f t="shared" si="1"/>
        <v>30445</v>
      </c>
      <c r="W15" s="125">
        <f t="shared" si="1"/>
        <v>34804</v>
      </c>
      <c r="X15" s="125">
        <f t="shared" si="1"/>
        <v>65249</v>
      </c>
      <c r="Y15" s="11"/>
    </row>
    <row r="16" spans="1:25" ht="15.75" customHeight="1" x14ac:dyDescent="0.4">
      <c r="A16" s="11"/>
      <c r="B16" s="35"/>
      <c r="C16" s="36" t="s">
        <v>30</v>
      </c>
      <c r="D16" s="125">
        <f>'[1]集1-1　当日有権者数（選挙区国内）'!D16</f>
        <v>11871</v>
      </c>
      <c r="E16" s="125">
        <f>'[1]集1-1　当日有権者数（選挙区国内）'!E16</f>
        <v>13386</v>
      </c>
      <c r="F16" s="125">
        <f>'[1]集1-1　当日有権者数（選挙区国内）'!F16</f>
        <v>25257</v>
      </c>
      <c r="G16" s="125">
        <f>'[1]集1-1　当日有権者数（選挙区国内）'!G16</f>
        <v>0</v>
      </c>
      <c r="H16" s="125">
        <f>'[1]集1-1　当日有権者数（選挙区国内）'!H16</f>
        <v>0</v>
      </c>
      <c r="I16" s="125">
        <f>'[1]集1-1　当日有権者数（選挙区国内）'!I16</f>
        <v>0</v>
      </c>
      <c r="J16" s="125">
        <f>'[1]集1-1　当日有権者数（選挙区国内）'!J16</f>
        <v>20</v>
      </c>
      <c r="K16" s="125">
        <f>'[1]集1-1　当日有権者数（選挙区国内）'!K16</f>
        <v>22</v>
      </c>
      <c r="L16" s="193">
        <f>'[1]集1-1　当日有権者数（選挙区国内）'!L16</f>
        <v>42</v>
      </c>
      <c r="M16" s="125">
        <f>'[1]集1-1　当日有権者数（選挙区国内）'!M16</f>
        <v>2</v>
      </c>
      <c r="N16" s="125">
        <f>'[1]集1-1　当日有権者数（選挙区国内）'!N16</f>
        <v>0</v>
      </c>
      <c r="O16" s="193">
        <f>'[1]集1-1　当日有権者数（選挙区国内）'!O16</f>
        <v>2</v>
      </c>
      <c r="P16" s="126">
        <f>'[1]集1-1　当日有権者数（選挙区国内）'!P16</f>
        <v>11849</v>
      </c>
      <c r="Q16" s="126">
        <f>'[1]集1-1　当日有権者数（選挙区国内）'!Q16</f>
        <v>13364</v>
      </c>
      <c r="R16" s="214">
        <f>'[1]集1-1　当日有権者数（選挙区国内）'!R16</f>
        <v>25213</v>
      </c>
      <c r="S16" s="127">
        <v>0</v>
      </c>
      <c r="T16" s="127">
        <v>0</v>
      </c>
      <c r="U16" s="206">
        <f t="shared" si="0"/>
        <v>0</v>
      </c>
      <c r="V16" s="125">
        <f t="shared" si="1"/>
        <v>11849</v>
      </c>
      <c r="W16" s="125">
        <f t="shared" si="1"/>
        <v>13364</v>
      </c>
      <c r="X16" s="125">
        <f t="shared" si="1"/>
        <v>25213</v>
      </c>
      <c r="Y16" s="11"/>
    </row>
    <row r="17" spans="1:25" ht="15.75" customHeight="1" x14ac:dyDescent="0.4">
      <c r="A17" s="11"/>
      <c r="B17" s="35"/>
      <c r="C17" s="36" t="s">
        <v>31</v>
      </c>
      <c r="D17" s="125">
        <f>'[1]集1-1　当日有権者数（選挙区国内）'!D17</f>
        <v>9458</v>
      </c>
      <c r="E17" s="125">
        <f>'[1]集1-1　当日有権者数（選挙区国内）'!E17</f>
        <v>10224</v>
      </c>
      <c r="F17" s="125">
        <f>'[1]集1-1　当日有権者数（選挙区国内）'!F17</f>
        <v>19682</v>
      </c>
      <c r="G17" s="125">
        <f>'[1]集1-1　当日有権者数（選挙区国内）'!G17</f>
        <v>0</v>
      </c>
      <c r="H17" s="125">
        <f>'[1]集1-1　当日有権者数（選挙区国内）'!H17</f>
        <v>0</v>
      </c>
      <c r="I17" s="125">
        <f>'[1]集1-1　当日有権者数（選挙区国内）'!I17</f>
        <v>0</v>
      </c>
      <c r="J17" s="125">
        <f>'[1]集1-1　当日有権者数（選挙区国内）'!J17</f>
        <v>13</v>
      </c>
      <c r="K17" s="125">
        <f>'[1]集1-1　当日有権者数（選挙区国内）'!K17</f>
        <v>14</v>
      </c>
      <c r="L17" s="193">
        <f>'[1]集1-1　当日有権者数（選挙区国内）'!L17</f>
        <v>27</v>
      </c>
      <c r="M17" s="125">
        <f>'[1]集1-1　当日有権者数（選挙区国内）'!M17</f>
        <v>1</v>
      </c>
      <c r="N17" s="125">
        <f>'[1]集1-1　当日有権者数（選挙区国内）'!N17</f>
        <v>1</v>
      </c>
      <c r="O17" s="193">
        <f>'[1]集1-1　当日有権者数（選挙区国内）'!O17</f>
        <v>2</v>
      </c>
      <c r="P17" s="126">
        <f>'[1]集1-1　当日有権者数（選挙区国内）'!P17</f>
        <v>9444</v>
      </c>
      <c r="Q17" s="126">
        <f>'[1]集1-1　当日有権者数（選挙区国内）'!Q17</f>
        <v>10209</v>
      </c>
      <c r="R17" s="214">
        <f>'[1]集1-1　当日有権者数（選挙区国内）'!R17</f>
        <v>19653</v>
      </c>
      <c r="S17" s="127">
        <v>0</v>
      </c>
      <c r="T17" s="127">
        <v>0</v>
      </c>
      <c r="U17" s="206">
        <f t="shared" si="0"/>
        <v>0</v>
      </c>
      <c r="V17" s="125">
        <f t="shared" si="1"/>
        <v>9444</v>
      </c>
      <c r="W17" s="125">
        <f t="shared" si="1"/>
        <v>10209</v>
      </c>
      <c r="X17" s="125">
        <f t="shared" si="1"/>
        <v>19653</v>
      </c>
      <c r="Y17" s="11"/>
    </row>
    <row r="18" spans="1:25" ht="15.75" customHeight="1" x14ac:dyDescent="0.4">
      <c r="A18" s="11"/>
      <c r="B18" s="35"/>
      <c r="C18" s="36" t="s">
        <v>33</v>
      </c>
      <c r="D18" s="125">
        <f>'[1]集1-1　当日有権者数（選挙区国内）'!D18</f>
        <v>9580</v>
      </c>
      <c r="E18" s="125">
        <f>'[1]集1-1　当日有権者数（選挙区国内）'!E18</f>
        <v>11092</v>
      </c>
      <c r="F18" s="125">
        <f>'[1]集1-1　当日有権者数（選挙区国内）'!F18</f>
        <v>20672</v>
      </c>
      <c r="G18" s="125">
        <f>'[1]集1-1　当日有権者数（選挙区国内）'!G18</f>
        <v>0</v>
      </c>
      <c r="H18" s="125">
        <f>'[1]集1-1　当日有権者数（選挙区国内）'!H18</f>
        <v>0</v>
      </c>
      <c r="I18" s="125">
        <f>'[1]集1-1　当日有権者数（選挙区国内）'!I18</f>
        <v>0</v>
      </c>
      <c r="J18" s="125">
        <f>'[1]集1-1　当日有権者数（選挙区国内）'!J18</f>
        <v>14</v>
      </c>
      <c r="K18" s="125">
        <f>'[1]集1-1　当日有権者数（選挙区国内）'!K18</f>
        <v>18</v>
      </c>
      <c r="L18" s="193">
        <f>'[1]集1-1　当日有権者数（選挙区国内）'!L18</f>
        <v>32</v>
      </c>
      <c r="M18" s="125">
        <f>'[1]集1-1　当日有権者数（選挙区国内）'!M18</f>
        <v>4</v>
      </c>
      <c r="N18" s="125">
        <f>'[1]集1-1　当日有権者数（選挙区国内）'!N18</f>
        <v>1</v>
      </c>
      <c r="O18" s="193">
        <f>'[1]集1-1　当日有権者数（選挙区国内）'!O18</f>
        <v>5</v>
      </c>
      <c r="P18" s="126">
        <f>'[1]集1-1　当日有権者数（選挙区国内）'!P18</f>
        <v>9562</v>
      </c>
      <c r="Q18" s="126">
        <f>'[1]集1-1　当日有権者数（選挙区国内）'!Q18</f>
        <v>11073</v>
      </c>
      <c r="R18" s="214">
        <f>'[1]集1-1　当日有権者数（選挙区国内）'!R18</f>
        <v>20635</v>
      </c>
      <c r="S18" s="127">
        <v>0</v>
      </c>
      <c r="T18" s="127">
        <v>0</v>
      </c>
      <c r="U18" s="206">
        <f t="shared" si="0"/>
        <v>0</v>
      </c>
      <c r="V18" s="125">
        <f t="shared" si="1"/>
        <v>9562</v>
      </c>
      <c r="W18" s="125">
        <f t="shared" si="1"/>
        <v>11073</v>
      </c>
      <c r="X18" s="125">
        <f t="shared" si="1"/>
        <v>20635</v>
      </c>
      <c r="Y18" s="11"/>
    </row>
    <row r="19" spans="1:25" ht="15.75" customHeight="1" x14ac:dyDescent="0.4">
      <c r="A19" s="11"/>
      <c r="B19" s="45" t="s">
        <v>10</v>
      </c>
      <c r="C19" s="33" t="s">
        <v>11</v>
      </c>
      <c r="D19" s="124">
        <f>'[1]集1-1　当日有権者数（選挙区国内）'!D19</f>
        <v>1852</v>
      </c>
      <c r="E19" s="124">
        <f>'[1]集1-1　当日有権者数（選挙区国内）'!E19</f>
        <v>2174</v>
      </c>
      <c r="F19" s="124">
        <f>'[1]集1-1　当日有権者数（選挙区国内）'!F19</f>
        <v>4026</v>
      </c>
      <c r="G19" s="124">
        <f>'[1]集1-1　当日有権者数（選挙区国内）'!G19</f>
        <v>0</v>
      </c>
      <c r="H19" s="124">
        <f>'[1]集1-1　当日有権者数（選挙区国内）'!H19</f>
        <v>0</v>
      </c>
      <c r="I19" s="124">
        <f>'[1]集1-1　当日有権者数（選挙区国内）'!I19</f>
        <v>0</v>
      </c>
      <c r="J19" s="124">
        <f>'[1]集1-1　当日有権者数（選挙区国内）'!J19</f>
        <v>4</v>
      </c>
      <c r="K19" s="124">
        <f>'[1]集1-1　当日有権者数（選挙区国内）'!K19</f>
        <v>3</v>
      </c>
      <c r="L19" s="191">
        <f>'[1]集1-1　当日有権者数（選挙区国内）'!L19</f>
        <v>7</v>
      </c>
      <c r="M19" s="124">
        <f>'[1]集1-1　当日有権者数（選挙区国内）'!M19</f>
        <v>0</v>
      </c>
      <c r="N19" s="124">
        <f>'[1]集1-1　当日有権者数（選挙区国内）'!N19</f>
        <v>0</v>
      </c>
      <c r="O19" s="191">
        <f>'[1]集1-1　当日有権者数（選挙区国内）'!O19</f>
        <v>0</v>
      </c>
      <c r="P19" s="134">
        <f>'[1]集1-1　当日有権者数（選挙区国内）'!P19</f>
        <v>1848</v>
      </c>
      <c r="Q19" s="134">
        <f>'[1]集1-1　当日有権者数（選挙区国内）'!Q19</f>
        <v>2171</v>
      </c>
      <c r="R19" s="190">
        <f>'[1]集1-1　当日有権者数（選挙区国内）'!R19</f>
        <v>4019</v>
      </c>
      <c r="S19" s="135">
        <v>0</v>
      </c>
      <c r="T19" s="135">
        <v>0</v>
      </c>
      <c r="U19" s="205">
        <f t="shared" si="0"/>
        <v>0</v>
      </c>
      <c r="V19" s="124">
        <f t="shared" si="1"/>
        <v>1848</v>
      </c>
      <c r="W19" s="124">
        <f t="shared" si="1"/>
        <v>2171</v>
      </c>
      <c r="X19" s="124">
        <f t="shared" si="1"/>
        <v>4019</v>
      </c>
      <c r="Y19" s="11"/>
    </row>
    <row r="20" spans="1:25" ht="15.75" customHeight="1" x14ac:dyDescent="0.4">
      <c r="A20" s="11"/>
      <c r="B20" s="35"/>
      <c r="C20" s="47" t="s">
        <v>48</v>
      </c>
      <c r="D20" s="136">
        <f t="shared" ref="D20:X20" si="2">D19</f>
        <v>1852</v>
      </c>
      <c r="E20" s="136">
        <f t="shared" si="2"/>
        <v>2174</v>
      </c>
      <c r="F20" s="136">
        <f t="shared" si="2"/>
        <v>4026</v>
      </c>
      <c r="G20" s="136">
        <f t="shared" si="2"/>
        <v>0</v>
      </c>
      <c r="H20" s="136">
        <f t="shared" si="2"/>
        <v>0</v>
      </c>
      <c r="I20" s="136">
        <f t="shared" si="2"/>
        <v>0</v>
      </c>
      <c r="J20" s="136">
        <f t="shared" si="2"/>
        <v>4</v>
      </c>
      <c r="K20" s="136">
        <f t="shared" si="2"/>
        <v>3</v>
      </c>
      <c r="L20" s="136">
        <f t="shared" si="2"/>
        <v>7</v>
      </c>
      <c r="M20" s="136">
        <f t="shared" si="2"/>
        <v>0</v>
      </c>
      <c r="N20" s="136">
        <f t="shared" si="2"/>
        <v>0</v>
      </c>
      <c r="O20" s="136">
        <f t="shared" si="2"/>
        <v>0</v>
      </c>
      <c r="P20" s="137">
        <f t="shared" si="2"/>
        <v>1848</v>
      </c>
      <c r="Q20" s="137">
        <f t="shared" si="2"/>
        <v>2171</v>
      </c>
      <c r="R20" s="137">
        <f t="shared" si="2"/>
        <v>4019</v>
      </c>
      <c r="S20" s="48">
        <f>S19</f>
        <v>0</v>
      </c>
      <c r="T20" s="48">
        <f>T19</f>
        <v>0</v>
      </c>
      <c r="U20" s="138">
        <f>U19</f>
        <v>0</v>
      </c>
      <c r="V20" s="136">
        <f t="shared" si="2"/>
        <v>1848</v>
      </c>
      <c r="W20" s="136">
        <f t="shared" si="2"/>
        <v>2171</v>
      </c>
      <c r="X20" s="136">
        <f t="shared" si="2"/>
        <v>4019</v>
      </c>
      <c r="Y20" s="11"/>
    </row>
    <row r="21" spans="1:25" ht="15.75" customHeight="1" x14ac:dyDescent="0.4">
      <c r="A21" s="11"/>
      <c r="B21" s="45" t="s">
        <v>34</v>
      </c>
      <c r="C21" s="33" t="s">
        <v>35</v>
      </c>
      <c r="D21" s="124">
        <f>'[1]集1-1　当日有権者数（選挙区国内）'!D21</f>
        <v>844</v>
      </c>
      <c r="E21" s="124">
        <f>'[1]集1-1　当日有権者数（選挙区国内）'!E21</f>
        <v>910</v>
      </c>
      <c r="F21" s="124">
        <f>'[1]集1-1　当日有権者数（選挙区国内）'!F21</f>
        <v>1754</v>
      </c>
      <c r="G21" s="124">
        <f>'[1]集1-1　当日有権者数（選挙区国内）'!G21</f>
        <v>0</v>
      </c>
      <c r="H21" s="124">
        <f>'[1]集1-1　当日有権者数（選挙区国内）'!H21</f>
        <v>0</v>
      </c>
      <c r="I21" s="124">
        <f>'[1]集1-1　当日有権者数（選挙区国内）'!I21</f>
        <v>0</v>
      </c>
      <c r="J21" s="124">
        <f>'[1]集1-1　当日有権者数（選挙区国内）'!J21</f>
        <v>0</v>
      </c>
      <c r="K21" s="124">
        <f>'[1]集1-1　当日有権者数（選挙区国内）'!K21</f>
        <v>3</v>
      </c>
      <c r="L21" s="124">
        <f>'[1]集1-1　当日有権者数（選挙区国内）'!L21</f>
        <v>3</v>
      </c>
      <c r="M21" s="124">
        <f>'[1]集1-1　当日有権者数（選挙区国内）'!M21</f>
        <v>0</v>
      </c>
      <c r="N21" s="124">
        <f>'[1]集1-1　当日有権者数（選挙区国内）'!N21</f>
        <v>3</v>
      </c>
      <c r="O21" s="124">
        <f>'[1]集1-1　当日有権者数（選挙区国内）'!O21</f>
        <v>3</v>
      </c>
      <c r="P21" s="134">
        <f>'[1]集1-1　当日有権者数（選挙区国内）'!P21</f>
        <v>844</v>
      </c>
      <c r="Q21" s="134">
        <f>'[1]集1-1　当日有権者数（選挙区国内）'!Q21</f>
        <v>904</v>
      </c>
      <c r="R21" s="134">
        <f>'[1]集1-1　当日有権者数（選挙区国内）'!R21</f>
        <v>1748</v>
      </c>
      <c r="S21" s="135">
        <v>0</v>
      </c>
      <c r="T21" s="135">
        <v>0</v>
      </c>
      <c r="U21" s="205">
        <f>S21+T21</f>
        <v>0</v>
      </c>
      <c r="V21" s="124">
        <f>P21+S21</f>
        <v>844</v>
      </c>
      <c r="W21" s="124">
        <f>Q21+T21</f>
        <v>904</v>
      </c>
      <c r="X21" s="124">
        <f>R21+U21</f>
        <v>1748</v>
      </c>
      <c r="Y21" s="11"/>
    </row>
    <row r="22" spans="1:25" ht="15.75" customHeight="1" x14ac:dyDescent="0.4">
      <c r="A22" s="11"/>
      <c r="B22" s="35"/>
      <c r="C22" s="47" t="s">
        <v>49</v>
      </c>
      <c r="D22" s="136">
        <f t="shared" ref="D22:X22" si="3">D21</f>
        <v>844</v>
      </c>
      <c r="E22" s="136">
        <f t="shared" si="3"/>
        <v>910</v>
      </c>
      <c r="F22" s="136">
        <f t="shared" si="3"/>
        <v>1754</v>
      </c>
      <c r="G22" s="136">
        <f t="shared" si="3"/>
        <v>0</v>
      </c>
      <c r="H22" s="136">
        <f t="shared" si="3"/>
        <v>0</v>
      </c>
      <c r="I22" s="136">
        <f t="shared" si="3"/>
        <v>0</v>
      </c>
      <c r="J22" s="136">
        <f t="shared" si="3"/>
        <v>0</v>
      </c>
      <c r="K22" s="136">
        <f t="shared" si="3"/>
        <v>3</v>
      </c>
      <c r="L22" s="136">
        <f t="shared" si="3"/>
        <v>3</v>
      </c>
      <c r="M22" s="136">
        <f t="shared" si="3"/>
        <v>0</v>
      </c>
      <c r="N22" s="136">
        <f t="shared" si="3"/>
        <v>3</v>
      </c>
      <c r="O22" s="136">
        <f t="shared" si="3"/>
        <v>3</v>
      </c>
      <c r="P22" s="137">
        <f t="shared" si="3"/>
        <v>844</v>
      </c>
      <c r="Q22" s="137">
        <f t="shared" si="3"/>
        <v>904</v>
      </c>
      <c r="R22" s="137">
        <f t="shared" si="3"/>
        <v>1748</v>
      </c>
      <c r="S22" s="48">
        <f>S21</f>
        <v>0</v>
      </c>
      <c r="T22" s="48">
        <f>T21</f>
        <v>0</v>
      </c>
      <c r="U22" s="138">
        <f t="shared" si="3"/>
        <v>0</v>
      </c>
      <c r="V22" s="136">
        <f t="shared" si="3"/>
        <v>844</v>
      </c>
      <c r="W22" s="136">
        <f t="shared" si="3"/>
        <v>904</v>
      </c>
      <c r="X22" s="136">
        <f t="shared" si="3"/>
        <v>1748</v>
      </c>
      <c r="Y22" s="11"/>
    </row>
    <row r="23" spans="1:25" ht="15.75" customHeight="1" x14ac:dyDescent="0.4">
      <c r="A23" s="11"/>
      <c r="B23" s="45" t="s">
        <v>36</v>
      </c>
      <c r="C23" s="33" t="s">
        <v>37</v>
      </c>
      <c r="D23" s="124">
        <f>'[1]集1-1　当日有権者数（選挙区国内）'!D23</f>
        <v>1212</v>
      </c>
      <c r="E23" s="124">
        <f>'[1]集1-1　当日有権者数（選挙区国内）'!E23</f>
        <v>1315</v>
      </c>
      <c r="F23" s="124">
        <f>'[1]集1-1　当日有権者数（選挙区国内）'!F23</f>
        <v>2527</v>
      </c>
      <c r="G23" s="124">
        <f>'[1]集1-1　当日有権者数（選挙区国内）'!G23</f>
        <v>0</v>
      </c>
      <c r="H23" s="124">
        <f>'[1]集1-1　当日有権者数（選挙区国内）'!H23</f>
        <v>0</v>
      </c>
      <c r="I23" s="124">
        <f>'[1]集1-1　当日有権者数（選挙区国内）'!I23</f>
        <v>0</v>
      </c>
      <c r="J23" s="124">
        <f>'[1]集1-1　当日有権者数（選挙区国内）'!J23</f>
        <v>1</v>
      </c>
      <c r="K23" s="124">
        <f>'[1]集1-1　当日有権者数（選挙区国内）'!K23</f>
        <v>0</v>
      </c>
      <c r="L23" s="124">
        <f>'[1]集1-1　当日有権者数（選挙区国内）'!L23</f>
        <v>1</v>
      </c>
      <c r="M23" s="124">
        <f>'[1]集1-1　当日有権者数（選挙区国内）'!M23</f>
        <v>0</v>
      </c>
      <c r="N23" s="124">
        <f>'[1]集1-1　当日有権者数（選挙区国内）'!N23</f>
        <v>1</v>
      </c>
      <c r="O23" s="124">
        <f>'[1]集1-1　当日有権者数（選挙区国内）'!O23</f>
        <v>1</v>
      </c>
      <c r="P23" s="134">
        <f>'[1]集1-1　当日有権者数（選挙区国内）'!P23</f>
        <v>1211</v>
      </c>
      <c r="Q23" s="134">
        <f>'[1]集1-1　当日有権者数（選挙区国内）'!Q23</f>
        <v>1314</v>
      </c>
      <c r="R23" s="134">
        <f>'[1]集1-1　当日有権者数（選挙区国内）'!R23</f>
        <v>2525</v>
      </c>
      <c r="S23" s="135">
        <v>0</v>
      </c>
      <c r="T23" s="135">
        <v>0</v>
      </c>
      <c r="U23" s="205">
        <f>S23+T23</f>
        <v>0</v>
      </c>
      <c r="V23" s="124">
        <f t="shared" ref="V23:X25" si="4">P23+S23</f>
        <v>1211</v>
      </c>
      <c r="W23" s="124">
        <f t="shared" si="4"/>
        <v>1314</v>
      </c>
      <c r="X23" s="124">
        <f t="shared" si="4"/>
        <v>2525</v>
      </c>
      <c r="Y23" s="11"/>
    </row>
    <row r="24" spans="1:25" ht="15.75" customHeight="1" x14ac:dyDescent="0.4">
      <c r="A24" s="11"/>
      <c r="B24" s="35"/>
      <c r="C24" s="36" t="s">
        <v>38</v>
      </c>
      <c r="D24" s="125">
        <f>'[1]集1-1　当日有権者数（選挙区国内）'!D24</f>
        <v>6041</v>
      </c>
      <c r="E24" s="125">
        <f>'[1]集1-1　当日有権者数（選挙区国内）'!E24</f>
        <v>6937</v>
      </c>
      <c r="F24" s="125">
        <f>'[1]集1-1　当日有権者数（選挙区国内）'!F24</f>
        <v>12978</v>
      </c>
      <c r="G24" s="125">
        <f>'[1]集1-1　当日有権者数（選挙区国内）'!G24</f>
        <v>0</v>
      </c>
      <c r="H24" s="125">
        <f>'[1]集1-1　当日有権者数（選挙区国内）'!H24</f>
        <v>0</v>
      </c>
      <c r="I24" s="125">
        <f>'[1]集1-1　当日有権者数（選挙区国内）'!I24</f>
        <v>0</v>
      </c>
      <c r="J24" s="125">
        <f>'[1]集1-1　当日有権者数（選挙区国内）'!J24</f>
        <v>8</v>
      </c>
      <c r="K24" s="125">
        <f>'[1]集1-1　当日有権者数（選挙区国内）'!K24</f>
        <v>14</v>
      </c>
      <c r="L24" s="193">
        <f>'[1]集1-1　当日有権者数（選挙区国内）'!L24</f>
        <v>22</v>
      </c>
      <c r="M24" s="125">
        <f>'[1]集1-1　当日有権者数（選挙区国内）'!M24</f>
        <v>5</v>
      </c>
      <c r="N24" s="125">
        <f>'[1]集1-1　当日有権者数（選挙区国内）'!N24</f>
        <v>5</v>
      </c>
      <c r="O24" s="193">
        <f>'[1]集1-1　当日有権者数（選挙区国内）'!O24</f>
        <v>10</v>
      </c>
      <c r="P24" s="126">
        <f>'[1]集1-1　当日有権者数（選挙区国内）'!P24</f>
        <v>6028</v>
      </c>
      <c r="Q24" s="126">
        <f>'[1]集1-1　当日有権者数（選挙区国内）'!Q24</f>
        <v>6918</v>
      </c>
      <c r="R24" s="214">
        <f>'[1]集1-1　当日有権者数（選挙区国内）'!R24</f>
        <v>12946</v>
      </c>
      <c r="S24" s="127">
        <v>0</v>
      </c>
      <c r="T24" s="127">
        <v>0</v>
      </c>
      <c r="U24" s="206">
        <f>S24+T24</f>
        <v>0</v>
      </c>
      <c r="V24" s="125">
        <f t="shared" si="4"/>
        <v>6028</v>
      </c>
      <c r="W24" s="125">
        <f t="shared" si="4"/>
        <v>6918</v>
      </c>
      <c r="X24" s="125">
        <f t="shared" si="4"/>
        <v>12946</v>
      </c>
      <c r="Y24" s="11"/>
    </row>
    <row r="25" spans="1:25" ht="15.75" customHeight="1" x14ac:dyDescent="0.4">
      <c r="A25" s="11"/>
      <c r="B25" s="35"/>
      <c r="C25" s="39" t="s">
        <v>39</v>
      </c>
      <c r="D25" s="131">
        <f>'[1]集1-1　当日有権者数（選挙区国内）'!D25</f>
        <v>2687</v>
      </c>
      <c r="E25" s="131">
        <f>'[1]集1-1　当日有権者数（選挙区国内）'!E25</f>
        <v>2964</v>
      </c>
      <c r="F25" s="131">
        <f>'[1]集1-1　当日有権者数（選挙区国内）'!F25</f>
        <v>5651</v>
      </c>
      <c r="G25" s="131">
        <f>'[1]集1-1　当日有権者数（選挙区国内）'!G25</f>
        <v>0</v>
      </c>
      <c r="H25" s="131">
        <f>'[1]集1-1　当日有権者数（選挙区国内）'!H25</f>
        <v>0</v>
      </c>
      <c r="I25" s="131">
        <f>'[1]集1-1　当日有権者数（選挙区国内）'!I25</f>
        <v>0</v>
      </c>
      <c r="J25" s="131">
        <f>'[1]集1-1　当日有権者数（選挙区国内）'!J25</f>
        <v>4</v>
      </c>
      <c r="K25" s="131">
        <f>'[1]集1-1　当日有権者数（選挙区国内）'!K25</f>
        <v>7</v>
      </c>
      <c r="L25" s="202">
        <f>'[1]集1-1　当日有権者数（選挙区国内）'!L25</f>
        <v>11</v>
      </c>
      <c r="M25" s="131">
        <f>'[1]集1-1　当日有権者数（選挙区国内）'!M25</f>
        <v>4</v>
      </c>
      <c r="N25" s="131">
        <f>'[1]集1-1　当日有権者数（選挙区国内）'!N25</f>
        <v>1</v>
      </c>
      <c r="O25" s="202">
        <f>'[1]集1-1　当日有権者数（選挙区国内）'!O25</f>
        <v>5</v>
      </c>
      <c r="P25" s="132">
        <f>'[1]集1-1　当日有権者数（選挙区国内）'!P25</f>
        <v>2679</v>
      </c>
      <c r="Q25" s="132">
        <f>'[1]集1-1　当日有権者数（選挙区国内）'!Q25</f>
        <v>2956</v>
      </c>
      <c r="R25" s="216">
        <f>'[1]集1-1　当日有権者数（選挙区国内）'!R25</f>
        <v>5635</v>
      </c>
      <c r="S25" s="133">
        <v>0</v>
      </c>
      <c r="T25" s="133">
        <v>0</v>
      </c>
      <c r="U25" s="208">
        <f>S25+T25</f>
        <v>0</v>
      </c>
      <c r="V25" s="131">
        <f t="shared" si="4"/>
        <v>2679</v>
      </c>
      <c r="W25" s="131">
        <f t="shared" si="4"/>
        <v>2956</v>
      </c>
      <c r="X25" s="131">
        <f t="shared" si="4"/>
        <v>5635</v>
      </c>
      <c r="Y25" s="11"/>
    </row>
    <row r="26" spans="1:25" ht="15.75" customHeight="1" x14ac:dyDescent="0.4">
      <c r="A26" s="11"/>
      <c r="B26" s="35"/>
      <c r="C26" s="36" t="s">
        <v>50</v>
      </c>
      <c r="D26" s="125">
        <f t="shared" ref="D26:X26" si="5">SUM(D23:D25)</f>
        <v>9940</v>
      </c>
      <c r="E26" s="125">
        <f t="shared" si="5"/>
        <v>11216</v>
      </c>
      <c r="F26" s="125">
        <f t="shared" si="5"/>
        <v>21156</v>
      </c>
      <c r="G26" s="125">
        <f t="shared" si="5"/>
        <v>0</v>
      </c>
      <c r="H26" s="125">
        <f t="shared" si="5"/>
        <v>0</v>
      </c>
      <c r="I26" s="125">
        <f t="shared" si="5"/>
        <v>0</v>
      </c>
      <c r="J26" s="125">
        <f t="shared" si="5"/>
        <v>13</v>
      </c>
      <c r="K26" s="125">
        <f t="shared" si="5"/>
        <v>21</v>
      </c>
      <c r="L26" s="125">
        <f t="shared" si="5"/>
        <v>34</v>
      </c>
      <c r="M26" s="125">
        <f t="shared" si="5"/>
        <v>9</v>
      </c>
      <c r="N26" s="125">
        <f t="shared" si="5"/>
        <v>7</v>
      </c>
      <c r="O26" s="125">
        <f t="shared" si="5"/>
        <v>16</v>
      </c>
      <c r="P26" s="126">
        <f t="shared" si="5"/>
        <v>9918</v>
      </c>
      <c r="Q26" s="126">
        <f t="shared" si="5"/>
        <v>11188</v>
      </c>
      <c r="R26" s="126">
        <f t="shared" si="5"/>
        <v>21106</v>
      </c>
      <c r="S26" s="37">
        <f t="shared" si="5"/>
        <v>0</v>
      </c>
      <c r="T26" s="37">
        <f t="shared" si="5"/>
        <v>0</v>
      </c>
      <c r="U26" s="139">
        <f t="shared" si="5"/>
        <v>0</v>
      </c>
      <c r="V26" s="125">
        <f t="shared" si="5"/>
        <v>9918</v>
      </c>
      <c r="W26" s="125">
        <f t="shared" si="5"/>
        <v>11188</v>
      </c>
      <c r="X26" s="125">
        <f t="shared" si="5"/>
        <v>21106</v>
      </c>
      <c r="Y26" s="11"/>
    </row>
    <row r="27" spans="1:25" ht="15.75" customHeight="1" x14ac:dyDescent="0.4">
      <c r="A27" s="11"/>
      <c r="B27" s="45" t="s">
        <v>47</v>
      </c>
      <c r="C27" s="49" t="s">
        <v>12</v>
      </c>
      <c r="D27" s="124">
        <f>'[1]集1-1　当日有権者数（選挙区国内）'!D27</f>
        <v>3388</v>
      </c>
      <c r="E27" s="124">
        <f>'[1]集1-1　当日有権者数（選挙区国内）'!E27</f>
        <v>3880</v>
      </c>
      <c r="F27" s="124">
        <f>'[1]集1-1　当日有権者数（選挙区国内）'!F27</f>
        <v>7268</v>
      </c>
      <c r="G27" s="124">
        <f>'[1]集1-1　当日有権者数（選挙区国内）'!G27</f>
        <v>0</v>
      </c>
      <c r="H27" s="124">
        <f>'[1]集1-1　当日有権者数（選挙区国内）'!H27</f>
        <v>0</v>
      </c>
      <c r="I27" s="124">
        <f>'[1]集1-1　当日有権者数（選挙区国内）'!I27</f>
        <v>0</v>
      </c>
      <c r="J27" s="124">
        <f>'[1]集1-1　当日有権者数（選挙区国内）'!J27</f>
        <v>3</v>
      </c>
      <c r="K27" s="124">
        <f>'[1]集1-1　当日有権者数（選挙区国内）'!K27</f>
        <v>8</v>
      </c>
      <c r="L27" s="124">
        <f>'[1]集1-1　当日有権者数（選挙区国内）'!L27</f>
        <v>11</v>
      </c>
      <c r="M27" s="124">
        <f>'[1]集1-1　当日有権者数（選挙区国内）'!M27</f>
        <v>7</v>
      </c>
      <c r="N27" s="124">
        <f>'[1]集1-1　当日有権者数（選挙区国内）'!N27</f>
        <v>3</v>
      </c>
      <c r="O27" s="124">
        <f>'[1]集1-1　当日有権者数（選挙区国内）'!O27</f>
        <v>10</v>
      </c>
      <c r="P27" s="134">
        <f>'[1]集1-1　当日有権者数（選挙区国内）'!P27</f>
        <v>3378</v>
      </c>
      <c r="Q27" s="134">
        <f>'[1]集1-1　当日有権者数（選挙区国内）'!Q27</f>
        <v>3869</v>
      </c>
      <c r="R27" s="134">
        <f>'[1]集1-1　当日有権者数（選挙区国内）'!R27</f>
        <v>7247</v>
      </c>
      <c r="S27" s="135">
        <v>0</v>
      </c>
      <c r="T27" s="135">
        <v>0</v>
      </c>
      <c r="U27" s="140">
        <f>S27+T27</f>
        <v>0</v>
      </c>
      <c r="V27" s="124">
        <f t="shared" ref="V27:X30" si="6">P27+S27</f>
        <v>3378</v>
      </c>
      <c r="W27" s="124">
        <f t="shared" si="6"/>
        <v>3869</v>
      </c>
      <c r="X27" s="124">
        <f t="shared" si="6"/>
        <v>7247</v>
      </c>
      <c r="Y27" s="11"/>
    </row>
    <row r="28" spans="1:25" ht="15.75" customHeight="1" x14ac:dyDescent="0.4">
      <c r="A28" s="11"/>
      <c r="B28" s="35"/>
      <c r="C28" s="50" t="s">
        <v>40</v>
      </c>
      <c r="D28" s="125">
        <f>'[1]集1-1　当日有権者数（選挙区国内）'!D28</f>
        <v>2140</v>
      </c>
      <c r="E28" s="125">
        <f>'[1]集1-1　当日有権者数（選挙区国内）'!E28</f>
        <v>2575</v>
      </c>
      <c r="F28" s="125">
        <f>'[1]集1-1　当日有権者数（選挙区国内）'!F28</f>
        <v>4715</v>
      </c>
      <c r="G28" s="125">
        <f>'[1]集1-1　当日有権者数（選挙区国内）'!G28</f>
        <v>0</v>
      </c>
      <c r="H28" s="125">
        <f>'[1]集1-1　当日有権者数（選挙区国内）'!H28</f>
        <v>0</v>
      </c>
      <c r="I28" s="125">
        <f>'[1]集1-1　当日有権者数（選挙区国内）'!I28</f>
        <v>0</v>
      </c>
      <c r="J28" s="125">
        <f>'[1]集1-1　当日有権者数（選挙区国内）'!J28</f>
        <v>5</v>
      </c>
      <c r="K28" s="125">
        <f>'[1]集1-1　当日有権者数（選挙区国内）'!K28</f>
        <v>2</v>
      </c>
      <c r="L28" s="193">
        <f>'[1]集1-1　当日有権者数（選挙区国内）'!L28</f>
        <v>7</v>
      </c>
      <c r="M28" s="125">
        <f>'[1]集1-1　当日有権者数（選挙区国内）'!M28</f>
        <v>3</v>
      </c>
      <c r="N28" s="125">
        <f>'[1]集1-1　当日有権者数（選挙区国内）'!N28</f>
        <v>3</v>
      </c>
      <c r="O28" s="193">
        <f>'[1]集1-1　当日有権者数（選挙区国内）'!O28</f>
        <v>6</v>
      </c>
      <c r="P28" s="126">
        <f>'[1]集1-1　当日有権者数（選挙区国内）'!P28</f>
        <v>2132</v>
      </c>
      <c r="Q28" s="126">
        <f>'[1]集1-1　当日有権者数（選挙区国内）'!Q28</f>
        <v>2570</v>
      </c>
      <c r="R28" s="126">
        <f>'[1]集1-1　当日有権者数（選挙区国内）'!R28</f>
        <v>4702</v>
      </c>
      <c r="S28" s="127">
        <v>0</v>
      </c>
      <c r="T28" s="127">
        <v>0</v>
      </c>
      <c r="U28" s="139">
        <f>S28+T28</f>
        <v>0</v>
      </c>
      <c r="V28" s="125">
        <f t="shared" si="6"/>
        <v>2132</v>
      </c>
      <c r="W28" s="125">
        <f t="shared" si="6"/>
        <v>2570</v>
      </c>
      <c r="X28" s="125">
        <f t="shared" si="6"/>
        <v>4702</v>
      </c>
      <c r="Y28" s="11"/>
    </row>
    <row r="29" spans="1:25" ht="15.75" customHeight="1" x14ac:dyDescent="0.4">
      <c r="A29" s="11"/>
      <c r="B29" s="35"/>
      <c r="C29" s="36" t="s">
        <v>41</v>
      </c>
      <c r="D29" s="125">
        <f>'[1]集1-1　当日有権者数（選挙区国内）'!D29</f>
        <v>1775</v>
      </c>
      <c r="E29" s="125">
        <f>'[1]集1-1　当日有権者数（選挙区国内）'!E29</f>
        <v>2050</v>
      </c>
      <c r="F29" s="125">
        <f>'[1]集1-1　当日有権者数（選挙区国内）'!F29</f>
        <v>3825</v>
      </c>
      <c r="G29" s="125">
        <f>'[1]集1-1　当日有権者数（選挙区国内）'!G29</f>
        <v>0</v>
      </c>
      <c r="H29" s="125">
        <f>'[1]集1-1　当日有権者数（選挙区国内）'!H29</f>
        <v>0</v>
      </c>
      <c r="I29" s="125">
        <f>'[1]集1-1　当日有権者数（選挙区国内）'!I29</f>
        <v>0</v>
      </c>
      <c r="J29" s="125">
        <f>'[1]集1-1　当日有権者数（選挙区国内）'!J29</f>
        <v>4</v>
      </c>
      <c r="K29" s="125">
        <f>'[1]集1-1　当日有権者数（選挙区国内）'!K29</f>
        <v>1</v>
      </c>
      <c r="L29" s="125">
        <f>'[1]集1-1　当日有権者数（選挙区国内）'!L29</f>
        <v>5</v>
      </c>
      <c r="M29" s="125">
        <f>'[1]集1-1　当日有権者数（選挙区国内）'!M29</f>
        <v>0</v>
      </c>
      <c r="N29" s="125">
        <f>'[1]集1-1　当日有権者数（選挙区国内）'!N29</f>
        <v>0</v>
      </c>
      <c r="O29" s="125">
        <f>'[1]集1-1　当日有権者数（選挙区国内）'!O29</f>
        <v>0</v>
      </c>
      <c r="P29" s="126">
        <f>'[1]集1-1　当日有権者数（選挙区国内）'!P29</f>
        <v>1771</v>
      </c>
      <c r="Q29" s="126">
        <f>'[1]集1-1　当日有権者数（選挙区国内）'!Q29</f>
        <v>2049</v>
      </c>
      <c r="R29" s="126">
        <f>'[1]集1-1　当日有権者数（選挙区国内）'!R29</f>
        <v>3820</v>
      </c>
      <c r="S29" s="127">
        <v>0</v>
      </c>
      <c r="T29" s="127">
        <v>0</v>
      </c>
      <c r="U29" s="139">
        <f>S29+T29</f>
        <v>0</v>
      </c>
      <c r="V29" s="125">
        <f t="shared" si="6"/>
        <v>1771</v>
      </c>
      <c r="W29" s="125">
        <f t="shared" si="6"/>
        <v>2049</v>
      </c>
      <c r="X29" s="125">
        <f t="shared" si="6"/>
        <v>3820</v>
      </c>
      <c r="Y29" s="11"/>
    </row>
    <row r="30" spans="1:25" ht="15.75" customHeight="1" x14ac:dyDescent="0.4">
      <c r="A30" s="11"/>
      <c r="B30" s="35"/>
      <c r="C30" s="36" t="s">
        <v>13</v>
      </c>
      <c r="D30" s="125">
        <f>'[1]集1-1　当日有権者数（選挙区国内）'!D30</f>
        <v>1249</v>
      </c>
      <c r="E30" s="125">
        <f>'[1]集1-1　当日有権者数（選挙区国内）'!E30</f>
        <v>1322</v>
      </c>
      <c r="F30" s="125">
        <f>'[1]集1-1　当日有権者数（選挙区国内）'!F30</f>
        <v>2571</v>
      </c>
      <c r="G30" s="125">
        <f>'[1]集1-1　当日有権者数（選挙区国内）'!G30</f>
        <v>0</v>
      </c>
      <c r="H30" s="125">
        <f>'[1]集1-1　当日有権者数（選挙区国内）'!H30</f>
        <v>0</v>
      </c>
      <c r="I30" s="125">
        <f>'[1]集1-1　当日有権者数（選挙区国内）'!I30</f>
        <v>0</v>
      </c>
      <c r="J30" s="125">
        <f>'[1]集1-1　当日有権者数（選挙区国内）'!J30</f>
        <v>1</v>
      </c>
      <c r="K30" s="125">
        <f>'[1]集1-1　当日有権者数（選挙区国内）'!K30</f>
        <v>2</v>
      </c>
      <c r="L30" s="125">
        <f>'[1]集1-1　当日有権者数（選挙区国内）'!L30</f>
        <v>3</v>
      </c>
      <c r="M30" s="125">
        <f>'[1]集1-1　当日有権者数（選挙区国内）'!M30</f>
        <v>0</v>
      </c>
      <c r="N30" s="125">
        <f>'[1]集1-1　当日有権者数（選挙区国内）'!N30</f>
        <v>0</v>
      </c>
      <c r="O30" s="125">
        <f>'[1]集1-1　当日有権者数（選挙区国内）'!O30</f>
        <v>0</v>
      </c>
      <c r="P30" s="126">
        <f>'[1]集1-1　当日有権者数（選挙区国内）'!P30</f>
        <v>1248</v>
      </c>
      <c r="Q30" s="126">
        <f>'[1]集1-1　当日有権者数（選挙区国内）'!Q30</f>
        <v>1320</v>
      </c>
      <c r="R30" s="126">
        <f>'[1]集1-1　当日有権者数（選挙区国内）'!R30</f>
        <v>2568</v>
      </c>
      <c r="S30" s="127">
        <v>0</v>
      </c>
      <c r="T30" s="127">
        <v>0</v>
      </c>
      <c r="U30" s="139">
        <f>S30+T30</f>
        <v>0</v>
      </c>
      <c r="V30" s="125">
        <f t="shared" si="6"/>
        <v>1248</v>
      </c>
      <c r="W30" s="125">
        <f t="shared" si="6"/>
        <v>1320</v>
      </c>
      <c r="X30" s="125">
        <f t="shared" si="6"/>
        <v>2568</v>
      </c>
      <c r="Y30" s="11"/>
    </row>
    <row r="31" spans="1:25" ht="15.75" customHeight="1" x14ac:dyDescent="0.4">
      <c r="A31" s="11"/>
      <c r="B31" s="51"/>
      <c r="C31" s="47" t="s">
        <v>51</v>
      </c>
      <c r="D31" s="136">
        <f t="shared" ref="D31:X31" si="7">SUM(D27:D30)</f>
        <v>8552</v>
      </c>
      <c r="E31" s="136">
        <f t="shared" si="7"/>
        <v>9827</v>
      </c>
      <c r="F31" s="136">
        <f t="shared" si="7"/>
        <v>18379</v>
      </c>
      <c r="G31" s="136">
        <f t="shared" si="7"/>
        <v>0</v>
      </c>
      <c r="H31" s="136">
        <f t="shared" si="7"/>
        <v>0</v>
      </c>
      <c r="I31" s="136">
        <f t="shared" si="7"/>
        <v>0</v>
      </c>
      <c r="J31" s="136">
        <f t="shared" si="7"/>
        <v>13</v>
      </c>
      <c r="K31" s="136">
        <f t="shared" si="7"/>
        <v>13</v>
      </c>
      <c r="L31" s="136">
        <f t="shared" si="7"/>
        <v>26</v>
      </c>
      <c r="M31" s="136">
        <f t="shared" si="7"/>
        <v>10</v>
      </c>
      <c r="N31" s="136">
        <f t="shared" si="7"/>
        <v>6</v>
      </c>
      <c r="O31" s="136">
        <f t="shared" si="7"/>
        <v>16</v>
      </c>
      <c r="P31" s="137">
        <f t="shared" si="7"/>
        <v>8529</v>
      </c>
      <c r="Q31" s="137">
        <f t="shared" si="7"/>
        <v>9808</v>
      </c>
      <c r="R31" s="137">
        <f t="shared" si="7"/>
        <v>18337</v>
      </c>
      <c r="S31" s="48">
        <f t="shared" si="7"/>
        <v>0</v>
      </c>
      <c r="T31" s="48">
        <f t="shared" si="7"/>
        <v>0</v>
      </c>
      <c r="U31" s="138">
        <f t="shared" si="7"/>
        <v>0</v>
      </c>
      <c r="V31" s="136">
        <f t="shared" si="7"/>
        <v>8529</v>
      </c>
      <c r="W31" s="136">
        <f t="shared" si="7"/>
        <v>9808</v>
      </c>
      <c r="X31" s="136">
        <f t="shared" si="7"/>
        <v>18337</v>
      </c>
      <c r="Y31" s="11"/>
    </row>
    <row r="32" spans="1:25" ht="15.75" customHeight="1" x14ac:dyDescent="0.4">
      <c r="A32" s="11"/>
      <c r="B32" s="35" t="s">
        <v>42</v>
      </c>
      <c r="C32" s="52" t="s">
        <v>43</v>
      </c>
      <c r="D32" s="141">
        <f>'[1]集1-1　当日有権者数（選挙区国内）'!D32</f>
        <v>7312</v>
      </c>
      <c r="E32" s="141">
        <f>'[1]集1-1　当日有権者数（選挙区国内）'!E32</f>
        <v>8244</v>
      </c>
      <c r="F32" s="141">
        <f>'[1]集1-1　当日有権者数（選挙区国内）'!F32</f>
        <v>15556</v>
      </c>
      <c r="G32" s="141">
        <f>'[1]集1-1　当日有権者数（選挙区国内）'!G32</f>
        <v>0</v>
      </c>
      <c r="H32" s="141">
        <f>'[1]集1-1　当日有権者数（選挙区国内）'!H32</f>
        <v>0</v>
      </c>
      <c r="I32" s="141">
        <f>'[1]集1-1　当日有権者数（選挙区国内）'!I32</f>
        <v>0</v>
      </c>
      <c r="J32" s="141">
        <f>'[1]集1-1　当日有権者数（選挙区国内）'!J32</f>
        <v>9</v>
      </c>
      <c r="K32" s="141">
        <f>'[1]集1-1　当日有権者数（選挙区国内）'!K32</f>
        <v>15</v>
      </c>
      <c r="L32" s="141">
        <f>'[1]集1-1　当日有権者数（選挙区国内）'!L32</f>
        <v>24</v>
      </c>
      <c r="M32" s="141">
        <f>'[1]集1-1　当日有権者数（選挙区国内）'!M32</f>
        <v>5</v>
      </c>
      <c r="N32" s="141">
        <f>'[1]集1-1　当日有権者数（選挙区国内）'!N32</f>
        <v>4</v>
      </c>
      <c r="O32" s="141">
        <f>'[1]集1-1　当日有権者数（選挙区国内）'!O32</f>
        <v>9</v>
      </c>
      <c r="P32" s="142">
        <f>'[1]集1-1　当日有権者数（選挙区国内）'!P32</f>
        <v>7298</v>
      </c>
      <c r="Q32" s="142">
        <f>'[1]集1-1　当日有権者数（選挙区国内）'!Q32</f>
        <v>8225</v>
      </c>
      <c r="R32" s="142">
        <f>'[1]集1-1　当日有権者数（選挙区国内）'!R32</f>
        <v>15523</v>
      </c>
      <c r="S32" s="143">
        <v>0</v>
      </c>
      <c r="T32" s="143">
        <v>0</v>
      </c>
      <c r="U32" s="144">
        <f>S32+T32</f>
        <v>0</v>
      </c>
      <c r="V32" s="141">
        <f>P32+S32</f>
        <v>7298</v>
      </c>
      <c r="W32" s="141">
        <f>Q32+T32</f>
        <v>8225</v>
      </c>
      <c r="X32" s="141">
        <f>R32+U32</f>
        <v>15523</v>
      </c>
      <c r="Y32" s="11"/>
    </row>
    <row r="33" spans="1:25" ht="15.75" customHeight="1" x14ac:dyDescent="0.4">
      <c r="A33" s="11"/>
      <c r="B33" s="35"/>
      <c r="C33" s="36" t="s">
        <v>52</v>
      </c>
      <c r="D33" s="125">
        <f t="shared" ref="D33:X33" si="8">D32</f>
        <v>7312</v>
      </c>
      <c r="E33" s="125">
        <f t="shared" si="8"/>
        <v>8244</v>
      </c>
      <c r="F33" s="125">
        <f t="shared" si="8"/>
        <v>15556</v>
      </c>
      <c r="G33" s="125">
        <f t="shared" si="8"/>
        <v>0</v>
      </c>
      <c r="H33" s="125">
        <f t="shared" si="8"/>
        <v>0</v>
      </c>
      <c r="I33" s="125">
        <f t="shared" si="8"/>
        <v>0</v>
      </c>
      <c r="J33" s="125">
        <f t="shared" si="8"/>
        <v>9</v>
      </c>
      <c r="K33" s="125">
        <f t="shared" si="8"/>
        <v>15</v>
      </c>
      <c r="L33" s="125">
        <f t="shared" si="8"/>
        <v>24</v>
      </c>
      <c r="M33" s="125">
        <f t="shared" si="8"/>
        <v>5</v>
      </c>
      <c r="N33" s="125">
        <f t="shared" si="8"/>
        <v>4</v>
      </c>
      <c r="O33" s="125">
        <f t="shared" si="8"/>
        <v>9</v>
      </c>
      <c r="P33" s="126">
        <f t="shared" si="8"/>
        <v>7298</v>
      </c>
      <c r="Q33" s="126">
        <f t="shared" si="8"/>
        <v>8225</v>
      </c>
      <c r="R33" s="126">
        <f t="shared" si="8"/>
        <v>15523</v>
      </c>
      <c r="S33" s="37">
        <f t="shared" si="8"/>
        <v>0</v>
      </c>
      <c r="T33" s="37">
        <f t="shared" si="8"/>
        <v>0</v>
      </c>
      <c r="U33" s="139">
        <f t="shared" si="8"/>
        <v>0</v>
      </c>
      <c r="V33" s="125">
        <f t="shared" si="8"/>
        <v>7298</v>
      </c>
      <c r="W33" s="125">
        <f t="shared" si="8"/>
        <v>8225</v>
      </c>
      <c r="X33" s="125">
        <f t="shared" si="8"/>
        <v>15523</v>
      </c>
      <c r="Y33" s="11"/>
    </row>
    <row r="34" spans="1:25" ht="15.75" customHeight="1" x14ac:dyDescent="0.4">
      <c r="A34" s="11"/>
      <c r="B34" s="45" t="s">
        <v>46</v>
      </c>
      <c r="C34" s="33" t="s">
        <v>44</v>
      </c>
      <c r="D34" s="124">
        <f>'[1]集1-1　当日有権者数（選挙区国内）'!D34</f>
        <v>5615</v>
      </c>
      <c r="E34" s="124">
        <f>'[1]集1-1　当日有権者数（選挙区国内）'!E34</f>
        <v>5996</v>
      </c>
      <c r="F34" s="124">
        <f>'[1]集1-1　当日有権者数（選挙区国内）'!F34</f>
        <v>11611</v>
      </c>
      <c r="G34" s="124">
        <f>'[1]集1-1　当日有権者数（選挙区国内）'!G34</f>
        <v>0</v>
      </c>
      <c r="H34" s="124">
        <f>'[1]集1-1　当日有権者数（選挙区国内）'!H34</f>
        <v>0</v>
      </c>
      <c r="I34" s="124">
        <f>'[1]集1-1　当日有権者数（選挙区国内）'!I34</f>
        <v>0</v>
      </c>
      <c r="J34" s="124">
        <f>'[1]集1-1　当日有権者数（選挙区国内）'!J34</f>
        <v>5</v>
      </c>
      <c r="K34" s="124">
        <f>'[1]集1-1　当日有権者数（選挙区国内）'!K34</f>
        <v>7</v>
      </c>
      <c r="L34" s="124">
        <f>'[1]集1-1　当日有権者数（選挙区国内）'!L34</f>
        <v>12</v>
      </c>
      <c r="M34" s="124">
        <f>'[1]集1-1　当日有権者数（選挙区国内）'!M34</f>
        <v>8</v>
      </c>
      <c r="N34" s="124">
        <f>'[1]集1-1　当日有権者数（選挙区国内）'!N34</f>
        <v>5</v>
      </c>
      <c r="O34" s="124">
        <f>'[1]集1-1　当日有権者数（選挙区国内）'!O34</f>
        <v>13</v>
      </c>
      <c r="P34" s="134">
        <f>'[1]集1-1　当日有権者数（選挙区国内）'!P34</f>
        <v>5602</v>
      </c>
      <c r="Q34" s="134">
        <f>'[1]集1-1　当日有権者数（選挙区国内）'!Q34</f>
        <v>5984</v>
      </c>
      <c r="R34" s="134">
        <f>'[1]集1-1　当日有権者数（選挙区国内）'!R34</f>
        <v>11586</v>
      </c>
      <c r="S34" s="135">
        <v>0</v>
      </c>
      <c r="T34" s="135">
        <v>0</v>
      </c>
      <c r="U34" s="140">
        <f>S34+T34</f>
        <v>0</v>
      </c>
      <c r="V34" s="124">
        <f t="shared" ref="V34:X35" si="9">P34+S34</f>
        <v>5602</v>
      </c>
      <c r="W34" s="124">
        <f t="shared" si="9"/>
        <v>5984</v>
      </c>
      <c r="X34" s="124">
        <f t="shared" si="9"/>
        <v>11586</v>
      </c>
      <c r="Y34" s="11"/>
    </row>
    <row r="35" spans="1:25" ht="15.75" customHeight="1" x14ac:dyDescent="0.4">
      <c r="A35" s="11"/>
      <c r="B35" s="35"/>
      <c r="C35" s="36" t="s">
        <v>45</v>
      </c>
      <c r="D35" s="131">
        <f>'[1]集1-1　当日有権者数（選挙区国内）'!D35</f>
        <v>978</v>
      </c>
      <c r="E35" s="131">
        <f>'[1]集1-1　当日有権者数（選挙区国内）'!E35</f>
        <v>1017</v>
      </c>
      <c r="F35" s="131">
        <f>'[1]集1-1　当日有権者数（選挙区国内）'!F35</f>
        <v>1995</v>
      </c>
      <c r="G35" s="131">
        <f>'[1]集1-1　当日有権者数（選挙区国内）'!G35</f>
        <v>0</v>
      </c>
      <c r="H35" s="131">
        <f>'[1]集1-1　当日有権者数（選挙区国内）'!H35</f>
        <v>0</v>
      </c>
      <c r="I35" s="131">
        <f>'[1]集1-1　当日有権者数（選挙区国内）'!I35</f>
        <v>0</v>
      </c>
      <c r="J35" s="131">
        <f>'[1]集1-1　当日有権者数（選挙区国内）'!J35</f>
        <v>0</v>
      </c>
      <c r="K35" s="131">
        <f>'[1]集1-1　当日有権者数（選挙区国内）'!K35</f>
        <v>1</v>
      </c>
      <c r="L35" s="131">
        <f>'[1]集1-1　当日有権者数（選挙区国内）'!L35</f>
        <v>1</v>
      </c>
      <c r="M35" s="131">
        <f>'[1]集1-1　当日有権者数（選挙区国内）'!M35</f>
        <v>0</v>
      </c>
      <c r="N35" s="131">
        <f>'[1]集1-1　当日有権者数（選挙区国内）'!N35</f>
        <v>0</v>
      </c>
      <c r="O35" s="131">
        <f>'[1]集1-1　当日有権者数（選挙区国内）'!O35</f>
        <v>0</v>
      </c>
      <c r="P35" s="132">
        <f>'[1]集1-1　当日有権者数（選挙区国内）'!P35</f>
        <v>978</v>
      </c>
      <c r="Q35" s="132">
        <f>'[1]集1-1　当日有権者数（選挙区国内）'!Q35</f>
        <v>1016</v>
      </c>
      <c r="R35" s="132">
        <f>'[1]集1-1　当日有権者数（選挙区国内）'!R35</f>
        <v>1994</v>
      </c>
      <c r="S35" s="133">
        <v>0</v>
      </c>
      <c r="T35" s="133">
        <v>0</v>
      </c>
      <c r="U35" s="145">
        <f>S35+T35</f>
        <v>0</v>
      </c>
      <c r="V35" s="131">
        <f t="shared" si="9"/>
        <v>978</v>
      </c>
      <c r="W35" s="131">
        <f t="shared" si="9"/>
        <v>1016</v>
      </c>
      <c r="X35" s="131">
        <f t="shared" si="9"/>
        <v>1994</v>
      </c>
      <c r="Y35" s="11"/>
    </row>
    <row r="36" spans="1:25" ht="15.75" customHeight="1" x14ac:dyDescent="0.4">
      <c r="A36" s="11"/>
      <c r="B36" s="54"/>
      <c r="C36" s="47" t="s">
        <v>53</v>
      </c>
      <c r="D36" s="37">
        <f t="shared" ref="D36:X36" si="10">SUM(D34:D35)</f>
        <v>6593</v>
      </c>
      <c r="E36" s="37">
        <f t="shared" si="10"/>
        <v>7013</v>
      </c>
      <c r="F36" s="37">
        <f t="shared" si="10"/>
        <v>13606</v>
      </c>
      <c r="G36" s="37">
        <f t="shared" si="10"/>
        <v>0</v>
      </c>
      <c r="H36" s="37">
        <f t="shared" si="10"/>
        <v>0</v>
      </c>
      <c r="I36" s="37">
        <f t="shared" si="10"/>
        <v>0</v>
      </c>
      <c r="J36" s="37">
        <f t="shared" si="10"/>
        <v>5</v>
      </c>
      <c r="K36" s="37">
        <f t="shared" si="10"/>
        <v>8</v>
      </c>
      <c r="L36" s="37">
        <f t="shared" si="10"/>
        <v>13</v>
      </c>
      <c r="M36" s="37">
        <f t="shared" si="10"/>
        <v>8</v>
      </c>
      <c r="N36" s="37">
        <f t="shared" si="10"/>
        <v>5</v>
      </c>
      <c r="O36" s="37">
        <f t="shared" si="10"/>
        <v>13</v>
      </c>
      <c r="P36" s="146">
        <f t="shared" si="10"/>
        <v>6580</v>
      </c>
      <c r="Q36" s="146">
        <f t="shared" si="10"/>
        <v>7000</v>
      </c>
      <c r="R36" s="146">
        <f t="shared" si="10"/>
        <v>13580</v>
      </c>
      <c r="S36" s="37">
        <f t="shared" si="10"/>
        <v>0</v>
      </c>
      <c r="T36" s="37">
        <f t="shared" si="10"/>
        <v>0</v>
      </c>
      <c r="U36" s="139">
        <f t="shared" si="10"/>
        <v>0</v>
      </c>
      <c r="V36" s="125">
        <f t="shared" si="10"/>
        <v>6580</v>
      </c>
      <c r="W36" s="125">
        <f t="shared" si="10"/>
        <v>7000</v>
      </c>
      <c r="X36" s="125">
        <f t="shared" si="10"/>
        <v>13580</v>
      </c>
      <c r="Y36" s="11"/>
    </row>
    <row r="37" spans="1:25" ht="15.75" customHeight="1" x14ac:dyDescent="0.4">
      <c r="A37" s="11"/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47"/>
      <c r="Q37" s="147"/>
      <c r="R37" s="147"/>
      <c r="S37" s="57"/>
      <c r="T37" s="57"/>
      <c r="U37" s="57"/>
      <c r="V37" s="148"/>
      <c r="W37" s="148"/>
      <c r="X37" s="148"/>
      <c r="Y37" s="11"/>
    </row>
    <row r="38" spans="1:25" ht="15.75" customHeight="1" x14ac:dyDescent="0.4">
      <c r="A38" s="11"/>
      <c r="B38" s="234" t="s">
        <v>61</v>
      </c>
      <c r="C38" s="235"/>
      <c r="D38" s="46">
        <f>D6</f>
        <v>119043</v>
      </c>
      <c r="E38" s="46">
        <f t="shared" ref="E38:X38" si="11">E6</f>
        <v>136580</v>
      </c>
      <c r="F38" s="46">
        <f t="shared" si="11"/>
        <v>255623</v>
      </c>
      <c r="G38" s="46">
        <f t="shared" si="11"/>
        <v>0</v>
      </c>
      <c r="H38" s="46">
        <f t="shared" si="11"/>
        <v>0</v>
      </c>
      <c r="I38" s="46">
        <f t="shared" si="11"/>
        <v>0</v>
      </c>
      <c r="J38" s="46">
        <f t="shared" si="11"/>
        <v>160</v>
      </c>
      <c r="K38" s="46">
        <f t="shared" si="11"/>
        <v>141</v>
      </c>
      <c r="L38" s="46">
        <f t="shared" si="11"/>
        <v>301</v>
      </c>
      <c r="M38" s="46">
        <f t="shared" si="11"/>
        <v>265</v>
      </c>
      <c r="N38" s="46">
        <f t="shared" si="11"/>
        <v>146</v>
      </c>
      <c r="O38" s="46">
        <f t="shared" si="11"/>
        <v>411</v>
      </c>
      <c r="P38" s="149">
        <f t="shared" si="11"/>
        <v>118618</v>
      </c>
      <c r="Q38" s="149">
        <f t="shared" si="11"/>
        <v>136293</v>
      </c>
      <c r="R38" s="149">
        <f t="shared" si="11"/>
        <v>254911</v>
      </c>
      <c r="S38" s="46">
        <f t="shared" si="11"/>
        <v>0</v>
      </c>
      <c r="T38" s="46">
        <f t="shared" si="11"/>
        <v>0</v>
      </c>
      <c r="U38" s="46">
        <f t="shared" si="11"/>
        <v>0</v>
      </c>
      <c r="V38" s="46">
        <f t="shared" si="11"/>
        <v>118618</v>
      </c>
      <c r="W38" s="46">
        <f t="shared" si="11"/>
        <v>136293</v>
      </c>
      <c r="X38" s="46">
        <f t="shared" si="11"/>
        <v>254911</v>
      </c>
      <c r="Y38" s="11"/>
    </row>
    <row r="39" spans="1:25" ht="15.75" customHeight="1" x14ac:dyDescent="0.4">
      <c r="A39" s="11"/>
      <c r="B39" s="230" t="s">
        <v>62</v>
      </c>
      <c r="C39" s="231"/>
      <c r="D39" s="58">
        <f>SUM(D7,D9,D10,D12,D14,D16,D19,D21,D23:D25,D27:D30)</f>
        <v>114376</v>
      </c>
      <c r="E39" s="58">
        <f t="shared" ref="E39:X39" si="12">SUM(E7,E9,E10,E12,E14,E16,E19,E21,E23:E25,E27:E30)</f>
        <v>130104</v>
      </c>
      <c r="F39" s="58">
        <f t="shared" si="12"/>
        <v>244480</v>
      </c>
      <c r="G39" s="58">
        <f t="shared" si="12"/>
        <v>0</v>
      </c>
      <c r="H39" s="58">
        <f t="shared" si="12"/>
        <v>0</v>
      </c>
      <c r="I39" s="58">
        <f t="shared" si="12"/>
        <v>0</v>
      </c>
      <c r="J39" s="58">
        <f t="shared" si="12"/>
        <v>159</v>
      </c>
      <c r="K39" s="58">
        <f t="shared" si="12"/>
        <v>184</v>
      </c>
      <c r="L39" s="58">
        <f t="shared" si="12"/>
        <v>343</v>
      </c>
      <c r="M39" s="58">
        <f t="shared" si="12"/>
        <v>103</v>
      </c>
      <c r="N39" s="58">
        <f t="shared" si="12"/>
        <v>84</v>
      </c>
      <c r="O39" s="58">
        <f t="shared" si="12"/>
        <v>187</v>
      </c>
      <c r="P39" s="150">
        <f t="shared" si="12"/>
        <v>114114</v>
      </c>
      <c r="Q39" s="150">
        <f t="shared" si="12"/>
        <v>129836</v>
      </c>
      <c r="R39" s="150">
        <f t="shared" si="12"/>
        <v>243950</v>
      </c>
      <c r="S39" s="58">
        <f t="shared" si="12"/>
        <v>0</v>
      </c>
      <c r="T39" s="58">
        <f t="shared" si="12"/>
        <v>0</v>
      </c>
      <c r="U39" s="58">
        <f t="shared" si="12"/>
        <v>0</v>
      </c>
      <c r="V39" s="58">
        <f t="shared" si="12"/>
        <v>114114</v>
      </c>
      <c r="W39" s="58">
        <f t="shared" si="12"/>
        <v>129836</v>
      </c>
      <c r="X39" s="58">
        <f t="shared" si="12"/>
        <v>243950</v>
      </c>
      <c r="Y39" s="11"/>
    </row>
    <row r="40" spans="1:25" ht="15.75" customHeight="1" x14ac:dyDescent="0.4">
      <c r="A40" s="11"/>
      <c r="B40" s="232" t="s">
        <v>63</v>
      </c>
      <c r="C40" s="233"/>
      <c r="D40" s="59">
        <f>SUM(D8,D11,D13,D15,D17,D18,D32,D34:D35)</f>
        <v>144405</v>
      </c>
      <c r="E40" s="59">
        <f t="shared" ref="E40:X40" si="13">SUM(E8,E11,E13,E15,E17,E18,E32,E34:E35)</f>
        <v>160113</v>
      </c>
      <c r="F40" s="59">
        <f t="shared" si="13"/>
        <v>304518</v>
      </c>
      <c r="G40" s="59">
        <f t="shared" si="13"/>
        <v>0</v>
      </c>
      <c r="H40" s="59">
        <f t="shared" si="13"/>
        <v>0</v>
      </c>
      <c r="I40" s="59">
        <f t="shared" si="13"/>
        <v>0</v>
      </c>
      <c r="J40" s="59">
        <f t="shared" si="13"/>
        <v>197</v>
      </c>
      <c r="K40" s="59">
        <f t="shared" si="13"/>
        <v>220</v>
      </c>
      <c r="L40" s="59">
        <f t="shared" si="13"/>
        <v>417</v>
      </c>
      <c r="M40" s="59">
        <f t="shared" si="13"/>
        <v>118</v>
      </c>
      <c r="N40" s="59">
        <f t="shared" si="13"/>
        <v>77</v>
      </c>
      <c r="O40" s="59">
        <f t="shared" si="13"/>
        <v>195</v>
      </c>
      <c r="P40" s="151">
        <f t="shared" si="13"/>
        <v>144090</v>
      </c>
      <c r="Q40" s="151">
        <f t="shared" si="13"/>
        <v>159816</v>
      </c>
      <c r="R40" s="151">
        <f t="shared" si="13"/>
        <v>303906</v>
      </c>
      <c r="S40" s="59">
        <f t="shared" si="13"/>
        <v>1</v>
      </c>
      <c r="T40" s="59">
        <f t="shared" si="13"/>
        <v>0</v>
      </c>
      <c r="U40" s="59">
        <f t="shared" si="13"/>
        <v>1</v>
      </c>
      <c r="V40" s="59">
        <f t="shared" si="13"/>
        <v>144091</v>
      </c>
      <c r="W40" s="59">
        <f t="shared" si="13"/>
        <v>159816</v>
      </c>
      <c r="X40" s="59">
        <f t="shared" si="13"/>
        <v>303907</v>
      </c>
      <c r="Y40" s="11"/>
    </row>
    <row r="41" spans="1:25" ht="15.75" customHeight="1" x14ac:dyDescent="0.4">
      <c r="A41" s="11"/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4"/>
      <c r="Q41" s="204"/>
      <c r="R41" s="204"/>
      <c r="S41" s="203"/>
      <c r="T41" s="203"/>
      <c r="U41" s="203"/>
      <c r="V41" s="203"/>
      <c r="W41" s="203"/>
      <c r="X41" s="203"/>
      <c r="Y41" s="11"/>
    </row>
    <row r="42" spans="1:25" ht="15.75" customHeight="1" x14ac:dyDescent="0.4">
      <c r="A42" s="11"/>
      <c r="B42" s="234" t="s">
        <v>64</v>
      </c>
      <c r="C42" s="235"/>
      <c r="D42" s="46">
        <f t="shared" ref="D42:X42" si="14">SUM(D6:D18)</f>
        <v>342731</v>
      </c>
      <c r="E42" s="46">
        <f t="shared" si="14"/>
        <v>387413</v>
      </c>
      <c r="F42" s="46">
        <f t="shared" si="14"/>
        <v>730144</v>
      </c>
      <c r="G42" s="46">
        <f t="shared" si="14"/>
        <v>0</v>
      </c>
      <c r="H42" s="46">
        <f t="shared" si="14"/>
        <v>0</v>
      </c>
      <c r="I42" s="46">
        <f t="shared" si="14"/>
        <v>0</v>
      </c>
      <c r="J42" s="46">
        <f t="shared" si="14"/>
        <v>472</v>
      </c>
      <c r="K42" s="46">
        <f t="shared" si="14"/>
        <v>482</v>
      </c>
      <c r="L42" s="46">
        <f t="shared" si="14"/>
        <v>954</v>
      </c>
      <c r="M42" s="46">
        <f t="shared" si="14"/>
        <v>454</v>
      </c>
      <c r="N42" s="46">
        <f t="shared" si="14"/>
        <v>282</v>
      </c>
      <c r="O42" s="46">
        <f t="shared" si="14"/>
        <v>736</v>
      </c>
      <c r="P42" s="149">
        <f t="shared" si="14"/>
        <v>341805</v>
      </c>
      <c r="Q42" s="149">
        <f t="shared" si="14"/>
        <v>386649</v>
      </c>
      <c r="R42" s="149">
        <f t="shared" si="14"/>
        <v>728454</v>
      </c>
      <c r="S42" s="46">
        <f t="shared" si="14"/>
        <v>1</v>
      </c>
      <c r="T42" s="46">
        <f t="shared" si="14"/>
        <v>0</v>
      </c>
      <c r="U42" s="46">
        <f t="shared" si="14"/>
        <v>1</v>
      </c>
      <c r="V42" s="124">
        <f t="shared" si="14"/>
        <v>341806</v>
      </c>
      <c r="W42" s="124">
        <f t="shared" si="14"/>
        <v>386649</v>
      </c>
      <c r="X42" s="124">
        <f t="shared" si="14"/>
        <v>728455</v>
      </c>
      <c r="Y42" s="11"/>
    </row>
    <row r="43" spans="1:25" ht="15.75" customHeight="1" x14ac:dyDescent="0.4">
      <c r="A43" s="11"/>
      <c r="B43" s="230" t="s">
        <v>65</v>
      </c>
      <c r="C43" s="231"/>
      <c r="D43" s="58">
        <f t="shared" ref="D43:X43" si="15">SUM(D20,D22,D26,D31,D33,D36)</f>
        <v>35093</v>
      </c>
      <c r="E43" s="58">
        <f t="shared" si="15"/>
        <v>39384</v>
      </c>
      <c r="F43" s="58">
        <f t="shared" si="15"/>
        <v>74477</v>
      </c>
      <c r="G43" s="58">
        <f t="shared" si="15"/>
        <v>0</v>
      </c>
      <c r="H43" s="58">
        <f t="shared" si="15"/>
        <v>0</v>
      </c>
      <c r="I43" s="58">
        <f t="shared" si="15"/>
        <v>0</v>
      </c>
      <c r="J43" s="58">
        <f t="shared" si="15"/>
        <v>44</v>
      </c>
      <c r="K43" s="58">
        <f t="shared" si="15"/>
        <v>63</v>
      </c>
      <c r="L43" s="58">
        <f t="shared" si="15"/>
        <v>107</v>
      </c>
      <c r="M43" s="58">
        <f t="shared" si="15"/>
        <v>32</v>
      </c>
      <c r="N43" s="58">
        <f t="shared" si="15"/>
        <v>25</v>
      </c>
      <c r="O43" s="58">
        <f t="shared" si="15"/>
        <v>57</v>
      </c>
      <c r="P43" s="150">
        <f t="shared" si="15"/>
        <v>35017</v>
      </c>
      <c r="Q43" s="150">
        <f t="shared" si="15"/>
        <v>39296</v>
      </c>
      <c r="R43" s="150">
        <f t="shared" si="15"/>
        <v>74313</v>
      </c>
      <c r="S43" s="58">
        <f>SUM(S20,S22,S26,S31,S33,S36)</f>
        <v>0</v>
      </c>
      <c r="T43" s="58">
        <f t="shared" si="15"/>
        <v>0</v>
      </c>
      <c r="U43" s="58">
        <f t="shared" si="15"/>
        <v>0</v>
      </c>
      <c r="V43" s="169">
        <f t="shared" si="15"/>
        <v>35017</v>
      </c>
      <c r="W43" s="169">
        <f t="shared" si="15"/>
        <v>39296</v>
      </c>
      <c r="X43" s="169">
        <f t="shared" si="15"/>
        <v>74313</v>
      </c>
      <c r="Y43" s="11"/>
    </row>
    <row r="44" spans="1:25" ht="15.75" customHeight="1" x14ac:dyDescent="0.4">
      <c r="A44" s="11"/>
      <c r="B44" s="232" t="s">
        <v>66</v>
      </c>
      <c r="C44" s="233"/>
      <c r="D44" s="59">
        <f t="shared" ref="D44:X44" si="16">SUM(D42:D43)</f>
        <v>377824</v>
      </c>
      <c r="E44" s="59">
        <f t="shared" si="16"/>
        <v>426797</v>
      </c>
      <c r="F44" s="59">
        <f t="shared" si="16"/>
        <v>804621</v>
      </c>
      <c r="G44" s="59">
        <f t="shared" si="16"/>
        <v>0</v>
      </c>
      <c r="H44" s="59">
        <f t="shared" si="16"/>
        <v>0</v>
      </c>
      <c r="I44" s="59">
        <f t="shared" si="16"/>
        <v>0</v>
      </c>
      <c r="J44" s="59">
        <f t="shared" si="16"/>
        <v>516</v>
      </c>
      <c r="K44" s="59">
        <f t="shared" si="16"/>
        <v>545</v>
      </c>
      <c r="L44" s="59">
        <f t="shared" si="16"/>
        <v>1061</v>
      </c>
      <c r="M44" s="59">
        <f t="shared" si="16"/>
        <v>486</v>
      </c>
      <c r="N44" s="59">
        <f t="shared" si="16"/>
        <v>307</v>
      </c>
      <c r="O44" s="59">
        <f t="shared" si="16"/>
        <v>793</v>
      </c>
      <c r="P44" s="151">
        <f t="shared" si="16"/>
        <v>376822</v>
      </c>
      <c r="Q44" s="151">
        <f t="shared" si="16"/>
        <v>425945</v>
      </c>
      <c r="R44" s="151">
        <f t="shared" si="16"/>
        <v>802767</v>
      </c>
      <c r="S44" s="59">
        <f t="shared" si="16"/>
        <v>1</v>
      </c>
      <c r="T44" s="59">
        <f t="shared" si="16"/>
        <v>0</v>
      </c>
      <c r="U44" s="59">
        <f t="shared" si="16"/>
        <v>1</v>
      </c>
      <c r="V44" s="167">
        <f t="shared" si="16"/>
        <v>376823</v>
      </c>
      <c r="W44" s="167">
        <f t="shared" si="16"/>
        <v>425945</v>
      </c>
      <c r="X44" s="167">
        <f t="shared" si="16"/>
        <v>802768</v>
      </c>
      <c r="Y44" s="11"/>
    </row>
  </sheetData>
  <sheetProtection selectLockedCells="1"/>
  <mergeCells count="12">
    <mergeCell ref="B43:C43"/>
    <mergeCell ref="B44:C44"/>
    <mergeCell ref="B38:C38"/>
    <mergeCell ref="B39:C39"/>
    <mergeCell ref="B40:C40"/>
    <mergeCell ref="B42:C42"/>
    <mergeCell ref="P3:R3"/>
    <mergeCell ref="V3:X3"/>
    <mergeCell ref="D3:F3"/>
    <mergeCell ref="G3:I3"/>
    <mergeCell ref="J3:L3"/>
    <mergeCell ref="M3:O3"/>
  </mergeCells>
  <phoneticPr fontId="2"/>
  <printOptions horizontalCentered="1"/>
  <pageMargins left="0.21" right="0.39370078740157483" top="1.17" bottom="0.42" header="0.56999999999999995" footer="0.51181102362204722"/>
  <pageSetup paperSize="9" scale="69" orientation="landscape" r:id="rId1"/>
  <headerFooter alignWithMargins="0">
    <oddHeader>&amp;L&amp;"ＭＳ Ｐゴシック,標準"&amp;12［集計表１－４］&amp;C&amp;"ＭＳ ゴシック,標準"&amp;14第５０回衆議院議員総選挙　　当日有権者数集計表（比例代表　国内選挙人）&amp;R&amp;"ＭＳ ゴシック,標準"秋田県選挙管理委員会</oddHeader>
    <oddFooter xml:space="preserve">&amp;C&amp;"ＭＳ ゴシック,標準"－　当日有権者数（比例代表　国内）　－&amp;"ＭＳ Ｐ明朝,標準"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U47"/>
  <sheetViews>
    <sheetView view="pageLayout" topLeftCell="A28" zoomScaleNormal="75" workbookViewId="0">
      <selection activeCell="G8" sqref="G8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5" width="9.625" style="3" customWidth="1"/>
    <col min="6" max="6" width="11.75" style="3" customWidth="1"/>
    <col min="7" max="16" width="7.875" style="3" customWidth="1"/>
    <col min="17" max="17" width="8.75" style="3" customWidth="1"/>
    <col min="18" max="18" width="7.875" style="3" customWidth="1"/>
    <col min="19" max="21" width="11.25" style="4" customWidth="1"/>
    <col min="22" max="22" width="9.625" style="3" customWidth="1"/>
    <col min="23" max="16384" width="9.625" style="3"/>
  </cols>
  <sheetData>
    <row r="1" spans="2:21" s="11" customFormat="1" ht="15.75" customHeight="1" x14ac:dyDescent="0.4">
      <c r="B1" s="9"/>
      <c r="C1" s="10"/>
      <c r="S1" s="12"/>
      <c r="T1" s="12"/>
      <c r="U1" s="12"/>
    </row>
    <row r="2" spans="2:21" s="11" customFormat="1" ht="15.75" customHeight="1" x14ac:dyDescent="0.4">
      <c r="B2" s="13"/>
      <c r="C2" s="14" t="s">
        <v>0</v>
      </c>
      <c r="D2" s="56" t="s">
        <v>95</v>
      </c>
      <c r="E2" s="15"/>
      <c r="F2" s="16"/>
      <c r="G2" s="56" t="s">
        <v>71</v>
      </c>
      <c r="H2" s="56"/>
      <c r="I2" s="15"/>
      <c r="J2" s="105"/>
      <c r="K2" s="106"/>
      <c r="L2" s="107"/>
      <c r="M2" s="56"/>
      <c r="N2" s="15"/>
      <c r="O2" s="15"/>
      <c r="P2" s="108" t="s">
        <v>57</v>
      </c>
      <c r="Q2" s="15"/>
      <c r="R2" s="16"/>
      <c r="S2" s="109"/>
      <c r="T2" s="110"/>
      <c r="U2" s="111"/>
    </row>
    <row r="3" spans="2:21" s="11" customFormat="1" ht="15.75" customHeight="1" x14ac:dyDescent="0.4">
      <c r="B3" s="18"/>
      <c r="C3" s="19"/>
      <c r="D3" s="224" t="s">
        <v>21</v>
      </c>
      <c r="E3" s="225"/>
      <c r="F3" s="226"/>
      <c r="G3" s="224" t="s">
        <v>16</v>
      </c>
      <c r="H3" s="225"/>
      <c r="I3" s="226"/>
      <c r="J3" s="227" t="s">
        <v>17</v>
      </c>
      <c r="K3" s="228"/>
      <c r="L3" s="229"/>
      <c r="M3" s="224" t="s">
        <v>24</v>
      </c>
      <c r="N3" s="225"/>
      <c r="O3" s="226"/>
      <c r="P3" s="26" t="s">
        <v>58</v>
      </c>
      <c r="Q3" s="23"/>
      <c r="R3" s="171"/>
      <c r="S3" s="221" t="s">
        <v>96</v>
      </c>
      <c r="T3" s="222"/>
      <c r="U3" s="223"/>
    </row>
    <row r="4" spans="2:21" s="11" customFormat="1" ht="15.75" customHeight="1" x14ac:dyDescent="0.4">
      <c r="B4" s="18"/>
      <c r="C4" s="19"/>
      <c r="D4" s="118"/>
      <c r="E4" s="118"/>
      <c r="F4" s="113" t="s">
        <v>70</v>
      </c>
      <c r="G4" s="26"/>
      <c r="H4" s="23"/>
      <c r="I4" s="25" t="s">
        <v>72</v>
      </c>
      <c r="J4" s="114"/>
      <c r="K4" s="115"/>
      <c r="L4" s="116" t="s">
        <v>73</v>
      </c>
      <c r="M4" s="152"/>
      <c r="N4" s="118"/>
      <c r="O4" s="119" t="s">
        <v>74</v>
      </c>
      <c r="P4" s="23" t="s">
        <v>59</v>
      </c>
      <c r="Q4" s="23"/>
      <c r="R4" s="112" t="s">
        <v>85</v>
      </c>
      <c r="S4" s="172"/>
      <c r="T4" s="153"/>
      <c r="U4" s="173" t="s">
        <v>86</v>
      </c>
    </row>
    <row r="5" spans="2:21" s="11" customFormat="1" ht="15.75" customHeight="1" x14ac:dyDescent="0.4">
      <c r="B5" s="28" t="s">
        <v>1</v>
      </c>
      <c r="C5" s="29"/>
      <c r="D5" s="30" t="s">
        <v>2</v>
      </c>
      <c r="E5" s="30" t="s">
        <v>3</v>
      </c>
      <c r="F5" s="30" t="s">
        <v>4</v>
      </c>
      <c r="G5" s="31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31" t="s">
        <v>2</v>
      </c>
      <c r="N5" s="30" t="s">
        <v>3</v>
      </c>
      <c r="O5" s="30" t="s">
        <v>4</v>
      </c>
      <c r="P5" s="31" t="s">
        <v>2</v>
      </c>
      <c r="Q5" s="30" t="s">
        <v>3</v>
      </c>
      <c r="R5" s="30" t="s">
        <v>4</v>
      </c>
      <c r="S5" s="121" t="s">
        <v>2</v>
      </c>
      <c r="T5" s="122" t="s">
        <v>3</v>
      </c>
      <c r="U5" s="122" t="s">
        <v>4</v>
      </c>
    </row>
    <row r="6" spans="2:21" s="11" customFormat="1" ht="15.75" customHeight="1" x14ac:dyDescent="0.4">
      <c r="B6" s="32"/>
      <c r="C6" s="33" t="s">
        <v>5</v>
      </c>
      <c r="D6" s="191">
        <f>'[1]集1-2　当日有権者数（選挙区在外）'!D6</f>
        <v>40</v>
      </c>
      <c r="E6" s="191">
        <f>'[1]集1-2　当日有権者数（選挙区在外）'!E6</f>
        <v>72</v>
      </c>
      <c r="F6" s="191">
        <f>'[1]集1-2　当日有権者数（選挙区在外）'!F6</f>
        <v>112</v>
      </c>
      <c r="G6" s="191">
        <f>'[1]集1-2　当日有権者数（選挙区在外）'!G6</f>
        <v>0</v>
      </c>
      <c r="H6" s="191">
        <f>'[1]集1-2　当日有権者数（選挙区在外）'!H6</f>
        <v>0</v>
      </c>
      <c r="I6" s="191">
        <f>'[1]集1-2　当日有権者数（選挙区在外）'!I6</f>
        <v>0</v>
      </c>
      <c r="J6" s="191">
        <f>'[1]集1-2　当日有権者数（選挙区在外）'!J6</f>
        <v>0</v>
      </c>
      <c r="K6" s="191">
        <f>'[1]集1-2　当日有権者数（選挙区在外）'!K6</f>
        <v>0</v>
      </c>
      <c r="L6" s="191">
        <f>'[1]集1-2　当日有権者数（選挙区在外）'!L6</f>
        <v>0</v>
      </c>
      <c r="M6" s="191">
        <f>'[1]集1-2　当日有権者数（選挙区在外）'!M6</f>
        <v>40</v>
      </c>
      <c r="N6" s="191">
        <f>'[1]集1-2　当日有権者数（選挙区在外）'!N6</f>
        <v>72</v>
      </c>
      <c r="O6" s="191">
        <f>'[1]集1-2　当日有権者数（選挙区在外）'!O6</f>
        <v>112</v>
      </c>
      <c r="P6" s="123">
        <v>0</v>
      </c>
      <c r="Q6" s="123">
        <v>0</v>
      </c>
      <c r="R6" s="205">
        <f>P6+Q6</f>
        <v>0</v>
      </c>
      <c r="S6" s="191">
        <f>M6+P6</f>
        <v>40</v>
      </c>
      <c r="T6" s="191">
        <f>N6+Q6</f>
        <v>72</v>
      </c>
      <c r="U6" s="191">
        <f>O6+R6</f>
        <v>112</v>
      </c>
    </row>
    <row r="7" spans="2:21" s="11" customFormat="1" ht="15.75" customHeight="1" x14ac:dyDescent="0.4">
      <c r="B7" s="35"/>
      <c r="C7" s="36" t="s">
        <v>7</v>
      </c>
      <c r="D7" s="125">
        <f>'[1]集1-2　当日有権者数（選挙区在外）'!D7</f>
        <v>5</v>
      </c>
      <c r="E7" s="125">
        <f>'[1]集1-2　当日有権者数（選挙区在外）'!E7</f>
        <v>9</v>
      </c>
      <c r="F7" s="125">
        <f>'[1]集1-2　当日有権者数（選挙区在外）'!F7</f>
        <v>14</v>
      </c>
      <c r="G7" s="125">
        <f>'[1]集1-2　当日有権者数（選挙区在外）'!G7</f>
        <v>0</v>
      </c>
      <c r="H7" s="125">
        <f>'[1]集1-2　当日有権者数（選挙区在外）'!H7</f>
        <v>0</v>
      </c>
      <c r="I7" s="125">
        <f>'[1]集1-2　当日有権者数（選挙区在外）'!I7</f>
        <v>0</v>
      </c>
      <c r="J7" s="125">
        <f>'[1]集1-2　当日有権者数（選挙区在外）'!J7</f>
        <v>0</v>
      </c>
      <c r="K7" s="125">
        <f>'[1]集1-2　当日有権者数（選挙区在外）'!K7</f>
        <v>0</v>
      </c>
      <c r="L7" s="193">
        <f>'[1]集1-2　当日有権者数（選挙区在外）'!L7</f>
        <v>0</v>
      </c>
      <c r="M7" s="125">
        <f>'[1]集1-2　当日有権者数（選挙区在外）'!M7</f>
        <v>5</v>
      </c>
      <c r="N7" s="125">
        <f>'[1]集1-2　当日有権者数（選挙区在外）'!N7</f>
        <v>9</v>
      </c>
      <c r="O7" s="193">
        <f>'[1]集1-2　当日有権者数（選挙区在外）'!O7</f>
        <v>14</v>
      </c>
      <c r="P7" s="127">
        <v>0</v>
      </c>
      <c r="Q7" s="127">
        <v>0</v>
      </c>
      <c r="R7" s="206">
        <f t="shared" ref="R7:R19" si="0">P7+Q7</f>
        <v>0</v>
      </c>
      <c r="S7" s="125">
        <f t="shared" ref="S7:U19" si="1">M7+P7</f>
        <v>5</v>
      </c>
      <c r="T7" s="125">
        <f t="shared" si="1"/>
        <v>9</v>
      </c>
      <c r="U7" s="193">
        <f t="shared" si="1"/>
        <v>14</v>
      </c>
    </row>
    <row r="8" spans="2:21" s="11" customFormat="1" ht="15.75" customHeight="1" x14ac:dyDescent="0.4">
      <c r="B8" s="35"/>
      <c r="C8" s="39" t="s">
        <v>8</v>
      </c>
      <c r="D8" s="125">
        <f>'[1]集1-2　当日有権者数（選挙区在外）'!D8</f>
        <v>11</v>
      </c>
      <c r="E8" s="125">
        <f>'[1]集1-2　当日有権者数（選挙区在外）'!E8</f>
        <v>20</v>
      </c>
      <c r="F8" s="125">
        <f>'[1]集1-2　当日有権者数（選挙区在外）'!F8</f>
        <v>31</v>
      </c>
      <c r="G8" s="125">
        <f>'[1]集1-2　当日有権者数（選挙区在外）'!G8</f>
        <v>0</v>
      </c>
      <c r="H8" s="125">
        <f>'[1]集1-2　当日有権者数（選挙区在外）'!H8</f>
        <v>0</v>
      </c>
      <c r="I8" s="125">
        <f>'[1]集1-2　当日有権者数（選挙区在外）'!I8</f>
        <v>0</v>
      </c>
      <c r="J8" s="125">
        <f>'[1]集1-2　当日有権者数（選挙区在外）'!J8</f>
        <v>0</v>
      </c>
      <c r="K8" s="125">
        <f>'[1]集1-2　当日有権者数（選挙区在外）'!K8</f>
        <v>0</v>
      </c>
      <c r="L8" s="193">
        <f>'[1]集1-2　当日有権者数（選挙区在外）'!L8</f>
        <v>0</v>
      </c>
      <c r="M8" s="125">
        <f>'[1]集1-2　当日有権者数（選挙区在外）'!M8</f>
        <v>11</v>
      </c>
      <c r="N8" s="125">
        <f>'[1]集1-2　当日有権者数（選挙区在外）'!N8</f>
        <v>20</v>
      </c>
      <c r="O8" s="193">
        <f>'[1]集1-2　当日有権者数（選挙区在外）'!O8</f>
        <v>31</v>
      </c>
      <c r="P8" s="127">
        <v>0</v>
      </c>
      <c r="Q8" s="127">
        <v>0</v>
      </c>
      <c r="R8" s="206">
        <f t="shared" si="0"/>
        <v>0</v>
      </c>
      <c r="S8" s="125">
        <f t="shared" si="1"/>
        <v>11</v>
      </c>
      <c r="T8" s="125">
        <f t="shared" si="1"/>
        <v>20</v>
      </c>
      <c r="U8" s="193">
        <f t="shared" si="1"/>
        <v>31</v>
      </c>
    </row>
    <row r="9" spans="2:21" s="11" customFormat="1" ht="15.75" customHeight="1" x14ac:dyDescent="0.4">
      <c r="B9" s="35" t="s">
        <v>6</v>
      </c>
      <c r="C9" s="36" t="s">
        <v>9</v>
      </c>
      <c r="D9" s="128">
        <f>'[1]集1-2　当日有権者数（選挙区在外）'!D9</f>
        <v>10</v>
      </c>
      <c r="E9" s="128">
        <f>'[1]集1-2　当日有権者数（選挙区在外）'!E9</f>
        <v>16</v>
      </c>
      <c r="F9" s="128">
        <f>'[1]集1-2　当日有権者数（選挙区在外）'!F9</f>
        <v>26</v>
      </c>
      <c r="G9" s="128">
        <f>'[1]集1-2　当日有権者数（選挙区在外）'!G9</f>
        <v>0</v>
      </c>
      <c r="H9" s="128">
        <f>'[1]集1-2　当日有権者数（選挙区在外）'!H9</f>
        <v>0</v>
      </c>
      <c r="I9" s="128">
        <f>'[1]集1-2　当日有権者数（選挙区在外）'!I9</f>
        <v>0</v>
      </c>
      <c r="J9" s="128">
        <f>'[1]集1-2　当日有権者数（選挙区在外）'!J9</f>
        <v>0</v>
      </c>
      <c r="K9" s="128">
        <f>'[1]集1-2　当日有権者数（選挙区在外）'!K9</f>
        <v>0</v>
      </c>
      <c r="L9" s="201">
        <f>'[1]集1-2　当日有権者数（選挙区在外）'!L9</f>
        <v>0</v>
      </c>
      <c r="M9" s="128">
        <f>'[1]集1-2　当日有権者数（選挙区在外）'!M9</f>
        <v>10</v>
      </c>
      <c r="N9" s="128">
        <f>'[1]集1-2　当日有権者数（選挙区在外）'!N9</f>
        <v>16</v>
      </c>
      <c r="O9" s="201">
        <f>'[1]集1-2　当日有権者数（選挙区在外）'!O9</f>
        <v>26</v>
      </c>
      <c r="P9" s="130">
        <v>0</v>
      </c>
      <c r="Q9" s="130">
        <v>0</v>
      </c>
      <c r="R9" s="207">
        <f t="shared" si="0"/>
        <v>0</v>
      </c>
      <c r="S9" s="128">
        <f t="shared" si="1"/>
        <v>10</v>
      </c>
      <c r="T9" s="128">
        <f t="shared" si="1"/>
        <v>16</v>
      </c>
      <c r="U9" s="201">
        <f t="shared" si="1"/>
        <v>26</v>
      </c>
    </row>
    <row r="10" spans="2:21" s="11" customFormat="1" ht="15.75" customHeight="1" x14ac:dyDescent="0.4">
      <c r="B10" s="35"/>
      <c r="C10" s="36" t="s">
        <v>25</v>
      </c>
      <c r="D10" s="125">
        <f>'[1]集1-2　当日有権者数（選挙区在外）'!D10</f>
        <v>6</v>
      </c>
      <c r="E10" s="125">
        <f>'[1]集1-2　当日有権者数（選挙区在外）'!E10</f>
        <v>12</v>
      </c>
      <c r="F10" s="125">
        <f>'[1]集1-2　当日有権者数（選挙区在外）'!F10</f>
        <v>18</v>
      </c>
      <c r="G10" s="125">
        <f>'[1]集1-2　当日有権者数（選挙区在外）'!G10</f>
        <v>0</v>
      </c>
      <c r="H10" s="125">
        <f>'[1]集1-2　当日有権者数（選挙区在外）'!H10</f>
        <v>0</v>
      </c>
      <c r="I10" s="125">
        <f>'[1]集1-2　当日有権者数（選挙区在外）'!I10</f>
        <v>0</v>
      </c>
      <c r="J10" s="125">
        <f>'[1]集1-2　当日有権者数（選挙区在外）'!J10</f>
        <v>0</v>
      </c>
      <c r="K10" s="125">
        <f>'[1]集1-2　当日有権者数（選挙区在外）'!K10</f>
        <v>0</v>
      </c>
      <c r="L10" s="193">
        <f>'[1]集1-2　当日有権者数（選挙区在外）'!L10</f>
        <v>0</v>
      </c>
      <c r="M10" s="125">
        <f>'[1]集1-2　当日有権者数（選挙区在外）'!M10</f>
        <v>6</v>
      </c>
      <c r="N10" s="125">
        <f>'[1]集1-2　当日有権者数（選挙区在外）'!N10</f>
        <v>12</v>
      </c>
      <c r="O10" s="193">
        <f>'[1]集1-2　当日有権者数（選挙区在外）'!O10</f>
        <v>18</v>
      </c>
      <c r="P10" s="127">
        <v>0</v>
      </c>
      <c r="Q10" s="127">
        <v>0</v>
      </c>
      <c r="R10" s="206">
        <f t="shared" si="0"/>
        <v>0</v>
      </c>
      <c r="S10" s="125">
        <f t="shared" si="1"/>
        <v>6</v>
      </c>
      <c r="T10" s="125">
        <f t="shared" si="1"/>
        <v>12</v>
      </c>
      <c r="U10" s="193">
        <f t="shared" si="1"/>
        <v>18</v>
      </c>
    </row>
    <row r="11" spans="2:21" s="11" customFormat="1" ht="15.75" customHeight="1" x14ac:dyDescent="0.4">
      <c r="B11" s="35"/>
      <c r="C11" s="42" t="s">
        <v>32</v>
      </c>
      <c r="D11" s="131">
        <f>'[1]集1-2　当日有権者数（選挙区在外）'!D11</f>
        <v>5</v>
      </c>
      <c r="E11" s="131">
        <f>'[1]集1-2　当日有権者数（選挙区在外）'!E11</f>
        <v>12</v>
      </c>
      <c r="F11" s="131">
        <f>'[1]集1-2　当日有権者数（選挙区在外）'!F11</f>
        <v>17</v>
      </c>
      <c r="G11" s="131">
        <f>'[1]集1-2　当日有権者数（選挙区在外）'!G11</f>
        <v>0</v>
      </c>
      <c r="H11" s="131">
        <f>'[1]集1-2　当日有権者数（選挙区在外）'!H11</f>
        <v>0</v>
      </c>
      <c r="I11" s="131">
        <f>'[1]集1-2　当日有権者数（選挙区在外）'!I11</f>
        <v>0</v>
      </c>
      <c r="J11" s="131">
        <f>'[1]集1-2　当日有権者数（選挙区在外）'!J11</f>
        <v>0</v>
      </c>
      <c r="K11" s="131">
        <f>'[1]集1-2　当日有権者数（選挙区在外）'!K11</f>
        <v>0</v>
      </c>
      <c r="L11" s="202">
        <f>'[1]集1-2　当日有権者数（選挙区在外）'!L11</f>
        <v>0</v>
      </c>
      <c r="M11" s="131">
        <f>'[1]集1-2　当日有権者数（選挙区在外）'!M11</f>
        <v>5</v>
      </c>
      <c r="N11" s="131">
        <f>'[1]集1-2　当日有権者数（選挙区在外）'!N11</f>
        <v>12</v>
      </c>
      <c r="O11" s="202">
        <f>'[1]集1-2　当日有権者数（選挙区在外）'!O11</f>
        <v>17</v>
      </c>
      <c r="P11" s="133">
        <v>0</v>
      </c>
      <c r="Q11" s="133">
        <v>0</v>
      </c>
      <c r="R11" s="208">
        <f t="shared" si="0"/>
        <v>0</v>
      </c>
      <c r="S11" s="131">
        <f t="shared" si="1"/>
        <v>5</v>
      </c>
      <c r="T11" s="131">
        <f t="shared" si="1"/>
        <v>12</v>
      </c>
      <c r="U11" s="202">
        <f t="shared" si="1"/>
        <v>17</v>
      </c>
    </row>
    <row r="12" spans="2:21" s="11" customFormat="1" ht="15.75" customHeight="1" x14ac:dyDescent="0.4">
      <c r="B12" s="35"/>
      <c r="C12" s="36" t="s">
        <v>26</v>
      </c>
      <c r="D12" s="125">
        <f>'[1]集1-2　当日有権者数（選挙区在外）'!D12</f>
        <v>6</v>
      </c>
      <c r="E12" s="125">
        <f>'[1]集1-2　当日有権者数（選挙区在外）'!E12</f>
        <v>5</v>
      </c>
      <c r="F12" s="125">
        <f>'[1]集1-2　当日有権者数（選挙区在外）'!F12</f>
        <v>11</v>
      </c>
      <c r="G12" s="125">
        <f>'[1]集1-2　当日有権者数（選挙区在外）'!G12</f>
        <v>0</v>
      </c>
      <c r="H12" s="125">
        <f>'[1]集1-2　当日有権者数（選挙区在外）'!H12</f>
        <v>0</v>
      </c>
      <c r="I12" s="125">
        <f>'[1]集1-2　当日有権者数（選挙区在外）'!I12</f>
        <v>0</v>
      </c>
      <c r="J12" s="125">
        <f>'[1]集1-2　当日有権者数（選挙区在外）'!J12</f>
        <v>0</v>
      </c>
      <c r="K12" s="125">
        <f>'[1]集1-2　当日有権者数（選挙区在外）'!K12</f>
        <v>0</v>
      </c>
      <c r="L12" s="193">
        <f>'[1]集1-2　当日有権者数（選挙区在外）'!L12</f>
        <v>0</v>
      </c>
      <c r="M12" s="125">
        <f>'[1]集1-2　当日有権者数（選挙区在外）'!M12</f>
        <v>6</v>
      </c>
      <c r="N12" s="125">
        <f>'[1]集1-2　当日有権者数（選挙区在外）'!N12</f>
        <v>5</v>
      </c>
      <c r="O12" s="193">
        <f>'[1]集1-2　当日有権者数（選挙区在外）'!O12</f>
        <v>11</v>
      </c>
      <c r="P12" s="127">
        <v>0</v>
      </c>
      <c r="Q12" s="127">
        <v>0</v>
      </c>
      <c r="R12" s="206">
        <f t="shared" si="0"/>
        <v>0</v>
      </c>
      <c r="S12" s="125">
        <f t="shared" si="1"/>
        <v>6</v>
      </c>
      <c r="T12" s="125">
        <f t="shared" si="1"/>
        <v>5</v>
      </c>
      <c r="U12" s="193">
        <f t="shared" si="1"/>
        <v>11</v>
      </c>
    </row>
    <row r="13" spans="2:21" s="11" customFormat="1" ht="15.75" customHeight="1" x14ac:dyDescent="0.4">
      <c r="B13" s="35"/>
      <c r="C13" s="36" t="s">
        <v>27</v>
      </c>
      <c r="D13" s="125">
        <f>'[1]集1-2　当日有権者数（選挙区在外）'!D13</f>
        <v>15</v>
      </c>
      <c r="E13" s="125">
        <f>'[1]集1-2　当日有権者数（選挙区在外）'!E13</f>
        <v>27</v>
      </c>
      <c r="F13" s="125">
        <f>'[1]集1-2　当日有権者数（選挙区在外）'!F13</f>
        <v>42</v>
      </c>
      <c r="G13" s="125">
        <f>'[1]集1-2　当日有権者数（選挙区在外）'!G13</f>
        <v>0</v>
      </c>
      <c r="H13" s="125">
        <f>'[1]集1-2　当日有権者数（選挙区在外）'!H13</f>
        <v>0</v>
      </c>
      <c r="I13" s="125">
        <f>'[1]集1-2　当日有権者数（選挙区在外）'!I13</f>
        <v>0</v>
      </c>
      <c r="J13" s="125">
        <f>'[1]集1-2　当日有権者数（選挙区在外）'!J13</f>
        <v>0</v>
      </c>
      <c r="K13" s="125">
        <f>'[1]集1-2　当日有権者数（選挙区在外）'!K13</f>
        <v>0</v>
      </c>
      <c r="L13" s="193">
        <f>'[1]集1-2　当日有権者数（選挙区在外）'!L13</f>
        <v>0</v>
      </c>
      <c r="M13" s="125">
        <f>'[1]集1-2　当日有権者数（選挙区在外）'!M13</f>
        <v>15</v>
      </c>
      <c r="N13" s="125">
        <f>'[1]集1-2　当日有権者数（選挙区在外）'!N13</f>
        <v>27</v>
      </c>
      <c r="O13" s="193">
        <f>'[1]集1-2　当日有権者数（選挙区在外）'!O13</f>
        <v>42</v>
      </c>
      <c r="P13" s="127">
        <v>0</v>
      </c>
      <c r="Q13" s="127">
        <v>0</v>
      </c>
      <c r="R13" s="206">
        <f t="shared" si="0"/>
        <v>0</v>
      </c>
      <c r="S13" s="125">
        <f t="shared" si="1"/>
        <v>15</v>
      </c>
      <c r="T13" s="125">
        <f t="shared" si="1"/>
        <v>27</v>
      </c>
      <c r="U13" s="193">
        <f t="shared" si="1"/>
        <v>42</v>
      </c>
    </row>
    <row r="14" spans="2:21" s="11" customFormat="1" ht="15.75" customHeight="1" x14ac:dyDescent="0.4">
      <c r="B14" s="35"/>
      <c r="C14" s="39" t="s">
        <v>28</v>
      </c>
      <c r="D14" s="131">
        <f>'[1]集1-2　当日有権者数（選挙区在外）'!D14</f>
        <v>2</v>
      </c>
      <c r="E14" s="131">
        <f>'[1]集1-2　当日有権者数（選挙区在外）'!E14</f>
        <v>3</v>
      </c>
      <c r="F14" s="131">
        <f>'[1]集1-2　当日有権者数（選挙区在外）'!F14</f>
        <v>5</v>
      </c>
      <c r="G14" s="131">
        <f>'[1]集1-2　当日有権者数（選挙区在外）'!G14</f>
        <v>0</v>
      </c>
      <c r="H14" s="131">
        <f>'[1]集1-2　当日有権者数（選挙区在外）'!H14</f>
        <v>0</v>
      </c>
      <c r="I14" s="131">
        <f>'[1]集1-2　当日有権者数（選挙区在外）'!I14</f>
        <v>0</v>
      </c>
      <c r="J14" s="131">
        <f>'[1]集1-2　当日有権者数（選挙区在外）'!J14</f>
        <v>0</v>
      </c>
      <c r="K14" s="131">
        <f>'[1]集1-2　当日有権者数（選挙区在外）'!K14</f>
        <v>0</v>
      </c>
      <c r="L14" s="202">
        <f>'[1]集1-2　当日有権者数（選挙区在外）'!L14</f>
        <v>0</v>
      </c>
      <c r="M14" s="131">
        <f>'[1]集1-2　当日有権者数（選挙区在外）'!M14</f>
        <v>2</v>
      </c>
      <c r="N14" s="131">
        <f>'[1]集1-2　当日有権者数（選挙区在外）'!N14</f>
        <v>3</v>
      </c>
      <c r="O14" s="202">
        <f>'[1]集1-2　当日有権者数（選挙区在外）'!O14</f>
        <v>5</v>
      </c>
      <c r="P14" s="133">
        <v>0</v>
      </c>
      <c r="Q14" s="133">
        <v>0</v>
      </c>
      <c r="R14" s="208">
        <f t="shared" si="0"/>
        <v>0</v>
      </c>
      <c r="S14" s="131">
        <f t="shared" si="1"/>
        <v>2</v>
      </c>
      <c r="T14" s="131">
        <f t="shared" si="1"/>
        <v>3</v>
      </c>
      <c r="U14" s="202">
        <f t="shared" si="1"/>
        <v>5</v>
      </c>
    </row>
    <row r="15" spans="2:21" s="11" customFormat="1" ht="15.75" customHeight="1" x14ac:dyDescent="0.4">
      <c r="B15" s="35"/>
      <c r="C15" s="36" t="s">
        <v>29</v>
      </c>
      <c r="D15" s="125">
        <f>'[1]集1-2　当日有権者数（選挙区在外）'!D15</f>
        <v>9</v>
      </c>
      <c r="E15" s="125">
        <f>'[1]集1-2　当日有権者数（選挙区在外）'!E15</f>
        <v>19</v>
      </c>
      <c r="F15" s="125">
        <f>'[1]集1-2　当日有権者数（選挙区在外）'!F15</f>
        <v>28</v>
      </c>
      <c r="G15" s="125">
        <f>'[1]集1-2　当日有権者数（選挙区在外）'!G15</f>
        <v>0</v>
      </c>
      <c r="H15" s="125">
        <f>'[1]集1-2　当日有権者数（選挙区在外）'!H15</f>
        <v>0</v>
      </c>
      <c r="I15" s="125">
        <f>'[1]集1-2　当日有権者数（選挙区在外）'!I15</f>
        <v>0</v>
      </c>
      <c r="J15" s="125">
        <f>'[1]集1-2　当日有権者数（選挙区在外）'!J15</f>
        <v>0</v>
      </c>
      <c r="K15" s="125">
        <f>'[1]集1-2　当日有権者数（選挙区在外）'!K15</f>
        <v>0</v>
      </c>
      <c r="L15" s="193">
        <f>'[1]集1-2　当日有権者数（選挙区在外）'!L15</f>
        <v>0</v>
      </c>
      <c r="M15" s="125">
        <f>'[1]集1-2　当日有権者数（選挙区在外）'!M15</f>
        <v>9</v>
      </c>
      <c r="N15" s="125">
        <f>'[1]集1-2　当日有権者数（選挙区在外）'!N15</f>
        <v>19</v>
      </c>
      <c r="O15" s="193">
        <f>'[1]集1-2　当日有権者数（選挙区在外）'!O15</f>
        <v>28</v>
      </c>
      <c r="P15" s="127">
        <v>0</v>
      </c>
      <c r="Q15" s="127">
        <v>0</v>
      </c>
      <c r="R15" s="206">
        <f t="shared" si="0"/>
        <v>0</v>
      </c>
      <c r="S15" s="125">
        <f t="shared" si="1"/>
        <v>9</v>
      </c>
      <c r="T15" s="125">
        <f t="shared" si="1"/>
        <v>19</v>
      </c>
      <c r="U15" s="193">
        <f t="shared" si="1"/>
        <v>28</v>
      </c>
    </row>
    <row r="16" spans="2:21" s="11" customFormat="1" ht="15.75" customHeight="1" x14ac:dyDescent="0.4">
      <c r="B16" s="35"/>
      <c r="C16" s="36" t="s">
        <v>30</v>
      </c>
      <c r="D16" s="125">
        <f>'[1]集1-2　当日有権者数（選挙区在外）'!D16</f>
        <v>12</v>
      </c>
      <c r="E16" s="125">
        <f>'[1]集1-2　当日有権者数（選挙区在外）'!E16</f>
        <v>10</v>
      </c>
      <c r="F16" s="125">
        <f>'[1]集1-2　当日有権者数（選挙区在外）'!F16</f>
        <v>22</v>
      </c>
      <c r="G16" s="125">
        <f>'[1]集1-2　当日有権者数（選挙区在外）'!G16</f>
        <v>0</v>
      </c>
      <c r="H16" s="125">
        <f>'[1]集1-2　当日有権者数（選挙区在外）'!H16</f>
        <v>0</v>
      </c>
      <c r="I16" s="125">
        <f>'[1]集1-2　当日有権者数（選挙区在外）'!I16</f>
        <v>0</v>
      </c>
      <c r="J16" s="125">
        <f>'[1]集1-2　当日有権者数（選挙区在外）'!J16</f>
        <v>0</v>
      </c>
      <c r="K16" s="125">
        <f>'[1]集1-2　当日有権者数（選挙区在外）'!K16</f>
        <v>0</v>
      </c>
      <c r="L16" s="193">
        <f>'[1]集1-2　当日有権者数（選挙区在外）'!L16</f>
        <v>0</v>
      </c>
      <c r="M16" s="125">
        <f>'[1]集1-2　当日有権者数（選挙区在外）'!M16</f>
        <v>12</v>
      </c>
      <c r="N16" s="125">
        <f>'[1]集1-2　当日有権者数（選挙区在外）'!N16</f>
        <v>10</v>
      </c>
      <c r="O16" s="193">
        <f>'[1]集1-2　当日有権者数（選挙区在外）'!O16</f>
        <v>22</v>
      </c>
      <c r="P16" s="127">
        <v>0</v>
      </c>
      <c r="Q16" s="127">
        <v>0</v>
      </c>
      <c r="R16" s="206">
        <f t="shared" si="0"/>
        <v>0</v>
      </c>
      <c r="S16" s="125">
        <f t="shared" si="1"/>
        <v>12</v>
      </c>
      <c r="T16" s="125">
        <f t="shared" si="1"/>
        <v>10</v>
      </c>
      <c r="U16" s="193">
        <f t="shared" si="1"/>
        <v>22</v>
      </c>
    </row>
    <row r="17" spans="2:21" s="11" customFormat="1" ht="15.75" customHeight="1" x14ac:dyDescent="0.4">
      <c r="B17" s="35"/>
      <c r="C17" s="36" t="s">
        <v>31</v>
      </c>
      <c r="D17" s="125">
        <f>'[1]集1-2　当日有権者数（選挙区在外）'!D17</f>
        <v>2</v>
      </c>
      <c r="E17" s="125">
        <f>'[1]集1-2　当日有権者数（選挙区在外）'!E17</f>
        <v>3</v>
      </c>
      <c r="F17" s="125">
        <f>'[1]集1-2　当日有権者数（選挙区在外）'!F17</f>
        <v>5</v>
      </c>
      <c r="G17" s="125">
        <f>'[1]集1-2　当日有権者数（選挙区在外）'!G17</f>
        <v>0</v>
      </c>
      <c r="H17" s="125">
        <f>'[1]集1-2　当日有権者数（選挙区在外）'!H17</f>
        <v>0</v>
      </c>
      <c r="I17" s="125">
        <f>'[1]集1-2　当日有権者数（選挙区在外）'!I17</f>
        <v>0</v>
      </c>
      <c r="J17" s="125">
        <f>'[1]集1-2　当日有権者数（選挙区在外）'!J17</f>
        <v>0</v>
      </c>
      <c r="K17" s="125">
        <f>'[1]集1-2　当日有権者数（選挙区在外）'!K17</f>
        <v>0</v>
      </c>
      <c r="L17" s="193">
        <f>'[1]集1-2　当日有権者数（選挙区在外）'!L17</f>
        <v>0</v>
      </c>
      <c r="M17" s="125">
        <f>'[1]集1-2　当日有権者数（選挙区在外）'!M17</f>
        <v>2</v>
      </c>
      <c r="N17" s="125">
        <f>'[1]集1-2　当日有権者数（選挙区在外）'!N17</f>
        <v>3</v>
      </c>
      <c r="O17" s="193">
        <f>'[1]集1-2　当日有権者数（選挙区在外）'!O17</f>
        <v>5</v>
      </c>
      <c r="P17" s="127">
        <v>0</v>
      </c>
      <c r="Q17" s="127">
        <v>0</v>
      </c>
      <c r="R17" s="206">
        <f t="shared" si="0"/>
        <v>0</v>
      </c>
      <c r="S17" s="125">
        <f t="shared" si="1"/>
        <v>2</v>
      </c>
      <c r="T17" s="125">
        <f t="shared" si="1"/>
        <v>3</v>
      </c>
      <c r="U17" s="193">
        <f t="shared" si="1"/>
        <v>5</v>
      </c>
    </row>
    <row r="18" spans="2:21" s="11" customFormat="1" ht="15.75" customHeight="1" x14ac:dyDescent="0.4">
      <c r="B18" s="35"/>
      <c r="C18" s="36" t="s">
        <v>33</v>
      </c>
      <c r="D18" s="125">
        <f>'[1]集1-2　当日有権者数（選挙区在外）'!D18</f>
        <v>12</v>
      </c>
      <c r="E18" s="125">
        <f>'[1]集1-2　当日有権者数（選挙区在外）'!E18</f>
        <v>10</v>
      </c>
      <c r="F18" s="125">
        <f>'[1]集1-2　当日有権者数（選挙区在外）'!F18</f>
        <v>22</v>
      </c>
      <c r="G18" s="125">
        <f>'[1]集1-2　当日有権者数（選挙区在外）'!G18</f>
        <v>0</v>
      </c>
      <c r="H18" s="125">
        <f>'[1]集1-2　当日有権者数（選挙区在外）'!H18</f>
        <v>0</v>
      </c>
      <c r="I18" s="125">
        <f>'[1]集1-2　当日有権者数（選挙区在外）'!I18</f>
        <v>0</v>
      </c>
      <c r="J18" s="125">
        <f>'[1]集1-2　当日有権者数（選挙区在外）'!J18</f>
        <v>0</v>
      </c>
      <c r="K18" s="125">
        <f>'[1]集1-2　当日有権者数（選挙区在外）'!K18</f>
        <v>0</v>
      </c>
      <c r="L18" s="193">
        <f>'[1]集1-2　当日有権者数（選挙区在外）'!L18</f>
        <v>0</v>
      </c>
      <c r="M18" s="125">
        <f>'[1]集1-2　当日有権者数（選挙区在外）'!M18</f>
        <v>12</v>
      </c>
      <c r="N18" s="125">
        <f>'[1]集1-2　当日有権者数（選挙区在外）'!N18</f>
        <v>10</v>
      </c>
      <c r="O18" s="193">
        <f>'[1]集1-2　当日有権者数（選挙区在外）'!O18</f>
        <v>22</v>
      </c>
      <c r="P18" s="127">
        <v>0</v>
      </c>
      <c r="Q18" s="127">
        <v>0</v>
      </c>
      <c r="R18" s="206">
        <f t="shared" si="0"/>
        <v>0</v>
      </c>
      <c r="S18" s="125">
        <f t="shared" si="1"/>
        <v>12</v>
      </c>
      <c r="T18" s="125">
        <f t="shared" si="1"/>
        <v>10</v>
      </c>
      <c r="U18" s="193">
        <f t="shared" si="1"/>
        <v>22</v>
      </c>
    </row>
    <row r="19" spans="2:21" s="11" customFormat="1" ht="15.75" customHeight="1" x14ac:dyDescent="0.4">
      <c r="B19" s="45" t="s">
        <v>10</v>
      </c>
      <c r="C19" s="33" t="s">
        <v>11</v>
      </c>
      <c r="D19" s="124">
        <f>'[1]集1-2　当日有権者数（選挙区在外）'!D19</f>
        <v>1</v>
      </c>
      <c r="E19" s="124">
        <f>'[1]集1-2　当日有権者数（選挙区在外）'!E19</f>
        <v>1</v>
      </c>
      <c r="F19" s="124">
        <f>'[1]集1-2　当日有権者数（選挙区在外）'!F19</f>
        <v>2</v>
      </c>
      <c r="G19" s="124">
        <f>'[1]集1-2　当日有権者数（選挙区在外）'!G19</f>
        <v>0</v>
      </c>
      <c r="H19" s="124">
        <f>'[1]集1-2　当日有権者数（選挙区在外）'!H19</f>
        <v>0</v>
      </c>
      <c r="I19" s="124">
        <f>'[1]集1-2　当日有権者数（選挙区在外）'!I19</f>
        <v>0</v>
      </c>
      <c r="J19" s="124">
        <f>'[1]集1-2　当日有権者数（選挙区在外）'!J19</f>
        <v>0</v>
      </c>
      <c r="K19" s="124">
        <f>'[1]集1-2　当日有権者数（選挙区在外）'!K19</f>
        <v>0</v>
      </c>
      <c r="L19" s="191">
        <f>'[1]集1-2　当日有権者数（選挙区在外）'!L19</f>
        <v>0</v>
      </c>
      <c r="M19" s="124">
        <f>'[1]集1-2　当日有権者数（選挙区在外）'!M19</f>
        <v>1</v>
      </c>
      <c r="N19" s="124">
        <f>'[1]集1-2　当日有権者数（選挙区在外）'!N19</f>
        <v>1</v>
      </c>
      <c r="O19" s="191">
        <f>'[1]集1-2　当日有権者数（選挙区在外）'!O19</f>
        <v>2</v>
      </c>
      <c r="P19" s="135">
        <v>0</v>
      </c>
      <c r="Q19" s="135">
        <v>0</v>
      </c>
      <c r="R19" s="205">
        <f t="shared" si="0"/>
        <v>0</v>
      </c>
      <c r="S19" s="124">
        <f t="shared" si="1"/>
        <v>1</v>
      </c>
      <c r="T19" s="124">
        <f t="shared" si="1"/>
        <v>1</v>
      </c>
      <c r="U19" s="191">
        <f t="shared" si="1"/>
        <v>2</v>
      </c>
    </row>
    <row r="20" spans="2:21" s="11" customFormat="1" ht="15.75" customHeight="1" x14ac:dyDescent="0.4">
      <c r="B20" s="35"/>
      <c r="C20" s="47" t="s">
        <v>48</v>
      </c>
      <c r="D20" s="136">
        <f t="shared" ref="D20:U20" si="2">D19</f>
        <v>1</v>
      </c>
      <c r="E20" s="136">
        <f t="shared" si="2"/>
        <v>1</v>
      </c>
      <c r="F20" s="136">
        <f t="shared" si="2"/>
        <v>2</v>
      </c>
      <c r="G20" s="136">
        <f t="shared" si="2"/>
        <v>0</v>
      </c>
      <c r="H20" s="136">
        <f t="shared" si="2"/>
        <v>0</v>
      </c>
      <c r="I20" s="136">
        <f t="shared" si="2"/>
        <v>0</v>
      </c>
      <c r="J20" s="136">
        <f t="shared" si="2"/>
        <v>0</v>
      </c>
      <c r="K20" s="136">
        <f t="shared" si="2"/>
        <v>0</v>
      </c>
      <c r="L20" s="136">
        <f t="shared" si="2"/>
        <v>0</v>
      </c>
      <c r="M20" s="136">
        <f t="shared" si="2"/>
        <v>1</v>
      </c>
      <c r="N20" s="136">
        <f t="shared" si="2"/>
        <v>1</v>
      </c>
      <c r="O20" s="136">
        <f t="shared" si="2"/>
        <v>2</v>
      </c>
      <c r="P20" s="48">
        <f t="shared" si="2"/>
        <v>0</v>
      </c>
      <c r="Q20" s="48">
        <f t="shared" si="2"/>
        <v>0</v>
      </c>
      <c r="R20" s="138">
        <f t="shared" si="2"/>
        <v>0</v>
      </c>
      <c r="S20" s="136">
        <f t="shared" si="2"/>
        <v>1</v>
      </c>
      <c r="T20" s="136">
        <f t="shared" si="2"/>
        <v>1</v>
      </c>
      <c r="U20" s="136">
        <f t="shared" si="2"/>
        <v>2</v>
      </c>
    </row>
    <row r="21" spans="2:21" s="11" customFormat="1" ht="15.75" customHeight="1" x14ac:dyDescent="0.4">
      <c r="B21" s="45" t="s">
        <v>34</v>
      </c>
      <c r="C21" s="33" t="s">
        <v>35</v>
      </c>
      <c r="D21" s="124">
        <f>'[1]集1-2　当日有権者数（選挙区在外）'!D21</f>
        <v>0</v>
      </c>
      <c r="E21" s="124">
        <f>'[1]集1-2　当日有権者数（選挙区在外）'!E21</f>
        <v>1</v>
      </c>
      <c r="F21" s="124">
        <f>'[1]集1-2　当日有権者数（選挙区在外）'!F21</f>
        <v>1</v>
      </c>
      <c r="G21" s="124">
        <f>'[1]集1-2　当日有権者数（選挙区在外）'!G21</f>
        <v>0</v>
      </c>
      <c r="H21" s="124">
        <f>'[1]集1-2　当日有権者数（選挙区在外）'!H21</f>
        <v>0</v>
      </c>
      <c r="I21" s="124">
        <f>'[1]集1-2　当日有権者数（選挙区在外）'!I21</f>
        <v>0</v>
      </c>
      <c r="J21" s="124">
        <f>'[1]集1-2　当日有権者数（選挙区在外）'!J21</f>
        <v>0</v>
      </c>
      <c r="K21" s="124">
        <f>'[1]集1-2　当日有権者数（選挙区在外）'!K21</f>
        <v>0</v>
      </c>
      <c r="L21" s="191">
        <f>'[1]集1-2　当日有権者数（選挙区在外）'!L21</f>
        <v>0</v>
      </c>
      <c r="M21" s="124">
        <f>'[1]集1-2　当日有権者数（選挙区在外）'!M21</f>
        <v>0</v>
      </c>
      <c r="N21" s="124">
        <f>'[1]集1-2　当日有権者数（選挙区在外）'!N21</f>
        <v>1</v>
      </c>
      <c r="O21" s="191">
        <f>'[1]集1-2　当日有権者数（選挙区在外）'!O21</f>
        <v>1</v>
      </c>
      <c r="P21" s="135">
        <v>0</v>
      </c>
      <c r="Q21" s="135">
        <v>0</v>
      </c>
      <c r="R21" s="205">
        <f>P21+Q21</f>
        <v>0</v>
      </c>
      <c r="S21" s="124">
        <f>M21+P21</f>
        <v>0</v>
      </c>
      <c r="T21" s="124">
        <f>N21+Q21</f>
        <v>1</v>
      </c>
      <c r="U21" s="191">
        <f>O21+R21</f>
        <v>1</v>
      </c>
    </row>
    <row r="22" spans="2:21" s="11" customFormat="1" ht="15.75" customHeight="1" x14ac:dyDescent="0.4">
      <c r="B22" s="35"/>
      <c r="C22" s="47" t="s">
        <v>49</v>
      </c>
      <c r="D22" s="136">
        <f t="shared" ref="D22:U22" si="3">D21</f>
        <v>0</v>
      </c>
      <c r="E22" s="136">
        <f t="shared" si="3"/>
        <v>1</v>
      </c>
      <c r="F22" s="136">
        <f t="shared" si="3"/>
        <v>1</v>
      </c>
      <c r="G22" s="136">
        <f t="shared" si="3"/>
        <v>0</v>
      </c>
      <c r="H22" s="136">
        <f t="shared" si="3"/>
        <v>0</v>
      </c>
      <c r="I22" s="136">
        <f t="shared" si="3"/>
        <v>0</v>
      </c>
      <c r="J22" s="136">
        <f t="shared" si="3"/>
        <v>0</v>
      </c>
      <c r="K22" s="136">
        <f t="shared" si="3"/>
        <v>0</v>
      </c>
      <c r="L22" s="136">
        <f t="shared" si="3"/>
        <v>0</v>
      </c>
      <c r="M22" s="136">
        <f t="shared" si="3"/>
        <v>0</v>
      </c>
      <c r="N22" s="136">
        <f t="shared" si="3"/>
        <v>1</v>
      </c>
      <c r="O22" s="136">
        <f t="shared" si="3"/>
        <v>1</v>
      </c>
      <c r="P22" s="48">
        <f t="shared" si="3"/>
        <v>0</v>
      </c>
      <c r="Q22" s="48">
        <f t="shared" si="3"/>
        <v>0</v>
      </c>
      <c r="R22" s="138">
        <f t="shared" si="3"/>
        <v>0</v>
      </c>
      <c r="S22" s="136">
        <f t="shared" si="3"/>
        <v>0</v>
      </c>
      <c r="T22" s="136">
        <f t="shared" si="3"/>
        <v>1</v>
      </c>
      <c r="U22" s="136">
        <f t="shared" si="3"/>
        <v>1</v>
      </c>
    </row>
    <row r="23" spans="2:21" s="11" customFormat="1" ht="15.75" customHeight="1" x14ac:dyDescent="0.4">
      <c r="B23" s="45" t="s">
        <v>36</v>
      </c>
      <c r="C23" s="33" t="s">
        <v>37</v>
      </c>
      <c r="D23" s="124">
        <f>'[1]集1-2　当日有権者数（選挙区在外）'!D23</f>
        <v>1</v>
      </c>
      <c r="E23" s="124">
        <f>'[1]集1-2　当日有権者数（選挙区在外）'!E23</f>
        <v>1</v>
      </c>
      <c r="F23" s="124">
        <f>'[1]集1-2　当日有権者数（選挙区在外）'!F23</f>
        <v>2</v>
      </c>
      <c r="G23" s="124">
        <f>'[1]集1-2　当日有権者数（選挙区在外）'!G23</f>
        <v>0</v>
      </c>
      <c r="H23" s="124">
        <f>'[1]集1-2　当日有権者数（選挙区在外）'!H23</f>
        <v>0</v>
      </c>
      <c r="I23" s="124">
        <f>'[1]集1-2　当日有権者数（選挙区在外）'!I23</f>
        <v>0</v>
      </c>
      <c r="J23" s="124">
        <f>'[1]集1-2　当日有権者数（選挙区在外）'!J23</f>
        <v>0</v>
      </c>
      <c r="K23" s="124">
        <f>'[1]集1-2　当日有権者数（選挙区在外）'!K23</f>
        <v>0</v>
      </c>
      <c r="L23" s="191">
        <f>'[1]集1-2　当日有権者数（選挙区在外）'!L23</f>
        <v>0</v>
      </c>
      <c r="M23" s="124">
        <f>'[1]集1-2　当日有権者数（選挙区在外）'!M23</f>
        <v>1</v>
      </c>
      <c r="N23" s="124">
        <f>'[1]集1-2　当日有権者数（選挙区在外）'!N23</f>
        <v>1</v>
      </c>
      <c r="O23" s="191">
        <f>'[1]集1-2　当日有権者数（選挙区在外）'!O23</f>
        <v>2</v>
      </c>
      <c r="P23" s="135">
        <v>0</v>
      </c>
      <c r="Q23" s="135">
        <v>0</v>
      </c>
      <c r="R23" s="205">
        <f>P23+Q23</f>
        <v>0</v>
      </c>
      <c r="S23" s="124">
        <f t="shared" ref="S23:U25" si="4">M23+P23</f>
        <v>1</v>
      </c>
      <c r="T23" s="124">
        <f t="shared" si="4"/>
        <v>1</v>
      </c>
      <c r="U23" s="191">
        <f t="shared" si="4"/>
        <v>2</v>
      </c>
    </row>
    <row r="24" spans="2:21" s="11" customFormat="1" ht="15.75" customHeight="1" x14ac:dyDescent="0.4">
      <c r="B24" s="35"/>
      <c r="C24" s="36" t="s">
        <v>38</v>
      </c>
      <c r="D24" s="125">
        <f>'[1]集1-2　当日有権者数（選挙区在外）'!D24</f>
        <v>0</v>
      </c>
      <c r="E24" s="125">
        <f>'[1]集1-2　当日有権者数（選挙区在外）'!E24</f>
        <v>1</v>
      </c>
      <c r="F24" s="125">
        <f>'[1]集1-2　当日有権者数（選挙区在外）'!F24</f>
        <v>1</v>
      </c>
      <c r="G24" s="125">
        <f>'[1]集1-2　当日有権者数（選挙区在外）'!G24</f>
        <v>0</v>
      </c>
      <c r="H24" s="125">
        <f>'[1]集1-2　当日有権者数（選挙区在外）'!H24</f>
        <v>0</v>
      </c>
      <c r="I24" s="125">
        <f>'[1]集1-2　当日有権者数（選挙区在外）'!I24</f>
        <v>0</v>
      </c>
      <c r="J24" s="125">
        <f>'[1]集1-2　当日有権者数（選挙区在外）'!J24</f>
        <v>0</v>
      </c>
      <c r="K24" s="125">
        <f>'[1]集1-2　当日有権者数（選挙区在外）'!K24</f>
        <v>0</v>
      </c>
      <c r="L24" s="193">
        <f>'[1]集1-2　当日有権者数（選挙区在外）'!L24</f>
        <v>0</v>
      </c>
      <c r="M24" s="125">
        <f>'[1]集1-2　当日有権者数（選挙区在外）'!M24</f>
        <v>0</v>
      </c>
      <c r="N24" s="125">
        <f>'[1]集1-2　当日有権者数（選挙区在外）'!N24</f>
        <v>1</v>
      </c>
      <c r="O24" s="193">
        <f>'[1]集1-2　当日有権者数（選挙区在外）'!O24</f>
        <v>1</v>
      </c>
      <c r="P24" s="127">
        <v>0</v>
      </c>
      <c r="Q24" s="127">
        <v>0</v>
      </c>
      <c r="R24" s="206">
        <f>P24+Q24</f>
        <v>0</v>
      </c>
      <c r="S24" s="125">
        <f t="shared" si="4"/>
        <v>0</v>
      </c>
      <c r="T24" s="125">
        <f t="shared" si="4"/>
        <v>1</v>
      </c>
      <c r="U24" s="193">
        <f t="shared" si="4"/>
        <v>1</v>
      </c>
    </row>
    <row r="25" spans="2:21" s="11" customFormat="1" ht="15.75" customHeight="1" x14ac:dyDescent="0.4">
      <c r="B25" s="35"/>
      <c r="C25" s="39" t="s">
        <v>39</v>
      </c>
      <c r="D25" s="131">
        <f>'[1]集1-2　当日有権者数（選挙区在外）'!D25</f>
        <v>0</v>
      </c>
      <c r="E25" s="131">
        <f>'[1]集1-2　当日有権者数（選挙区在外）'!E25</f>
        <v>2</v>
      </c>
      <c r="F25" s="131">
        <f>'[1]集1-2　当日有権者数（選挙区在外）'!F25</f>
        <v>2</v>
      </c>
      <c r="G25" s="131">
        <f>'[1]集1-2　当日有権者数（選挙区在外）'!G25</f>
        <v>0</v>
      </c>
      <c r="H25" s="131">
        <f>'[1]集1-2　当日有権者数（選挙区在外）'!H25</f>
        <v>0</v>
      </c>
      <c r="I25" s="131">
        <f>'[1]集1-2　当日有権者数（選挙区在外）'!I25</f>
        <v>0</v>
      </c>
      <c r="J25" s="131">
        <f>'[1]集1-2　当日有権者数（選挙区在外）'!J25</f>
        <v>0</v>
      </c>
      <c r="K25" s="131">
        <f>'[1]集1-2　当日有権者数（選挙区在外）'!K25</f>
        <v>0</v>
      </c>
      <c r="L25" s="202">
        <f>'[1]集1-2　当日有権者数（選挙区在外）'!L25</f>
        <v>0</v>
      </c>
      <c r="M25" s="131">
        <f>'[1]集1-2　当日有権者数（選挙区在外）'!M25</f>
        <v>0</v>
      </c>
      <c r="N25" s="131">
        <f>'[1]集1-2　当日有権者数（選挙区在外）'!N25</f>
        <v>2</v>
      </c>
      <c r="O25" s="202">
        <f>'[1]集1-2　当日有権者数（選挙区在外）'!O25</f>
        <v>2</v>
      </c>
      <c r="P25" s="133">
        <v>0</v>
      </c>
      <c r="Q25" s="133">
        <v>0</v>
      </c>
      <c r="R25" s="208">
        <f>P25+Q25</f>
        <v>0</v>
      </c>
      <c r="S25" s="131">
        <f t="shared" si="4"/>
        <v>0</v>
      </c>
      <c r="T25" s="131">
        <f t="shared" si="4"/>
        <v>2</v>
      </c>
      <c r="U25" s="202">
        <f t="shared" si="4"/>
        <v>2</v>
      </c>
    </row>
    <row r="26" spans="2:21" s="11" customFormat="1" ht="15.75" customHeight="1" x14ac:dyDescent="0.4">
      <c r="B26" s="35"/>
      <c r="C26" s="36" t="s">
        <v>50</v>
      </c>
      <c r="D26" s="125">
        <f t="shared" ref="D26:U26" si="5">SUM(D23:D25)</f>
        <v>1</v>
      </c>
      <c r="E26" s="125">
        <f t="shared" si="5"/>
        <v>4</v>
      </c>
      <c r="F26" s="125">
        <f t="shared" si="5"/>
        <v>5</v>
      </c>
      <c r="G26" s="125">
        <f t="shared" si="5"/>
        <v>0</v>
      </c>
      <c r="H26" s="125">
        <f t="shared" si="5"/>
        <v>0</v>
      </c>
      <c r="I26" s="125">
        <f t="shared" si="5"/>
        <v>0</v>
      </c>
      <c r="J26" s="125">
        <f t="shared" si="5"/>
        <v>0</v>
      </c>
      <c r="K26" s="125">
        <f t="shared" si="5"/>
        <v>0</v>
      </c>
      <c r="L26" s="125">
        <f t="shared" si="5"/>
        <v>0</v>
      </c>
      <c r="M26" s="125">
        <f t="shared" si="5"/>
        <v>1</v>
      </c>
      <c r="N26" s="125">
        <f t="shared" si="5"/>
        <v>4</v>
      </c>
      <c r="O26" s="125">
        <f t="shared" si="5"/>
        <v>5</v>
      </c>
      <c r="P26" s="37">
        <f t="shared" si="5"/>
        <v>0</v>
      </c>
      <c r="Q26" s="37">
        <f t="shared" si="5"/>
        <v>0</v>
      </c>
      <c r="R26" s="139">
        <f t="shared" si="5"/>
        <v>0</v>
      </c>
      <c r="S26" s="125">
        <f t="shared" si="5"/>
        <v>1</v>
      </c>
      <c r="T26" s="125">
        <f t="shared" si="5"/>
        <v>4</v>
      </c>
      <c r="U26" s="125">
        <f t="shared" si="5"/>
        <v>5</v>
      </c>
    </row>
    <row r="27" spans="2:21" s="11" customFormat="1" ht="15.75" customHeight="1" x14ac:dyDescent="0.4">
      <c r="B27" s="45" t="s">
        <v>47</v>
      </c>
      <c r="C27" s="49" t="s">
        <v>12</v>
      </c>
      <c r="D27" s="124">
        <f>'[1]集1-2　当日有権者数（選挙区在外）'!D27</f>
        <v>2</v>
      </c>
      <c r="E27" s="124">
        <f>'[1]集1-2　当日有権者数（選挙区在外）'!E27</f>
        <v>6</v>
      </c>
      <c r="F27" s="124">
        <f>'[1]集1-2　当日有権者数（選挙区在外）'!F27</f>
        <v>8</v>
      </c>
      <c r="G27" s="124">
        <f>'[1]集1-2　当日有権者数（選挙区在外）'!G27</f>
        <v>0</v>
      </c>
      <c r="H27" s="124">
        <f>'[1]集1-2　当日有権者数（選挙区在外）'!H27</f>
        <v>0</v>
      </c>
      <c r="I27" s="124">
        <f>'[1]集1-2　当日有権者数（選挙区在外）'!I27</f>
        <v>0</v>
      </c>
      <c r="J27" s="124">
        <f>'[1]集1-2　当日有権者数（選挙区在外）'!J27</f>
        <v>0</v>
      </c>
      <c r="K27" s="124">
        <f>'[1]集1-2　当日有権者数（選挙区在外）'!K27</f>
        <v>0</v>
      </c>
      <c r="L27" s="191">
        <f>'[1]集1-2　当日有権者数（選挙区在外）'!L27</f>
        <v>0</v>
      </c>
      <c r="M27" s="124">
        <f>'[1]集1-2　当日有権者数（選挙区在外）'!M27</f>
        <v>2</v>
      </c>
      <c r="N27" s="124">
        <f>'[1]集1-2　当日有権者数（選挙区在外）'!N27</f>
        <v>6</v>
      </c>
      <c r="O27" s="191">
        <f>'[1]集1-2　当日有権者数（選挙区在外）'!O27</f>
        <v>8</v>
      </c>
      <c r="P27" s="135">
        <v>0</v>
      </c>
      <c r="Q27" s="135">
        <v>0</v>
      </c>
      <c r="R27" s="140">
        <f>P27+Q27</f>
        <v>0</v>
      </c>
      <c r="S27" s="124">
        <f t="shared" ref="S27:U30" si="6">M27+P27</f>
        <v>2</v>
      </c>
      <c r="T27" s="124">
        <f t="shared" si="6"/>
        <v>6</v>
      </c>
      <c r="U27" s="124">
        <f t="shared" si="6"/>
        <v>8</v>
      </c>
    </row>
    <row r="28" spans="2:21" s="11" customFormat="1" ht="15.75" customHeight="1" x14ac:dyDescent="0.4">
      <c r="B28" s="35"/>
      <c r="C28" s="50" t="s">
        <v>40</v>
      </c>
      <c r="D28" s="125">
        <f>'[1]集1-2　当日有権者数（選挙区在外）'!D28</f>
        <v>0</v>
      </c>
      <c r="E28" s="125">
        <f>'[1]集1-2　当日有権者数（選挙区在外）'!E28</f>
        <v>1</v>
      </c>
      <c r="F28" s="125">
        <f>'[1]集1-2　当日有権者数（選挙区在外）'!F28</f>
        <v>1</v>
      </c>
      <c r="G28" s="125">
        <f>'[1]集1-2　当日有権者数（選挙区在外）'!G28</f>
        <v>0</v>
      </c>
      <c r="H28" s="125">
        <f>'[1]集1-2　当日有権者数（選挙区在外）'!H28</f>
        <v>0</v>
      </c>
      <c r="I28" s="125">
        <f>'[1]集1-2　当日有権者数（選挙区在外）'!I28</f>
        <v>0</v>
      </c>
      <c r="J28" s="125">
        <f>'[1]集1-2　当日有権者数（選挙区在外）'!J28</f>
        <v>0</v>
      </c>
      <c r="K28" s="125">
        <f>'[1]集1-2　当日有権者数（選挙区在外）'!K28</f>
        <v>0</v>
      </c>
      <c r="L28" s="193">
        <f>'[1]集1-2　当日有権者数（選挙区在外）'!L28</f>
        <v>0</v>
      </c>
      <c r="M28" s="125">
        <f>'[1]集1-2　当日有権者数（選挙区在外）'!M28</f>
        <v>0</v>
      </c>
      <c r="N28" s="125">
        <f>'[1]集1-2　当日有権者数（選挙区在外）'!N28</f>
        <v>1</v>
      </c>
      <c r="O28" s="193">
        <f>'[1]集1-2　当日有権者数（選挙区在外）'!O28</f>
        <v>1</v>
      </c>
      <c r="P28" s="127">
        <v>0</v>
      </c>
      <c r="Q28" s="127">
        <v>0</v>
      </c>
      <c r="R28" s="139">
        <f>P28+Q28</f>
        <v>0</v>
      </c>
      <c r="S28" s="125">
        <f t="shared" si="6"/>
        <v>0</v>
      </c>
      <c r="T28" s="125">
        <f t="shared" si="6"/>
        <v>1</v>
      </c>
      <c r="U28" s="125">
        <f t="shared" si="6"/>
        <v>1</v>
      </c>
    </row>
    <row r="29" spans="2:21" s="11" customFormat="1" ht="15.75" customHeight="1" x14ac:dyDescent="0.4">
      <c r="B29" s="35"/>
      <c r="C29" s="36" t="s">
        <v>41</v>
      </c>
      <c r="D29" s="125">
        <f>'[1]集1-2　当日有権者数（選挙区在外）'!D29</f>
        <v>0</v>
      </c>
      <c r="E29" s="125">
        <f>'[1]集1-2　当日有権者数（選挙区在外）'!E29</f>
        <v>1</v>
      </c>
      <c r="F29" s="125">
        <f>'[1]集1-2　当日有権者数（選挙区在外）'!F29</f>
        <v>1</v>
      </c>
      <c r="G29" s="125">
        <f>'[1]集1-2　当日有権者数（選挙区在外）'!G29</f>
        <v>0</v>
      </c>
      <c r="H29" s="125">
        <f>'[1]集1-2　当日有権者数（選挙区在外）'!H29</f>
        <v>0</v>
      </c>
      <c r="I29" s="125">
        <f>'[1]集1-2　当日有権者数（選挙区在外）'!I29</f>
        <v>0</v>
      </c>
      <c r="J29" s="125">
        <f>'[1]集1-2　当日有権者数（選挙区在外）'!J29</f>
        <v>0</v>
      </c>
      <c r="K29" s="125">
        <f>'[1]集1-2　当日有権者数（選挙区在外）'!K29</f>
        <v>0</v>
      </c>
      <c r="L29" s="125">
        <f>'[1]集1-2　当日有権者数（選挙区在外）'!L29</f>
        <v>0</v>
      </c>
      <c r="M29" s="125">
        <f>'[1]集1-2　当日有権者数（選挙区在外）'!M29</f>
        <v>0</v>
      </c>
      <c r="N29" s="125">
        <f>'[1]集1-2　当日有権者数（選挙区在外）'!N29</f>
        <v>1</v>
      </c>
      <c r="O29" s="125">
        <f>'[1]集1-2　当日有権者数（選挙区在外）'!O29</f>
        <v>1</v>
      </c>
      <c r="P29" s="127">
        <v>0</v>
      </c>
      <c r="Q29" s="127">
        <v>0</v>
      </c>
      <c r="R29" s="139">
        <f>P29+Q29</f>
        <v>0</v>
      </c>
      <c r="S29" s="125">
        <f t="shared" si="6"/>
        <v>0</v>
      </c>
      <c r="T29" s="125">
        <f t="shared" si="6"/>
        <v>1</v>
      </c>
      <c r="U29" s="125">
        <f t="shared" si="6"/>
        <v>1</v>
      </c>
    </row>
    <row r="30" spans="2:21" s="11" customFormat="1" ht="15.75" customHeight="1" x14ac:dyDescent="0.4">
      <c r="B30" s="35"/>
      <c r="C30" s="36" t="s">
        <v>13</v>
      </c>
      <c r="D30" s="125">
        <f>'[1]集1-2　当日有権者数（選挙区在外）'!D30</f>
        <v>0</v>
      </c>
      <c r="E30" s="125">
        <f>'[1]集1-2　当日有権者数（選挙区在外）'!E30</f>
        <v>2</v>
      </c>
      <c r="F30" s="125">
        <f>'[1]集1-2　当日有権者数（選挙区在外）'!F30</f>
        <v>2</v>
      </c>
      <c r="G30" s="125">
        <f>'[1]集1-2　当日有権者数（選挙区在外）'!G30</f>
        <v>0</v>
      </c>
      <c r="H30" s="125">
        <f>'[1]集1-2　当日有権者数（選挙区在外）'!H30</f>
        <v>0</v>
      </c>
      <c r="I30" s="125">
        <f>'[1]集1-2　当日有権者数（選挙区在外）'!I30</f>
        <v>0</v>
      </c>
      <c r="J30" s="125">
        <f>'[1]集1-2　当日有権者数（選挙区在外）'!J30</f>
        <v>0</v>
      </c>
      <c r="K30" s="125">
        <f>'[1]集1-2　当日有権者数（選挙区在外）'!K30</f>
        <v>0</v>
      </c>
      <c r="L30" s="125">
        <f>'[1]集1-2　当日有権者数（選挙区在外）'!L30</f>
        <v>0</v>
      </c>
      <c r="M30" s="125">
        <f>'[1]集1-2　当日有権者数（選挙区在外）'!M30</f>
        <v>0</v>
      </c>
      <c r="N30" s="125">
        <f>'[1]集1-2　当日有権者数（選挙区在外）'!N30</f>
        <v>2</v>
      </c>
      <c r="O30" s="125">
        <f>'[1]集1-2　当日有権者数（選挙区在外）'!O30</f>
        <v>2</v>
      </c>
      <c r="P30" s="127">
        <v>0</v>
      </c>
      <c r="Q30" s="127">
        <v>0</v>
      </c>
      <c r="R30" s="139">
        <f>P30+Q30</f>
        <v>0</v>
      </c>
      <c r="S30" s="125">
        <f t="shared" si="6"/>
        <v>0</v>
      </c>
      <c r="T30" s="125">
        <f t="shared" si="6"/>
        <v>2</v>
      </c>
      <c r="U30" s="125">
        <f t="shared" si="6"/>
        <v>2</v>
      </c>
    </row>
    <row r="31" spans="2:21" s="11" customFormat="1" ht="15.75" customHeight="1" x14ac:dyDescent="0.4">
      <c r="B31" s="51"/>
      <c r="C31" s="47" t="s">
        <v>51</v>
      </c>
      <c r="D31" s="136">
        <f t="shared" ref="D31:U31" si="7">SUM(D27:D30)</f>
        <v>2</v>
      </c>
      <c r="E31" s="136">
        <f t="shared" si="7"/>
        <v>10</v>
      </c>
      <c r="F31" s="136">
        <f t="shared" si="7"/>
        <v>12</v>
      </c>
      <c r="G31" s="136">
        <f t="shared" si="7"/>
        <v>0</v>
      </c>
      <c r="H31" s="136">
        <f t="shared" si="7"/>
        <v>0</v>
      </c>
      <c r="I31" s="136">
        <f t="shared" si="7"/>
        <v>0</v>
      </c>
      <c r="J31" s="136">
        <f t="shared" si="7"/>
        <v>0</v>
      </c>
      <c r="K31" s="136">
        <f t="shared" si="7"/>
        <v>0</v>
      </c>
      <c r="L31" s="136">
        <f t="shared" si="7"/>
        <v>0</v>
      </c>
      <c r="M31" s="136">
        <f t="shared" si="7"/>
        <v>2</v>
      </c>
      <c r="N31" s="136">
        <f t="shared" si="7"/>
        <v>10</v>
      </c>
      <c r="O31" s="136">
        <f t="shared" si="7"/>
        <v>12</v>
      </c>
      <c r="P31" s="48">
        <f t="shared" si="7"/>
        <v>0</v>
      </c>
      <c r="Q31" s="48">
        <f t="shared" si="7"/>
        <v>0</v>
      </c>
      <c r="R31" s="138">
        <f t="shared" si="7"/>
        <v>0</v>
      </c>
      <c r="S31" s="136">
        <f t="shared" si="7"/>
        <v>2</v>
      </c>
      <c r="T31" s="136">
        <f t="shared" si="7"/>
        <v>10</v>
      </c>
      <c r="U31" s="136">
        <f t="shared" si="7"/>
        <v>12</v>
      </c>
    </row>
    <row r="32" spans="2:21" s="11" customFormat="1" ht="15.75" customHeight="1" x14ac:dyDescent="0.4">
      <c r="B32" s="35" t="s">
        <v>42</v>
      </c>
      <c r="C32" s="52" t="s">
        <v>43</v>
      </c>
      <c r="D32" s="141">
        <f>'[1]集1-2　当日有権者数（選挙区在外）'!D32</f>
        <v>2</v>
      </c>
      <c r="E32" s="141">
        <f>'[1]集1-2　当日有権者数（選挙区在外）'!E32</f>
        <v>5</v>
      </c>
      <c r="F32" s="141">
        <f>'[1]集1-2　当日有権者数（選挙区在外）'!F32</f>
        <v>7</v>
      </c>
      <c r="G32" s="141">
        <f>'[1]集1-2　当日有権者数（選挙区在外）'!G32</f>
        <v>0</v>
      </c>
      <c r="H32" s="141">
        <f>'[1]集1-2　当日有権者数（選挙区在外）'!H32</f>
        <v>0</v>
      </c>
      <c r="I32" s="141">
        <f>'[1]集1-2　当日有権者数（選挙区在外）'!I32</f>
        <v>0</v>
      </c>
      <c r="J32" s="141">
        <f>'[1]集1-2　当日有権者数（選挙区在外）'!J32</f>
        <v>0</v>
      </c>
      <c r="K32" s="141">
        <f>'[1]集1-2　当日有権者数（選挙区在外）'!K32</f>
        <v>0</v>
      </c>
      <c r="L32" s="141">
        <f>'[1]集1-2　当日有権者数（選挙区在外）'!L32</f>
        <v>0</v>
      </c>
      <c r="M32" s="141">
        <f>'[1]集1-2　当日有権者数（選挙区在外）'!M32</f>
        <v>2</v>
      </c>
      <c r="N32" s="141">
        <f>'[1]集1-2　当日有権者数（選挙区在外）'!N32</f>
        <v>5</v>
      </c>
      <c r="O32" s="141">
        <f>'[1]集1-2　当日有権者数（選挙区在外）'!O32</f>
        <v>7</v>
      </c>
      <c r="P32" s="143">
        <v>0</v>
      </c>
      <c r="Q32" s="143">
        <v>0</v>
      </c>
      <c r="R32" s="144">
        <f>P32+Q32</f>
        <v>0</v>
      </c>
      <c r="S32" s="141">
        <f>M32+P32</f>
        <v>2</v>
      </c>
      <c r="T32" s="141">
        <f>N32+Q32</f>
        <v>5</v>
      </c>
      <c r="U32" s="141">
        <f>O32+R32</f>
        <v>7</v>
      </c>
    </row>
    <row r="33" spans="2:21" s="11" customFormat="1" ht="15.75" customHeight="1" x14ac:dyDescent="0.4">
      <c r="B33" s="35"/>
      <c r="C33" s="36" t="s">
        <v>52</v>
      </c>
      <c r="D33" s="125">
        <f t="shared" ref="D33:U33" si="8">D32</f>
        <v>2</v>
      </c>
      <c r="E33" s="125">
        <f t="shared" si="8"/>
        <v>5</v>
      </c>
      <c r="F33" s="125">
        <f t="shared" si="8"/>
        <v>7</v>
      </c>
      <c r="G33" s="125">
        <f t="shared" si="8"/>
        <v>0</v>
      </c>
      <c r="H33" s="125">
        <f t="shared" si="8"/>
        <v>0</v>
      </c>
      <c r="I33" s="125">
        <f t="shared" si="8"/>
        <v>0</v>
      </c>
      <c r="J33" s="125">
        <f t="shared" si="8"/>
        <v>0</v>
      </c>
      <c r="K33" s="125">
        <f t="shared" si="8"/>
        <v>0</v>
      </c>
      <c r="L33" s="125">
        <f t="shared" si="8"/>
        <v>0</v>
      </c>
      <c r="M33" s="125">
        <f t="shared" si="8"/>
        <v>2</v>
      </c>
      <c r="N33" s="125">
        <f t="shared" si="8"/>
        <v>5</v>
      </c>
      <c r="O33" s="125">
        <f t="shared" si="8"/>
        <v>7</v>
      </c>
      <c r="P33" s="37">
        <f t="shared" si="8"/>
        <v>0</v>
      </c>
      <c r="Q33" s="37">
        <f t="shared" si="8"/>
        <v>0</v>
      </c>
      <c r="R33" s="139">
        <f t="shared" si="8"/>
        <v>0</v>
      </c>
      <c r="S33" s="125">
        <f t="shared" si="8"/>
        <v>2</v>
      </c>
      <c r="T33" s="125">
        <f t="shared" si="8"/>
        <v>5</v>
      </c>
      <c r="U33" s="125">
        <f t="shared" si="8"/>
        <v>7</v>
      </c>
    </row>
    <row r="34" spans="2:21" s="11" customFormat="1" ht="15.75" customHeight="1" x14ac:dyDescent="0.4">
      <c r="B34" s="45" t="s">
        <v>46</v>
      </c>
      <c r="C34" s="33" t="s">
        <v>44</v>
      </c>
      <c r="D34" s="124">
        <f>'[1]集1-2　当日有権者数（選挙区在外）'!D34</f>
        <v>3</v>
      </c>
      <c r="E34" s="124">
        <f>'[1]集1-2　当日有権者数（選挙区在外）'!E34</f>
        <v>4</v>
      </c>
      <c r="F34" s="124">
        <f>'[1]集1-2　当日有権者数（選挙区在外）'!F34</f>
        <v>7</v>
      </c>
      <c r="G34" s="124">
        <f>'[1]集1-2　当日有権者数（選挙区在外）'!G34</f>
        <v>0</v>
      </c>
      <c r="H34" s="124">
        <f>'[1]集1-2　当日有権者数（選挙区在外）'!H34</f>
        <v>0</v>
      </c>
      <c r="I34" s="124">
        <f>'[1]集1-2　当日有権者数（選挙区在外）'!I34</f>
        <v>0</v>
      </c>
      <c r="J34" s="124">
        <f>'[1]集1-2　当日有権者数（選挙区在外）'!J34</f>
        <v>0</v>
      </c>
      <c r="K34" s="124">
        <f>'[1]集1-2　当日有権者数（選挙区在外）'!K34</f>
        <v>0</v>
      </c>
      <c r="L34" s="124">
        <f>'[1]集1-2　当日有権者数（選挙区在外）'!L34</f>
        <v>0</v>
      </c>
      <c r="M34" s="124">
        <f>'[1]集1-2　当日有権者数（選挙区在外）'!M34</f>
        <v>3</v>
      </c>
      <c r="N34" s="124">
        <f>'[1]集1-2　当日有権者数（選挙区在外）'!N34</f>
        <v>4</v>
      </c>
      <c r="O34" s="124">
        <f>'[1]集1-2　当日有権者数（選挙区在外）'!O34</f>
        <v>7</v>
      </c>
      <c r="P34" s="135">
        <v>0</v>
      </c>
      <c r="Q34" s="135">
        <v>0</v>
      </c>
      <c r="R34" s="140">
        <f>P34+Q34</f>
        <v>0</v>
      </c>
      <c r="S34" s="124">
        <f t="shared" ref="S34:U35" si="9">M34+P34</f>
        <v>3</v>
      </c>
      <c r="T34" s="124">
        <f t="shared" si="9"/>
        <v>4</v>
      </c>
      <c r="U34" s="124">
        <f t="shared" si="9"/>
        <v>7</v>
      </c>
    </row>
    <row r="35" spans="2:21" s="11" customFormat="1" ht="15.75" customHeight="1" x14ac:dyDescent="0.4">
      <c r="B35" s="35"/>
      <c r="C35" s="36" t="s">
        <v>45</v>
      </c>
      <c r="D35" s="131">
        <f>'[1]集1-2　当日有権者数（選挙区在外）'!D35</f>
        <v>0</v>
      </c>
      <c r="E35" s="131">
        <f>'[1]集1-2　当日有権者数（選挙区在外）'!E35</f>
        <v>0</v>
      </c>
      <c r="F35" s="131">
        <f>'[1]集1-2　当日有権者数（選挙区在外）'!F35</f>
        <v>0</v>
      </c>
      <c r="G35" s="131">
        <f>'[1]集1-2　当日有権者数（選挙区在外）'!G35</f>
        <v>0</v>
      </c>
      <c r="H35" s="131">
        <f>'[1]集1-2　当日有権者数（選挙区在外）'!H35</f>
        <v>0</v>
      </c>
      <c r="I35" s="131">
        <f>'[1]集1-2　当日有権者数（選挙区在外）'!I35</f>
        <v>0</v>
      </c>
      <c r="J35" s="131">
        <f>'[1]集1-2　当日有権者数（選挙区在外）'!J35</f>
        <v>0</v>
      </c>
      <c r="K35" s="131">
        <f>'[1]集1-2　当日有権者数（選挙区在外）'!K35</f>
        <v>0</v>
      </c>
      <c r="L35" s="131">
        <f>'[1]集1-2　当日有権者数（選挙区在外）'!L35</f>
        <v>0</v>
      </c>
      <c r="M35" s="131">
        <f>'[1]集1-2　当日有権者数（選挙区在外）'!M35</f>
        <v>0</v>
      </c>
      <c r="N35" s="131">
        <f>'[1]集1-2　当日有権者数（選挙区在外）'!N35</f>
        <v>0</v>
      </c>
      <c r="O35" s="131">
        <f>'[1]集1-2　当日有権者数（選挙区在外）'!O35</f>
        <v>0</v>
      </c>
      <c r="P35" s="133">
        <v>0</v>
      </c>
      <c r="Q35" s="133">
        <v>0</v>
      </c>
      <c r="R35" s="145">
        <f>P35+Q35</f>
        <v>0</v>
      </c>
      <c r="S35" s="131">
        <f t="shared" si="9"/>
        <v>0</v>
      </c>
      <c r="T35" s="131">
        <f t="shared" si="9"/>
        <v>0</v>
      </c>
      <c r="U35" s="131">
        <f t="shared" si="9"/>
        <v>0</v>
      </c>
    </row>
    <row r="36" spans="2:21" s="11" customFormat="1" ht="15.75" customHeight="1" x14ac:dyDescent="0.4">
      <c r="B36" s="54"/>
      <c r="C36" s="47" t="s">
        <v>53</v>
      </c>
      <c r="D36" s="37">
        <f t="shared" ref="D36:U36" si="10">SUM(D34:D35)</f>
        <v>3</v>
      </c>
      <c r="E36" s="37">
        <f t="shared" si="10"/>
        <v>4</v>
      </c>
      <c r="F36" s="37">
        <f t="shared" si="10"/>
        <v>7</v>
      </c>
      <c r="G36" s="37">
        <f t="shared" si="10"/>
        <v>0</v>
      </c>
      <c r="H36" s="37">
        <f t="shared" si="10"/>
        <v>0</v>
      </c>
      <c r="I36" s="37">
        <f t="shared" si="10"/>
        <v>0</v>
      </c>
      <c r="J36" s="37">
        <f t="shared" si="10"/>
        <v>0</v>
      </c>
      <c r="K36" s="37">
        <f t="shared" si="10"/>
        <v>0</v>
      </c>
      <c r="L36" s="37">
        <f t="shared" si="10"/>
        <v>0</v>
      </c>
      <c r="M36" s="37">
        <f t="shared" si="10"/>
        <v>3</v>
      </c>
      <c r="N36" s="37">
        <f t="shared" si="10"/>
        <v>4</v>
      </c>
      <c r="O36" s="37">
        <f t="shared" si="10"/>
        <v>7</v>
      </c>
      <c r="P36" s="37">
        <f t="shared" si="10"/>
        <v>0</v>
      </c>
      <c r="Q36" s="37">
        <f t="shared" si="10"/>
        <v>0</v>
      </c>
      <c r="R36" s="139">
        <f t="shared" si="10"/>
        <v>0</v>
      </c>
      <c r="S36" s="125">
        <f t="shared" si="10"/>
        <v>3</v>
      </c>
      <c r="T36" s="125">
        <f t="shared" si="10"/>
        <v>4</v>
      </c>
      <c r="U36" s="125">
        <f t="shared" si="10"/>
        <v>7</v>
      </c>
    </row>
    <row r="37" spans="2:21" s="11" customFormat="1" ht="15.75" customHeight="1" x14ac:dyDescent="0.4"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148"/>
      <c r="T37" s="148"/>
      <c r="U37" s="148"/>
    </row>
    <row r="38" spans="2:21" s="11" customFormat="1" ht="15.75" customHeight="1" x14ac:dyDescent="0.4">
      <c r="B38" s="234" t="s">
        <v>61</v>
      </c>
      <c r="C38" s="235"/>
      <c r="D38" s="46">
        <f>D6</f>
        <v>40</v>
      </c>
      <c r="E38" s="46">
        <f t="shared" ref="E38:U38" si="11">E6</f>
        <v>72</v>
      </c>
      <c r="F38" s="46">
        <f t="shared" si="11"/>
        <v>112</v>
      </c>
      <c r="G38" s="46">
        <f t="shared" si="11"/>
        <v>0</v>
      </c>
      <c r="H38" s="46">
        <f t="shared" si="11"/>
        <v>0</v>
      </c>
      <c r="I38" s="46">
        <f t="shared" si="11"/>
        <v>0</v>
      </c>
      <c r="J38" s="46">
        <f t="shared" si="11"/>
        <v>0</v>
      </c>
      <c r="K38" s="46">
        <f t="shared" si="11"/>
        <v>0</v>
      </c>
      <c r="L38" s="46">
        <f t="shared" si="11"/>
        <v>0</v>
      </c>
      <c r="M38" s="46">
        <f t="shared" si="11"/>
        <v>40</v>
      </c>
      <c r="N38" s="46">
        <f t="shared" si="11"/>
        <v>72</v>
      </c>
      <c r="O38" s="46">
        <f t="shared" si="11"/>
        <v>112</v>
      </c>
      <c r="P38" s="46">
        <f t="shared" si="11"/>
        <v>0</v>
      </c>
      <c r="Q38" s="46">
        <f t="shared" si="11"/>
        <v>0</v>
      </c>
      <c r="R38" s="46">
        <f t="shared" si="11"/>
        <v>0</v>
      </c>
      <c r="S38" s="46">
        <f t="shared" si="11"/>
        <v>40</v>
      </c>
      <c r="T38" s="46">
        <f t="shared" si="11"/>
        <v>72</v>
      </c>
      <c r="U38" s="46">
        <f t="shared" si="11"/>
        <v>112</v>
      </c>
    </row>
    <row r="39" spans="2:21" s="11" customFormat="1" ht="15.75" customHeight="1" x14ac:dyDescent="0.4">
      <c r="B39" s="230" t="s">
        <v>62</v>
      </c>
      <c r="C39" s="231"/>
      <c r="D39" s="58">
        <f>SUM(D7,D9,D10,D12,D14,D16,D19,D21,D23:D25,D27:D30)</f>
        <v>45</v>
      </c>
      <c r="E39" s="58">
        <f t="shared" ref="E39:U39" si="12">SUM(E7,E9,E10,E12,E14,E16,E19,E21,E23:E25,E27:E30)</f>
        <v>71</v>
      </c>
      <c r="F39" s="58">
        <f t="shared" si="12"/>
        <v>116</v>
      </c>
      <c r="G39" s="58">
        <f t="shared" si="12"/>
        <v>0</v>
      </c>
      <c r="H39" s="58">
        <f t="shared" si="12"/>
        <v>0</v>
      </c>
      <c r="I39" s="58">
        <f t="shared" si="12"/>
        <v>0</v>
      </c>
      <c r="J39" s="58">
        <f t="shared" si="12"/>
        <v>0</v>
      </c>
      <c r="K39" s="58">
        <f t="shared" si="12"/>
        <v>0</v>
      </c>
      <c r="L39" s="58">
        <f t="shared" si="12"/>
        <v>0</v>
      </c>
      <c r="M39" s="58">
        <f t="shared" si="12"/>
        <v>45</v>
      </c>
      <c r="N39" s="58">
        <f t="shared" si="12"/>
        <v>71</v>
      </c>
      <c r="O39" s="58">
        <f t="shared" si="12"/>
        <v>116</v>
      </c>
      <c r="P39" s="58">
        <f t="shared" si="12"/>
        <v>0</v>
      </c>
      <c r="Q39" s="58">
        <f t="shared" si="12"/>
        <v>0</v>
      </c>
      <c r="R39" s="58">
        <f t="shared" si="12"/>
        <v>0</v>
      </c>
      <c r="S39" s="58">
        <f t="shared" si="12"/>
        <v>45</v>
      </c>
      <c r="T39" s="58">
        <f t="shared" si="12"/>
        <v>71</v>
      </c>
      <c r="U39" s="58">
        <f t="shared" si="12"/>
        <v>116</v>
      </c>
    </row>
    <row r="40" spans="2:21" s="11" customFormat="1" ht="15.75" customHeight="1" x14ac:dyDescent="0.4">
      <c r="B40" s="232" t="s">
        <v>63</v>
      </c>
      <c r="C40" s="233"/>
      <c r="D40" s="59">
        <f>SUM(D8,D11,D13,D15,D17,D18,D32,D34:D35)</f>
        <v>59</v>
      </c>
      <c r="E40" s="59">
        <f t="shared" ref="E40:U40" si="13">SUM(E8,E11,E13,E15,E17,E18,E32,E34:E35)</f>
        <v>100</v>
      </c>
      <c r="F40" s="59">
        <f t="shared" si="13"/>
        <v>159</v>
      </c>
      <c r="G40" s="59">
        <f t="shared" si="13"/>
        <v>0</v>
      </c>
      <c r="H40" s="59">
        <f t="shared" si="13"/>
        <v>0</v>
      </c>
      <c r="I40" s="59">
        <f t="shared" si="13"/>
        <v>0</v>
      </c>
      <c r="J40" s="59">
        <f t="shared" si="13"/>
        <v>0</v>
      </c>
      <c r="K40" s="59">
        <f t="shared" si="13"/>
        <v>0</v>
      </c>
      <c r="L40" s="59">
        <f t="shared" si="13"/>
        <v>0</v>
      </c>
      <c r="M40" s="59">
        <f t="shared" si="13"/>
        <v>59</v>
      </c>
      <c r="N40" s="59">
        <f t="shared" si="13"/>
        <v>100</v>
      </c>
      <c r="O40" s="59">
        <f t="shared" si="13"/>
        <v>159</v>
      </c>
      <c r="P40" s="59">
        <f t="shared" si="13"/>
        <v>0</v>
      </c>
      <c r="Q40" s="59">
        <f t="shared" si="13"/>
        <v>0</v>
      </c>
      <c r="R40" s="59">
        <f t="shared" si="13"/>
        <v>0</v>
      </c>
      <c r="S40" s="59">
        <f t="shared" si="13"/>
        <v>59</v>
      </c>
      <c r="T40" s="59">
        <f t="shared" si="13"/>
        <v>100</v>
      </c>
      <c r="U40" s="59">
        <f t="shared" si="13"/>
        <v>159</v>
      </c>
    </row>
    <row r="41" spans="2:21" s="11" customFormat="1" ht="15.75" customHeight="1" x14ac:dyDescent="0.4"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2:21" s="11" customFormat="1" ht="15.75" customHeight="1" x14ac:dyDescent="0.4">
      <c r="B42" s="234" t="s">
        <v>64</v>
      </c>
      <c r="C42" s="235"/>
      <c r="D42" s="46">
        <f t="shared" ref="D42:U42" si="14">SUM(D6:D18)</f>
        <v>135</v>
      </c>
      <c r="E42" s="46">
        <f t="shared" si="14"/>
        <v>218</v>
      </c>
      <c r="F42" s="46">
        <f t="shared" si="14"/>
        <v>353</v>
      </c>
      <c r="G42" s="46">
        <f t="shared" si="14"/>
        <v>0</v>
      </c>
      <c r="H42" s="46">
        <f t="shared" si="14"/>
        <v>0</v>
      </c>
      <c r="I42" s="46">
        <f t="shared" si="14"/>
        <v>0</v>
      </c>
      <c r="J42" s="46">
        <f t="shared" si="14"/>
        <v>0</v>
      </c>
      <c r="K42" s="46">
        <f t="shared" si="14"/>
        <v>0</v>
      </c>
      <c r="L42" s="46">
        <f t="shared" si="14"/>
        <v>0</v>
      </c>
      <c r="M42" s="46">
        <f t="shared" si="14"/>
        <v>135</v>
      </c>
      <c r="N42" s="46">
        <f t="shared" si="14"/>
        <v>218</v>
      </c>
      <c r="O42" s="46">
        <f t="shared" si="14"/>
        <v>353</v>
      </c>
      <c r="P42" s="46">
        <f t="shared" si="14"/>
        <v>0</v>
      </c>
      <c r="Q42" s="46">
        <f t="shared" si="14"/>
        <v>0</v>
      </c>
      <c r="R42" s="46">
        <f t="shared" si="14"/>
        <v>0</v>
      </c>
      <c r="S42" s="124">
        <f t="shared" si="14"/>
        <v>135</v>
      </c>
      <c r="T42" s="124">
        <f t="shared" si="14"/>
        <v>218</v>
      </c>
      <c r="U42" s="124">
        <f t="shared" si="14"/>
        <v>353</v>
      </c>
    </row>
    <row r="43" spans="2:21" s="11" customFormat="1" ht="15.75" customHeight="1" x14ac:dyDescent="0.4">
      <c r="B43" s="230" t="s">
        <v>65</v>
      </c>
      <c r="C43" s="231"/>
      <c r="D43" s="58">
        <f t="shared" ref="D43:U43" si="15">SUM(D20,D22,D26,D31,D33,D36)</f>
        <v>9</v>
      </c>
      <c r="E43" s="58">
        <f t="shared" si="15"/>
        <v>25</v>
      </c>
      <c r="F43" s="58">
        <f t="shared" si="15"/>
        <v>34</v>
      </c>
      <c r="G43" s="58">
        <f t="shared" si="15"/>
        <v>0</v>
      </c>
      <c r="H43" s="58">
        <f t="shared" si="15"/>
        <v>0</v>
      </c>
      <c r="I43" s="58">
        <f t="shared" si="15"/>
        <v>0</v>
      </c>
      <c r="J43" s="58">
        <f t="shared" si="15"/>
        <v>0</v>
      </c>
      <c r="K43" s="58">
        <f t="shared" si="15"/>
        <v>0</v>
      </c>
      <c r="L43" s="58">
        <f t="shared" si="15"/>
        <v>0</v>
      </c>
      <c r="M43" s="58">
        <f t="shared" si="15"/>
        <v>9</v>
      </c>
      <c r="N43" s="58">
        <f t="shared" si="15"/>
        <v>25</v>
      </c>
      <c r="O43" s="58">
        <f t="shared" si="15"/>
        <v>34</v>
      </c>
      <c r="P43" s="58">
        <f t="shared" si="15"/>
        <v>0</v>
      </c>
      <c r="Q43" s="58">
        <f t="shared" si="15"/>
        <v>0</v>
      </c>
      <c r="R43" s="58">
        <f t="shared" si="15"/>
        <v>0</v>
      </c>
      <c r="S43" s="169">
        <f t="shared" si="15"/>
        <v>9</v>
      </c>
      <c r="T43" s="169">
        <f t="shared" si="15"/>
        <v>25</v>
      </c>
      <c r="U43" s="169">
        <f t="shared" si="15"/>
        <v>34</v>
      </c>
    </row>
    <row r="44" spans="2:21" s="11" customFormat="1" ht="15.75" customHeight="1" x14ac:dyDescent="0.4">
      <c r="B44" s="232" t="s">
        <v>66</v>
      </c>
      <c r="C44" s="233"/>
      <c r="D44" s="59">
        <f t="shared" ref="D44:U44" si="16">SUM(D42:D43)</f>
        <v>144</v>
      </c>
      <c r="E44" s="59">
        <f t="shared" si="16"/>
        <v>243</v>
      </c>
      <c r="F44" s="59">
        <f t="shared" si="16"/>
        <v>387</v>
      </c>
      <c r="G44" s="59">
        <f t="shared" si="16"/>
        <v>0</v>
      </c>
      <c r="H44" s="59">
        <f t="shared" si="16"/>
        <v>0</v>
      </c>
      <c r="I44" s="59">
        <f t="shared" si="16"/>
        <v>0</v>
      </c>
      <c r="J44" s="59">
        <f t="shared" si="16"/>
        <v>0</v>
      </c>
      <c r="K44" s="59">
        <f t="shared" si="16"/>
        <v>0</v>
      </c>
      <c r="L44" s="59">
        <f t="shared" si="16"/>
        <v>0</v>
      </c>
      <c r="M44" s="59">
        <f t="shared" si="16"/>
        <v>144</v>
      </c>
      <c r="N44" s="59">
        <f t="shared" si="16"/>
        <v>243</v>
      </c>
      <c r="O44" s="59">
        <f t="shared" si="16"/>
        <v>387</v>
      </c>
      <c r="P44" s="59">
        <f t="shared" si="16"/>
        <v>0</v>
      </c>
      <c r="Q44" s="59">
        <f t="shared" si="16"/>
        <v>0</v>
      </c>
      <c r="R44" s="59">
        <f t="shared" si="16"/>
        <v>0</v>
      </c>
      <c r="S44" s="167">
        <f t="shared" si="16"/>
        <v>144</v>
      </c>
      <c r="T44" s="167">
        <f t="shared" si="16"/>
        <v>243</v>
      </c>
      <c r="U44" s="167">
        <f t="shared" si="16"/>
        <v>387</v>
      </c>
    </row>
    <row r="45" spans="2:21" s="11" customFormat="1" ht="18.95" customHeight="1" x14ac:dyDescent="0.4">
      <c r="B45" s="9"/>
      <c r="C45" s="10"/>
      <c r="S45" s="12"/>
      <c r="T45" s="12"/>
      <c r="U45" s="12"/>
    </row>
    <row r="46" spans="2:21" s="11" customFormat="1" ht="18.95" customHeight="1" x14ac:dyDescent="0.4">
      <c r="B46" s="9"/>
      <c r="C46" s="10"/>
      <c r="S46" s="12"/>
      <c r="T46" s="12"/>
      <c r="U46" s="12"/>
    </row>
    <row r="47" spans="2:21" s="11" customFormat="1" ht="18.95" customHeight="1" x14ac:dyDescent="0.4">
      <c r="B47" s="9"/>
      <c r="C47" s="10"/>
      <c r="S47" s="12"/>
      <c r="T47" s="12"/>
      <c r="U47" s="12"/>
    </row>
  </sheetData>
  <sheetProtection selectLockedCells="1"/>
  <mergeCells count="11">
    <mergeCell ref="B44:C44"/>
    <mergeCell ref="B38:C38"/>
    <mergeCell ref="B39:C39"/>
    <mergeCell ref="B40:C40"/>
    <mergeCell ref="B42:C42"/>
    <mergeCell ref="B43:C43"/>
    <mergeCell ref="S3:U3"/>
    <mergeCell ref="D3:F3"/>
    <mergeCell ref="G3:I3"/>
    <mergeCell ref="J3:L3"/>
    <mergeCell ref="M3:O3"/>
  </mergeCells>
  <phoneticPr fontId="2"/>
  <printOptions horizontalCentered="1"/>
  <pageMargins left="0.21" right="0.39370078740157483" top="1.17" bottom="0.42" header="0.56999999999999995" footer="0.51181102362204722"/>
  <pageSetup paperSize="9" scale="70" orientation="landscape" horizontalDpi="4294967293" r:id="rId1"/>
  <headerFooter alignWithMargins="0">
    <oddHeader>&amp;L&amp;"ＭＳ Ｐゴシック,標準"&amp;12［集計表１－５］&amp;C&amp;"ＭＳ ゴシック,標準"&amp;14第５０回衆議院議員総選挙　　当日有権者数集計表（比例代表　在外選挙人）&amp;R&amp;"ＭＳ ゴシック,標準"秋田県選挙管理委員会</oddHeader>
    <oddFooter xml:space="preserve">&amp;C&amp;"ＭＳ ゴシック,標準"－　当日有権者数（比例代表　在外）　－&amp;"ＭＳ Ｐ明朝,標準"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L47"/>
  <sheetViews>
    <sheetView view="pageLayout" topLeftCell="A25" zoomScaleNormal="75" workbookViewId="0">
      <selection activeCell="D6" sqref="D6:L44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12" width="12.125" style="3" customWidth="1"/>
    <col min="13" max="13" width="9.625" style="3" customWidth="1"/>
    <col min="14" max="16384" width="9.625" style="3"/>
  </cols>
  <sheetData>
    <row r="1" spans="2:12" s="6" customFormat="1" ht="15.75" customHeight="1" x14ac:dyDescent="0.45">
      <c r="B1" s="7"/>
      <c r="C1" s="8"/>
    </row>
    <row r="2" spans="2:12" s="6" customFormat="1" ht="15.75" customHeight="1" x14ac:dyDescent="0.45">
      <c r="B2" s="62"/>
      <c r="C2" s="63" t="s">
        <v>0</v>
      </c>
      <c r="D2" s="64"/>
      <c r="E2" s="64"/>
      <c r="F2" s="65"/>
      <c r="G2" s="64"/>
      <c r="H2" s="64"/>
      <c r="I2" s="65"/>
      <c r="J2" s="66"/>
      <c r="K2" s="64"/>
      <c r="L2" s="65"/>
    </row>
    <row r="3" spans="2:12" s="6" customFormat="1" ht="15.75" customHeight="1" x14ac:dyDescent="0.45">
      <c r="B3" s="67"/>
      <c r="C3" s="68"/>
      <c r="D3" s="69" t="s">
        <v>22</v>
      </c>
      <c r="E3" s="70"/>
      <c r="F3" s="71"/>
      <c r="G3" s="69" t="s">
        <v>23</v>
      </c>
      <c r="H3" s="70"/>
      <c r="I3" s="71"/>
      <c r="J3" s="69" t="s">
        <v>97</v>
      </c>
      <c r="K3" s="70"/>
      <c r="L3" s="71"/>
    </row>
    <row r="4" spans="2:12" s="6" customFormat="1" ht="15.75" customHeight="1" x14ac:dyDescent="0.45">
      <c r="B4" s="67"/>
      <c r="C4" s="68"/>
      <c r="D4" s="72"/>
      <c r="E4" s="72"/>
      <c r="F4" s="24" t="s">
        <v>87</v>
      </c>
      <c r="G4" s="72"/>
      <c r="H4" s="72"/>
      <c r="I4" s="25" t="s">
        <v>88</v>
      </c>
      <c r="J4" s="26"/>
      <c r="K4" s="72"/>
      <c r="L4" s="73" t="s">
        <v>89</v>
      </c>
    </row>
    <row r="5" spans="2:12" s="6" customFormat="1" ht="15.75" customHeight="1" x14ac:dyDescent="0.45">
      <c r="B5" s="74" t="s">
        <v>1</v>
      </c>
      <c r="C5" s="75"/>
      <c r="D5" s="76" t="s">
        <v>2</v>
      </c>
      <c r="E5" s="76" t="s">
        <v>3</v>
      </c>
      <c r="F5" s="76" t="s">
        <v>4</v>
      </c>
      <c r="G5" s="76" t="s">
        <v>2</v>
      </c>
      <c r="H5" s="76" t="s">
        <v>3</v>
      </c>
      <c r="I5" s="76" t="s">
        <v>4</v>
      </c>
      <c r="J5" s="77" t="s">
        <v>2</v>
      </c>
      <c r="K5" s="76" t="s">
        <v>3</v>
      </c>
      <c r="L5" s="76" t="s">
        <v>4</v>
      </c>
    </row>
    <row r="6" spans="2:12" s="6" customFormat="1" ht="15.75" customHeight="1" x14ac:dyDescent="0.45">
      <c r="B6" s="78"/>
      <c r="C6" s="79" t="s">
        <v>5</v>
      </c>
      <c r="D6" s="209">
        <f>'[1]集1-4　当日有権者数（比例代表国内）'!V6</f>
        <v>118618</v>
      </c>
      <c r="E6" s="209">
        <f>'[1]集1-4　当日有権者数（比例代表国内）'!W6</f>
        <v>136293</v>
      </c>
      <c r="F6" s="209">
        <f>'[1]集1-4　当日有権者数（比例代表国内）'!X6</f>
        <v>254911</v>
      </c>
      <c r="G6" s="209">
        <f>'[1]集1-5　当日有権者数（比例代表在外）'!S6</f>
        <v>40</v>
      </c>
      <c r="H6" s="209">
        <f>'[1]集1-5　当日有権者数（比例代表在外）'!T6</f>
        <v>72</v>
      </c>
      <c r="I6" s="209">
        <f>'[1]集1-5　当日有権者数（比例代表在外）'!U6</f>
        <v>112</v>
      </c>
      <c r="J6" s="209">
        <f>D6+G6</f>
        <v>118658</v>
      </c>
      <c r="K6" s="209">
        <f>E6+H6</f>
        <v>136365</v>
      </c>
      <c r="L6" s="209">
        <f t="shared" ref="L6:L36" si="0">F6+I6</f>
        <v>255023</v>
      </c>
    </row>
    <row r="7" spans="2:12" s="6" customFormat="1" ht="15.75" customHeight="1" x14ac:dyDescent="0.45">
      <c r="B7" s="80"/>
      <c r="C7" s="81" t="s">
        <v>7</v>
      </c>
      <c r="D7" s="82">
        <f>'[1]集1-4　当日有権者数（比例代表国内）'!V7</f>
        <v>19523</v>
      </c>
      <c r="E7" s="82">
        <f>'[1]集1-4　当日有権者数（比例代表国内）'!W7</f>
        <v>22887</v>
      </c>
      <c r="F7" s="82">
        <f>'[1]集1-4　当日有権者数（比例代表国内）'!X7</f>
        <v>42410</v>
      </c>
      <c r="G7" s="82">
        <f>'[1]集1-5　当日有権者数（比例代表在外）'!S7</f>
        <v>5</v>
      </c>
      <c r="H7" s="82">
        <f>'[1]集1-5　当日有権者数（比例代表在外）'!T7</f>
        <v>9</v>
      </c>
      <c r="I7" s="82">
        <f>'[1]集1-5　当日有権者数（比例代表在外）'!U7</f>
        <v>14</v>
      </c>
      <c r="J7" s="82">
        <f t="shared" ref="J7:K36" si="1">D7+G7</f>
        <v>19528</v>
      </c>
      <c r="K7" s="82">
        <f t="shared" si="1"/>
        <v>22896</v>
      </c>
      <c r="L7" s="210">
        <f t="shared" si="0"/>
        <v>42424</v>
      </c>
    </row>
    <row r="8" spans="2:12" s="6" customFormat="1" ht="15.75" customHeight="1" x14ac:dyDescent="0.45">
      <c r="B8" s="80"/>
      <c r="C8" s="83" t="s">
        <v>8</v>
      </c>
      <c r="D8" s="82">
        <f>'[1]集1-4　当日有権者数（比例代表国内）'!V8</f>
        <v>33748</v>
      </c>
      <c r="E8" s="82">
        <f>'[1]集1-4　当日有権者数（比例代表国内）'!W8</f>
        <v>37648</v>
      </c>
      <c r="F8" s="82">
        <f>'[1]集1-4　当日有権者数（比例代表国内）'!X8</f>
        <v>71396</v>
      </c>
      <c r="G8" s="82">
        <f>'[1]集1-5　当日有権者数（比例代表在外）'!S8</f>
        <v>11</v>
      </c>
      <c r="H8" s="82">
        <f>'[1]集1-5　当日有権者数（比例代表在外）'!T8</f>
        <v>20</v>
      </c>
      <c r="I8" s="82">
        <f>'[1]集1-5　当日有権者数（比例代表在外）'!U8</f>
        <v>31</v>
      </c>
      <c r="J8" s="82">
        <f t="shared" si="1"/>
        <v>33759</v>
      </c>
      <c r="K8" s="82">
        <f t="shared" si="1"/>
        <v>37668</v>
      </c>
      <c r="L8" s="210">
        <f t="shared" si="0"/>
        <v>71427</v>
      </c>
    </row>
    <row r="9" spans="2:12" s="6" customFormat="1" ht="15.75" customHeight="1" x14ac:dyDescent="0.45">
      <c r="B9" s="80" t="s">
        <v>6</v>
      </c>
      <c r="C9" s="81" t="s">
        <v>9</v>
      </c>
      <c r="D9" s="84">
        <f>'[1]集1-4　当日有権者数（比例代表国内）'!V9</f>
        <v>27253</v>
      </c>
      <c r="E9" s="84">
        <f>'[1]集1-4　当日有権者数（比例代表国内）'!W9</f>
        <v>30930</v>
      </c>
      <c r="F9" s="84">
        <f>'[1]集1-4　当日有権者数（比例代表国内）'!X9</f>
        <v>58183</v>
      </c>
      <c r="G9" s="84">
        <f>'[1]集1-5　当日有権者数（比例代表在外）'!S9</f>
        <v>10</v>
      </c>
      <c r="H9" s="84">
        <f>'[1]集1-5　当日有権者数（比例代表在外）'!T9</f>
        <v>16</v>
      </c>
      <c r="I9" s="84">
        <f>'[1]集1-5　当日有権者数（比例代表在外）'!U9</f>
        <v>26</v>
      </c>
      <c r="J9" s="84">
        <f t="shared" si="1"/>
        <v>27263</v>
      </c>
      <c r="K9" s="84">
        <f t="shared" si="1"/>
        <v>30946</v>
      </c>
      <c r="L9" s="211">
        <f t="shared" si="0"/>
        <v>58209</v>
      </c>
    </row>
    <row r="10" spans="2:12" s="6" customFormat="1" ht="15.75" customHeight="1" x14ac:dyDescent="0.45">
      <c r="B10" s="80"/>
      <c r="C10" s="81" t="s">
        <v>25</v>
      </c>
      <c r="D10" s="82">
        <f>'[1]集1-4　当日有権者数（比例代表国内）'!V10</f>
        <v>10199</v>
      </c>
      <c r="E10" s="82">
        <f>'[1]集1-4　当日有権者数（比例代表国内）'!W10</f>
        <v>11443</v>
      </c>
      <c r="F10" s="82">
        <f>'[1]集1-4　当日有権者数（比例代表国内）'!X10</f>
        <v>21642</v>
      </c>
      <c r="G10" s="82">
        <f>'[1]集1-5　当日有権者数（比例代表在外）'!S10</f>
        <v>6</v>
      </c>
      <c r="H10" s="82">
        <f>'[1]集1-5　当日有権者数（比例代表在外）'!T10</f>
        <v>12</v>
      </c>
      <c r="I10" s="82">
        <f>'[1]集1-5　当日有権者数（比例代表在外）'!U10</f>
        <v>18</v>
      </c>
      <c r="J10" s="82">
        <f t="shared" si="1"/>
        <v>10205</v>
      </c>
      <c r="K10" s="82">
        <f t="shared" si="1"/>
        <v>11455</v>
      </c>
      <c r="L10" s="210">
        <f t="shared" si="0"/>
        <v>21660</v>
      </c>
    </row>
    <row r="11" spans="2:12" s="6" customFormat="1" ht="15.75" customHeight="1" x14ac:dyDescent="0.45">
      <c r="B11" s="80"/>
      <c r="C11" s="85" t="s">
        <v>32</v>
      </c>
      <c r="D11" s="86">
        <f>'[1]集1-4　当日有権者数（比例代表国内）'!V11</f>
        <v>17162</v>
      </c>
      <c r="E11" s="86">
        <f>'[1]集1-4　当日有権者数（比例代表国内）'!W11</f>
        <v>18541</v>
      </c>
      <c r="F11" s="86">
        <f>'[1]集1-4　当日有権者数（比例代表国内）'!X11</f>
        <v>35703</v>
      </c>
      <c r="G11" s="86">
        <f>'[1]集1-5　当日有権者数（比例代表在外）'!S11</f>
        <v>5</v>
      </c>
      <c r="H11" s="86">
        <f>'[1]集1-5　当日有権者数（比例代表在外）'!T11</f>
        <v>12</v>
      </c>
      <c r="I11" s="86">
        <f>'[1]集1-5　当日有権者数（比例代表在外）'!U11</f>
        <v>17</v>
      </c>
      <c r="J11" s="86">
        <f t="shared" si="1"/>
        <v>17167</v>
      </c>
      <c r="K11" s="86">
        <f t="shared" si="1"/>
        <v>18553</v>
      </c>
      <c r="L11" s="212">
        <f t="shared" si="0"/>
        <v>35720</v>
      </c>
    </row>
    <row r="12" spans="2:12" s="6" customFormat="1" ht="15.75" customHeight="1" x14ac:dyDescent="0.45">
      <c r="B12" s="80"/>
      <c r="C12" s="81" t="s">
        <v>26</v>
      </c>
      <c r="D12" s="82">
        <f>'[1]集1-4　当日有権者数（比例代表国内）'!V12</f>
        <v>11350</v>
      </c>
      <c r="E12" s="82">
        <f>'[1]集1-4　当日有権者数（比例代表国内）'!W12</f>
        <v>12655</v>
      </c>
      <c r="F12" s="82">
        <f>'[1]集1-4　当日有権者数（比例代表国内）'!X12</f>
        <v>24005</v>
      </c>
      <c r="G12" s="82">
        <f>'[1]集1-5　当日有権者数（比例代表在外）'!S12</f>
        <v>6</v>
      </c>
      <c r="H12" s="82">
        <f>'[1]集1-5　当日有権者数（比例代表在外）'!T12</f>
        <v>5</v>
      </c>
      <c r="I12" s="82">
        <f>'[1]集1-5　当日有権者数（比例代表在外）'!U12</f>
        <v>11</v>
      </c>
      <c r="J12" s="82">
        <f t="shared" si="1"/>
        <v>11356</v>
      </c>
      <c r="K12" s="82">
        <f t="shared" si="1"/>
        <v>12660</v>
      </c>
      <c r="L12" s="210">
        <f t="shared" si="0"/>
        <v>24016</v>
      </c>
    </row>
    <row r="13" spans="2:12" s="6" customFormat="1" ht="15.75" customHeight="1" x14ac:dyDescent="0.45">
      <c r="B13" s="80"/>
      <c r="C13" s="87" t="s">
        <v>27</v>
      </c>
      <c r="D13" s="82">
        <f>'[1]集1-4　当日有権者数（比例代表国内）'!V13</f>
        <v>29852</v>
      </c>
      <c r="E13" s="82">
        <f>'[1]集1-4　当日有権者数（比例代表国内）'!W13</f>
        <v>32316</v>
      </c>
      <c r="F13" s="82">
        <f>'[1]集1-4　当日有権者数（比例代表国内）'!X13</f>
        <v>62168</v>
      </c>
      <c r="G13" s="82">
        <f>'[1]集1-5　当日有権者数（比例代表在外）'!S13</f>
        <v>15</v>
      </c>
      <c r="H13" s="82">
        <f>'[1]集1-5　当日有権者数（比例代表在外）'!T13</f>
        <v>27</v>
      </c>
      <c r="I13" s="82">
        <f>'[1]集1-5　当日有権者数（比例代表在外）'!U13</f>
        <v>42</v>
      </c>
      <c r="J13" s="82">
        <f t="shared" si="1"/>
        <v>29867</v>
      </c>
      <c r="K13" s="82">
        <f t="shared" si="1"/>
        <v>32343</v>
      </c>
      <c r="L13" s="210">
        <f t="shared" si="0"/>
        <v>62210</v>
      </c>
    </row>
    <row r="14" spans="2:12" s="6" customFormat="1" ht="15.75" customHeight="1" x14ac:dyDescent="0.45">
      <c r="B14" s="80"/>
      <c r="C14" s="83" t="s">
        <v>28</v>
      </c>
      <c r="D14" s="86">
        <f>'[1]集1-4　当日有権者数（比例代表国内）'!V14</f>
        <v>12801</v>
      </c>
      <c r="E14" s="86">
        <f>'[1]集1-4　当日有権者数（比例代表国内）'!W14</f>
        <v>14486</v>
      </c>
      <c r="F14" s="86">
        <f>'[1]集1-4　当日有権者数（比例代表国内）'!X14</f>
        <v>27287</v>
      </c>
      <c r="G14" s="86">
        <f>'[1]集1-5　当日有権者数（比例代表在外）'!S14</f>
        <v>2</v>
      </c>
      <c r="H14" s="86">
        <f>'[1]集1-5　当日有権者数（比例代表在外）'!T14</f>
        <v>3</v>
      </c>
      <c r="I14" s="86">
        <f>'[1]集1-5　当日有権者数（比例代表在外）'!U14</f>
        <v>5</v>
      </c>
      <c r="J14" s="86">
        <f t="shared" si="1"/>
        <v>12803</v>
      </c>
      <c r="K14" s="86">
        <f t="shared" si="1"/>
        <v>14489</v>
      </c>
      <c r="L14" s="212">
        <f t="shared" si="0"/>
        <v>27292</v>
      </c>
    </row>
    <row r="15" spans="2:12" s="6" customFormat="1" ht="15.75" customHeight="1" x14ac:dyDescent="0.45">
      <c r="B15" s="80"/>
      <c r="C15" s="81" t="s">
        <v>29</v>
      </c>
      <c r="D15" s="82">
        <f>'[1]集1-4　当日有権者数（比例代表国内）'!V15</f>
        <v>30445</v>
      </c>
      <c r="E15" s="82">
        <f>'[1]集1-4　当日有権者数（比例代表国内）'!W15</f>
        <v>34804</v>
      </c>
      <c r="F15" s="82">
        <f>'[1]集1-4　当日有権者数（比例代表国内）'!X15</f>
        <v>65249</v>
      </c>
      <c r="G15" s="82">
        <f>'[1]集1-5　当日有権者数（比例代表在外）'!S15</f>
        <v>9</v>
      </c>
      <c r="H15" s="82">
        <f>'[1]集1-5　当日有権者数（比例代表在外）'!T15</f>
        <v>19</v>
      </c>
      <c r="I15" s="82">
        <f>'[1]集1-5　当日有権者数（比例代表在外）'!U15</f>
        <v>28</v>
      </c>
      <c r="J15" s="82">
        <f t="shared" si="1"/>
        <v>30454</v>
      </c>
      <c r="K15" s="82">
        <f t="shared" si="1"/>
        <v>34823</v>
      </c>
      <c r="L15" s="210">
        <f t="shared" si="0"/>
        <v>65277</v>
      </c>
    </row>
    <row r="16" spans="2:12" s="6" customFormat="1" ht="15.75" customHeight="1" x14ac:dyDescent="0.45">
      <c r="B16" s="80"/>
      <c r="C16" s="81" t="s">
        <v>30</v>
      </c>
      <c r="D16" s="82">
        <f>'[1]集1-4　当日有権者数（比例代表国内）'!V16</f>
        <v>11849</v>
      </c>
      <c r="E16" s="82">
        <f>'[1]集1-4　当日有権者数（比例代表国内）'!W16</f>
        <v>13364</v>
      </c>
      <c r="F16" s="82">
        <f>'[1]集1-4　当日有権者数（比例代表国内）'!X16</f>
        <v>25213</v>
      </c>
      <c r="G16" s="82">
        <f>'[1]集1-5　当日有権者数（比例代表在外）'!S16</f>
        <v>12</v>
      </c>
      <c r="H16" s="82">
        <f>'[1]集1-5　当日有権者数（比例代表在外）'!T16</f>
        <v>10</v>
      </c>
      <c r="I16" s="82">
        <f>'[1]集1-5　当日有権者数（比例代表在外）'!U16</f>
        <v>22</v>
      </c>
      <c r="J16" s="82">
        <f t="shared" si="1"/>
        <v>11861</v>
      </c>
      <c r="K16" s="82">
        <f t="shared" si="1"/>
        <v>13374</v>
      </c>
      <c r="L16" s="210">
        <f t="shared" si="0"/>
        <v>25235</v>
      </c>
    </row>
    <row r="17" spans="2:12" s="6" customFormat="1" ht="15.75" customHeight="1" x14ac:dyDescent="0.45">
      <c r="B17" s="80"/>
      <c r="C17" s="81" t="s">
        <v>31</v>
      </c>
      <c r="D17" s="82">
        <f>'[1]集1-4　当日有権者数（比例代表国内）'!V17</f>
        <v>9444</v>
      </c>
      <c r="E17" s="82">
        <f>'[1]集1-4　当日有権者数（比例代表国内）'!W17</f>
        <v>10209</v>
      </c>
      <c r="F17" s="82">
        <f>'[1]集1-4　当日有権者数（比例代表国内）'!X17</f>
        <v>19653</v>
      </c>
      <c r="G17" s="82">
        <f>'[1]集1-5　当日有権者数（比例代表在外）'!S17</f>
        <v>2</v>
      </c>
      <c r="H17" s="82">
        <f>'[1]集1-5　当日有権者数（比例代表在外）'!T17</f>
        <v>3</v>
      </c>
      <c r="I17" s="82">
        <f>'[1]集1-5　当日有権者数（比例代表在外）'!U17</f>
        <v>5</v>
      </c>
      <c r="J17" s="82">
        <f t="shared" si="1"/>
        <v>9446</v>
      </c>
      <c r="K17" s="82">
        <f t="shared" si="1"/>
        <v>10212</v>
      </c>
      <c r="L17" s="210">
        <f t="shared" si="0"/>
        <v>19658</v>
      </c>
    </row>
    <row r="18" spans="2:12" s="6" customFormat="1" ht="15.75" customHeight="1" x14ac:dyDescent="0.45">
      <c r="B18" s="80"/>
      <c r="C18" s="81" t="s">
        <v>33</v>
      </c>
      <c r="D18" s="82">
        <f>'[1]集1-4　当日有権者数（比例代表国内）'!V18</f>
        <v>9562</v>
      </c>
      <c r="E18" s="82">
        <f>'[1]集1-4　当日有権者数（比例代表国内）'!W18</f>
        <v>11073</v>
      </c>
      <c r="F18" s="82">
        <f>'[1]集1-4　当日有権者数（比例代表国内）'!X18</f>
        <v>20635</v>
      </c>
      <c r="G18" s="82">
        <f>'[1]集1-5　当日有権者数（比例代表在外）'!S18</f>
        <v>12</v>
      </c>
      <c r="H18" s="82">
        <f>'[1]集1-5　当日有権者数（比例代表在外）'!T18</f>
        <v>10</v>
      </c>
      <c r="I18" s="82">
        <f>'[1]集1-5　当日有権者数（比例代表在外）'!U18</f>
        <v>22</v>
      </c>
      <c r="J18" s="82">
        <f t="shared" si="1"/>
        <v>9574</v>
      </c>
      <c r="K18" s="82">
        <f t="shared" si="1"/>
        <v>11083</v>
      </c>
      <c r="L18" s="210">
        <f t="shared" si="0"/>
        <v>20657</v>
      </c>
    </row>
    <row r="19" spans="2:12" s="6" customFormat="1" ht="15.75" customHeight="1" x14ac:dyDescent="0.45">
      <c r="B19" s="88" t="s">
        <v>10</v>
      </c>
      <c r="C19" s="79" t="s">
        <v>11</v>
      </c>
      <c r="D19" s="89">
        <f>'[1]集1-4　当日有権者数（比例代表国内）'!V19</f>
        <v>1848</v>
      </c>
      <c r="E19" s="89">
        <f>'[1]集1-4　当日有権者数（比例代表国内）'!W19</f>
        <v>2171</v>
      </c>
      <c r="F19" s="89">
        <f>'[1]集1-4　当日有権者数（比例代表国内）'!X19</f>
        <v>4019</v>
      </c>
      <c r="G19" s="89">
        <f>'[1]集1-5　当日有権者数（比例代表在外）'!S19</f>
        <v>1</v>
      </c>
      <c r="H19" s="89">
        <f>'[1]集1-5　当日有権者数（比例代表在外）'!T19</f>
        <v>1</v>
      </c>
      <c r="I19" s="89">
        <f>'[1]集1-5　当日有権者数（比例代表在外）'!U19</f>
        <v>2</v>
      </c>
      <c r="J19" s="89">
        <f t="shared" si="1"/>
        <v>1849</v>
      </c>
      <c r="K19" s="89">
        <f t="shared" si="1"/>
        <v>2172</v>
      </c>
      <c r="L19" s="209">
        <f t="shared" si="0"/>
        <v>4021</v>
      </c>
    </row>
    <row r="20" spans="2:12" s="6" customFormat="1" ht="15.75" customHeight="1" x14ac:dyDescent="0.45">
      <c r="B20" s="80"/>
      <c r="C20" s="90" t="s">
        <v>48</v>
      </c>
      <c r="D20" s="91">
        <f>'[1]集1-4　当日有権者数（比例代表国内）'!V20</f>
        <v>1848</v>
      </c>
      <c r="E20" s="91">
        <f>'[1]集1-4　当日有権者数（比例代表国内）'!W20</f>
        <v>2171</v>
      </c>
      <c r="F20" s="91">
        <f>'[1]集1-4　当日有権者数（比例代表国内）'!X20</f>
        <v>4019</v>
      </c>
      <c r="G20" s="91">
        <f>'[1]集1-5　当日有権者数（比例代表在外）'!S20</f>
        <v>1</v>
      </c>
      <c r="H20" s="91">
        <f>'[1]集1-5　当日有権者数（比例代表在外）'!T20</f>
        <v>1</v>
      </c>
      <c r="I20" s="91">
        <f>'[1]集1-5　当日有権者数（比例代表在外）'!U20</f>
        <v>2</v>
      </c>
      <c r="J20" s="91">
        <f t="shared" si="1"/>
        <v>1849</v>
      </c>
      <c r="K20" s="91">
        <f t="shared" si="1"/>
        <v>2172</v>
      </c>
      <c r="L20" s="91">
        <f t="shared" si="0"/>
        <v>4021</v>
      </c>
    </row>
    <row r="21" spans="2:12" s="6" customFormat="1" ht="15.75" customHeight="1" x14ac:dyDescent="0.45">
      <c r="B21" s="88" t="s">
        <v>34</v>
      </c>
      <c r="C21" s="92" t="s">
        <v>35</v>
      </c>
      <c r="D21" s="89">
        <f>'[1]集1-4　当日有権者数（比例代表国内）'!V21</f>
        <v>844</v>
      </c>
      <c r="E21" s="89">
        <f>'[1]集1-4　当日有権者数（比例代表国内）'!W21</f>
        <v>904</v>
      </c>
      <c r="F21" s="89">
        <f>'[1]集1-4　当日有権者数（比例代表国内）'!X21</f>
        <v>1748</v>
      </c>
      <c r="G21" s="89">
        <f>'[1]集1-5　当日有権者数（比例代表在外）'!S21</f>
        <v>0</v>
      </c>
      <c r="H21" s="89">
        <f>'[1]集1-5　当日有権者数（比例代表在外）'!T21</f>
        <v>1</v>
      </c>
      <c r="I21" s="89">
        <f>'[1]集1-5　当日有権者数（比例代表在外）'!U21</f>
        <v>1</v>
      </c>
      <c r="J21" s="89">
        <f t="shared" si="1"/>
        <v>844</v>
      </c>
      <c r="K21" s="89">
        <f t="shared" si="1"/>
        <v>905</v>
      </c>
      <c r="L21" s="209">
        <f t="shared" si="0"/>
        <v>1749</v>
      </c>
    </row>
    <row r="22" spans="2:12" s="6" customFormat="1" ht="15.75" customHeight="1" x14ac:dyDescent="0.45">
      <c r="B22" s="80"/>
      <c r="C22" s="93" t="s">
        <v>49</v>
      </c>
      <c r="D22" s="91">
        <f>'[1]集1-4　当日有権者数（比例代表国内）'!V22</f>
        <v>844</v>
      </c>
      <c r="E22" s="91">
        <f>'[1]集1-4　当日有権者数（比例代表国内）'!W22</f>
        <v>904</v>
      </c>
      <c r="F22" s="91">
        <f>'[1]集1-4　当日有権者数（比例代表国内）'!X22</f>
        <v>1748</v>
      </c>
      <c r="G22" s="91">
        <f>'[1]集1-5　当日有権者数（比例代表在外）'!S22</f>
        <v>0</v>
      </c>
      <c r="H22" s="91">
        <f>'[1]集1-5　当日有権者数（比例代表在外）'!T22</f>
        <v>1</v>
      </c>
      <c r="I22" s="91">
        <f>'[1]集1-5　当日有権者数（比例代表在外）'!U22</f>
        <v>1</v>
      </c>
      <c r="J22" s="91">
        <f t="shared" si="1"/>
        <v>844</v>
      </c>
      <c r="K22" s="91">
        <f t="shared" si="1"/>
        <v>905</v>
      </c>
      <c r="L22" s="91">
        <f t="shared" si="0"/>
        <v>1749</v>
      </c>
    </row>
    <row r="23" spans="2:12" s="6" customFormat="1" ht="15.75" customHeight="1" x14ac:dyDescent="0.45">
      <c r="B23" s="88" t="s">
        <v>36</v>
      </c>
      <c r="C23" s="79" t="s">
        <v>37</v>
      </c>
      <c r="D23" s="89">
        <f>'[1]集1-4　当日有権者数（比例代表国内）'!V23</f>
        <v>1211</v>
      </c>
      <c r="E23" s="89">
        <f>'[1]集1-4　当日有権者数（比例代表国内）'!W23</f>
        <v>1314</v>
      </c>
      <c r="F23" s="89">
        <f>'[1]集1-4　当日有権者数（比例代表国内）'!X23</f>
        <v>2525</v>
      </c>
      <c r="G23" s="89">
        <f>'[1]集1-5　当日有権者数（比例代表在外）'!S23</f>
        <v>1</v>
      </c>
      <c r="H23" s="89">
        <f>'[1]集1-5　当日有権者数（比例代表在外）'!T23</f>
        <v>1</v>
      </c>
      <c r="I23" s="89">
        <f>'[1]集1-5　当日有権者数（比例代表在外）'!U23</f>
        <v>2</v>
      </c>
      <c r="J23" s="89">
        <f t="shared" si="1"/>
        <v>1212</v>
      </c>
      <c r="K23" s="89">
        <f t="shared" si="1"/>
        <v>1315</v>
      </c>
      <c r="L23" s="209">
        <f t="shared" si="0"/>
        <v>2527</v>
      </c>
    </row>
    <row r="24" spans="2:12" s="6" customFormat="1" ht="15.75" customHeight="1" x14ac:dyDescent="0.45">
      <c r="B24" s="80"/>
      <c r="C24" s="81" t="s">
        <v>38</v>
      </c>
      <c r="D24" s="82">
        <f>'[1]集1-4　当日有権者数（比例代表国内）'!V24</f>
        <v>6028</v>
      </c>
      <c r="E24" s="82">
        <f>'[1]集1-4　当日有権者数（比例代表国内）'!W24</f>
        <v>6918</v>
      </c>
      <c r="F24" s="82">
        <f>'[1]集1-4　当日有権者数（比例代表国内）'!X24</f>
        <v>12946</v>
      </c>
      <c r="G24" s="82">
        <f>'[1]集1-5　当日有権者数（比例代表在外）'!S24</f>
        <v>0</v>
      </c>
      <c r="H24" s="82">
        <f>'[1]集1-5　当日有権者数（比例代表在外）'!T24</f>
        <v>1</v>
      </c>
      <c r="I24" s="82">
        <f>'[1]集1-5　当日有権者数（比例代表在外）'!U24</f>
        <v>1</v>
      </c>
      <c r="J24" s="82">
        <f t="shared" si="1"/>
        <v>6028</v>
      </c>
      <c r="K24" s="82">
        <f t="shared" si="1"/>
        <v>6919</v>
      </c>
      <c r="L24" s="210">
        <f t="shared" si="0"/>
        <v>12947</v>
      </c>
    </row>
    <row r="25" spans="2:12" s="6" customFormat="1" ht="15.75" customHeight="1" x14ac:dyDescent="0.45">
      <c r="B25" s="80"/>
      <c r="C25" s="83" t="s">
        <v>39</v>
      </c>
      <c r="D25" s="86">
        <f>'[1]集1-4　当日有権者数（比例代表国内）'!V25</f>
        <v>2679</v>
      </c>
      <c r="E25" s="86">
        <f>'[1]集1-4　当日有権者数（比例代表国内）'!W25</f>
        <v>2956</v>
      </c>
      <c r="F25" s="86">
        <f>'[1]集1-4　当日有権者数（比例代表国内）'!X25</f>
        <v>5635</v>
      </c>
      <c r="G25" s="86">
        <f>'[1]集1-5　当日有権者数（比例代表在外）'!S25</f>
        <v>0</v>
      </c>
      <c r="H25" s="86">
        <f>'[1]集1-5　当日有権者数（比例代表在外）'!T25</f>
        <v>2</v>
      </c>
      <c r="I25" s="86">
        <f>'[1]集1-5　当日有権者数（比例代表在外）'!U25</f>
        <v>2</v>
      </c>
      <c r="J25" s="86">
        <f t="shared" si="1"/>
        <v>2679</v>
      </c>
      <c r="K25" s="86">
        <f t="shared" si="1"/>
        <v>2958</v>
      </c>
      <c r="L25" s="212">
        <f t="shared" si="0"/>
        <v>5637</v>
      </c>
    </row>
    <row r="26" spans="2:12" s="6" customFormat="1" ht="15.75" customHeight="1" x14ac:dyDescent="0.45">
      <c r="B26" s="80"/>
      <c r="C26" s="81" t="s">
        <v>50</v>
      </c>
      <c r="D26" s="82">
        <f>'[1]集1-4　当日有権者数（比例代表国内）'!V26</f>
        <v>9918</v>
      </c>
      <c r="E26" s="82">
        <f>'[1]集1-4　当日有権者数（比例代表国内）'!W26</f>
        <v>11188</v>
      </c>
      <c r="F26" s="82">
        <f>'[1]集1-4　当日有権者数（比例代表国内）'!X26</f>
        <v>21106</v>
      </c>
      <c r="G26" s="82">
        <f>'[1]集1-5　当日有権者数（比例代表在外）'!S26</f>
        <v>1</v>
      </c>
      <c r="H26" s="82">
        <f>'[1]集1-5　当日有権者数（比例代表在外）'!T26</f>
        <v>4</v>
      </c>
      <c r="I26" s="82">
        <f>'[1]集1-5　当日有権者数（比例代表在外）'!U26</f>
        <v>5</v>
      </c>
      <c r="J26" s="82">
        <f t="shared" si="1"/>
        <v>9919</v>
      </c>
      <c r="K26" s="82">
        <f t="shared" si="1"/>
        <v>11192</v>
      </c>
      <c r="L26" s="82">
        <f t="shared" si="0"/>
        <v>21111</v>
      </c>
    </row>
    <row r="27" spans="2:12" s="6" customFormat="1" ht="15.75" customHeight="1" x14ac:dyDescent="0.45">
      <c r="B27" s="88" t="s">
        <v>47</v>
      </c>
      <c r="C27" s="94" t="s">
        <v>12</v>
      </c>
      <c r="D27" s="89">
        <f>'[1]集1-4　当日有権者数（比例代表国内）'!V27</f>
        <v>3378</v>
      </c>
      <c r="E27" s="89">
        <f>'[1]集1-4　当日有権者数（比例代表国内）'!W27</f>
        <v>3869</v>
      </c>
      <c r="F27" s="89">
        <f>'[1]集1-4　当日有権者数（比例代表国内）'!X27</f>
        <v>7247</v>
      </c>
      <c r="G27" s="89">
        <f>'[1]集1-5　当日有権者数（比例代表在外）'!S27</f>
        <v>2</v>
      </c>
      <c r="H27" s="89">
        <f>'[1]集1-5　当日有権者数（比例代表在外）'!T27</f>
        <v>6</v>
      </c>
      <c r="I27" s="89">
        <f>'[1]集1-5　当日有権者数（比例代表在外）'!U27</f>
        <v>8</v>
      </c>
      <c r="J27" s="89">
        <f t="shared" si="1"/>
        <v>3380</v>
      </c>
      <c r="K27" s="89">
        <f t="shared" si="1"/>
        <v>3875</v>
      </c>
      <c r="L27" s="209">
        <f t="shared" si="0"/>
        <v>7255</v>
      </c>
    </row>
    <row r="28" spans="2:12" s="6" customFormat="1" ht="15.75" customHeight="1" x14ac:dyDescent="0.45">
      <c r="B28" s="80"/>
      <c r="C28" s="95" t="s">
        <v>40</v>
      </c>
      <c r="D28" s="82">
        <f>'[1]集1-4　当日有権者数（比例代表国内）'!V28</f>
        <v>2132</v>
      </c>
      <c r="E28" s="82">
        <f>'[1]集1-4　当日有権者数（比例代表国内）'!W28</f>
        <v>2570</v>
      </c>
      <c r="F28" s="82">
        <f>'[1]集1-4　当日有権者数（比例代表国内）'!X28</f>
        <v>4702</v>
      </c>
      <c r="G28" s="82">
        <f>'[1]集1-5　当日有権者数（比例代表在外）'!S28</f>
        <v>0</v>
      </c>
      <c r="H28" s="82">
        <f>'[1]集1-5　当日有権者数（比例代表在外）'!T28</f>
        <v>1</v>
      </c>
      <c r="I28" s="82">
        <f>'[1]集1-5　当日有権者数（比例代表在外）'!U28</f>
        <v>1</v>
      </c>
      <c r="J28" s="82">
        <f t="shared" si="1"/>
        <v>2132</v>
      </c>
      <c r="K28" s="82">
        <f t="shared" si="1"/>
        <v>2571</v>
      </c>
      <c r="L28" s="210">
        <f t="shared" si="0"/>
        <v>4703</v>
      </c>
    </row>
    <row r="29" spans="2:12" s="6" customFormat="1" ht="15.75" customHeight="1" x14ac:dyDescent="0.45">
      <c r="B29" s="80"/>
      <c r="C29" s="81" t="s">
        <v>41</v>
      </c>
      <c r="D29" s="82">
        <f>'[1]集1-4　当日有権者数（比例代表国内）'!V29</f>
        <v>1771</v>
      </c>
      <c r="E29" s="82">
        <f>'[1]集1-4　当日有権者数（比例代表国内）'!W29</f>
        <v>2049</v>
      </c>
      <c r="F29" s="82">
        <f>'[1]集1-4　当日有権者数（比例代表国内）'!X29</f>
        <v>3820</v>
      </c>
      <c r="G29" s="82">
        <f>'[1]集1-5　当日有権者数（比例代表在外）'!S29</f>
        <v>0</v>
      </c>
      <c r="H29" s="82">
        <f>'[1]集1-5　当日有権者数（比例代表在外）'!T29</f>
        <v>1</v>
      </c>
      <c r="I29" s="82">
        <f>'[1]集1-5　当日有権者数（比例代表在外）'!U29</f>
        <v>1</v>
      </c>
      <c r="J29" s="82">
        <f t="shared" si="1"/>
        <v>1771</v>
      </c>
      <c r="K29" s="82">
        <f t="shared" si="1"/>
        <v>2050</v>
      </c>
      <c r="L29" s="82">
        <f t="shared" si="0"/>
        <v>3821</v>
      </c>
    </row>
    <row r="30" spans="2:12" s="6" customFormat="1" ht="15.75" customHeight="1" x14ac:dyDescent="0.45">
      <c r="B30" s="80"/>
      <c r="C30" s="81" t="s">
        <v>13</v>
      </c>
      <c r="D30" s="82">
        <f>'[1]集1-4　当日有権者数（比例代表国内）'!V30</f>
        <v>1248</v>
      </c>
      <c r="E30" s="82">
        <f>'[1]集1-4　当日有権者数（比例代表国内）'!W30</f>
        <v>1320</v>
      </c>
      <c r="F30" s="82">
        <f>'[1]集1-4　当日有権者数（比例代表国内）'!X30</f>
        <v>2568</v>
      </c>
      <c r="G30" s="82">
        <f>'[1]集1-5　当日有権者数（比例代表在外）'!S30</f>
        <v>0</v>
      </c>
      <c r="H30" s="82">
        <f>'[1]集1-5　当日有権者数（比例代表在外）'!T30</f>
        <v>2</v>
      </c>
      <c r="I30" s="82">
        <f>'[1]集1-5　当日有権者数（比例代表在外）'!U30</f>
        <v>2</v>
      </c>
      <c r="J30" s="82">
        <f t="shared" si="1"/>
        <v>1248</v>
      </c>
      <c r="K30" s="82">
        <f t="shared" si="1"/>
        <v>1322</v>
      </c>
      <c r="L30" s="82">
        <f t="shared" si="0"/>
        <v>2570</v>
      </c>
    </row>
    <row r="31" spans="2:12" s="6" customFormat="1" ht="15.75" customHeight="1" x14ac:dyDescent="0.45">
      <c r="B31" s="96"/>
      <c r="C31" s="93" t="s">
        <v>51</v>
      </c>
      <c r="D31" s="91">
        <f>'[1]集1-4　当日有権者数（比例代表国内）'!V31</f>
        <v>8529</v>
      </c>
      <c r="E31" s="91">
        <f>'[1]集1-4　当日有権者数（比例代表国内）'!W31</f>
        <v>9808</v>
      </c>
      <c r="F31" s="91">
        <f>'[1]集1-4　当日有権者数（比例代表国内）'!X31</f>
        <v>18337</v>
      </c>
      <c r="G31" s="91">
        <f>'[1]集1-5　当日有権者数（比例代表在外）'!S31</f>
        <v>2</v>
      </c>
      <c r="H31" s="91">
        <f>'[1]集1-5　当日有権者数（比例代表在外）'!T31</f>
        <v>10</v>
      </c>
      <c r="I31" s="91">
        <f>'[1]集1-5　当日有権者数（比例代表在外）'!U31</f>
        <v>12</v>
      </c>
      <c r="J31" s="91">
        <f t="shared" si="1"/>
        <v>8531</v>
      </c>
      <c r="K31" s="91">
        <f t="shared" si="1"/>
        <v>9818</v>
      </c>
      <c r="L31" s="91">
        <f t="shared" si="0"/>
        <v>18349</v>
      </c>
    </row>
    <row r="32" spans="2:12" s="6" customFormat="1" ht="15.75" customHeight="1" x14ac:dyDescent="0.45">
      <c r="B32" s="80" t="s">
        <v>42</v>
      </c>
      <c r="C32" s="97" t="s">
        <v>43</v>
      </c>
      <c r="D32" s="98">
        <f>'[1]集1-4　当日有権者数（比例代表国内）'!V32</f>
        <v>7298</v>
      </c>
      <c r="E32" s="98">
        <f>'[1]集1-4　当日有権者数（比例代表国内）'!W32</f>
        <v>8225</v>
      </c>
      <c r="F32" s="98">
        <f>'[1]集1-4　当日有権者数（比例代表国内）'!X32</f>
        <v>15523</v>
      </c>
      <c r="G32" s="98">
        <f>'[1]集1-5　当日有権者数（比例代表在外）'!S32</f>
        <v>2</v>
      </c>
      <c r="H32" s="98">
        <f>'[1]集1-5　当日有権者数（比例代表在外）'!T32</f>
        <v>5</v>
      </c>
      <c r="I32" s="98">
        <f>'[1]集1-5　当日有権者数（比例代表在外）'!U32</f>
        <v>7</v>
      </c>
      <c r="J32" s="98">
        <f t="shared" si="1"/>
        <v>7300</v>
      </c>
      <c r="K32" s="98">
        <f t="shared" si="1"/>
        <v>8230</v>
      </c>
      <c r="L32" s="98">
        <f t="shared" si="0"/>
        <v>15530</v>
      </c>
    </row>
    <row r="33" spans="2:12" s="6" customFormat="1" ht="15.75" customHeight="1" x14ac:dyDescent="0.45">
      <c r="B33" s="80"/>
      <c r="C33" s="81" t="s">
        <v>52</v>
      </c>
      <c r="D33" s="82">
        <f>'[1]集1-4　当日有権者数（比例代表国内）'!V33</f>
        <v>7298</v>
      </c>
      <c r="E33" s="82">
        <f>'[1]集1-4　当日有権者数（比例代表国内）'!W33</f>
        <v>8225</v>
      </c>
      <c r="F33" s="82">
        <f>'[1]集1-4　当日有権者数（比例代表国内）'!X33</f>
        <v>15523</v>
      </c>
      <c r="G33" s="82">
        <f>'[1]集1-5　当日有権者数（比例代表在外）'!S33</f>
        <v>2</v>
      </c>
      <c r="H33" s="82">
        <f>'[1]集1-5　当日有権者数（比例代表在外）'!T33</f>
        <v>5</v>
      </c>
      <c r="I33" s="82">
        <f>'[1]集1-5　当日有権者数（比例代表在外）'!U33</f>
        <v>7</v>
      </c>
      <c r="J33" s="82">
        <f t="shared" si="1"/>
        <v>7300</v>
      </c>
      <c r="K33" s="82">
        <f t="shared" si="1"/>
        <v>8230</v>
      </c>
      <c r="L33" s="82">
        <f t="shared" si="0"/>
        <v>15530</v>
      </c>
    </row>
    <row r="34" spans="2:12" s="6" customFormat="1" ht="15.75" customHeight="1" x14ac:dyDescent="0.45">
      <c r="B34" s="88" t="s">
        <v>46</v>
      </c>
      <c r="C34" s="79" t="s">
        <v>44</v>
      </c>
      <c r="D34" s="89">
        <f>'[1]集1-4　当日有権者数（比例代表国内）'!V34</f>
        <v>5602</v>
      </c>
      <c r="E34" s="89">
        <f>'[1]集1-4　当日有権者数（比例代表国内）'!W34</f>
        <v>5984</v>
      </c>
      <c r="F34" s="89">
        <f>'[1]集1-4　当日有権者数（比例代表国内）'!X34</f>
        <v>11586</v>
      </c>
      <c r="G34" s="89">
        <f>'[1]集1-5　当日有権者数（比例代表在外）'!S34</f>
        <v>3</v>
      </c>
      <c r="H34" s="89">
        <f>'[1]集1-5　当日有権者数（比例代表在外）'!T34</f>
        <v>4</v>
      </c>
      <c r="I34" s="89">
        <f>'[1]集1-5　当日有権者数（比例代表在外）'!U34</f>
        <v>7</v>
      </c>
      <c r="J34" s="89">
        <f t="shared" si="1"/>
        <v>5605</v>
      </c>
      <c r="K34" s="89">
        <f t="shared" si="1"/>
        <v>5988</v>
      </c>
      <c r="L34" s="89">
        <f t="shared" si="0"/>
        <v>11593</v>
      </c>
    </row>
    <row r="35" spans="2:12" s="6" customFormat="1" ht="15.75" customHeight="1" x14ac:dyDescent="0.45">
      <c r="B35" s="80"/>
      <c r="C35" s="81" t="s">
        <v>45</v>
      </c>
      <c r="D35" s="86">
        <f>'[1]集1-4　当日有権者数（比例代表国内）'!V35</f>
        <v>978</v>
      </c>
      <c r="E35" s="86">
        <f>'[1]集1-4　当日有権者数（比例代表国内）'!W35</f>
        <v>1016</v>
      </c>
      <c r="F35" s="86">
        <f>'[1]集1-4　当日有権者数（比例代表国内）'!X35</f>
        <v>1994</v>
      </c>
      <c r="G35" s="86">
        <f>'[1]集1-5　当日有権者数（比例代表在外）'!S35</f>
        <v>0</v>
      </c>
      <c r="H35" s="86">
        <f>'[1]集1-5　当日有権者数（比例代表在外）'!T35</f>
        <v>0</v>
      </c>
      <c r="I35" s="86">
        <f>'[1]集1-5　当日有権者数（比例代表在外）'!U35</f>
        <v>0</v>
      </c>
      <c r="J35" s="86">
        <f t="shared" si="1"/>
        <v>978</v>
      </c>
      <c r="K35" s="86">
        <f t="shared" si="1"/>
        <v>1016</v>
      </c>
      <c r="L35" s="86">
        <f t="shared" si="0"/>
        <v>1994</v>
      </c>
    </row>
    <row r="36" spans="2:12" s="6" customFormat="1" ht="15.75" customHeight="1" x14ac:dyDescent="0.45">
      <c r="B36" s="99"/>
      <c r="C36" s="90" t="s">
        <v>53</v>
      </c>
      <c r="D36" s="82">
        <f>'[1]集1-4　当日有権者数（比例代表国内）'!V36</f>
        <v>6580</v>
      </c>
      <c r="E36" s="82">
        <f>'[1]集1-4　当日有権者数（比例代表国内）'!W36</f>
        <v>7000</v>
      </c>
      <c r="F36" s="82">
        <f>'[1]集1-4　当日有権者数（比例代表国内）'!X36</f>
        <v>13580</v>
      </c>
      <c r="G36" s="82">
        <f>'[1]集1-5　当日有権者数（比例代表在外）'!S36</f>
        <v>3</v>
      </c>
      <c r="H36" s="82">
        <f>'[1]集1-5　当日有権者数（比例代表在外）'!T36</f>
        <v>4</v>
      </c>
      <c r="I36" s="82">
        <f>'[1]集1-5　当日有権者数（比例代表在外）'!U36</f>
        <v>7</v>
      </c>
      <c r="J36" s="82">
        <f t="shared" si="1"/>
        <v>6583</v>
      </c>
      <c r="K36" s="82">
        <f t="shared" si="1"/>
        <v>7004</v>
      </c>
      <c r="L36" s="82">
        <f t="shared" si="0"/>
        <v>13587</v>
      </c>
    </row>
    <row r="37" spans="2:12" s="6" customFormat="1" ht="15.75" customHeight="1" x14ac:dyDescent="0.45">
      <c r="B37" s="100"/>
      <c r="C37" s="101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2:12" s="6" customFormat="1" ht="15.75" customHeight="1" x14ac:dyDescent="0.45">
      <c r="B38" s="240" t="s">
        <v>61</v>
      </c>
      <c r="C38" s="241"/>
      <c r="D38" s="89">
        <f>'[1]集1-4　当日有権者数（比例代表国内）'!V38</f>
        <v>118618</v>
      </c>
      <c r="E38" s="89">
        <f>'[1]集1-4　当日有権者数（比例代表国内）'!W38</f>
        <v>136293</v>
      </c>
      <c r="F38" s="89">
        <f>'[1]集1-4　当日有権者数（比例代表国内）'!X38</f>
        <v>254911</v>
      </c>
      <c r="G38" s="89">
        <f>'[1]集1-5　当日有権者数（比例代表在外）'!S38</f>
        <v>40</v>
      </c>
      <c r="H38" s="89">
        <f>'[1]集1-5　当日有権者数（比例代表在外）'!T38</f>
        <v>72</v>
      </c>
      <c r="I38" s="89">
        <f>'[1]集1-5　当日有権者数（比例代表在外）'!U38</f>
        <v>112</v>
      </c>
      <c r="J38" s="89">
        <f t="shared" ref="J38:L40" si="2">D38+G38</f>
        <v>118658</v>
      </c>
      <c r="K38" s="89">
        <f t="shared" si="2"/>
        <v>136365</v>
      </c>
      <c r="L38" s="89">
        <f t="shared" si="2"/>
        <v>255023</v>
      </c>
    </row>
    <row r="39" spans="2:12" s="6" customFormat="1" ht="15.75" customHeight="1" x14ac:dyDescent="0.45">
      <c r="B39" s="236" t="s">
        <v>62</v>
      </c>
      <c r="C39" s="237"/>
      <c r="D39" s="103">
        <f>'[1]集1-4　当日有権者数（比例代表国内）'!V39</f>
        <v>114114</v>
      </c>
      <c r="E39" s="103">
        <f>'[1]集1-4　当日有権者数（比例代表国内）'!W39</f>
        <v>129836</v>
      </c>
      <c r="F39" s="103">
        <f>'[1]集1-4　当日有権者数（比例代表国内）'!X39</f>
        <v>243950</v>
      </c>
      <c r="G39" s="103">
        <f>'[1]集1-5　当日有権者数（比例代表在外）'!S39</f>
        <v>45</v>
      </c>
      <c r="H39" s="103">
        <f>'[1]集1-5　当日有権者数（比例代表在外）'!T39</f>
        <v>71</v>
      </c>
      <c r="I39" s="103">
        <f>'[1]集1-5　当日有権者数（比例代表在外）'!U39</f>
        <v>116</v>
      </c>
      <c r="J39" s="103">
        <f t="shared" si="2"/>
        <v>114159</v>
      </c>
      <c r="K39" s="103">
        <f t="shared" si="2"/>
        <v>129907</v>
      </c>
      <c r="L39" s="103">
        <f t="shared" si="2"/>
        <v>244066</v>
      </c>
    </row>
    <row r="40" spans="2:12" s="6" customFormat="1" ht="15.75" customHeight="1" x14ac:dyDescent="0.45">
      <c r="B40" s="238" t="s">
        <v>63</v>
      </c>
      <c r="C40" s="239"/>
      <c r="D40" s="104">
        <f>'[1]集1-4　当日有権者数（比例代表国内）'!V40</f>
        <v>144091</v>
      </c>
      <c r="E40" s="104">
        <f>'[1]集1-4　当日有権者数（比例代表国内）'!W40</f>
        <v>159816</v>
      </c>
      <c r="F40" s="104">
        <f>'[1]集1-4　当日有権者数（比例代表国内）'!X40</f>
        <v>303907</v>
      </c>
      <c r="G40" s="104">
        <f>'[1]集1-5　当日有権者数（比例代表在外）'!S40</f>
        <v>59</v>
      </c>
      <c r="H40" s="104">
        <f>'[1]集1-5　当日有権者数（比例代表在外）'!T40</f>
        <v>100</v>
      </c>
      <c r="I40" s="104">
        <f>'[1]集1-5　当日有権者数（比例代表在外）'!U40</f>
        <v>159</v>
      </c>
      <c r="J40" s="104">
        <f t="shared" si="2"/>
        <v>144150</v>
      </c>
      <c r="K40" s="104">
        <f t="shared" si="2"/>
        <v>159916</v>
      </c>
      <c r="L40" s="104">
        <f t="shared" si="2"/>
        <v>304066</v>
      </c>
    </row>
    <row r="41" spans="2:12" s="6" customFormat="1" ht="15.75" customHeight="1" x14ac:dyDescent="0.45">
      <c r="B41" s="175"/>
      <c r="C41" s="176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2:12" s="6" customFormat="1" ht="15.75" customHeight="1" x14ac:dyDescent="0.45">
      <c r="B42" s="240" t="s">
        <v>64</v>
      </c>
      <c r="C42" s="241"/>
      <c r="D42" s="89">
        <f>'[1]集1-4　当日有権者数（比例代表国内）'!V42</f>
        <v>341806</v>
      </c>
      <c r="E42" s="89">
        <f>'[1]集1-4　当日有権者数（比例代表国内）'!W42</f>
        <v>386649</v>
      </c>
      <c r="F42" s="89">
        <f>'[1]集1-4　当日有権者数（比例代表国内）'!X42</f>
        <v>728455</v>
      </c>
      <c r="G42" s="89">
        <f>'[1]集1-5　当日有権者数（比例代表在外）'!S42</f>
        <v>135</v>
      </c>
      <c r="H42" s="89">
        <f>'[1]集1-5　当日有権者数（比例代表在外）'!T42</f>
        <v>218</v>
      </c>
      <c r="I42" s="89">
        <f>'[1]集1-5　当日有権者数（比例代表在外）'!U42</f>
        <v>353</v>
      </c>
      <c r="J42" s="89">
        <f t="shared" ref="J42:L44" si="3">D42+G42</f>
        <v>341941</v>
      </c>
      <c r="K42" s="89">
        <f t="shared" si="3"/>
        <v>386867</v>
      </c>
      <c r="L42" s="89">
        <f t="shared" si="3"/>
        <v>728808</v>
      </c>
    </row>
    <row r="43" spans="2:12" s="6" customFormat="1" ht="15.75" customHeight="1" x14ac:dyDescent="0.45">
      <c r="B43" s="236" t="s">
        <v>65</v>
      </c>
      <c r="C43" s="237"/>
      <c r="D43" s="103">
        <f>'[1]集1-4　当日有権者数（比例代表国内）'!V43</f>
        <v>35017</v>
      </c>
      <c r="E43" s="103">
        <f>'[1]集1-4　当日有権者数（比例代表国内）'!W43</f>
        <v>39296</v>
      </c>
      <c r="F43" s="103">
        <f>'[1]集1-4　当日有権者数（比例代表国内）'!X43</f>
        <v>74313</v>
      </c>
      <c r="G43" s="103">
        <f>'[1]集1-5　当日有権者数（比例代表在外）'!S43</f>
        <v>9</v>
      </c>
      <c r="H43" s="103">
        <f>'[1]集1-5　当日有権者数（比例代表在外）'!T43</f>
        <v>25</v>
      </c>
      <c r="I43" s="103">
        <f>'[1]集1-5　当日有権者数（比例代表在外）'!U43</f>
        <v>34</v>
      </c>
      <c r="J43" s="103">
        <f t="shared" si="3"/>
        <v>35026</v>
      </c>
      <c r="K43" s="103">
        <f t="shared" si="3"/>
        <v>39321</v>
      </c>
      <c r="L43" s="103">
        <f t="shared" si="3"/>
        <v>74347</v>
      </c>
    </row>
    <row r="44" spans="2:12" s="6" customFormat="1" ht="15.75" customHeight="1" x14ac:dyDescent="0.45">
      <c r="B44" s="238" t="s">
        <v>66</v>
      </c>
      <c r="C44" s="239"/>
      <c r="D44" s="104">
        <f>'[1]集1-4　当日有権者数（比例代表国内）'!V44</f>
        <v>376823</v>
      </c>
      <c r="E44" s="104">
        <f>'[1]集1-4　当日有権者数（比例代表国内）'!W44</f>
        <v>425945</v>
      </c>
      <c r="F44" s="104">
        <f>'[1]集1-4　当日有権者数（比例代表国内）'!X44</f>
        <v>802768</v>
      </c>
      <c r="G44" s="104">
        <f>'[1]集1-5　当日有権者数（比例代表在外）'!S44</f>
        <v>144</v>
      </c>
      <c r="H44" s="104">
        <f>'[1]集1-5　当日有権者数（比例代表在外）'!T44</f>
        <v>243</v>
      </c>
      <c r="I44" s="104">
        <f>'[1]集1-5　当日有権者数（比例代表在外）'!U44</f>
        <v>387</v>
      </c>
      <c r="J44" s="104">
        <f t="shared" si="3"/>
        <v>376967</v>
      </c>
      <c r="K44" s="104">
        <f t="shared" si="3"/>
        <v>426188</v>
      </c>
      <c r="L44" s="104">
        <f t="shared" si="3"/>
        <v>803155</v>
      </c>
    </row>
    <row r="45" spans="2:12" s="6" customFormat="1" ht="18.95" customHeight="1" x14ac:dyDescent="0.45">
      <c r="B45" s="7"/>
      <c r="C45" s="8"/>
    </row>
    <row r="46" spans="2:12" s="6" customFormat="1" ht="18.95" customHeight="1" x14ac:dyDescent="0.45">
      <c r="B46" s="7"/>
      <c r="C46" s="8"/>
    </row>
    <row r="47" spans="2:12" s="6" customFormat="1" ht="18.95" customHeight="1" x14ac:dyDescent="0.45">
      <c r="B47" s="7"/>
      <c r="C47" s="8"/>
    </row>
  </sheetData>
  <sheetProtection selectLockedCells="1"/>
  <mergeCells count="6">
    <mergeCell ref="B43:C43"/>
    <mergeCell ref="B44:C44"/>
    <mergeCell ref="B38:C38"/>
    <mergeCell ref="B39:C39"/>
    <mergeCell ref="B40:C40"/>
    <mergeCell ref="B42:C42"/>
  </mergeCells>
  <phoneticPr fontId="2"/>
  <printOptions horizontalCentered="1"/>
  <pageMargins left="0.21" right="0.39370078740157483" top="1.17" bottom="0.42" header="0.56999999999999995" footer="0.51181102362204722"/>
  <pageSetup paperSize="9" scale="70" orientation="landscape" horizontalDpi="4294967293" r:id="rId1"/>
  <headerFooter alignWithMargins="0">
    <oddHeader>&amp;L&amp;"ＭＳ ゴシック,標準"［集計表(１－６)］&amp;C&amp;"ＭＳ ゴシック,標準"&amp;14第５０回衆議院議員総選挙　　当日有権者数集計表(比例代表　国内＋在外）&amp;R&amp;"ＭＳ ゴシック,標準"秋田県選挙管理委員会</oddHeader>
    <oddFooter xml:space="preserve">&amp;C&amp;"ＭＳ ゴシック,標準"－　当日有権者数（比例代表国内＋在外）　－&amp;"ＭＳ Ｐ明朝,標準"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X46"/>
  <sheetViews>
    <sheetView view="pageBreakPreview" topLeftCell="C19" zoomScale="60" zoomScaleNormal="115" zoomScalePageLayoutView="85" workbookViewId="0">
      <selection activeCell="L19" sqref="L19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6" width="9.5" style="3" customWidth="1"/>
    <col min="7" max="21" width="8.5" style="3" customWidth="1"/>
    <col min="22" max="24" width="9.5" style="4" customWidth="1"/>
    <col min="25" max="25" width="9.625" style="3" customWidth="1"/>
    <col min="26" max="16384" width="9.625" style="3"/>
  </cols>
  <sheetData>
    <row r="1" spans="2:24" ht="15.75" customHeight="1" x14ac:dyDescent="0.15">
      <c r="D1" s="5"/>
    </row>
    <row r="2" spans="2:24" s="11" customFormat="1" ht="15.75" customHeight="1" x14ac:dyDescent="0.4">
      <c r="B2" s="13"/>
      <c r="C2" s="14" t="s">
        <v>0</v>
      </c>
      <c r="D2" s="15" t="s">
        <v>95</v>
      </c>
      <c r="E2" s="15"/>
      <c r="F2" s="16"/>
      <c r="G2" s="56" t="s">
        <v>14</v>
      </c>
      <c r="H2" s="56"/>
      <c r="I2" s="15"/>
      <c r="J2" s="105" t="s">
        <v>14</v>
      </c>
      <c r="K2" s="106"/>
      <c r="L2" s="107"/>
      <c r="M2" s="56"/>
      <c r="N2" s="15"/>
      <c r="O2" s="15"/>
      <c r="P2" s="108"/>
      <c r="Q2" s="15"/>
      <c r="R2" s="16"/>
      <c r="S2" s="15" t="s">
        <v>54</v>
      </c>
      <c r="T2" s="15"/>
      <c r="U2" s="15"/>
      <c r="V2" s="109"/>
      <c r="W2" s="110"/>
      <c r="X2" s="111"/>
    </row>
    <row r="3" spans="2:24" s="11" customFormat="1" ht="15.75" customHeight="1" x14ac:dyDescent="0.4">
      <c r="B3" s="18"/>
      <c r="C3" s="19"/>
      <c r="D3" s="224" t="s">
        <v>92</v>
      </c>
      <c r="E3" s="225"/>
      <c r="F3" s="226"/>
      <c r="G3" s="224" t="s">
        <v>15</v>
      </c>
      <c r="H3" s="225"/>
      <c r="I3" s="226"/>
      <c r="J3" s="227" t="s">
        <v>16</v>
      </c>
      <c r="K3" s="228"/>
      <c r="L3" s="229"/>
      <c r="M3" s="224" t="s">
        <v>17</v>
      </c>
      <c r="N3" s="225"/>
      <c r="O3" s="226"/>
      <c r="P3" s="224" t="s">
        <v>24</v>
      </c>
      <c r="Q3" s="225"/>
      <c r="R3" s="226"/>
      <c r="S3" s="23" t="s">
        <v>55</v>
      </c>
      <c r="T3" s="23"/>
      <c r="U3" s="23"/>
      <c r="V3" s="221" t="s">
        <v>96</v>
      </c>
      <c r="W3" s="222"/>
      <c r="X3" s="223"/>
    </row>
    <row r="4" spans="2:24" s="11" customFormat="1" ht="15.75" customHeight="1" x14ac:dyDescent="0.4">
      <c r="B4" s="18"/>
      <c r="C4" s="19"/>
      <c r="D4" s="23"/>
      <c r="E4" s="23"/>
      <c r="F4" s="25" t="s">
        <v>79</v>
      </c>
      <c r="G4" s="26"/>
      <c r="H4" s="23"/>
      <c r="I4" s="25" t="s">
        <v>18</v>
      </c>
      <c r="J4" s="114"/>
      <c r="K4" s="115"/>
      <c r="L4" s="116" t="s">
        <v>19</v>
      </c>
      <c r="M4" s="117"/>
      <c r="N4" s="23"/>
      <c r="O4" s="112" t="s">
        <v>80</v>
      </c>
      <c r="P4" s="118"/>
      <c r="Q4" s="118"/>
      <c r="R4" s="119" t="s">
        <v>78</v>
      </c>
      <c r="S4" s="23" t="s">
        <v>56</v>
      </c>
      <c r="T4" s="23"/>
      <c r="U4" s="112" t="s">
        <v>90</v>
      </c>
      <c r="V4" s="120"/>
      <c r="W4" s="118"/>
      <c r="X4" s="119" t="s">
        <v>91</v>
      </c>
    </row>
    <row r="5" spans="2:24" s="11" customFormat="1" ht="15.75" customHeight="1" x14ac:dyDescent="0.4">
      <c r="B5" s="28" t="s">
        <v>1</v>
      </c>
      <c r="C5" s="29"/>
      <c r="D5" s="30" t="s">
        <v>2</v>
      </c>
      <c r="E5" s="30" t="s">
        <v>3</v>
      </c>
      <c r="F5" s="30" t="s">
        <v>4</v>
      </c>
      <c r="G5" s="31" t="s">
        <v>2</v>
      </c>
      <c r="H5" s="30" t="s">
        <v>3</v>
      </c>
      <c r="I5" s="30" t="s">
        <v>4</v>
      </c>
      <c r="J5" s="31" t="s">
        <v>2</v>
      </c>
      <c r="K5" s="30" t="s">
        <v>3</v>
      </c>
      <c r="L5" s="30" t="s">
        <v>4</v>
      </c>
      <c r="M5" s="31" t="s">
        <v>2</v>
      </c>
      <c r="N5" s="30" t="s">
        <v>3</v>
      </c>
      <c r="O5" s="30" t="s">
        <v>4</v>
      </c>
      <c r="P5" s="31" t="s">
        <v>2</v>
      </c>
      <c r="Q5" s="30" t="s">
        <v>3</v>
      </c>
      <c r="R5" s="30" t="s">
        <v>4</v>
      </c>
      <c r="S5" s="31" t="s">
        <v>2</v>
      </c>
      <c r="T5" s="30" t="s">
        <v>3</v>
      </c>
      <c r="U5" s="30" t="s">
        <v>4</v>
      </c>
      <c r="V5" s="121" t="s">
        <v>2</v>
      </c>
      <c r="W5" s="122" t="s">
        <v>3</v>
      </c>
      <c r="X5" s="122" t="s">
        <v>4</v>
      </c>
    </row>
    <row r="6" spans="2:24" s="11" customFormat="1" ht="15.75" customHeight="1" x14ac:dyDescent="0.4">
      <c r="B6" s="32"/>
      <c r="C6" s="33" t="s">
        <v>5</v>
      </c>
      <c r="D6" s="191">
        <f>'[1]集1-1　当日有権者数（選挙区国内）'!D6</f>
        <v>119043</v>
      </c>
      <c r="E6" s="191">
        <f>'[1]集1-1　当日有権者数（選挙区国内）'!E6</f>
        <v>136580</v>
      </c>
      <c r="F6" s="191">
        <f>'[1]集1-1　当日有権者数（選挙区国内）'!F6</f>
        <v>255623</v>
      </c>
      <c r="G6" s="191">
        <f>'[1]集1-1　当日有権者数（選挙区国内）'!G6</f>
        <v>0</v>
      </c>
      <c r="H6" s="191">
        <f>'[1]集1-1　当日有権者数（選挙区国内）'!H6</f>
        <v>0</v>
      </c>
      <c r="I6" s="191">
        <f>'[1]集1-1　当日有権者数（選挙区国内）'!I6</f>
        <v>0</v>
      </c>
      <c r="J6" s="191">
        <f>'[1]集1-1　当日有権者数（選挙区国内）'!J6</f>
        <v>160</v>
      </c>
      <c r="K6" s="191">
        <f>'[1]集1-1　当日有権者数（選挙区国内）'!K6</f>
        <v>141</v>
      </c>
      <c r="L6" s="191">
        <f>'[1]集1-1　当日有権者数（選挙区国内）'!L6</f>
        <v>301</v>
      </c>
      <c r="M6" s="191">
        <f>'[1]集1-1　当日有権者数（選挙区国内）'!M6</f>
        <v>265</v>
      </c>
      <c r="N6" s="191">
        <f>'[1]集1-1　当日有権者数（選挙区国内）'!N6</f>
        <v>146</v>
      </c>
      <c r="O6" s="191">
        <f>'[1]集1-1　当日有権者数（選挙区国内）'!O6</f>
        <v>411</v>
      </c>
      <c r="P6" s="190">
        <f>'[1]集1-1　当日有権者数（選挙区国内）'!P6</f>
        <v>118618</v>
      </c>
      <c r="Q6" s="190">
        <f>'[1]集1-1　当日有権者数（選挙区国内）'!Q6</f>
        <v>136293</v>
      </c>
      <c r="R6" s="190">
        <f>'[1]集1-1　当日有権者数（選挙区国内）'!R6</f>
        <v>254911</v>
      </c>
      <c r="S6" s="123">
        <v>0</v>
      </c>
      <c r="T6" s="123">
        <v>0</v>
      </c>
      <c r="U6" s="205">
        <f>S6+T6</f>
        <v>0</v>
      </c>
      <c r="V6" s="124">
        <f t="shared" ref="V6:X19" si="0">P6+S6</f>
        <v>118618</v>
      </c>
      <c r="W6" s="124">
        <f t="shared" si="0"/>
        <v>136293</v>
      </c>
      <c r="X6" s="124">
        <f t="shared" si="0"/>
        <v>254911</v>
      </c>
    </row>
    <row r="7" spans="2:24" s="11" customFormat="1" ht="15.75" customHeight="1" x14ac:dyDescent="0.4">
      <c r="B7" s="35"/>
      <c r="C7" s="36" t="s">
        <v>7</v>
      </c>
      <c r="D7" s="125">
        <f>'[1]集1-1　当日有権者数（選挙区国内）'!D7</f>
        <v>19574</v>
      </c>
      <c r="E7" s="125">
        <f>'[1]集1-1　当日有権者数（選挙区国内）'!E7</f>
        <v>22934</v>
      </c>
      <c r="F7" s="125">
        <f>'[1]集1-1　当日有権者数（選挙区国内）'!F7</f>
        <v>42508</v>
      </c>
      <c r="G7" s="125">
        <f>'[1]集1-1　当日有権者数（選挙区国内）'!G7</f>
        <v>0</v>
      </c>
      <c r="H7" s="125">
        <f>'[1]集1-1　当日有権者数（選挙区国内）'!H7</f>
        <v>0</v>
      </c>
      <c r="I7" s="125">
        <f>'[1]集1-1　当日有権者数（選挙区国内）'!I7</f>
        <v>0</v>
      </c>
      <c r="J7" s="125">
        <f>'[1]集1-1　当日有権者数（選挙区国内）'!J7</f>
        <v>19</v>
      </c>
      <c r="K7" s="125">
        <f>'[1]集1-1　当日有権者数（選挙区国内）'!K7</f>
        <v>29</v>
      </c>
      <c r="L7" s="193">
        <f>'[1]集1-1　当日有権者数（選挙区国内）'!L7</f>
        <v>48</v>
      </c>
      <c r="M7" s="125">
        <f>'[1]集1-1　当日有権者数（選挙区国内）'!M7</f>
        <v>32</v>
      </c>
      <c r="N7" s="125">
        <f>'[1]集1-1　当日有権者数（選挙区国内）'!N7</f>
        <v>18</v>
      </c>
      <c r="O7" s="193">
        <f>'[1]集1-1　当日有権者数（選挙区国内）'!O7</f>
        <v>50</v>
      </c>
      <c r="P7" s="126">
        <f>'[1]集1-1　当日有権者数（選挙区国内）'!P7</f>
        <v>19523</v>
      </c>
      <c r="Q7" s="126">
        <f>'[1]集1-1　当日有権者数（選挙区国内）'!Q7</f>
        <v>22887</v>
      </c>
      <c r="R7" s="214">
        <f>'[1]集1-1　当日有権者数（選挙区国内）'!R7</f>
        <v>42410</v>
      </c>
      <c r="S7" s="127">
        <v>0</v>
      </c>
      <c r="T7" s="127">
        <v>0</v>
      </c>
      <c r="U7" s="206">
        <f t="shared" ref="U7:U19" si="1">S7+T7</f>
        <v>0</v>
      </c>
      <c r="V7" s="125">
        <f t="shared" si="0"/>
        <v>19523</v>
      </c>
      <c r="W7" s="125">
        <f t="shared" si="0"/>
        <v>22887</v>
      </c>
      <c r="X7" s="125">
        <f t="shared" si="0"/>
        <v>42410</v>
      </c>
    </row>
    <row r="8" spans="2:24" s="11" customFormat="1" ht="15.75" customHeight="1" x14ac:dyDescent="0.4">
      <c r="B8" s="35"/>
      <c r="C8" s="39" t="s">
        <v>8</v>
      </c>
      <c r="D8" s="125">
        <f>'[1]集1-1　当日有権者数（選挙区国内）'!D8</f>
        <v>33809</v>
      </c>
      <c r="E8" s="125">
        <f>'[1]集1-1　当日有権者数（選挙区国内）'!E8</f>
        <v>37714</v>
      </c>
      <c r="F8" s="125">
        <f>'[1]集1-1　当日有権者数（選挙区国内）'!F8</f>
        <v>71523</v>
      </c>
      <c r="G8" s="125">
        <f>'[1]集1-1　当日有権者数（選挙区国内）'!G8</f>
        <v>0</v>
      </c>
      <c r="H8" s="125">
        <f>'[1]集1-1　当日有権者数（選挙区国内）'!H8</f>
        <v>0</v>
      </c>
      <c r="I8" s="125">
        <f>'[1]集1-1　当日有権者数（選挙区国内）'!I8</f>
        <v>0</v>
      </c>
      <c r="J8" s="125">
        <f>'[1]集1-1　当日有権者数（選挙区国内）'!J8</f>
        <v>42</v>
      </c>
      <c r="K8" s="125">
        <f>'[1]集1-1　当日有権者数（選挙区国内）'!K8</f>
        <v>46</v>
      </c>
      <c r="L8" s="193">
        <f>'[1]集1-1　当日有権者数（選挙区国内）'!L8</f>
        <v>88</v>
      </c>
      <c r="M8" s="125">
        <f>'[1]集1-1　当日有権者数（選挙区国内）'!M8</f>
        <v>19</v>
      </c>
      <c r="N8" s="125">
        <f>'[1]集1-1　当日有権者数（選挙区国内）'!N8</f>
        <v>20</v>
      </c>
      <c r="O8" s="193">
        <f>'[1]集1-1　当日有権者数（選挙区国内）'!O8</f>
        <v>39</v>
      </c>
      <c r="P8" s="126">
        <f>'[1]集1-1　当日有権者数（選挙区国内）'!P8</f>
        <v>33748</v>
      </c>
      <c r="Q8" s="126">
        <f>'[1]集1-1　当日有権者数（選挙区国内）'!Q8</f>
        <v>37648</v>
      </c>
      <c r="R8" s="214">
        <f>'[1]集1-1　当日有権者数（選挙区国内）'!R8</f>
        <v>71396</v>
      </c>
      <c r="S8" s="127">
        <v>0</v>
      </c>
      <c r="T8" s="127">
        <v>0</v>
      </c>
      <c r="U8" s="206">
        <f t="shared" si="1"/>
        <v>0</v>
      </c>
      <c r="V8" s="125">
        <f t="shared" si="0"/>
        <v>33748</v>
      </c>
      <c r="W8" s="125">
        <f t="shared" si="0"/>
        <v>37648</v>
      </c>
      <c r="X8" s="125">
        <f t="shared" si="0"/>
        <v>71396</v>
      </c>
    </row>
    <row r="9" spans="2:24" s="11" customFormat="1" ht="15.75" customHeight="1" x14ac:dyDescent="0.4">
      <c r="B9" s="35" t="s">
        <v>6</v>
      </c>
      <c r="C9" s="36" t="s">
        <v>9</v>
      </c>
      <c r="D9" s="128">
        <f>'[1]集1-1　当日有権者数（選挙区国内）'!D9</f>
        <v>27319</v>
      </c>
      <c r="E9" s="128">
        <f>'[1]集1-1　当日有権者数（選挙区国内）'!E9</f>
        <v>30997</v>
      </c>
      <c r="F9" s="128">
        <f>'[1]集1-1　当日有権者数（選挙区国内）'!F9</f>
        <v>58316</v>
      </c>
      <c r="G9" s="128">
        <f>'[1]集1-1　当日有権者数（選挙区国内）'!G9</f>
        <v>0</v>
      </c>
      <c r="H9" s="128">
        <f>'[1]集1-1　当日有権者数（選挙区国内）'!H9</f>
        <v>0</v>
      </c>
      <c r="I9" s="128">
        <f>'[1]集1-1　当日有権者数（選挙区国内）'!I9</f>
        <v>0</v>
      </c>
      <c r="J9" s="128">
        <f>'[1]集1-1　当日有権者数（選挙区国内）'!J9</f>
        <v>39</v>
      </c>
      <c r="K9" s="128">
        <f>'[1]集1-1　当日有権者数（選挙区国内）'!K9</f>
        <v>41</v>
      </c>
      <c r="L9" s="201">
        <f>'[1]集1-1　当日有権者数（選挙区国内）'!L9</f>
        <v>80</v>
      </c>
      <c r="M9" s="128">
        <f>'[1]集1-1　当日有権者数（選挙区国内）'!M9</f>
        <v>27</v>
      </c>
      <c r="N9" s="128">
        <f>'[1]集1-1　当日有権者数（選挙区国内）'!N9</f>
        <v>26</v>
      </c>
      <c r="O9" s="201">
        <f>'[1]集1-1　当日有権者数（選挙区国内）'!O9</f>
        <v>53</v>
      </c>
      <c r="P9" s="129">
        <f>'[1]集1-1　当日有権者数（選挙区国内）'!P9</f>
        <v>27253</v>
      </c>
      <c r="Q9" s="129">
        <f>'[1]集1-1　当日有権者数（選挙区国内）'!Q9</f>
        <v>30930</v>
      </c>
      <c r="R9" s="215">
        <f>'[1]集1-1　当日有権者数（選挙区国内）'!R9</f>
        <v>58183</v>
      </c>
      <c r="S9" s="130">
        <v>0</v>
      </c>
      <c r="T9" s="130">
        <v>0</v>
      </c>
      <c r="U9" s="207">
        <f t="shared" si="1"/>
        <v>0</v>
      </c>
      <c r="V9" s="128">
        <f t="shared" si="0"/>
        <v>27253</v>
      </c>
      <c r="W9" s="128">
        <f t="shared" si="0"/>
        <v>30930</v>
      </c>
      <c r="X9" s="128">
        <f t="shared" si="0"/>
        <v>58183</v>
      </c>
    </row>
    <row r="10" spans="2:24" s="11" customFormat="1" ht="15.75" customHeight="1" x14ac:dyDescent="0.4">
      <c r="B10" s="35"/>
      <c r="C10" s="36" t="s">
        <v>25</v>
      </c>
      <c r="D10" s="125">
        <f>'[1]集1-1　当日有権者数（選挙区国内）'!D10</f>
        <v>10220</v>
      </c>
      <c r="E10" s="125">
        <f>'[1]集1-1　当日有権者数（選挙区国内）'!E10</f>
        <v>11453</v>
      </c>
      <c r="F10" s="125">
        <f>'[1]集1-1　当日有権者数（選挙区国内）'!F10</f>
        <v>21673</v>
      </c>
      <c r="G10" s="125">
        <f>'[1]集1-1　当日有権者数（選挙区国内）'!G10</f>
        <v>0</v>
      </c>
      <c r="H10" s="125">
        <f>'[1]集1-1　当日有権者数（選挙区国内）'!H10</f>
        <v>0</v>
      </c>
      <c r="I10" s="125">
        <f>'[1]集1-1　当日有権者数（選挙区国内）'!I10</f>
        <v>0</v>
      </c>
      <c r="J10" s="125">
        <f>'[1]集1-1　当日有権者数（選挙区国内）'!J10</f>
        <v>9</v>
      </c>
      <c r="K10" s="125">
        <f>'[1]集1-1　当日有権者数（選挙区国内）'!K10</f>
        <v>5</v>
      </c>
      <c r="L10" s="193">
        <f>'[1]集1-1　当日有権者数（選挙区国内）'!L10</f>
        <v>14</v>
      </c>
      <c r="M10" s="125">
        <f>'[1]集1-1　当日有権者数（選挙区国内）'!M10</f>
        <v>12</v>
      </c>
      <c r="N10" s="125">
        <f>'[1]集1-1　当日有権者数（選挙区国内）'!N10</f>
        <v>5</v>
      </c>
      <c r="O10" s="193">
        <f>'[1]集1-1　当日有権者数（選挙区国内）'!O10</f>
        <v>17</v>
      </c>
      <c r="P10" s="126">
        <f>'[1]集1-1　当日有権者数（選挙区国内）'!P10</f>
        <v>10199</v>
      </c>
      <c r="Q10" s="126">
        <f>'[1]集1-1　当日有権者数（選挙区国内）'!Q10</f>
        <v>11443</v>
      </c>
      <c r="R10" s="214">
        <f>'[1]集1-1　当日有権者数（選挙区国内）'!R10</f>
        <v>21642</v>
      </c>
      <c r="S10" s="127">
        <v>0</v>
      </c>
      <c r="T10" s="127">
        <v>0</v>
      </c>
      <c r="U10" s="206">
        <f t="shared" si="1"/>
        <v>0</v>
      </c>
      <c r="V10" s="125">
        <f t="shared" si="0"/>
        <v>10199</v>
      </c>
      <c r="W10" s="125">
        <f t="shared" si="0"/>
        <v>11443</v>
      </c>
      <c r="X10" s="125">
        <f t="shared" si="0"/>
        <v>21642</v>
      </c>
    </row>
    <row r="11" spans="2:24" s="11" customFormat="1" ht="15.75" customHeight="1" x14ac:dyDescent="0.4">
      <c r="B11" s="35"/>
      <c r="C11" s="42" t="s">
        <v>32</v>
      </c>
      <c r="D11" s="131">
        <f>'[1]集1-1　当日有権者数（選挙区国内）'!D11</f>
        <v>17195</v>
      </c>
      <c r="E11" s="131">
        <f>'[1]集1-1　当日有権者数（選挙区国内）'!E11</f>
        <v>18572</v>
      </c>
      <c r="F11" s="131">
        <f>'[1]集1-1　当日有権者数（選挙区国内）'!F11</f>
        <v>35767</v>
      </c>
      <c r="G11" s="131">
        <f>'[1]集1-1　当日有権者数（選挙区国内）'!G11</f>
        <v>0</v>
      </c>
      <c r="H11" s="131">
        <f>'[1]集1-1　当日有権者数（選挙区国内）'!H11</f>
        <v>0</v>
      </c>
      <c r="I11" s="131">
        <f>'[1]集1-1　当日有権者数（選挙区国内）'!I11</f>
        <v>0</v>
      </c>
      <c r="J11" s="131">
        <f>'[1]集1-1　当日有権者数（選挙区国内）'!J11</f>
        <v>29</v>
      </c>
      <c r="K11" s="131">
        <f>'[1]集1-1　当日有権者数（選挙区国内）'!K11</f>
        <v>31</v>
      </c>
      <c r="L11" s="202">
        <f>'[1]集1-1　当日有権者数（選挙区国内）'!L11</f>
        <v>60</v>
      </c>
      <c r="M11" s="131">
        <f>'[1]集1-1　当日有権者数（選挙区国内）'!M11</f>
        <v>4</v>
      </c>
      <c r="N11" s="131">
        <f>'[1]集1-1　当日有権者数（選挙区国内）'!N11</f>
        <v>0</v>
      </c>
      <c r="O11" s="202">
        <f>'[1]集1-1　当日有権者数（選挙区国内）'!O11</f>
        <v>4</v>
      </c>
      <c r="P11" s="132">
        <f>'[1]集1-1　当日有権者数（選挙区国内）'!P11</f>
        <v>17162</v>
      </c>
      <c r="Q11" s="132">
        <f>'[1]集1-1　当日有権者数（選挙区国内）'!Q11</f>
        <v>18541</v>
      </c>
      <c r="R11" s="216">
        <f>'[1]集1-1　当日有権者数（選挙区国内）'!R11</f>
        <v>35703</v>
      </c>
      <c r="S11" s="133">
        <v>0</v>
      </c>
      <c r="T11" s="133">
        <v>0</v>
      </c>
      <c r="U11" s="208">
        <f t="shared" si="1"/>
        <v>0</v>
      </c>
      <c r="V11" s="131">
        <f t="shared" si="0"/>
        <v>17162</v>
      </c>
      <c r="W11" s="131">
        <f t="shared" si="0"/>
        <v>18541</v>
      </c>
      <c r="X11" s="131">
        <f t="shared" si="0"/>
        <v>35703</v>
      </c>
    </row>
    <row r="12" spans="2:24" s="11" customFormat="1" ht="15.75" customHeight="1" x14ac:dyDescent="0.4">
      <c r="B12" s="35"/>
      <c r="C12" s="36" t="s">
        <v>26</v>
      </c>
      <c r="D12" s="125">
        <f>'[1]集1-1　当日有権者数（選挙区国内）'!D12</f>
        <v>11379</v>
      </c>
      <c r="E12" s="125">
        <f>'[1]集1-1　当日有権者数（選挙区国内）'!E12</f>
        <v>12685</v>
      </c>
      <c r="F12" s="125">
        <f>'[1]集1-1　当日有権者数（選挙区国内）'!F12</f>
        <v>24064</v>
      </c>
      <c r="G12" s="125">
        <f>'[1]集1-1　当日有権者数（選挙区国内）'!G12</f>
        <v>0</v>
      </c>
      <c r="H12" s="125">
        <f>'[1]集1-1　当日有権者数（選挙区国内）'!H12</f>
        <v>0</v>
      </c>
      <c r="I12" s="125">
        <f>'[1]集1-1　当日有権者数（選挙区国内）'!I12</f>
        <v>0</v>
      </c>
      <c r="J12" s="125">
        <f>'[1]集1-1　当日有権者数（選挙区国内）'!J12</f>
        <v>28</v>
      </c>
      <c r="K12" s="125">
        <f>'[1]集1-1　当日有権者数（選挙区国内）'!K12</f>
        <v>29</v>
      </c>
      <c r="L12" s="193">
        <f>'[1]集1-1　当日有権者数（選挙区国内）'!L12</f>
        <v>57</v>
      </c>
      <c r="M12" s="125">
        <f>'[1]集1-1　当日有権者数（選挙区国内）'!M12</f>
        <v>1</v>
      </c>
      <c r="N12" s="125">
        <f>'[1]集1-1　当日有権者数（選挙区国内）'!N12</f>
        <v>1</v>
      </c>
      <c r="O12" s="193">
        <f>'[1]集1-1　当日有権者数（選挙区国内）'!O12</f>
        <v>2</v>
      </c>
      <c r="P12" s="126">
        <f>'[1]集1-1　当日有権者数（選挙区国内）'!P12</f>
        <v>11350</v>
      </c>
      <c r="Q12" s="126">
        <f>'[1]集1-1　当日有権者数（選挙区国内）'!Q12</f>
        <v>12655</v>
      </c>
      <c r="R12" s="214">
        <f>'[1]集1-1　当日有権者数（選挙区国内）'!R12</f>
        <v>24005</v>
      </c>
      <c r="S12" s="127">
        <v>0</v>
      </c>
      <c r="T12" s="127">
        <v>0</v>
      </c>
      <c r="U12" s="206">
        <f t="shared" si="1"/>
        <v>0</v>
      </c>
      <c r="V12" s="125">
        <f t="shared" si="0"/>
        <v>11350</v>
      </c>
      <c r="W12" s="125">
        <f t="shared" si="0"/>
        <v>12655</v>
      </c>
      <c r="X12" s="125">
        <f t="shared" si="0"/>
        <v>24005</v>
      </c>
    </row>
    <row r="13" spans="2:24" s="11" customFormat="1" ht="15.75" customHeight="1" x14ac:dyDescent="0.4">
      <c r="B13" s="35"/>
      <c r="C13" s="36" t="s">
        <v>27</v>
      </c>
      <c r="D13" s="125">
        <f>'[1]集1-1　当日有権者数（選挙区国内）'!D13</f>
        <v>29924</v>
      </c>
      <c r="E13" s="125">
        <f>'[1]集1-1　当日有権者数（選挙区国内）'!E13</f>
        <v>32383</v>
      </c>
      <c r="F13" s="125">
        <f>'[1]集1-1　当日有権者数（選挙区国内）'!F13</f>
        <v>62307</v>
      </c>
      <c r="G13" s="125">
        <f>'[1]集1-1　当日有権者数（選挙区国内）'!G13</f>
        <v>0</v>
      </c>
      <c r="H13" s="125">
        <f>'[1]集1-1　当日有権者数（選挙区国内）'!H13</f>
        <v>0</v>
      </c>
      <c r="I13" s="125">
        <f>'[1]集1-1　当日有権者数（選挙区国内）'!I13</f>
        <v>0</v>
      </c>
      <c r="J13" s="125">
        <f>'[1]集1-1　当日有権者数（選挙区国内）'!J13</f>
        <v>29</v>
      </c>
      <c r="K13" s="125">
        <f>'[1]集1-1　当日有権者数（選挙区国内）'!K13</f>
        <v>39</v>
      </c>
      <c r="L13" s="193">
        <f>'[1]集1-1　当日有権者数（選挙区国内）'!L13</f>
        <v>68</v>
      </c>
      <c r="M13" s="125">
        <f>'[1]集1-1　当日有権者数（選挙区国内）'!M13</f>
        <v>43</v>
      </c>
      <c r="N13" s="125">
        <f>'[1]集1-1　当日有権者数（選挙区国内）'!N13</f>
        <v>28</v>
      </c>
      <c r="O13" s="193">
        <f>'[1]集1-1　当日有権者数（選挙区国内）'!O13</f>
        <v>71</v>
      </c>
      <c r="P13" s="126">
        <f>'[1]集1-1　当日有権者数（選挙区国内）'!P13</f>
        <v>29852</v>
      </c>
      <c r="Q13" s="126">
        <f>'[1]集1-1　当日有権者数（選挙区国内）'!Q13</f>
        <v>32316</v>
      </c>
      <c r="R13" s="214">
        <f>'[1]集1-1　当日有権者数（選挙区国内）'!R13</f>
        <v>62168</v>
      </c>
      <c r="S13" s="127">
        <v>0</v>
      </c>
      <c r="T13" s="127">
        <v>0</v>
      </c>
      <c r="U13" s="206">
        <f t="shared" si="1"/>
        <v>0</v>
      </c>
      <c r="V13" s="125">
        <f t="shared" si="0"/>
        <v>29852</v>
      </c>
      <c r="W13" s="125">
        <f t="shared" si="0"/>
        <v>32316</v>
      </c>
      <c r="X13" s="125">
        <f t="shared" si="0"/>
        <v>62168</v>
      </c>
    </row>
    <row r="14" spans="2:24" s="11" customFormat="1" ht="15.75" customHeight="1" x14ac:dyDescent="0.4">
      <c r="B14" s="35"/>
      <c r="C14" s="39" t="s">
        <v>28</v>
      </c>
      <c r="D14" s="131">
        <f>'[1]集1-1　当日有権者数（選挙区国内）'!D14</f>
        <v>12825</v>
      </c>
      <c r="E14" s="131">
        <f>'[1]集1-1　当日有権者数（選挙区国内）'!E14</f>
        <v>14522</v>
      </c>
      <c r="F14" s="131">
        <f>'[1]集1-1　当日有権者数（選挙区国内）'!F14</f>
        <v>27347</v>
      </c>
      <c r="G14" s="131">
        <f>'[1]集1-1　当日有権者数（選挙区国内）'!G14</f>
        <v>0</v>
      </c>
      <c r="H14" s="131">
        <f>'[1]集1-1　当日有権者数（選挙区国内）'!H14</f>
        <v>0</v>
      </c>
      <c r="I14" s="131">
        <f>'[1]集1-1　当日有権者数（選挙区国内）'!I14</f>
        <v>0</v>
      </c>
      <c r="J14" s="131">
        <f>'[1]集1-1　当日有権者数（選挙区国内）'!J14</f>
        <v>14</v>
      </c>
      <c r="K14" s="131">
        <f>'[1]集1-1　当日有権者数（選挙区国内）'!K14</f>
        <v>18</v>
      </c>
      <c r="L14" s="202">
        <f>'[1]集1-1　当日有権者数（選挙区国内）'!L14</f>
        <v>32</v>
      </c>
      <c r="M14" s="131">
        <f>'[1]集1-1　当日有権者数（選挙区国内）'!M14</f>
        <v>10</v>
      </c>
      <c r="N14" s="131">
        <f>'[1]集1-1　当日有権者数（選挙区国内）'!N14</f>
        <v>18</v>
      </c>
      <c r="O14" s="202">
        <f>'[1]集1-1　当日有権者数（選挙区国内）'!O14</f>
        <v>28</v>
      </c>
      <c r="P14" s="132">
        <f>'[1]集1-1　当日有権者数（選挙区国内）'!P14</f>
        <v>12801</v>
      </c>
      <c r="Q14" s="132">
        <f>'[1]集1-1　当日有権者数（選挙区国内）'!Q14</f>
        <v>14486</v>
      </c>
      <c r="R14" s="216">
        <f>'[1]集1-1　当日有権者数（選挙区国内）'!R14</f>
        <v>27287</v>
      </c>
      <c r="S14" s="133">
        <v>0</v>
      </c>
      <c r="T14" s="133">
        <v>0</v>
      </c>
      <c r="U14" s="208">
        <f t="shared" si="1"/>
        <v>0</v>
      </c>
      <c r="V14" s="131">
        <f t="shared" si="0"/>
        <v>12801</v>
      </c>
      <c r="W14" s="131">
        <f t="shared" si="0"/>
        <v>14486</v>
      </c>
      <c r="X14" s="131">
        <f t="shared" si="0"/>
        <v>27287</v>
      </c>
    </row>
    <row r="15" spans="2:24" s="11" customFormat="1" ht="15.75" customHeight="1" x14ac:dyDescent="0.4">
      <c r="B15" s="35"/>
      <c r="C15" s="36" t="s">
        <v>29</v>
      </c>
      <c r="D15" s="125">
        <f>'[1]集1-1　当日有権者数（選挙区国内）'!D15</f>
        <v>30534</v>
      </c>
      <c r="E15" s="125">
        <f>'[1]集1-1　当日有権者数（選挙区国内）'!E15</f>
        <v>34871</v>
      </c>
      <c r="F15" s="125">
        <f>'[1]集1-1　当日有権者数（選挙区国内）'!F15</f>
        <v>65405</v>
      </c>
      <c r="G15" s="125">
        <f>'[1]集1-1　当日有権者数（選挙区国内）'!G15</f>
        <v>0</v>
      </c>
      <c r="H15" s="125">
        <f>'[1]集1-1　当日有権者数（選挙区国内）'!H15</f>
        <v>0</v>
      </c>
      <c r="I15" s="125">
        <f>'[1]集1-1　当日有権者数（選挙区国内）'!I15</f>
        <v>0</v>
      </c>
      <c r="J15" s="125">
        <f>'[1]集1-1　当日有権者数（選挙区国内）'!J15</f>
        <v>56</v>
      </c>
      <c r="K15" s="125">
        <f>'[1]集1-1　当日有権者数（選挙区国内）'!K15</f>
        <v>49</v>
      </c>
      <c r="L15" s="193">
        <f>'[1]集1-1　当日有権者数（選挙区国内）'!L15</f>
        <v>105</v>
      </c>
      <c r="M15" s="125">
        <f>'[1]集1-1　当日有権者数（選挙区国内）'!M15</f>
        <v>34</v>
      </c>
      <c r="N15" s="125">
        <f>'[1]集1-1　当日有権者数（選挙区国内）'!N15</f>
        <v>18</v>
      </c>
      <c r="O15" s="193">
        <f>'[1]集1-1　当日有権者数（選挙区国内）'!O15</f>
        <v>52</v>
      </c>
      <c r="P15" s="126">
        <f>'[1]集1-1　当日有権者数（選挙区国内）'!P15</f>
        <v>30444</v>
      </c>
      <c r="Q15" s="126">
        <f>'[1]集1-1　当日有権者数（選挙区国内）'!Q15</f>
        <v>34804</v>
      </c>
      <c r="R15" s="214">
        <f>'[1]集1-1　当日有権者数（選挙区国内）'!R15</f>
        <v>65248</v>
      </c>
      <c r="S15" s="127">
        <v>1</v>
      </c>
      <c r="T15" s="127">
        <v>0</v>
      </c>
      <c r="U15" s="206">
        <f t="shared" si="1"/>
        <v>1</v>
      </c>
      <c r="V15" s="125">
        <f t="shared" si="0"/>
        <v>30445</v>
      </c>
      <c r="W15" s="125">
        <f t="shared" si="0"/>
        <v>34804</v>
      </c>
      <c r="X15" s="125">
        <f t="shared" si="0"/>
        <v>65249</v>
      </c>
    </row>
    <row r="16" spans="2:24" s="11" customFormat="1" ht="15.75" customHeight="1" x14ac:dyDescent="0.4">
      <c r="B16" s="35"/>
      <c r="C16" s="36" t="s">
        <v>30</v>
      </c>
      <c r="D16" s="125">
        <f>'[1]集1-1　当日有権者数（選挙区国内）'!D16</f>
        <v>11871</v>
      </c>
      <c r="E16" s="125">
        <f>'[1]集1-1　当日有権者数（選挙区国内）'!E16</f>
        <v>13386</v>
      </c>
      <c r="F16" s="125">
        <f>'[1]集1-1　当日有権者数（選挙区国内）'!F16</f>
        <v>25257</v>
      </c>
      <c r="G16" s="125">
        <f>'[1]集1-1　当日有権者数（選挙区国内）'!G16</f>
        <v>0</v>
      </c>
      <c r="H16" s="125">
        <f>'[1]集1-1　当日有権者数（選挙区国内）'!H16</f>
        <v>0</v>
      </c>
      <c r="I16" s="125">
        <f>'[1]集1-1　当日有権者数（選挙区国内）'!I16</f>
        <v>0</v>
      </c>
      <c r="J16" s="125">
        <f>'[1]集1-1　当日有権者数（選挙区国内）'!J16</f>
        <v>20</v>
      </c>
      <c r="K16" s="125">
        <f>'[1]集1-1　当日有権者数（選挙区国内）'!K16</f>
        <v>22</v>
      </c>
      <c r="L16" s="193">
        <f>'[1]集1-1　当日有権者数（選挙区国内）'!L16</f>
        <v>42</v>
      </c>
      <c r="M16" s="125">
        <f>'[1]集1-1　当日有権者数（選挙区国内）'!M16</f>
        <v>2</v>
      </c>
      <c r="N16" s="125">
        <f>'[1]集1-1　当日有権者数（選挙区国内）'!N16</f>
        <v>0</v>
      </c>
      <c r="O16" s="193">
        <f>'[1]集1-1　当日有権者数（選挙区国内）'!O16</f>
        <v>2</v>
      </c>
      <c r="P16" s="126">
        <f>'[1]集1-1　当日有権者数（選挙区国内）'!P16</f>
        <v>11849</v>
      </c>
      <c r="Q16" s="126">
        <f>'[1]集1-1　当日有権者数（選挙区国内）'!Q16</f>
        <v>13364</v>
      </c>
      <c r="R16" s="214">
        <f>'[1]集1-1　当日有権者数（選挙区国内）'!R16</f>
        <v>25213</v>
      </c>
      <c r="S16" s="127">
        <v>0</v>
      </c>
      <c r="T16" s="127">
        <v>0</v>
      </c>
      <c r="U16" s="206">
        <f t="shared" si="1"/>
        <v>0</v>
      </c>
      <c r="V16" s="125">
        <f t="shared" si="0"/>
        <v>11849</v>
      </c>
      <c r="W16" s="125">
        <f t="shared" si="0"/>
        <v>13364</v>
      </c>
      <c r="X16" s="125">
        <f t="shared" si="0"/>
        <v>25213</v>
      </c>
    </row>
    <row r="17" spans="2:24" s="11" customFormat="1" ht="15.75" customHeight="1" x14ac:dyDescent="0.4">
      <c r="B17" s="35"/>
      <c r="C17" s="36" t="s">
        <v>31</v>
      </c>
      <c r="D17" s="125">
        <f>'[1]集1-1　当日有権者数（選挙区国内）'!D17</f>
        <v>9458</v>
      </c>
      <c r="E17" s="125">
        <f>'[1]集1-1　当日有権者数（選挙区国内）'!E17</f>
        <v>10224</v>
      </c>
      <c r="F17" s="125">
        <f>'[1]集1-1　当日有権者数（選挙区国内）'!F17</f>
        <v>19682</v>
      </c>
      <c r="G17" s="125">
        <f>'[1]集1-1　当日有権者数（選挙区国内）'!G17</f>
        <v>0</v>
      </c>
      <c r="H17" s="125">
        <f>'[1]集1-1　当日有権者数（選挙区国内）'!H17</f>
        <v>0</v>
      </c>
      <c r="I17" s="125">
        <f>'[1]集1-1　当日有権者数（選挙区国内）'!I17</f>
        <v>0</v>
      </c>
      <c r="J17" s="125">
        <f>'[1]集1-1　当日有権者数（選挙区国内）'!J17</f>
        <v>13</v>
      </c>
      <c r="K17" s="125">
        <f>'[1]集1-1　当日有権者数（選挙区国内）'!K17</f>
        <v>14</v>
      </c>
      <c r="L17" s="193">
        <f>'[1]集1-1　当日有権者数（選挙区国内）'!L17</f>
        <v>27</v>
      </c>
      <c r="M17" s="125">
        <f>'[1]集1-1　当日有権者数（選挙区国内）'!M17</f>
        <v>1</v>
      </c>
      <c r="N17" s="125">
        <f>'[1]集1-1　当日有権者数（選挙区国内）'!N17</f>
        <v>1</v>
      </c>
      <c r="O17" s="193">
        <f>'[1]集1-1　当日有権者数（選挙区国内）'!O17</f>
        <v>2</v>
      </c>
      <c r="P17" s="126">
        <f>'[1]集1-1　当日有権者数（選挙区国内）'!P17</f>
        <v>9444</v>
      </c>
      <c r="Q17" s="126">
        <f>'[1]集1-1　当日有権者数（選挙区国内）'!Q17</f>
        <v>10209</v>
      </c>
      <c r="R17" s="214">
        <f>'[1]集1-1　当日有権者数（選挙区国内）'!R17</f>
        <v>19653</v>
      </c>
      <c r="S17" s="127">
        <v>0</v>
      </c>
      <c r="T17" s="127">
        <v>0</v>
      </c>
      <c r="U17" s="206">
        <f t="shared" si="1"/>
        <v>0</v>
      </c>
      <c r="V17" s="125">
        <f t="shared" si="0"/>
        <v>9444</v>
      </c>
      <c r="W17" s="125">
        <f t="shared" si="0"/>
        <v>10209</v>
      </c>
      <c r="X17" s="125">
        <f t="shared" si="0"/>
        <v>19653</v>
      </c>
    </row>
    <row r="18" spans="2:24" s="11" customFormat="1" ht="15.75" customHeight="1" x14ac:dyDescent="0.4">
      <c r="B18" s="35"/>
      <c r="C18" s="36" t="s">
        <v>33</v>
      </c>
      <c r="D18" s="125">
        <f>'[1]集1-1　当日有権者数（選挙区国内）'!D18</f>
        <v>9580</v>
      </c>
      <c r="E18" s="125">
        <f>'[1]集1-1　当日有権者数（選挙区国内）'!E18</f>
        <v>11092</v>
      </c>
      <c r="F18" s="125">
        <f>'[1]集1-1　当日有権者数（選挙区国内）'!F18</f>
        <v>20672</v>
      </c>
      <c r="G18" s="125">
        <f>'[1]集1-1　当日有権者数（選挙区国内）'!G18</f>
        <v>0</v>
      </c>
      <c r="H18" s="125">
        <f>'[1]集1-1　当日有権者数（選挙区国内）'!H18</f>
        <v>0</v>
      </c>
      <c r="I18" s="125">
        <f>'[1]集1-1　当日有権者数（選挙区国内）'!I18</f>
        <v>0</v>
      </c>
      <c r="J18" s="125">
        <f>'[1]集1-1　当日有権者数（選挙区国内）'!J18</f>
        <v>14</v>
      </c>
      <c r="K18" s="125">
        <f>'[1]集1-1　当日有権者数（選挙区国内）'!K18</f>
        <v>18</v>
      </c>
      <c r="L18" s="193">
        <f>'[1]集1-1　当日有権者数（選挙区国内）'!L18</f>
        <v>32</v>
      </c>
      <c r="M18" s="125">
        <f>'[1]集1-1　当日有権者数（選挙区国内）'!M18</f>
        <v>4</v>
      </c>
      <c r="N18" s="125">
        <f>'[1]集1-1　当日有権者数（選挙区国内）'!N18</f>
        <v>1</v>
      </c>
      <c r="O18" s="193">
        <f>'[1]集1-1　当日有権者数（選挙区国内）'!O18</f>
        <v>5</v>
      </c>
      <c r="P18" s="126">
        <f>'[1]集1-1　当日有権者数（選挙区国内）'!P18</f>
        <v>9562</v>
      </c>
      <c r="Q18" s="126">
        <f>'[1]集1-1　当日有権者数（選挙区国内）'!Q18</f>
        <v>11073</v>
      </c>
      <c r="R18" s="214">
        <f>'[1]集1-1　当日有権者数（選挙区国内）'!R18</f>
        <v>20635</v>
      </c>
      <c r="S18" s="127">
        <v>0</v>
      </c>
      <c r="T18" s="127">
        <v>0</v>
      </c>
      <c r="U18" s="206">
        <f t="shared" si="1"/>
        <v>0</v>
      </c>
      <c r="V18" s="125">
        <f t="shared" si="0"/>
        <v>9562</v>
      </c>
      <c r="W18" s="125">
        <f t="shared" si="0"/>
        <v>11073</v>
      </c>
      <c r="X18" s="125">
        <f t="shared" si="0"/>
        <v>20635</v>
      </c>
    </row>
    <row r="19" spans="2:24" s="11" customFormat="1" ht="15.75" customHeight="1" x14ac:dyDescent="0.4">
      <c r="B19" s="45" t="s">
        <v>10</v>
      </c>
      <c r="C19" s="33" t="s">
        <v>11</v>
      </c>
      <c r="D19" s="124">
        <f>'[1]集1-1　当日有権者数（選挙区国内）'!D19</f>
        <v>1852</v>
      </c>
      <c r="E19" s="124">
        <f>'[1]集1-1　当日有権者数（選挙区国内）'!E19</f>
        <v>2174</v>
      </c>
      <c r="F19" s="124">
        <f>'[1]集1-1　当日有権者数（選挙区国内）'!F19</f>
        <v>4026</v>
      </c>
      <c r="G19" s="124">
        <f>'[1]集1-1　当日有権者数（選挙区国内）'!G19</f>
        <v>0</v>
      </c>
      <c r="H19" s="124">
        <f>'[1]集1-1　当日有権者数（選挙区国内）'!H19</f>
        <v>0</v>
      </c>
      <c r="I19" s="124">
        <f>'[1]集1-1　当日有権者数（選挙区国内）'!I19</f>
        <v>0</v>
      </c>
      <c r="J19" s="124">
        <f>'[1]集1-1　当日有権者数（選挙区国内）'!J19</f>
        <v>4</v>
      </c>
      <c r="K19" s="124">
        <f>'[1]集1-1　当日有権者数（選挙区国内）'!K19</f>
        <v>3</v>
      </c>
      <c r="L19" s="191">
        <f>'[1]集1-1　当日有権者数（選挙区国内）'!L19</f>
        <v>7</v>
      </c>
      <c r="M19" s="124">
        <f>'[1]集1-1　当日有権者数（選挙区国内）'!M19</f>
        <v>0</v>
      </c>
      <c r="N19" s="124">
        <f>'[1]集1-1　当日有権者数（選挙区国内）'!N19</f>
        <v>0</v>
      </c>
      <c r="O19" s="191">
        <f>'[1]集1-1　当日有権者数（選挙区国内）'!O19</f>
        <v>0</v>
      </c>
      <c r="P19" s="134">
        <f>'[1]集1-1　当日有権者数（選挙区国内）'!P19</f>
        <v>1848</v>
      </c>
      <c r="Q19" s="134">
        <f>'[1]集1-1　当日有権者数（選挙区国内）'!Q19</f>
        <v>2171</v>
      </c>
      <c r="R19" s="190">
        <f>'[1]集1-1　当日有権者数（選挙区国内）'!R19</f>
        <v>4019</v>
      </c>
      <c r="S19" s="135">
        <v>0</v>
      </c>
      <c r="T19" s="135">
        <v>0</v>
      </c>
      <c r="U19" s="205">
        <f t="shared" si="1"/>
        <v>0</v>
      </c>
      <c r="V19" s="124">
        <f t="shared" si="0"/>
        <v>1848</v>
      </c>
      <c r="W19" s="124">
        <f t="shared" si="0"/>
        <v>2171</v>
      </c>
      <c r="X19" s="124">
        <f t="shared" si="0"/>
        <v>4019</v>
      </c>
    </row>
    <row r="20" spans="2:24" s="11" customFormat="1" ht="15.75" customHeight="1" x14ac:dyDescent="0.4">
      <c r="B20" s="35"/>
      <c r="C20" s="47" t="s">
        <v>48</v>
      </c>
      <c r="D20" s="136">
        <f t="shared" ref="D20:X20" si="2">D19</f>
        <v>1852</v>
      </c>
      <c r="E20" s="136">
        <f t="shared" si="2"/>
        <v>2174</v>
      </c>
      <c r="F20" s="136">
        <f t="shared" si="2"/>
        <v>4026</v>
      </c>
      <c r="G20" s="136">
        <f t="shared" si="2"/>
        <v>0</v>
      </c>
      <c r="H20" s="136">
        <f t="shared" si="2"/>
        <v>0</v>
      </c>
      <c r="I20" s="136">
        <f t="shared" si="2"/>
        <v>0</v>
      </c>
      <c r="J20" s="136">
        <f t="shared" si="2"/>
        <v>4</v>
      </c>
      <c r="K20" s="136">
        <f t="shared" si="2"/>
        <v>3</v>
      </c>
      <c r="L20" s="136">
        <f t="shared" si="2"/>
        <v>7</v>
      </c>
      <c r="M20" s="136">
        <f t="shared" si="2"/>
        <v>0</v>
      </c>
      <c r="N20" s="136">
        <f t="shared" si="2"/>
        <v>0</v>
      </c>
      <c r="O20" s="136">
        <f t="shared" si="2"/>
        <v>0</v>
      </c>
      <c r="P20" s="137">
        <f t="shared" si="2"/>
        <v>1848</v>
      </c>
      <c r="Q20" s="137">
        <f t="shared" si="2"/>
        <v>2171</v>
      </c>
      <c r="R20" s="137">
        <f t="shared" si="2"/>
        <v>4019</v>
      </c>
      <c r="S20" s="48">
        <f t="shared" si="2"/>
        <v>0</v>
      </c>
      <c r="T20" s="48">
        <f t="shared" si="2"/>
        <v>0</v>
      </c>
      <c r="U20" s="138">
        <f t="shared" si="2"/>
        <v>0</v>
      </c>
      <c r="V20" s="136">
        <f t="shared" si="2"/>
        <v>1848</v>
      </c>
      <c r="W20" s="136">
        <f t="shared" si="2"/>
        <v>2171</v>
      </c>
      <c r="X20" s="136">
        <f t="shared" si="2"/>
        <v>4019</v>
      </c>
    </row>
    <row r="21" spans="2:24" s="11" customFormat="1" ht="15.75" customHeight="1" x14ac:dyDescent="0.4">
      <c r="B21" s="45" t="s">
        <v>34</v>
      </c>
      <c r="C21" s="33" t="s">
        <v>35</v>
      </c>
      <c r="D21" s="124">
        <f>'[1]集1-1　当日有権者数（選挙区国内）'!D21</f>
        <v>844</v>
      </c>
      <c r="E21" s="124">
        <f>'[1]集1-1　当日有権者数（選挙区国内）'!E21</f>
        <v>910</v>
      </c>
      <c r="F21" s="124">
        <f>'[1]集1-1　当日有権者数（選挙区国内）'!F21</f>
        <v>1754</v>
      </c>
      <c r="G21" s="124">
        <f>'[1]集1-1　当日有権者数（選挙区国内）'!G21</f>
        <v>0</v>
      </c>
      <c r="H21" s="124">
        <f>'[1]集1-1　当日有権者数（選挙区国内）'!H21</f>
        <v>0</v>
      </c>
      <c r="I21" s="124">
        <f>'[1]集1-1　当日有権者数（選挙区国内）'!I21</f>
        <v>0</v>
      </c>
      <c r="J21" s="124">
        <f>'[1]集1-1　当日有権者数（選挙区国内）'!J21</f>
        <v>0</v>
      </c>
      <c r="K21" s="124">
        <f>'[1]集1-1　当日有権者数（選挙区国内）'!K21</f>
        <v>3</v>
      </c>
      <c r="L21" s="124">
        <f>'[1]集1-1　当日有権者数（選挙区国内）'!L21</f>
        <v>3</v>
      </c>
      <c r="M21" s="124">
        <f>'[1]集1-1　当日有権者数（選挙区国内）'!M21</f>
        <v>0</v>
      </c>
      <c r="N21" s="124">
        <f>'[1]集1-1　当日有権者数（選挙区国内）'!N21</f>
        <v>3</v>
      </c>
      <c r="O21" s="124">
        <f>'[1]集1-1　当日有権者数（選挙区国内）'!O21</f>
        <v>3</v>
      </c>
      <c r="P21" s="134">
        <f>'[1]集1-1　当日有権者数（選挙区国内）'!P21</f>
        <v>844</v>
      </c>
      <c r="Q21" s="134">
        <f>'[1]集1-1　当日有権者数（選挙区国内）'!Q21</f>
        <v>904</v>
      </c>
      <c r="R21" s="134">
        <f>'[1]集1-1　当日有権者数（選挙区国内）'!R21</f>
        <v>1748</v>
      </c>
      <c r="S21" s="135">
        <v>0</v>
      </c>
      <c r="T21" s="135">
        <v>0</v>
      </c>
      <c r="U21" s="205">
        <f>S21+T21</f>
        <v>0</v>
      </c>
      <c r="V21" s="124">
        <f>P21+S21</f>
        <v>844</v>
      </c>
      <c r="W21" s="124">
        <f>Q21+T21</f>
        <v>904</v>
      </c>
      <c r="X21" s="124">
        <f>R21+U21</f>
        <v>1748</v>
      </c>
    </row>
    <row r="22" spans="2:24" s="11" customFormat="1" ht="15.75" customHeight="1" x14ac:dyDescent="0.4">
      <c r="B22" s="35"/>
      <c r="C22" s="47" t="s">
        <v>49</v>
      </c>
      <c r="D22" s="136">
        <f t="shared" ref="D22:X22" si="3">D21</f>
        <v>844</v>
      </c>
      <c r="E22" s="136">
        <f t="shared" si="3"/>
        <v>910</v>
      </c>
      <c r="F22" s="136">
        <f t="shared" si="3"/>
        <v>1754</v>
      </c>
      <c r="G22" s="136">
        <f t="shared" si="3"/>
        <v>0</v>
      </c>
      <c r="H22" s="136">
        <f t="shared" si="3"/>
        <v>0</v>
      </c>
      <c r="I22" s="136">
        <f t="shared" si="3"/>
        <v>0</v>
      </c>
      <c r="J22" s="136">
        <f t="shared" si="3"/>
        <v>0</v>
      </c>
      <c r="K22" s="136">
        <f t="shared" si="3"/>
        <v>3</v>
      </c>
      <c r="L22" s="136">
        <f t="shared" si="3"/>
        <v>3</v>
      </c>
      <c r="M22" s="136">
        <f t="shared" si="3"/>
        <v>0</v>
      </c>
      <c r="N22" s="136">
        <f t="shared" si="3"/>
        <v>3</v>
      </c>
      <c r="O22" s="136">
        <f t="shared" si="3"/>
        <v>3</v>
      </c>
      <c r="P22" s="137">
        <f t="shared" si="3"/>
        <v>844</v>
      </c>
      <c r="Q22" s="137">
        <f t="shared" si="3"/>
        <v>904</v>
      </c>
      <c r="R22" s="137">
        <f t="shared" si="3"/>
        <v>1748</v>
      </c>
      <c r="S22" s="48">
        <f t="shared" si="3"/>
        <v>0</v>
      </c>
      <c r="T22" s="48">
        <f t="shared" si="3"/>
        <v>0</v>
      </c>
      <c r="U22" s="138">
        <f t="shared" si="3"/>
        <v>0</v>
      </c>
      <c r="V22" s="136">
        <f t="shared" si="3"/>
        <v>844</v>
      </c>
      <c r="W22" s="136">
        <f t="shared" si="3"/>
        <v>904</v>
      </c>
      <c r="X22" s="136">
        <f t="shared" si="3"/>
        <v>1748</v>
      </c>
    </row>
    <row r="23" spans="2:24" s="11" customFormat="1" ht="15.75" customHeight="1" x14ac:dyDescent="0.4">
      <c r="B23" s="45" t="s">
        <v>36</v>
      </c>
      <c r="C23" s="33" t="s">
        <v>37</v>
      </c>
      <c r="D23" s="124">
        <f>'[1]集1-1　当日有権者数（選挙区国内）'!D23</f>
        <v>1212</v>
      </c>
      <c r="E23" s="124">
        <f>'[1]集1-1　当日有権者数（選挙区国内）'!E23</f>
        <v>1315</v>
      </c>
      <c r="F23" s="124">
        <f>'[1]集1-1　当日有権者数（選挙区国内）'!F23</f>
        <v>2527</v>
      </c>
      <c r="G23" s="124">
        <f>'[1]集1-1　当日有権者数（選挙区国内）'!G23</f>
        <v>0</v>
      </c>
      <c r="H23" s="124">
        <f>'[1]集1-1　当日有権者数（選挙区国内）'!H23</f>
        <v>0</v>
      </c>
      <c r="I23" s="124">
        <f>'[1]集1-1　当日有権者数（選挙区国内）'!I23</f>
        <v>0</v>
      </c>
      <c r="J23" s="124">
        <f>'[1]集1-1　当日有権者数（選挙区国内）'!J23</f>
        <v>1</v>
      </c>
      <c r="K23" s="124">
        <f>'[1]集1-1　当日有権者数（選挙区国内）'!K23</f>
        <v>0</v>
      </c>
      <c r="L23" s="124">
        <f>'[1]集1-1　当日有権者数（選挙区国内）'!L23</f>
        <v>1</v>
      </c>
      <c r="M23" s="124">
        <f>'[1]集1-1　当日有権者数（選挙区国内）'!M23</f>
        <v>0</v>
      </c>
      <c r="N23" s="124">
        <f>'[1]集1-1　当日有権者数（選挙区国内）'!N23</f>
        <v>1</v>
      </c>
      <c r="O23" s="124">
        <f>'[1]集1-1　当日有権者数（選挙区国内）'!O23</f>
        <v>1</v>
      </c>
      <c r="P23" s="134">
        <f>'[1]集1-1　当日有権者数（選挙区国内）'!P23</f>
        <v>1211</v>
      </c>
      <c r="Q23" s="134">
        <f>'[1]集1-1　当日有権者数（選挙区国内）'!Q23</f>
        <v>1314</v>
      </c>
      <c r="R23" s="134">
        <f>'[1]集1-1　当日有権者数（選挙区国内）'!R23</f>
        <v>2525</v>
      </c>
      <c r="S23" s="135">
        <v>0</v>
      </c>
      <c r="T23" s="135">
        <v>0</v>
      </c>
      <c r="U23" s="205">
        <f>S23+T23</f>
        <v>0</v>
      </c>
      <c r="V23" s="124">
        <f t="shared" ref="V23:X25" si="4">P23+S23</f>
        <v>1211</v>
      </c>
      <c r="W23" s="124">
        <f t="shared" si="4"/>
        <v>1314</v>
      </c>
      <c r="X23" s="124">
        <f t="shared" si="4"/>
        <v>2525</v>
      </c>
    </row>
    <row r="24" spans="2:24" s="11" customFormat="1" ht="15.75" customHeight="1" x14ac:dyDescent="0.4">
      <c r="B24" s="35"/>
      <c r="C24" s="36" t="s">
        <v>38</v>
      </c>
      <c r="D24" s="125">
        <f>'[1]集1-1　当日有権者数（選挙区国内）'!D24</f>
        <v>6041</v>
      </c>
      <c r="E24" s="125">
        <f>'[1]集1-1　当日有権者数（選挙区国内）'!E24</f>
        <v>6937</v>
      </c>
      <c r="F24" s="125">
        <f>'[1]集1-1　当日有権者数（選挙区国内）'!F24</f>
        <v>12978</v>
      </c>
      <c r="G24" s="125">
        <f>'[1]集1-1　当日有権者数（選挙区国内）'!G24</f>
        <v>0</v>
      </c>
      <c r="H24" s="125">
        <f>'[1]集1-1　当日有権者数（選挙区国内）'!H24</f>
        <v>0</v>
      </c>
      <c r="I24" s="125">
        <f>'[1]集1-1　当日有権者数（選挙区国内）'!I24</f>
        <v>0</v>
      </c>
      <c r="J24" s="125">
        <f>'[1]集1-1　当日有権者数（選挙区国内）'!J24</f>
        <v>8</v>
      </c>
      <c r="K24" s="125">
        <f>'[1]集1-1　当日有権者数（選挙区国内）'!K24</f>
        <v>14</v>
      </c>
      <c r="L24" s="193">
        <f>'[1]集1-1　当日有権者数（選挙区国内）'!L24</f>
        <v>22</v>
      </c>
      <c r="M24" s="125">
        <f>'[1]集1-1　当日有権者数（選挙区国内）'!M24</f>
        <v>5</v>
      </c>
      <c r="N24" s="125">
        <f>'[1]集1-1　当日有権者数（選挙区国内）'!N24</f>
        <v>5</v>
      </c>
      <c r="O24" s="193">
        <f>'[1]集1-1　当日有権者数（選挙区国内）'!O24</f>
        <v>10</v>
      </c>
      <c r="P24" s="126">
        <f>'[1]集1-1　当日有権者数（選挙区国内）'!P24</f>
        <v>6028</v>
      </c>
      <c r="Q24" s="126">
        <f>'[1]集1-1　当日有権者数（選挙区国内）'!Q24</f>
        <v>6918</v>
      </c>
      <c r="R24" s="214">
        <f>'[1]集1-1　当日有権者数（選挙区国内）'!R24</f>
        <v>12946</v>
      </c>
      <c r="S24" s="127">
        <v>0</v>
      </c>
      <c r="T24" s="127">
        <v>0</v>
      </c>
      <c r="U24" s="206">
        <f>S24+T24</f>
        <v>0</v>
      </c>
      <c r="V24" s="125">
        <f t="shared" si="4"/>
        <v>6028</v>
      </c>
      <c r="W24" s="125">
        <f t="shared" si="4"/>
        <v>6918</v>
      </c>
      <c r="X24" s="125">
        <f t="shared" si="4"/>
        <v>12946</v>
      </c>
    </row>
    <row r="25" spans="2:24" s="11" customFormat="1" ht="15.75" customHeight="1" x14ac:dyDescent="0.4">
      <c r="B25" s="35"/>
      <c r="C25" s="39" t="s">
        <v>39</v>
      </c>
      <c r="D25" s="131">
        <f>'[1]集1-1　当日有権者数（選挙区国内）'!D25</f>
        <v>2687</v>
      </c>
      <c r="E25" s="131">
        <f>'[1]集1-1　当日有権者数（選挙区国内）'!E25</f>
        <v>2964</v>
      </c>
      <c r="F25" s="131">
        <f>'[1]集1-1　当日有権者数（選挙区国内）'!F25</f>
        <v>5651</v>
      </c>
      <c r="G25" s="131">
        <f>'[1]集1-1　当日有権者数（選挙区国内）'!G25</f>
        <v>0</v>
      </c>
      <c r="H25" s="131">
        <f>'[1]集1-1　当日有権者数（選挙区国内）'!H25</f>
        <v>0</v>
      </c>
      <c r="I25" s="131">
        <f>'[1]集1-1　当日有権者数（選挙区国内）'!I25</f>
        <v>0</v>
      </c>
      <c r="J25" s="131">
        <f>'[1]集1-1　当日有権者数（選挙区国内）'!J25</f>
        <v>4</v>
      </c>
      <c r="K25" s="131">
        <f>'[1]集1-1　当日有権者数（選挙区国内）'!K25</f>
        <v>7</v>
      </c>
      <c r="L25" s="202">
        <f>'[1]集1-1　当日有権者数（選挙区国内）'!L25</f>
        <v>11</v>
      </c>
      <c r="M25" s="131">
        <f>'[1]集1-1　当日有権者数（選挙区国内）'!M25</f>
        <v>4</v>
      </c>
      <c r="N25" s="131">
        <f>'[1]集1-1　当日有権者数（選挙区国内）'!N25</f>
        <v>1</v>
      </c>
      <c r="O25" s="202">
        <f>'[1]集1-1　当日有権者数（選挙区国内）'!O25</f>
        <v>5</v>
      </c>
      <c r="P25" s="132">
        <f>'[1]集1-1　当日有権者数（選挙区国内）'!P25</f>
        <v>2679</v>
      </c>
      <c r="Q25" s="132">
        <f>'[1]集1-1　当日有権者数（選挙区国内）'!Q25</f>
        <v>2956</v>
      </c>
      <c r="R25" s="216">
        <f>'[1]集1-1　当日有権者数（選挙区国内）'!R25</f>
        <v>5635</v>
      </c>
      <c r="S25" s="133">
        <v>0</v>
      </c>
      <c r="T25" s="133">
        <v>0</v>
      </c>
      <c r="U25" s="208">
        <f>S25+T25</f>
        <v>0</v>
      </c>
      <c r="V25" s="131">
        <f t="shared" si="4"/>
        <v>2679</v>
      </c>
      <c r="W25" s="131">
        <f t="shared" si="4"/>
        <v>2956</v>
      </c>
      <c r="X25" s="131">
        <f t="shared" si="4"/>
        <v>5635</v>
      </c>
    </row>
    <row r="26" spans="2:24" s="11" customFormat="1" ht="15.75" customHeight="1" x14ac:dyDescent="0.4">
      <c r="B26" s="35"/>
      <c r="C26" s="36" t="s">
        <v>50</v>
      </c>
      <c r="D26" s="125">
        <f t="shared" ref="D26:X26" si="5">SUM(D23:D25)</f>
        <v>9940</v>
      </c>
      <c r="E26" s="125">
        <f t="shared" si="5"/>
        <v>11216</v>
      </c>
      <c r="F26" s="125">
        <f t="shared" si="5"/>
        <v>21156</v>
      </c>
      <c r="G26" s="125">
        <f t="shared" si="5"/>
        <v>0</v>
      </c>
      <c r="H26" s="125">
        <f t="shared" si="5"/>
        <v>0</v>
      </c>
      <c r="I26" s="125">
        <f t="shared" si="5"/>
        <v>0</v>
      </c>
      <c r="J26" s="125">
        <f t="shared" si="5"/>
        <v>13</v>
      </c>
      <c r="K26" s="125">
        <f t="shared" si="5"/>
        <v>21</v>
      </c>
      <c r="L26" s="125">
        <f t="shared" si="5"/>
        <v>34</v>
      </c>
      <c r="M26" s="125">
        <f t="shared" si="5"/>
        <v>9</v>
      </c>
      <c r="N26" s="125">
        <f t="shared" si="5"/>
        <v>7</v>
      </c>
      <c r="O26" s="125">
        <f t="shared" si="5"/>
        <v>16</v>
      </c>
      <c r="P26" s="126">
        <f t="shared" si="5"/>
        <v>9918</v>
      </c>
      <c r="Q26" s="126">
        <f t="shared" si="5"/>
        <v>11188</v>
      </c>
      <c r="R26" s="126">
        <f t="shared" si="5"/>
        <v>21106</v>
      </c>
      <c r="S26" s="37">
        <f t="shared" si="5"/>
        <v>0</v>
      </c>
      <c r="T26" s="37">
        <f t="shared" si="5"/>
        <v>0</v>
      </c>
      <c r="U26" s="139">
        <f t="shared" si="5"/>
        <v>0</v>
      </c>
      <c r="V26" s="125">
        <f t="shared" si="5"/>
        <v>9918</v>
      </c>
      <c r="W26" s="125">
        <f t="shared" si="5"/>
        <v>11188</v>
      </c>
      <c r="X26" s="125">
        <f t="shared" si="5"/>
        <v>21106</v>
      </c>
    </row>
    <row r="27" spans="2:24" s="11" customFormat="1" ht="15.75" customHeight="1" x14ac:dyDescent="0.4">
      <c r="B27" s="45" t="s">
        <v>47</v>
      </c>
      <c r="C27" s="49" t="s">
        <v>12</v>
      </c>
      <c r="D27" s="124">
        <f>'[1]集1-1　当日有権者数（選挙区国内）'!D27</f>
        <v>3388</v>
      </c>
      <c r="E27" s="124">
        <f>'[1]集1-1　当日有権者数（選挙区国内）'!E27</f>
        <v>3880</v>
      </c>
      <c r="F27" s="124">
        <f>'[1]集1-1　当日有権者数（選挙区国内）'!F27</f>
        <v>7268</v>
      </c>
      <c r="G27" s="124">
        <f>'[1]集1-1　当日有権者数（選挙区国内）'!G27</f>
        <v>0</v>
      </c>
      <c r="H27" s="124">
        <f>'[1]集1-1　当日有権者数（選挙区国内）'!H27</f>
        <v>0</v>
      </c>
      <c r="I27" s="124">
        <f>'[1]集1-1　当日有権者数（選挙区国内）'!I27</f>
        <v>0</v>
      </c>
      <c r="J27" s="124">
        <f>'[1]集1-1　当日有権者数（選挙区国内）'!J27</f>
        <v>3</v>
      </c>
      <c r="K27" s="124">
        <f>'[1]集1-1　当日有権者数（選挙区国内）'!K27</f>
        <v>8</v>
      </c>
      <c r="L27" s="124">
        <f>'[1]集1-1　当日有権者数（選挙区国内）'!L27</f>
        <v>11</v>
      </c>
      <c r="M27" s="124">
        <f>'[1]集1-1　当日有権者数（選挙区国内）'!M27</f>
        <v>7</v>
      </c>
      <c r="N27" s="124">
        <f>'[1]集1-1　当日有権者数（選挙区国内）'!N27</f>
        <v>3</v>
      </c>
      <c r="O27" s="124">
        <f>'[1]集1-1　当日有権者数（選挙区国内）'!O27</f>
        <v>10</v>
      </c>
      <c r="P27" s="134">
        <f>'[1]集1-1　当日有権者数（選挙区国内）'!P27</f>
        <v>3378</v>
      </c>
      <c r="Q27" s="134">
        <f>'[1]集1-1　当日有権者数（選挙区国内）'!Q27</f>
        <v>3869</v>
      </c>
      <c r="R27" s="134">
        <f>'[1]集1-1　当日有権者数（選挙区国内）'!R27</f>
        <v>7247</v>
      </c>
      <c r="S27" s="135">
        <v>0</v>
      </c>
      <c r="T27" s="135">
        <v>0</v>
      </c>
      <c r="U27" s="140">
        <f>S27+T27</f>
        <v>0</v>
      </c>
      <c r="V27" s="124">
        <f t="shared" ref="V27:X30" si="6">P27+S27</f>
        <v>3378</v>
      </c>
      <c r="W27" s="124">
        <f t="shared" si="6"/>
        <v>3869</v>
      </c>
      <c r="X27" s="124">
        <f t="shared" si="6"/>
        <v>7247</v>
      </c>
    </row>
    <row r="28" spans="2:24" s="11" customFormat="1" ht="15.75" customHeight="1" x14ac:dyDescent="0.4">
      <c r="B28" s="35"/>
      <c r="C28" s="50" t="s">
        <v>40</v>
      </c>
      <c r="D28" s="125">
        <f>'[1]集1-1　当日有権者数（選挙区国内）'!D28</f>
        <v>2140</v>
      </c>
      <c r="E28" s="125">
        <f>'[1]集1-1　当日有権者数（選挙区国内）'!E28</f>
        <v>2575</v>
      </c>
      <c r="F28" s="125">
        <f>'[1]集1-1　当日有権者数（選挙区国内）'!F28</f>
        <v>4715</v>
      </c>
      <c r="G28" s="125">
        <f>'[1]集1-1　当日有権者数（選挙区国内）'!G28</f>
        <v>0</v>
      </c>
      <c r="H28" s="125">
        <f>'[1]集1-1　当日有権者数（選挙区国内）'!H28</f>
        <v>0</v>
      </c>
      <c r="I28" s="125">
        <f>'[1]集1-1　当日有権者数（選挙区国内）'!I28</f>
        <v>0</v>
      </c>
      <c r="J28" s="125">
        <f>'[1]集1-1　当日有権者数（選挙区国内）'!J28</f>
        <v>5</v>
      </c>
      <c r="K28" s="125">
        <f>'[1]集1-1　当日有権者数（選挙区国内）'!K28</f>
        <v>2</v>
      </c>
      <c r="L28" s="193">
        <f>'[1]集1-1　当日有権者数（選挙区国内）'!L28</f>
        <v>7</v>
      </c>
      <c r="M28" s="125">
        <f>'[1]集1-1　当日有権者数（選挙区国内）'!M28</f>
        <v>3</v>
      </c>
      <c r="N28" s="125">
        <f>'[1]集1-1　当日有権者数（選挙区国内）'!N28</f>
        <v>3</v>
      </c>
      <c r="O28" s="193">
        <f>'[1]集1-1　当日有権者数（選挙区国内）'!O28</f>
        <v>6</v>
      </c>
      <c r="P28" s="126">
        <f>'[1]集1-1　当日有権者数（選挙区国内）'!P28</f>
        <v>2132</v>
      </c>
      <c r="Q28" s="126">
        <f>'[1]集1-1　当日有権者数（選挙区国内）'!Q28</f>
        <v>2570</v>
      </c>
      <c r="R28" s="126">
        <f>'[1]集1-1　当日有権者数（選挙区国内）'!R28</f>
        <v>4702</v>
      </c>
      <c r="S28" s="127">
        <v>0</v>
      </c>
      <c r="T28" s="127">
        <v>0</v>
      </c>
      <c r="U28" s="139">
        <f>S28+T28</f>
        <v>0</v>
      </c>
      <c r="V28" s="125">
        <f t="shared" si="6"/>
        <v>2132</v>
      </c>
      <c r="W28" s="125">
        <f t="shared" si="6"/>
        <v>2570</v>
      </c>
      <c r="X28" s="125">
        <f t="shared" si="6"/>
        <v>4702</v>
      </c>
    </row>
    <row r="29" spans="2:24" s="11" customFormat="1" ht="15.75" customHeight="1" x14ac:dyDescent="0.4">
      <c r="B29" s="35"/>
      <c r="C29" s="36" t="s">
        <v>41</v>
      </c>
      <c r="D29" s="125">
        <f>'[1]集1-1　当日有権者数（選挙区国内）'!D29</f>
        <v>1775</v>
      </c>
      <c r="E29" s="125">
        <f>'[1]集1-1　当日有権者数（選挙区国内）'!E29</f>
        <v>2050</v>
      </c>
      <c r="F29" s="125">
        <f>'[1]集1-1　当日有権者数（選挙区国内）'!F29</f>
        <v>3825</v>
      </c>
      <c r="G29" s="125">
        <f>'[1]集1-1　当日有権者数（選挙区国内）'!G29</f>
        <v>0</v>
      </c>
      <c r="H29" s="125">
        <f>'[1]集1-1　当日有権者数（選挙区国内）'!H29</f>
        <v>0</v>
      </c>
      <c r="I29" s="125">
        <f>'[1]集1-1　当日有権者数（選挙区国内）'!I29</f>
        <v>0</v>
      </c>
      <c r="J29" s="125">
        <f>'[1]集1-1　当日有権者数（選挙区国内）'!J29</f>
        <v>4</v>
      </c>
      <c r="K29" s="125">
        <f>'[1]集1-1　当日有権者数（選挙区国内）'!K29</f>
        <v>1</v>
      </c>
      <c r="L29" s="125">
        <f>'[1]集1-1　当日有権者数（選挙区国内）'!L29</f>
        <v>5</v>
      </c>
      <c r="M29" s="125">
        <f>'[1]集1-1　当日有権者数（選挙区国内）'!M29</f>
        <v>0</v>
      </c>
      <c r="N29" s="125">
        <f>'[1]集1-1　当日有権者数（選挙区国内）'!N29</f>
        <v>0</v>
      </c>
      <c r="O29" s="125">
        <f>'[1]集1-1　当日有権者数（選挙区国内）'!O29</f>
        <v>0</v>
      </c>
      <c r="P29" s="126">
        <f>'[1]集1-1　当日有権者数（選挙区国内）'!P29</f>
        <v>1771</v>
      </c>
      <c r="Q29" s="126">
        <f>'[1]集1-1　当日有権者数（選挙区国内）'!Q29</f>
        <v>2049</v>
      </c>
      <c r="R29" s="126">
        <f>'[1]集1-1　当日有権者数（選挙区国内）'!R29</f>
        <v>3820</v>
      </c>
      <c r="S29" s="127">
        <v>0</v>
      </c>
      <c r="T29" s="127">
        <v>0</v>
      </c>
      <c r="U29" s="139">
        <f>S29+T29</f>
        <v>0</v>
      </c>
      <c r="V29" s="125">
        <f t="shared" si="6"/>
        <v>1771</v>
      </c>
      <c r="W29" s="125">
        <f t="shared" si="6"/>
        <v>2049</v>
      </c>
      <c r="X29" s="125">
        <f t="shared" si="6"/>
        <v>3820</v>
      </c>
    </row>
    <row r="30" spans="2:24" s="11" customFormat="1" ht="15.75" customHeight="1" x14ac:dyDescent="0.4">
      <c r="B30" s="35"/>
      <c r="C30" s="36" t="s">
        <v>13</v>
      </c>
      <c r="D30" s="125">
        <f>'[1]集1-1　当日有権者数（選挙区国内）'!D30</f>
        <v>1249</v>
      </c>
      <c r="E30" s="125">
        <f>'[1]集1-1　当日有権者数（選挙区国内）'!E30</f>
        <v>1322</v>
      </c>
      <c r="F30" s="125">
        <f>'[1]集1-1　当日有権者数（選挙区国内）'!F30</f>
        <v>2571</v>
      </c>
      <c r="G30" s="125">
        <f>'[1]集1-1　当日有権者数（選挙区国内）'!G30</f>
        <v>0</v>
      </c>
      <c r="H30" s="125">
        <f>'[1]集1-1　当日有権者数（選挙区国内）'!H30</f>
        <v>0</v>
      </c>
      <c r="I30" s="125">
        <f>'[1]集1-1　当日有権者数（選挙区国内）'!I30</f>
        <v>0</v>
      </c>
      <c r="J30" s="125">
        <f>'[1]集1-1　当日有権者数（選挙区国内）'!J30</f>
        <v>1</v>
      </c>
      <c r="K30" s="125">
        <f>'[1]集1-1　当日有権者数（選挙区国内）'!K30</f>
        <v>2</v>
      </c>
      <c r="L30" s="125">
        <f>'[1]集1-1　当日有権者数（選挙区国内）'!L30</f>
        <v>3</v>
      </c>
      <c r="M30" s="125">
        <f>'[1]集1-1　当日有権者数（選挙区国内）'!M30</f>
        <v>0</v>
      </c>
      <c r="N30" s="125">
        <f>'[1]集1-1　当日有権者数（選挙区国内）'!N30</f>
        <v>0</v>
      </c>
      <c r="O30" s="125">
        <f>'[1]集1-1　当日有権者数（選挙区国内）'!O30</f>
        <v>0</v>
      </c>
      <c r="P30" s="126">
        <f>'[1]集1-1　当日有権者数（選挙区国内）'!P30</f>
        <v>1248</v>
      </c>
      <c r="Q30" s="126">
        <f>'[1]集1-1　当日有権者数（選挙区国内）'!Q30</f>
        <v>1320</v>
      </c>
      <c r="R30" s="126">
        <f>'[1]集1-1　当日有権者数（選挙区国内）'!R30</f>
        <v>2568</v>
      </c>
      <c r="S30" s="127">
        <v>0</v>
      </c>
      <c r="T30" s="127">
        <v>0</v>
      </c>
      <c r="U30" s="139">
        <f>S30+T30</f>
        <v>0</v>
      </c>
      <c r="V30" s="125">
        <f t="shared" si="6"/>
        <v>1248</v>
      </c>
      <c r="W30" s="125">
        <f t="shared" si="6"/>
        <v>1320</v>
      </c>
      <c r="X30" s="125">
        <f t="shared" si="6"/>
        <v>2568</v>
      </c>
    </row>
    <row r="31" spans="2:24" s="11" customFormat="1" ht="15.75" customHeight="1" x14ac:dyDescent="0.4">
      <c r="B31" s="51"/>
      <c r="C31" s="47" t="s">
        <v>51</v>
      </c>
      <c r="D31" s="136">
        <f t="shared" ref="D31:X31" si="7">SUM(D27:D30)</f>
        <v>8552</v>
      </c>
      <c r="E31" s="136">
        <f t="shared" si="7"/>
        <v>9827</v>
      </c>
      <c r="F31" s="136">
        <f t="shared" si="7"/>
        <v>18379</v>
      </c>
      <c r="G31" s="136">
        <f t="shared" si="7"/>
        <v>0</v>
      </c>
      <c r="H31" s="136">
        <f t="shared" si="7"/>
        <v>0</v>
      </c>
      <c r="I31" s="136">
        <f t="shared" si="7"/>
        <v>0</v>
      </c>
      <c r="J31" s="136">
        <f t="shared" si="7"/>
        <v>13</v>
      </c>
      <c r="K31" s="136">
        <f t="shared" si="7"/>
        <v>13</v>
      </c>
      <c r="L31" s="136">
        <f t="shared" si="7"/>
        <v>26</v>
      </c>
      <c r="M31" s="136">
        <f t="shared" si="7"/>
        <v>10</v>
      </c>
      <c r="N31" s="136">
        <f t="shared" si="7"/>
        <v>6</v>
      </c>
      <c r="O31" s="136">
        <f t="shared" si="7"/>
        <v>16</v>
      </c>
      <c r="P31" s="137">
        <f t="shared" si="7"/>
        <v>8529</v>
      </c>
      <c r="Q31" s="137">
        <f t="shared" si="7"/>
        <v>9808</v>
      </c>
      <c r="R31" s="137">
        <f t="shared" si="7"/>
        <v>18337</v>
      </c>
      <c r="S31" s="48">
        <f t="shared" si="7"/>
        <v>0</v>
      </c>
      <c r="T31" s="48">
        <f t="shared" si="7"/>
        <v>0</v>
      </c>
      <c r="U31" s="138">
        <f t="shared" si="7"/>
        <v>0</v>
      </c>
      <c r="V31" s="136">
        <f t="shared" si="7"/>
        <v>8529</v>
      </c>
      <c r="W31" s="136">
        <f t="shared" si="7"/>
        <v>9808</v>
      </c>
      <c r="X31" s="136">
        <f t="shared" si="7"/>
        <v>18337</v>
      </c>
    </row>
    <row r="32" spans="2:24" s="11" customFormat="1" ht="15.75" customHeight="1" x14ac:dyDescent="0.4">
      <c r="B32" s="35" t="s">
        <v>42</v>
      </c>
      <c r="C32" s="52" t="s">
        <v>43</v>
      </c>
      <c r="D32" s="141">
        <f>'[1]集1-1　当日有権者数（選挙区国内）'!D32</f>
        <v>7312</v>
      </c>
      <c r="E32" s="141">
        <f>'[1]集1-1　当日有権者数（選挙区国内）'!E32</f>
        <v>8244</v>
      </c>
      <c r="F32" s="141">
        <f>'[1]集1-1　当日有権者数（選挙区国内）'!F32</f>
        <v>15556</v>
      </c>
      <c r="G32" s="141">
        <f>'[1]集1-1　当日有権者数（選挙区国内）'!G32</f>
        <v>0</v>
      </c>
      <c r="H32" s="141">
        <f>'[1]集1-1　当日有権者数（選挙区国内）'!H32</f>
        <v>0</v>
      </c>
      <c r="I32" s="141">
        <f>'[1]集1-1　当日有権者数（選挙区国内）'!I32</f>
        <v>0</v>
      </c>
      <c r="J32" s="141">
        <f>'[1]集1-1　当日有権者数（選挙区国内）'!J32</f>
        <v>9</v>
      </c>
      <c r="K32" s="141">
        <f>'[1]集1-1　当日有権者数（選挙区国内）'!K32</f>
        <v>15</v>
      </c>
      <c r="L32" s="141">
        <f>'[1]集1-1　当日有権者数（選挙区国内）'!L32</f>
        <v>24</v>
      </c>
      <c r="M32" s="141">
        <f>'[1]集1-1　当日有権者数（選挙区国内）'!M32</f>
        <v>5</v>
      </c>
      <c r="N32" s="141">
        <f>'[1]集1-1　当日有権者数（選挙区国内）'!N32</f>
        <v>4</v>
      </c>
      <c r="O32" s="141">
        <f>'[1]集1-1　当日有権者数（選挙区国内）'!O32</f>
        <v>9</v>
      </c>
      <c r="P32" s="142">
        <f>'[1]集1-1　当日有権者数（選挙区国内）'!P32</f>
        <v>7298</v>
      </c>
      <c r="Q32" s="142">
        <f>'[1]集1-1　当日有権者数（選挙区国内）'!Q32</f>
        <v>8225</v>
      </c>
      <c r="R32" s="142">
        <f>'[1]集1-1　当日有権者数（選挙区国内）'!R32</f>
        <v>15523</v>
      </c>
      <c r="S32" s="143">
        <v>0</v>
      </c>
      <c r="T32" s="143">
        <v>0</v>
      </c>
      <c r="U32" s="144">
        <f>S32+T32</f>
        <v>0</v>
      </c>
      <c r="V32" s="141">
        <f>P32+S32</f>
        <v>7298</v>
      </c>
      <c r="W32" s="141">
        <f>Q32+T32</f>
        <v>8225</v>
      </c>
      <c r="X32" s="141">
        <f>R32+U32</f>
        <v>15523</v>
      </c>
    </row>
    <row r="33" spans="2:24" s="11" customFormat="1" ht="15.75" customHeight="1" x14ac:dyDescent="0.4">
      <c r="B33" s="35"/>
      <c r="C33" s="36" t="s">
        <v>52</v>
      </c>
      <c r="D33" s="125">
        <f t="shared" ref="D33:X33" si="8">D32</f>
        <v>7312</v>
      </c>
      <c r="E33" s="125">
        <f t="shared" si="8"/>
        <v>8244</v>
      </c>
      <c r="F33" s="125">
        <f t="shared" si="8"/>
        <v>15556</v>
      </c>
      <c r="G33" s="125">
        <f t="shared" si="8"/>
        <v>0</v>
      </c>
      <c r="H33" s="125">
        <f t="shared" si="8"/>
        <v>0</v>
      </c>
      <c r="I33" s="125">
        <f t="shared" si="8"/>
        <v>0</v>
      </c>
      <c r="J33" s="125">
        <f t="shared" si="8"/>
        <v>9</v>
      </c>
      <c r="K33" s="125">
        <f t="shared" si="8"/>
        <v>15</v>
      </c>
      <c r="L33" s="125">
        <f t="shared" si="8"/>
        <v>24</v>
      </c>
      <c r="M33" s="125">
        <f t="shared" si="8"/>
        <v>5</v>
      </c>
      <c r="N33" s="125">
        <f t="shared" si="8"/>
        <v>4</v>
      </c>
      <c r="O33" s="125">
        <f t="shared" si="8"/>
        <v>9</v>
      </c>
      <c r="P33" s="126">
        <f t="shared" si="8"/>
        <v>7298</v>
      </c>
      <c r="Q33" s="126">
        <f t="shared" si="8"/>
        <v>8225</v>
      </c>
      <c r="R33" s="126">
        <f t="shared" si="8"/>
        <v>15523</v>
      </c>
      <c r="S33" s="37">
        <f t="shared" si="8"/>
        <v>0</v>
      </c>
      <c r="T33" s="37">
        <f t="shared" si="8"/>
        <v>0</v>
      </c>
      <c r="U33" s="139">
        <f t="shared" si="8"/>
        <v>0</v>
      </c>
      <c r="V33" s="125">
        <f t="shared" si="8"/>
        <v>7298</v>
      </c>
      <c r="W33" s="125">
        <f t="shared" si="8"/>
        <v>8225</v>
      </c>
      <c r="X33" s="125">
        <f t="shared" si="8"/>
        <v>15523</v>
      </c>
    </row>
    <row r="34" spans="2:24" s="11" customFormat="1" ht="15.75" customHeight="1" x14ac:dyDescent="0.4">
      <c r="B34" s="45" t="s">
        <v>46</v>
      </c>
      <c r="C34" s="33" t="s">
        <v>44</v>
      </c>
      <c r="D34" s="124">
        <f>'[1]集1-1　当日有権者数（選挙区国内）'!D34</f>
        <v>5615</v>
      </c>
      <c r="E34" s="124">
        <f>'[1]集1-1　当日有権者数（選挙区国内）'!E34</f>
        <v>5996</v>
      </c>
      <c r="F34" s="124">
        <f>'[1]集1-1　当日有権者数（選挙区国内）'!F34</f>
        <v>11611</v>
      </c>
      <c r="G34" s="124">
        <f>'[1]集1-1　当日有権者数（選挙区国内）'!G34</f>
        <v>0</v>
      </c>
      <c r="H34" s="124">
        <f>'[1]集1-1　当日有権者数（選挙区国内）'!H34</f>
        <v>0</v>
      </c>
      <c r="I34" s="124">
        <f>'[1]集1-1　当日有権者数（選挙区国内）'!I34</f>
        <v>0</v>
      </c>
      <c r="J34" s="124">
        <f>'[1]集1-1　当日有権者数（選挙区国内）'!J34</f>
        <v>5</v>
      </c>
      <c r="K34" s="124">
        <f>'[1]集1-1　当日有権者数（選挙区国内）'!K34</f>
        <v>7</v>
      </c>
      <c r="L34" s="124">
        <f>'[1]集1-1　当日有権者数（選挙区国内）'!L34</f>
        <v>12</v>
      </c>
      <c r="M34" s="124">
        <f>'[1]集1-1　当日有権者数（選挙区国内）'!M34</f>
        <v>8</v>
      </c>
      <c r="N34" s="124">
        <f>'[1]集1-1　当日有権者数（選挙区国内）'!N34</f>
        <v>5</v>
      </c>
      <c r="O34" s="124">
        <f>'[1]集1-1　当日有権者数（選挙区国内）'!O34</f>
        <v>13</v>
      </c>
      <c r="P34" s="134">
        <f>'[1]集1-1　当日有権者数（選挙区国内）'!P34</f>
        <v>5602</v>
      </c>
      <c r="Q34" s="134">
        <f>'[1]集1-1　当日有権者数（選挙区国内）'!Q34</f>
        <v>5984</v>
      </c>
      <c r="R34" s="134">
        <f>'[1]集1-1　当日有権者数（選挙区国内）'!R34</f>
        <v>11586</v>
      </c>
      <c r="S34" s="135">
        <v>0</v>
      </c>
      <c r="T34" s="135">
        <v>0</v>
      </c>
      <c r="U34" s="140">
        <f>S34+T34</f>
        <v>0</v>
      </c>
      <c r="V34" s="124">
        <f t="shared" ref="V34:X35" si="9">P34+S34</f>
        <v>5602</v>
      </c>
      <c r="W34" s="124">
        <f t="shared" si="9"/>
        <v>5984</v>
      </c>
      <c r="X34" s="124">
        <f t="shared" si="9"/>
        <v>11586</v>
      </c>
    </row>
    <row r="35" spans="2:24" s="11" customFormat="1" ht="15.75" customHeight="1" x14ac:dyDescent="0.4">
      <c r="B35" s="35"/>
      <c r="C35" s="36" t="s">
        <v>45</v>
      </c>
      <c r="D35" s="131">
        <f>'[1]集1-1　当日有権者数（選挙区国内）'!D35</f>
        <v>978</v>
      </c>
      <c r="E35" s="131">
        <f>'[1]集1-1　当日有権者数（選挙区国内）'!E35</f>
        <v>1017</v>
      </c>
      <c r="F35" s="131">
        <f>'[1]集1-1　当日有権者数（選挙区国内）'!F35</f>
        <v>1995</v>
      </c>
      <c r="G35" s="131">
        <f>'[1]集1-1　当日有権者数（選挙区国内）'!G35</f>
        <v>0</v>
      </c>
      <c r="H35" s="131">
        <f>'[1]集1-1　当日有権者数（選挙区国内）'!H35</f>
        <v>0</v>
      </c>
      <c r="I35" s="131">
        <f>'[1]集1-1　当日有権者数（選挙区国内）'!I35</f>
        <v>0</v>
      </c>
      <c r="J35" s="131">
        <f>'[1]集1-1　当日有権者数（選挙区国内）'!J35</f>
        <v>0</v>
      </c>
      <c r="K35" s="131">
        <f>'[1]集1-1　当日有権者数（選挙区国内）'!K35</f>
        <v>1</v>
      </c>
      <c r="L35" s="131">
        <f>'[1]集1-1　当日有権者数（選挙区国内）'!L35</f>
        <v>1</v>
      </c>
      <c r="M35" s="131">
        <f>'[1]集1-1　当日有権者数（選挙区国内）'!M35</f>
        <v>0</v>
      </c>
      <c r="N35" s="131">
        <f>'[1]集1-1　当日有権者数（選挙区国内）'!N35</f>
        <v>0</v>
      </c>
      <c r="O35" s="131">
        <f>'[1]集1-1　当日有権者数（選挙区国内）'!O35</f>
        <v>0</v>
      </c>
      <c r="P35" s="132">
        <f>'[1]集1-1　当日有権者数（選挙区国内）'!P35</f>
        <v>978</v>
      </c>
      <c r="Q35" s="132">
        <f>'[1]集1-1　当日有権者数（選挙区国内）'!Q35</f>
        <v>1016</v>
      </c>
      <c r="R35" s="132">
        <f>'[1]集1-1　当日有権者数（選挙区国内）'!R35</f>
        <v>1994</v>
      </c>
      <c r="S35" s="133">
        <v>0</v>
      </c>
      <c r="T35" s="133">
        <v>0</v>
      </c>
      <c r="U35" s="145">
        <f>S35+T35</f>
        <v>0</v>
      </c>
      <c r="V35" s="131">
        <f t="shared" si="9"/>
        <v>978</v>
      </c>
      <c r="W35" s="131">
        <f t="shared" si="9"/>
        <v>1016</v>
      </c>
      <c r="X35" s="131">
        <f t="shared" si="9"/>
        <v>1994</v>
      </c>
    </row>
    <row r="36" spans="2:24" s="11" customFormat="1" ht="15.75" customHeight="1" x14ac:dyDescent="0.4">
      <c r="B36" s="54"/>
      <c r="C36" s="47" t="s">
        <v>53</v>
      </c>
      <c r="D36" s="37">
        <f t="shared" ref="D36:X36" si="10">SUM(D34:D35)</f>
        <v>6593</v>
      </c>
      <c r="E36" s="37">
        <f t="shared" si="10"/>
        <v>7013</v>
      </c>
      <c r="F36" s="37">
        <f t="shared" si="10"/>
        <v>13606</v>
      </c>
      <c r="G36" s="37">
        <f t="shared" si="10"/>
        <v>0</v>
      </c>
      <c r="H36" s="37">
        <f t="shared" si="10"/>
        <v>0</v>
      </c>
      <c r="I36" s="37">
        <f t="shared" si="10"/>
        <v>0</v>
      </c>
      <c r="J36" s="37">
        <f t="shared" si="10"/>
        <v>5</v>
      </c>
      <c r="K36" s="37">
        <f t="shared" si="10"/>
        <v>8</v>
      </c>
      <c r="L36" s="37">
        <f t="shared" si="10"/>
        <v>13</v>
      </c>
      <c r="M36" s="37">
        <f t="shared" si="10"/>
        <v>8</v>
      </c>
      <c r="N36" s="37">
        <f t="shared" si="10"/>
        <v>5</v>
      </c>
      <c r="O36" s="37">
        <f t="shared" si="10"/>
        <v>13</v>
      </c>
      <c r="P36" s="146">
        <f t="shared" si="10"/>
        <v>6580</v>
      </c>
      <c r="Q36" s="146">
        <f t="shared" si="10"/>
        <v>7000</v>
      </c>
      <c r="R36" s="146">
        <f t="shared" si="10"/>
        <v>13580</v>
      </c>
      <c r="S36" s="37">
        <f t="shared" si="10"/>
        <v>0</v>
      </c>
      <c r="T36" s="37">
        <f t="shared" si="10"/>
        <v>0</v>
      </c>
      <c r="U36" s="139">
        <f t="shared" si="10"/>
        <v>0</v>
      </c>
      <c r="V36" s="125">
        <f t="shared" si="10"/>
        <v>6580</v>
      </c>
      <c r="W36" s="125">
        <f t="shared" si="10"/>
        <v>7000</v>
      </c>
      <c r="X36" s="125">
        <f t="shared" si="10"/>
        <v>13580</v>
      </c>
    </row>
    <row r="37" spans="2:24" s="11" customFormat="1" ht="15.75" customHeight="1" x14ac:dyDescent="0.4"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147"/>
      <c r="Q37" s="147"/>
      <c r="R37" s="147"/>
      <c r="S37" s="57"/>
      <c r="T37" s="57"/>
      <c r="U37" s="57"/>
      <c r="V37" s="148"/>
      <c r="W37" s="148"/>
      <c r="X37" s="148"/>
    </row>
    <row r="38" spans="2:24" s="11" customFormat="1" ht="15.75" customHeight="1" x14ac:dyDescent="0.4">
      <c r="B38" s="234" t="s">
        <v>61</v>
      </c>
      <c r="C38" s="235"/>
      <c r="D38" s="46">
        <f t="shared" ref="D38:X38" si="11">D6</f>
        <v>119043</v>
      </c>
      <c r="E38" s="46">
        <f t="shared" si="11"/>
        <v>136580</v>
      </c>
      <c r="F38" s="46">
        <f t="shared" si="11"/>
        <v>255623</v>
      </c>
      <c r="G38" s="46">
        <f t="shared" si="11"/>
        <v>0</v>
      </c>
      <c r="H38" s="46">
        <f t="shared" si="11"/>
        <v>0</v>
      </c>
      <c r="I38" s="46">
        <f t="shared" si="11"/>
        <v>0</v>
      </c>
      <c r="J38" s="46">
        <f t="shared" si="11"/>
        <v>160</v>
      </c>
      <c r="K38" s="46">
        <f t="shared" si="11"/>
        <v>141</v>
      </c>
      <c r="L38" s="46">
        <f t="shared" si="11"/>
        <v>301</v>
      </c>
      <c r="M38" s="46">
        <f t="shared" si="11"/>
        <v>265</v>
      </c>
      <c r="N38" s="46">
        <f t="shared" si="11"/>
        <v>146</v>
      </c>
      <c r="O38" s="46">
        <f t="shared" si="11"/>
        <v>411</v>
      </c>
      <c r="P38" s="149">
        <f t="shared" si="11"/>
        <v>118618</v>
      </c>
      <c r="Q38" s="149">
        <f t="shared" si="11"/>
        <v>136293</v>
      </c>
      <c r="R38" s="149">
        <f t="shared" si="11"/>
        <v>254911</v>
      </c>
      <c r="S38" s="46">
        <f t="shared" si="11"/>
        <v>0</v>
      </c>
      <c r="T38" s="46">
        <f t="shared" si="11"/>
        <v>0</v>
      </c>
      <c r="U38" s="46">
        <f t="shared" si="11"/>
        <v>0</v>
      </c>
      <c r="V38" s="46">
        <f t="shared" si="11"/>
        <v>118618</v>
      </c>
      <c r="W38" s="46">
        <f t="shared" si="11"/>
        <v>136293</v>
      </c>
      <c r="X38" s="46">
        <f t="shared" si="11"/>
        <v>254911</v>
      </c>
    </row>
    <row r="39" spans="2:24" s="11" customFormat="1" ht="15.75" customHeight="1" x14ac:dyDescent="0.4">
      <c r="B39" s="230" t="s">
        <v>62</v>
      </c>
      <c r="C39" s="231"/>
      <c r="D39" s="58">
        <f t="shared" ref="D39:X39" si="12">SUM(D7,D9,D10,D12,D14,D16,D19,D21,D23:D25,D27:D30)</f>
        <v>114376</v>
      </c>
      <c r="E39" s="58">
        <f t="shared" si="12"/>
        <v>130104</v>
      </c>
      <c r="F39" s="58">
        <f t="shared" si="12"/>
        <v>244480</v>
      </c>
      <c r="G39" s="58">
        <f t="shared" si="12"/>
        <v>0</v>
      </c>
      <c r="H39" s="58">
        <f t="shared" si="12"/>
        <v>0</v>
      </c>
      <c r="I39" s="58">
        <f t="shared" si="12"/>
        <v>0</v>
      </c>
      <c r="J39" s="58">
        <f t="shared" si="12"/>
        <v>159</v>
      </c>
      <c r="K39" s="58">
        <f t="shared" si="12"/>
        <v>184</v>
      </c>
      <c r="L39" s="58">
        <f t="shared" si="12"/>
        <v>343</v>
      </c>
      <c r="M39" s="58">
        <f t="shared" si="12"/>
        <v>103</v>
      </c>
      <c r="N39" s="58">
        <f t="shared" si="12"/>
        <v>84</v>
      </c>
      <c r="O39" s="58">
        <f t="shared" si="12"/>
        <v>187</v>
      </c>
      <c r="P39" s="150">
        <f t="shared" si="12"/>
        <v>114114</v>
      </c>
      <c r="Q39" s="150">
        <f t="shared" si="12"/>
        <v>129836</v>
      </c>
      <c r="R39" s="150">
        <f t="shared" si="12"/>
        <v>243950</v>
      </c>
      <c r="S39" s="58">
        <f t="shared" si="12"/>
        <v>0</v>
      </c>
      <c r="T39" s="58">
        <f t="shared" si="12"/>
        <v>0</v>
      </c>
      <c r="U39" s="58">
        <f t="shared" si="12"/>
        <v>0</v>
      </c>
      <c r="V39" s="58">
        <f t="shared" si="12"/>
        <v>114114</v>
      </c>
      <c r="W39" s="58">
        <f t="shared" si="12"/>
        <v>129836</v>
      </c>
      <c r="X39" s="58">
        <f t="shared" si="12"/>
        <v>243950</v>
      </c>
    </row>
    <row r="40" spans="2:24" s="11" customFormat="1" ht="15.75" customHeight="1" x14ac:dyDescent="0.4">
      <c r="B40" s="232" t="s">
        <v>63</v>
      </c>
      <c r="C40" s="233"/>
      <c r="D40" s="59">
        <f t="shared" ref="D40:X40" si="13">SUM(D8,D11,D13,D15,D17,D18,D32,D34:D35)</f>
        <v>144405</v>
      </c>
      <c r="E40" s="59">
        <f t="shared" si="13"/>
        <v>160113</v>
      </c>
      <c r="F40" s="59">
        <f t="shared" si="13"/>
        <v>304518</v>
      </c>
      <c r="G40" s="59">
        <f t="shared" si="13"/>
        <v>0</v>
      </c>
      <c r="H40" s="59">
        <f t="shared" si="13"/>
        <v>0</v>
      </c>
      <c r="I40" s="59">
        <f t="shared" si="13"/>
        <v>0</v>
      </c>
      <c r="J40" s="59">
        <f t="shared" si="13"/>
        <v>197</v>
      </c>
      <c r="K40" s="59">
        <f t="shared" si="13"/>
        <v>220</v>
      </c>
      <c r="L40" s="59">
        <f t="shared" si="13"/>
        <v>417</v>
      </c>
      <c r="M40" s="59">
        <f t="shared" si="13"/>
        <v>118</v>
      </c>
      <c r="N40" s="59">
        <f t="shared" si="13"/>
        <v>77</v>
      </c>
      <c r="O40" s="59">
        <f t="shared" si="13"/>
        <v>195</v>
      </c>
      <c r="P40" s="151">
        <f t="shared" si="13"/>
        <v>144090</v>
      </c>
      <c r="Q40" s="151">
        <f t="shared" si="13"/>
        <v>159816</v>
      </c>
      <c r="R40" s="151">
        <f t="shared" si="13"/>
        <v>303906</v>
      </c>
      <c r="S40" s="59">
        <f t="shared" si="13"/>
        <v>1</v>
      </c>
      <c r="T40" s="59">
        <f t="shared" si="13"/>
        <v>0</v>
      </c>
      <c r="U40" s="59">
        <f t="shared" si="13"/>
        <v>1</v>
      </c>
      <c r="V40" s="59">
        <f t="shared" si="13"/>
        <v>144091</v>
      </c>
      <c r="W40" s="59">
        <f t="shared" si="13"/>
        <v>159816</v>
      </c>
      <c r="X40" s="59">
        <f t="shared" si="13"/>
        <v>303907</v>
      </c>
    </row>
    <row r="41" spans="2:24" s="11" customFormat="1" ht="15.75" customHeight="1" x14ac:dyDescent="0.4"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4"/>
      <c r="Q41" s="204"/>
      <c r="R41" s="204"/>
      <c r="S41" s="203"/>
      <c r="T41" s="203"/>
      <c r="U41" s="203"/>
      <c r="V41" s="203"/>
      <c r="W41" s="203"/>
      <c r="X41" s="203"/>
    </row>
    <row r="42" spans="2:24" s="11" customFormat="1" ht="15.75" customHeight="1" x14ac:dyDescent="0.4">
      <c r="B42" s="234" t="s">
        <v>64</v>
      </c>
      <c r="C42" s="235"/>
      <c r="D42" s="46">
        <f t="shared" ref="D42:X42" si="14">SUM(D6:D18)</f>
        <v>342731</v>
      </c>
      <c r="E42" s="46">
        <f t="shared" si="14"/>
        <v>387413</v>
      </c>
      <c r="F42" s="46">
        <f t="shared" si="14"/>
        <v>730144</v>
      </c>
      <c r="G42" s="46">
        <f t="shared" si="14"/>
        <v>0</v>
      </c>
      <c r="H42" s="46">
        <f t="shared" si="14"/>
        <v>0</v>
      </c>
      <c r="I42" s="46">
        <f t="shared" si="14"/>
        <v>0</v>
      </c>
      <c r="J42" s="46">
        <f t="shared" si="14"/>
        <v>472</v>
      </c>
      <c r="K42" s="46">
        <f t="shared" si="14"/>
        <v>482</v>
      </c>
      <c r="L42" s="46">
        <f t="shared" si="14"/>
        <v>954</v>
      </c>
      <c r="M42" s="46">
        <f t="shared" si="14"/>
        <v>454</v>
      </c>
      <c r="N42" s="46">
        <f t="shared" si="14"/>
        <v>282</v>
      </c>
      <c r="O42" s="46">
        <f t="shared" si="14"/>
        <v>736</v>
      </c>
      <c r="P42" s="149">
        <f t="shared" si="14"/>
        <v>341805</v>
      </c>
      <c r="Q42" s="149">
        <f t="shared" si="14"/>
        <v>386649</v>
      </c>
      <c r="R42" s="149">
        <f t="shared" si="14"/>
        <v>728454</v>
      </c>
      <c r="S42" s="46">
        <f t="shared" si="14"/>
        <v>1</v>
      </c>
      <c r="T42" s="46">
        <f t="shared" si="14"/>
        <v>0</v>
      </c>
      <c r="U42" s="46">
        <f t="shared" si="14"/>
        <v>1</v>
      </c>
      <c r="V42" s="124">
        <f t="shared" si="14"/>
        <v>341806</v>
      </c>
      <c r="W42" s="124">
        <f t="shared" si="14"/>
        <v>386649</v>
      </c>
      <c r="X42" s="124">
        <f t="shared" si="14"/>
        <v>728455</v>
      </c>
    </row>
    <row r="43" spans="2:24" s="11" customFormat="1" ht="15.75" customHeight="1" x14ac:dyDescent="0.4">
      <c r="B43" s="230" t="s">
        <v>65</v>
      </c>
      <c r="C43" s="231"/>
      <c r="D43" s="58">
        <f t="shared" ref="D43:X43" si="15">SUM(D20,D22,D26,D31,D33,D36)</f>
        <v>35093</v>
      </c>
      <c r="E43" s="58">
        <f t="shared" si="15"/>
        <v>39384</v>
      </c>
      <c r="F43" s="58">
        <f t="shared" si="15"/>
        <v>74477</v>
      </c>
      <c r="G43" s="58">
        <f t="shared" si="15"/>
        <v>0</v>
      </c>
      <c r="H43" s="58">
        <f t="shared" si="15"/>
        <v>0</v>
      </c>
      <c r="I43" s="58">
        <f t="shared" si="15"/>
        <v>0</v>
      </c>
      <c r="J43" s="58">
        <f t="shared" si="15"/>
        <v>44</v>
      </c>
      <c r="K43" s="58">
        <f t="shared" si="15"/>
        <v>63</v>
      </c>
      <c r="L43" s="58">
        <f t="shared" si="15"/>
        <v>107</v>
      </c>
      <c r="M43" s="58">
        <f t="shared" si="15"/>
        <v>32</v>
      </c>
      <c r="N43" s="58">
        <f t="shared" si="15"/>
        <v>25</v>
      </c>
      <c r="O43" s="58">
        <f t="shared" si="15"/>
        <v>57</v>
      </c>
      <c r="P43" s="150">
        <f t="shared" si="15"/>
        <v>35017</v>
      </c>
      <c r="Q43" s="150">
        <f t="shared" si="15"/>
        <v>39296</v>
      </c>
      <c r="R43" s="150">
        <f t="shared" si="15"/>
        <v>74313</v>
      </c>
      <c r="S43" s="58">
        <f t="shared" si="15"/>
        <v>0</v>
      </c>
      <c r="T43" s="58">
        <f t="shared" si="15"/>
        <v>0</v>
      </c>
      <c r="U43" s="58">
        <f t="shared" si="15"/>
        <v>0</v>
      </c>
      <c r="V43" s="169">
        <f t="shared" si="15"/>
        <v>35017</v>
      </c>
      <c r="W43" s="169">
        <f t="shared" si="15"/>
        <v>39296</v>
      </c>
      <c r="X43" s="169">
        <f t="shared" si="15"/>
        <v>74313</v>
      </c>
    </row>
    <row r="44" spans="2:24" s="11" customFormat="1" ht="15.75" customHeight="1" x14ac:dyDescent="0.4">
      <c r="B44" s="232" t="s">
        <v>66</v>
      </c>
      <c r="C44" s="233"/>
      <c r="D44" s="59">
        <f t="shared" ref="D44:X44" si="16">SUM(D42:D43)</f>
        <v>377824</v>
      </c>
      <c r="E44" s="59">
        <f t="shared" si="16"/>
        <v>426797</v>
      </c>
      <c r="F44" s="59">
        <f t="shared" si="16"/>
        <v>804621</v>
      </c>
      <c r="G44" s="59">
        <f t="shared" si="16"/>
        <v>0</v>
      </c>
      <c r="H44" s="59">
        <f t="shared" si="16"/>
        <v>0</v>
      </c>
      <c r="I44" s="59">
        <f t="shared" si="16"/>
        <v>0</v>
      </c>
      <c r="J44" s="59">
        <f t="shared" si="16"/>
        <v>516</v>
      </c>
      <c r="K44" s="59">
        <f t="shared" si="16"/>
        <v>545</v>
      </c>
      <c r="L44" s="59">
        <f t="shared" si="16"/>
        <v>1061</v>
      </c>
      <c r="M44" s="59">
        <f t="shared" si="16"/>
        <v>486</v>
      </c>
      <c r="N44" s="59">
        <f t="shared" si="16"/>
        <v>307</v>
      </c>
      <c r="O44" s="59">
        <f t="shared" si="16"/>
        <v>793</v>
      </c>
      <c r="P44" s="151">
        <f t="shared" si="16"/>
        <v>376822</v>
      </c>
      <c r="Q44" s="151">
        <f t="shared" si="16"/>
        <v>425945</v>
      </c>
      <c r="R44" s="151">
        <f t="shared" si="16"/>
        <v>802767</v>
      </c>
      <c r="S44" s="59">
        <f t="shared" si="16"/>
        <v>1</v>
      </c>
      <c r="T44" s="59">
        <f t="shared" si="16"/>
        <v>0</v>
      </c>
      <c r="U44" s="59">
        <f t="shared" si="16"/>
        <v>1</v>
      </c>
      <c r="V44" s="167">
        <f t="shared" si="16"/>
        <v>376823</v>
      </c>
      <c r="W44" s="167">
        <f t="shared" si="16"/>
        <v>425945</v>
      </c>
      <c r="X44" s="167">
        <f t="shared" si="16"/>
        <v>802768</v>
      </c>
    </row>
    <row r="45" spans="2:24" s="11" customFormat="1" ht="18.95" customHeight="1" x14ac:dyDescent="0.4">
      <c r="B45" s="9"/>
      <c r="C45" s="10"/>
      <c r="V45" s="12"/>
      <c r="W45" s="12"/>
      <c r="X45" s="12"/>
    </row>
    <row r="46" spans="2:24" s="11" customFormat="1" ht="18.95" customHeight="1" x14ac:dyDescent="0.4">
      <c r="B46" s="9"/>
      <c r="C46" s="10"/>
      <c r="V46" s="12"/>
      <c r="W46" s="12"/>
      <c r="X46" s="12"/>
    </row>
  </sheetData>
  <sheetProtection selectLockedCells="1"/>
  <mergeCells count="12">
    <mergeCell ref="P3:R3"/>
    <mergeCell ref="V3:X3"/>
    <mergeCell ref="D3:F3"/>
    <mergeCell ref="G3:I3"/>
    <mergeCell ref="J3:L3"/>
    <mergeCell ref="M3:O3"/>
    <mergeCell ref="B43:C43"/>
    <mergeCell ref="B44:C44"/>
    <mergeCell ref="B38:C38"/>
    <mergeCell ref="B39:C39"/>
    <mergeCell ref="B40:C40"/>
    <mergeCell ref="B42:C42"/>
  </mergeCells>
  <phoneticPr fontId="2"/>
  <printOptions horizontalCentered="1"/>
  <pageMargins left="0.19685039370078741" right="0.39370078740157483" top="1.1811023622047245" bottom="0.43307086614173229" header="0.55118110236220474" footer="0.51181102362204722"/>
  <pageSetup paperSize="9" scale="70" orientation="landscape" horizontalDpi="4294967293" r:id="rId1"/>
  <headerFooter alignWithMargins="0">
    <oddHeader>&amp;L&amp;"ＭＳ Ｐゴシック,標準"&amp;12［集計表１－７］&amp;C&amp;"ＭＳ ゴシック,標準"&amp;14第５０回衆議院議員総選挙　　当日有権者数集計表（国民審査　国内）&amp;R&amp;"ＭＳ ゴシック,標準"秋田県選挙管理委員会</oddHeader>
    <oddFooter xml:space="preserve">&amp;C&amp;"ＭＳ ゴシック,標準"－　当日有権者数（国民審査国内）　－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DC05-2D6E-4530-AFD8-CDBCDF67F861}">
  <dimension ref="B1:U47"/>
  <sheetViews>
    <sheetView view="pageLayout" topLeftCell="A35" zoomScale="70" zoomScaleNormal="75" zoomScalePageLayoutView="70" workbookViewId="0">
      <selection activeCell="D6" sqref="D6:U44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5" width="9.625" style="3" customWidth="1"/>
    <col min="6" max="6" width="11.75" style="3" customWidth="1"/>
    <col min="7" max="16" width="7.875" style="3" customWidth="1"/>
    <col min="17" max="17" width="8.75" style="3" customWidth="1"/>
    <col min="18" max="18" width="7.875" style="3" customWidth="1"/>
    <col min="19" max="21" width="11.25" style="4" customWidth="1"/>
    <col min="22" max="22" width="9.625" style="3" customWidth="1"/>
    <col min="23" max="16384" width="9.625" style="3"/>
  </cols>
  <sheetData>
    <row r="1" spans="2:21" s="11" customFormat="1" ht="15.75" customHeight="1" x14ac:dyDescent="0.4">
      <c r="B1" s="9"/>
      <c r="C1" s="10"/>
      <c r="S1" s="12"/>
      <c r="T1" s="12"/>
      <c r="U1" s="12"/>
    </row>
    <row r="2" spans="2:21" s="11" customFormat="1" ht="15.75" customHeight="1" x14ac:dyDescent="0.4">
      <c r="B2" s="179"/>
      <c r="C2" s="14" t="s">
        <v>0</v>
      </c>
      <c r="D2" s="56" t="s">
        <v>95</v>
      </c>
      <c r="E2" s="15"/>
      <c r="F2" s="16"/>
      <c r="G2" s="56" t="s">
        <v>71</v>
      </c>
      <c r="H2" s="56"/>
      <c r="I2" s="15"/>
      <c r="J2" s="105"/>
      <c r="K2" s="106"/>
      <c r="L2" s="107"/>
      <c r="M2" s="56"/>
      <c r="N2" s="15"/>
      <c r="O2" s="15"/>
      <c r="P2" s="108" t="s">
        <v>57</v>
      </c>
      <c r="Q2" s="15"/>
      <c r="R2" s="16"/>
      <c r="S2" s="109"/>
      <c r="T2" s="110"/>
      <c r="U2" s="111"/>
    </row>
    <row r="3" spans="2:21" s="11" customFormat="1" ht="15.75" customHeight="1" x14ac:dyDescent="0.4">
      <c r="B3" s="182"/>
      <c r="C3" s="19"/>
      <c r="D3" s="224" t="s">
        <v>21</v>
      </c>
      <c r="E3" s="225"/>
      <c r="F3" s="226"/>
      <c r="G3" s="224" t="s">
        <v>16</v>
      </c>
      <c r="H3" s="225"/>
      <c r="I3" s="226"/>
      <c r="J3" s="227" t="s">
        <v>17</v>
      </c>
      <c r="K3" s="228"/>
      <c r="L3" s="229"/>
      <c r="M3" s="224" t="s">
        <v>24</v>
      </c>
      <c r="N3" s="225"/>
      <c r="O3" s="226"/>
      <c r="P3" s="26" t="s">
        <v>58</v>
      </c>
      <c r="Q3" s="23"/>
      <c r="R3" s="171"/>
      <c r="S3" s="221" t="s">
        <v>96</v>
      </c>
      <c r="T3" s="222"/>
      <c r="U3" s="223"/>
    </row>
    <row r="4" spans="2:21" s="11" customFormat="1" ht="15.75" customHeight="1" x14ac:dyDescent="0.4">
      <c r="B4" s="182"/>
      <c r="C4" s="19"/>
      <c r="D4" s="118"/>
      <c r="E4" s="118"/>
      <c r="F4" s="181" t="s">
        <v>68</v>
      </c>
      <c r="G4" s="26"/>
      <c r="H4" s="23"/>
      <c r="I4" s="183" t="s">
        <v>69</v>
      </c>
      <c r="J4" s="114"/>
      <c r="K4" s="115"/>
      <c r="L4" s="116" t="s">
        <v>67</v>
      </c>
      <c r="M4" s="152"/>
      <c r="N4" s="118"/>
      <c r="O4" s="119" t="s">
        <v>74</v>
      </c>
      <c r="P4" s="23" t="s">
        <v>59</v>
      </c>
      <c r="Q4" s="23"/>
      <c r="R4" s="184" t="s">
        <v>85</v>
      </c>
      <c r="S4" s="172"/>
      <c r="T4" s="153"/>
      <c r="U4" s="173" t="s">
        <v>86</v>
      </c>
    </row>
    <row r="5" spans="2:21" s="11" customFormat="1" ht="15.75" customHeight="1" x14ac:dyDescent="0.4">
      <c r="B5" s="177" t="s">
        <v>1</v>
      </c>
      <c r="C5" s="29"/>
      <c r="D5" s="180" t="s">
        <v>2</v>
      </c>
      <c r="E5" s="180" t="s">
        <v>3</v>
      </c>
      <c r="F5" s="180" t="s">
        <v>4</v>
      </c>
      <c r="G5" s="31" t="s">
        <v>2</v>
      </c>
      <c r="H5" s="180" t="s">
        <v>3</v>
      </c>
      <c r="I5" s="180" t="s">
        <v>4</v>
      </c>
      <c r="J5" s="31" t="s">
        <v>2</v>
      </c>
      <c r="K5" s="180" t="s">
        <v>3</v>
      </c>
      <c r="L5" s="180" t="s">
        <v>4</v>
      </c>
      <c r="M5" s="31" t="s">
        <v>2</v>
      </c>
      <c r="N5" s="180" t="s">
        <v>3</v>
      </c>
      <c r="O5" s="180" t="s">
        <v>4</v>
      </c>
      <c r="P5" s="31" t="s">
        <v>2</v>
      </c>
      <c r="Q5" s="180" t="s">
        <v>3</v>
      </c>
      <c r="R5" s="180" t="s">
        <v>4</v>
      </c>
      <c r="S5" s="121" t="s">
        <v>2</v>
      </c>
      <c r="T5" s="122" t="s">
        <v>3</v>
      </c>
      <c r="U5" s="122" t="s">
        <v>4</v>
      </c>
    </row>
    <row r="6" spans="2:21" s="11" customFormat="1" ht="15.75" customHeight="1" x14ac:dyDescent="0.4">
      <c r="B6" s="32"/>
      <c r="C6" s="33" t="s">
        <v>5</v>
      </c>
      <c r="D6" s="191">
        <f>'[1]集1-2　当日有権者数（選挙区在外）'!D6</f>
        <v>40</v>
      </c>
      <c r="E6" s="191">
        <f>'[1]集1-2　当日有権者数（選挙区在外）'!E6</f>
        <v>72</v>
      </c>
      <c r="F6" s="191">
        <f>'[1]集1-2　当日有権者数（選挙区在外）'!F6</f>
        <v>112</v>
      </c>
      <c r="G6" s="191">
        <f>'[1]集1-2　当日有権者数（選挙区在外）'!G6</f>
        <v>0</v>
      </c>
      <c r="H6" s="191">
        <f>'[1]集1-2　当日有権者数（選挙区在外）'!H6</f>
        <v>0</v>
      </c>
      <c r="I6" s="191">
        <f>'[1]集1-2　当日有権者数（選挙区在外）'!I6</f>
        <v>0</v>
      </c>
      <c r="J6" s="191">
        <f>'[1]集1-2　当日有権者数（選挙区在外）'!J6</f>
        <v>0</v>
      </c>
      <c r="K6" s="191">
        <f>'[1]集1-2　当日有権者数（選挙区在外）'!K6</f>
        <v>0</v>
      </c>
      <c r="L6" s="191">
        <f>'[1]集1-2　当日有権者数（選挙区在外）'!L6</f>
        <v>0</v>
      </c>
      <c r="M6" s="191">
        <f>'[1]集1-2　当日有権者数（選挙区在外）'!M6</f>
        <v>40</v>
      </c>
      <c r="N6" s="191">
        <f>'[1]集1-2　当日有権者数（選挙区在外）'!N6</f>
        <v>72</v>
      </c>
      <c r="O6" s="191">
        <f>'[1]集1-2　当日有権者数（選挙区在外）'!O6</f>
        <v>112</v>
      </c>
      <c r="P6" s="123">
        <v>0</v>
      </c>
      <c r="Q6" s="123">
        <v>0</v>
      </c>
      <c r="R6" s="205">
        <f>P6+Q6</f>
        <v>0</v>
      </c>
      <c r="S6" s="191">
        <f>M6+P6</f>
        <v>40</v>
      </c>
      <c r="T6" s="191">
        <f>N6+Q6</f>
        <v>72</v>
      </c>
      <c r="U6" s="191">
        <f>O6+R6</f>
        <v>112</v>
      </c>
    </row>
    <row r="7" spans="2:21" s="11" customFormat="1" ht="15.75" customHeight="1" x14ac:dyDescent="0.4">
      <c r="B7" s="35"/>
      <c r="C7" s="36" t="s">
        <v>7</v>
      </c>
      <c r="D7" s="125">
        <f>'[1]集1-2　当日有権者数（選挙区在外）'!D7</f>
        <v>5</v>
      </c>
      <c r="E7" s="125">
        <f>'[1]集1-2　当日有権者数（選挙区在外）'!E7</f>
        <v>9</v>
      </c>
      <c r="F7" s="125">
        <f>'[1]集1-2　当日有権者数（選挙区在外）'!F7</f>
        <v>14</v>
      </c>
      <c r="G7" s="125">
        <f>'[1]集1-2　当日有権者数（選挙区在外）'!G7</f>
        <v>0</v>
      </c>
      <c r="H7" s="125">
        <f>'[1]集1-2　当日有権者数（選挙区在外）'!H7</f>
        <v>0</v>
      </c>
      <c r="I7" s="125">
        <f>'[1]集1-2　当日有権者数（選挙区在外）'!I7</f>
        <v>0</v>
      </c>
      <c r="J7" s="125">
        <f>'[1]集1-2　当日有権者数（選挙区在外）'!J7</f>
        <v>0</v>
      </c>
      <c r="K7" s="125">
        <f>'[1]集1-2　当日有権者数（選挙区在外）'!K7</f>
        <v>0</v>
      </c>
      <c r="L7" s="193">
        <f>'[1]集1-2　当日有権者数（選挙区在外）'!L7</f>
        <v>0</v>
      </c>
      <c r="M7" s="125">
        <f>'[1]集1-2　当日有権者数（選挙区在外）'!M7</f>
        <v>5</v>
      </c>
      <c r="N7" s="125">
        <f>'[1]集1-2　当日有権者数（選挙区在外）'!N7</f>
        <v>9</v>
      </c>
      <c r="O7" s="193">
        <f>'[1]集1-2　当日有権者数（選挙区在外）'!O7</f>
        <v>14</v>
      </c>
      <c r="P7" s="127">
        <v>0</v>
      </c>
      <c r="Q7" s="127">
        <v>0</v>
      </c>
      <c r="R7" s="206">
        <f t="shared" ref="R7:R19" si="0">P7+Q7</f>
        <v>0</v>
      </c>
      <c r="S7" s="125">
        <f t="shared" ref="S7:U19" si="1">M7+P7</f>
        <v>5</v>
      </c>
      <c r="T7" s="125">
        <f t="shared" si="1"/>
        <v>9</v>
      </c>
      <c r="U7" s="193">
        <f t="shared" si="1"/>
        <v>14</v>
      </c>
    </row>
    <row r="8" spans="2:21" s="11" customFormat="1" ht="15.75" customHeight="1" x14ac:dyDescent="0.4">
      <c r="B8" s="35"/>
      <c r="C8" s="39" t="s">
        <v>8</v>
      </c>
      <c r="D8" s="125">
        <f>'[1]集1-2　当日有権者数（選挙区在外）'!D8</f>
        <v>11</v>
      </c>
      <c r="E8" s="125">
        <f>'[1]集1-2　当日有権者数（選挙区在外）'!E8</f>
        <v>20</v>
      </c>
      <c r="F8" s="125">
        <f>'[1]集1-2　当日有権者数（選挙区在外）'!F8</f>
        <v>31</v>
      </c>
      <c r="G8" s="125">
        <f>'[1]集1-2　当日有権者数（選挙区在外）'!G8</f>
        <v>0</v>
      </c>
      <c r="H8" s="125">
        <f>'[1]集1-2　当日有権者数（選挙区在外）'!H8</f>
        <v>0</v>
      </c>
      <c r="I8" s="125">
        <f>'[1]集1-2　当日有権者数（選挙区在外）'!I8</f>
        <v>0</v>
      </c>
      <c r="J8" s="125">
        <f>'[1]集1-2　当日有権者数（選挙区在外）'!J8</f>
        <v>0</v>
      </c>
      <c r="K8" s="125">
        <f>'[1]集1-2　当日有権者数（選挙区在外）'!K8</f>
        <v>0</v>
      </c>
      <c r="L8" s="193">
        <f>'[1]集1-2　当日有権者数（選挙区在外）'!L8</f>
        <v>0</v>
      </c>
      <c r="M8" s="125">
        <f>'[1]集1-2　当日有権者数（選挙区在外）'!M8</f>
        <v>11</v>
      </c>
      <c r="N8" s="125">
        <f>'[1]集1-2　当日有権者数（選挙区在外）'!N8</f>
        <v>20</v>
      </c>
      <c r="O8" s="193">
        <f>'[1]集1-2　当日有権者数（選挙区在外）'!O8</f>
        <v>31</v>
      </c>
      <c r="P8" s="127">
        <v>0</v>
      </c>
      <c r="Q8" s="127">
        <v>0</v>
      </c>
      <c r="R8" s="206">
        <f t="shared" si="0"/>
        <v>0</v>
      </c>
      <c r="S8" s="125">
        <f t="shared" si="1"/>
        <v>11</v>
      </c>
      <c r="T8" s="125">
        <f t="shared" si="1"/>
        <v>20</v>
      </c>
      <c r="U8" s="193">
        <f t="shared" si="1"/>
        <v>31</v>
      </c>
    </row>
    <row r="9" spans="2:21" s="11" customFormat="1" ht="15.75" customHeight="1" x14ac:dyDescent="0.4">
      <c r="B9" s="35" t="s">
        <v>6</v>
      </c>
      <c r="C9" s="36" t="s">
        <v>9</v>
      </c>
      <c r="D9" s="128">
        <f>'[1]集1-2　当日有権者数（選挙区在外）'!D9</f>
        <v>10</v>
      </c>
      <c r="E9" s="128">
        <f>'[1]集1-2　当日有権者数（選挙区在外）'!E9</f>
        <v>16</v>
      </c>
      <c r="F9" s="128">
        <f>'[1]集1-2　当日有権者数（選挙区在外）'!F9</f>
        <v>26</v>
      </c>
      <c r="G9" s="128">
        <f>'[1]集1-2　当日有権者数（選挙区在外）'!G9</f>
        <v>0</v>
      </c>
      <c r="H9" s="128">
        <f>'[1]集1-2　当日有権者数（選挙区在外）'!H9</f>
        <v>0</v>
      </c>
      <c r="I9" s="128">
        <f>'[1]集1-2　当日有権者数（選挙区在外）'!I9</f>
        <v>0</v>
      </c>
      <c r="J9" s="128">
        <f>'[1]集1-2　当日有権者数（選挙区在外）'!J9</f>
        <v>0</v>
      </c>
      <c r="K9" s="128">
        <f>'[1]集1-2　当日有権者数（選挙区在外）'!K9</f>
        <v>0</v>
      </c>
      <c r="L9" s="201">
        <f>'[1]集1-2　当日有権者数（選挙区在外）'!L9</f>
        <v>0</v>
      </c>
      <c r="M9" s="128">
        <f>'[1]集1-2　当日有権者数（選挙区在外）'!M9</f>
        <v>10</v>
      </c>
      <c r="N9" s="128">
        <f>'[1]集1-2　当日有権者数（選挙区在外）'!N9</f>
        <v>16</v>
      </c>
      <c r="O9" s="201">
        <f>'[1]集1-2　当日有権者数（選挙区在外）'!O9</f>
        <v>26</v>
      </c>
      <c r="P9" s="130">
        <v>0</v>
      </c>
      <c r="Q9" s="130">
        <v>0</v>
      </c>
      <c r="R9" s="207">
        <f t="shared" si="0"/>
        <v>0</v>
      </c>
      <c r="S9" s="128">
        <f t="shared" si="1"/>
        <v>10</v>
      </c>
      <c r="T9" s="128">
        <f t="shared" si="1"/>
        <v>16</v>
      </c>
      <c r="U9" s="201">
        <f t="shared" si="1"/>
        <v>26</v>
      </c>
    </row>
    <row r="10" spans="2:21" s="11" customFormat="1" ht="15.75" customHeight="1" x14ac:dyDescent="0.4">
      <c r="B10" s="35"/>
      <c r="C10" s="36" t="s">
        <v>25</v>
      </c>
      <c r="D10" s="125">
        <f>'[1]集1-2　当日有権者数（選挙区在外）'!D10</f>
        <v>6</v>
      </c>
      <c r="E10" s="125">
        <f>'[1]集1-2　当日有権者数（選挙区在外）'!E10</f>
        <v>12</v>
      </c>
      <c r="F10" s="125">
        <f>'[1]集1-2　当日有権者数（選挙区在外）'!F10</f>
        <v>18</v>
      </c>
      <c r="G10" s="125">
        <f>'[1]集1-2　当日有権者数（選挙区在外）'!G10</f>
        <v>0</v>
      </c>
      <c r="H10" s="125">
        <f>'[1]集1-2　当日有権者数（選挙区在外）'!H10</f>
        <v>0</v>
      </c>
      <c r="I10" s="125">
        <f>'[1]集1-2　当日有権者数（選挙区在外）'!I10</f>
        <v>0</v>
      </c>
      <c r="J10" s="125">
        <f>'[1]集1-2　当日有権者数（選挙区在外）'!J10</f>
        <v>0</v>
      </c>
      <c r="K10" s="125">
        <f>'[1]集1-2　当日有権者数（選挙区在外）'!K10</f>
        <v>0</v>
      </c>
      <c r="L10" s="193">
        <f>'[1]集1-2　当日有権者数（選挙区在外）'!L10</f>
        <v>0</v>
      </c>
      <c r="M10" s="125">
        <f>'[1]集1-2　当日有権者数（選挙区在外）'!M10</f>
        <v>6</v>
      </c>
      <c r="N10" s="125">
        <f>'[1]集1-2　当日有権者数（選挙区在外）'!N10</f>
        <v>12</v>
      </c>
      <c r="O10" s="193">
        <f>'[1]集1-2　当日有権者数（選挙区在外）'!O10</f>
        <v>18</v>
      </c>
      <c r="P10" s="127">
        <v>0</v>
      </c>
      <c r="Q10" s="127">
        <v>0</v>
      </c>
      <c r="R10" s="206">
        <f t="shared" si="0"/>
        <v>0</v>
      </c>
      <c r="S10" s="125">
        <f t="shared" si="1"/>
        <v>6</v>
      </c>
      <c r="T10" s="125">
        <f t="shared" si="1"/>
        <v>12</v>
      </c>
      <c r="U10" s="193">
        <f t="shared" si="1"/>
        <v>18</v>
      </c>
    </row>
    <row r="11" spans="2:21" s="11" customFormat="1" ht="15.75" customHeight="1" x14ac:dyDescent="0.4">
      <c r="B11" s="35"/>
      <c r="C11" s="42" t="s">
        <v>32</v>
      </c>
      <c r="D11" s="131">
        <f>'[1]集1-2　当日有権者数（選挙区在外）'!D11</f>
        <v>5</v>
      </c>
      <c r="E11" s="131">
        <f>'[1]集1-2　当日有権者数（選挙区在外）'!E11</f>
        <v>12</v>
      </c>
      <c r="F11" s="131">
        <f>'[1]集1-2　当日有権者数（選挙区在外）'!F11</f>
        <v>17</v>
      </c>
      <c r="G11" s="131">
        <f>'[1]集1-2　当日有権者数（選挙区在外）'!G11</f>
        <v>0</v>
      </c>
      <c r="H11" s="131">
        <f>'[1]集1-2　当日有権者数（選挙区在外）'!H11</f>
        <v>0</v>
      </c>
      <c r="I11" s="131">
        <f>'[1]集1-2　当日有権者数（選挙区在外）'!I11</f>
        <v>0</v>
      </c>
      <c r="J11" s="131">
        <f>'[1]集1-2　当日有権者数（選挙区在外）'!J11</f>
        <v>0</v>
      </c>
      <c r="K11" s="131">
        <f>'[1]集1-2　当日有権者数（選挙区在外）'!K11</f>
        <v>0</v>
      </c>
      <c r="L11" s="202">
        <f>'[1]集1-2　当日有権者数（選挙区在外）'!L11</f>
        <v>0</v>
      </c>
      <c r="M11" s="131">
        <f>'[1]集1-2　当日有権者数（選挙区在外）'!M11</f>
        <v>5</v>
      </c>
      <c r="N11" s="131">
        <f>'[1]集1-2　当日有権者数（選挙区在外）'!N11</f>
        <v>12</v>
      </c>
      <c r="O11" s="202">
        <f>'[1]集1-2　当日有権者数（選挙区在外）'!O11</f>
        <v>17</v>
      </c>
      <c r="P11" s="133">
        <v>0</v>
      </c>
      <c r="Q11" s="133">
        <v>0</v>
      </c>
      <c r="R11" s="208">
        <f t="shared" si="0"/>
        <v>0</v>
      </c>
      <c r="S11" s="131">
        <f t="shared" si="1"/>
        <v>5</v>
      </c>
      <c r="T11" s="131">
        <f t="shared" si="1"/>
        <v>12</v>
      </c>
      <c r="U11" s="202">
        <f t="shared" si="1"/>
        <v>17</v>
      </c>
    </row>
    <row r="12" spans="2:21" s="11" customFormat="1" ht="15.75" customHeight="1" x14ac:dyDescent="0.4">
      <c r="B12" s="35"/>
      <c r="C12" s="36" t="s">
        <v>26</v>
      </c>
      <c r="D12" s="125">
        <f>'[1]集1-2　当日有権者数（選挙区在外）'!D12</f>
        <v>6</v>
      </c>
      <c r="E12" s="125">
        <f>'[1]集1-2　当日有権者数（選挙区在外）'!E12</f>
        <v>5</v>
      </c>
      <c r="F12" s="125">
        <f>'[1]集1-2　当日有権者数（選挙区在外）'!F12</f>
        <v>11</v>
      </c>
      <c r="G12" s="125">
        <f>'[1]集1-2　当日有権者数（選挙区在外）'!G12</f>
        <v>0</v>
      </c>
      <c r="H12" s="125">
        <f>'[1]集1-2　当日有権者数（選挙区在外）'!H12</f>
        <v>0</v>
      </c>
      <c r="I12" s="125">
        <f>'[1]集1-2　当日有権者数（選挙区在外）'!I12</f>
        <v>0</v>
      </c>
      <c r="J12" s="125">
        <f>'[1]集1-2　当日有権者数（選挙区在外）'!J12</f>
        <v>0</v>
      </c>
      <c r="K12" s="125">
        <f>'[1]集1-2　当日有権者数（選挙区在外）'!K12</f>
        <v>0</v>
      </c>
      <c r="L12" s="193">
        <f>'[1]集1-2　当日有権者数（選挙区在外）'!L12</f>
        <v>0</v>
      </c>
      <c r="M12" s="125">
        <f>'[1]集1-2　当日有権者数（選挙区在外）'!M12</f>
        <v>6</v>
      </c>
      <c r="N12" s="125">
        <f>'[1]集1-2　当日有権者数（選挙区在外）'!N12</f>
        <v>5</v>
      </c>
      <c r="O12" s="193">
        <f>'[1]集1-2　当日有権者数（選挙区在外）'!O12</f>
        <v>11</v>
      </c>
      <c r="P12" s="127">
        <v>0</v>
      </c>
      <c r="Q12" s="127">
        <v>0</v>
      </c>
      <c r="R12" s="206">
        <f t="shared" si="0"/>
        <v>0</v>
      </c>
      <c r="S12" s="125">
        <f t="shared" si="1"/>
        <v>6</v>
      </c>
      <c r="T12" s="125">
        <f t="shared" si="1"/>
        <v>5</v>
      </c>
      <c r="U12" s="193">
        <f t="shared" si="1"/>
        <v>11</v>
      </c>
    </row>
    <row r="13" spans="2:21" s="11" customFormat="1" ht="15.75" customHeight="1" x14ac:dyDescent="0.4">
      <c r="B13" s="35"/>
      <c r="C13" s="36" t="s">
        <v>27</v>
      </c>
      <c r="D13" s="125">
        <f>'[1]集1-2　当日有権者数（選挙区在外）'!D13</f>
        <v>15</v>
      </c>
      <c r="E13" s="125">
        <f>'[1]集1-2　当日有権者数（選挙区在外）'!E13</f>
        <v>27</v>
      </c>
      <c r="F13" s="125">
        <f>'[1]集1-2　当日有権者数（選挙区在外）'!F13</f>
        <v>42</v>
      </c>
      <c r="G13" s="125">
        <f>'[1]集1-2　当日有権者数（選挙区在外）'!G13</f>
        <v>0</v>
      </c>
      <c r="H13" s="125">
        <f>'[1]集1-2　当日有権者数（選挙区在外）'!H13</f>
        <v>0</v>
      </c>
      <c r="I13" s="125">
        <f>'[1]集1-2　当日有権者数（選挙区在外）'!I13</f>
        <v>0</v>
      </c>
      <c r="J13" s="125">
        <f>'[1]集1-2　当日有権者数（選挙区在外）'!J13</f>
        <v>0</v>
      </c>
      <c r="K13" s="125">
        <f>'[1]集1-2　当日有権者数（選挙区在外）'!K13</f>
        <v>0</v>
      </c>
      <c r="L13" s="193">
        <f>'[1]集1-2　当日有権者数（選挙区在外）'!L13</f>
        <v>0</v>
      </c>
      <c r="M13" s="125">
        <f>'[1]集1-2　当日有権者数（選挙区在外）'!M13</f>
        <v>15</v>
      </c>
      <c r="N13" s="125">
        <f>'[1]集1-2　当日有権者数（選挙区在外）'!N13</f>
        <v>27</v>
      </c>
      <c r="O13" s="193">
        <f>'[1]集1-2　当日有権者数（選挙区在外）'!O13</f>
        <v>42</v>
      </c>
      <c r="P13" s="127">
        <v>0</v>
      </c>
      <c r="Q13" s="127">
        <v>0</v>
      </c>
      <c r="R13" s="206">
        <f t="shared" si="0"/>
        <v>0</v>
      </c>
      <c r="S13" s="125">
        <f t="shared" si="1"/>
        <v>15</v>
      </c>
      <c r="T13" s="125">
        <f t="shared" si="1"/>
        <v>27</v>
      </c>
      <c r="U13" s="193">
        <f t="shared" si="1"/>
        <v>42</v>
      </c>
    </row>
    <row r="14" spans="2:21" s="11" customFormat="1" ht="15.75" customHeight="1" x14ac:dyDescent="0.4">
      <c r="B14" s="35"/>
      <c r="C14" s="39" t="s">
        <v>28</v>
      </c>
      <c r="D14" s="131">
        <f>'[1]集1-2　当日有権者数（選挙区在外）'!D14</f>
        <v>2</v>
      </c>
      <c r="E14" s="131">
        <f>'[1]集1-2　当日有権者数（選挙区在外）'!E14</f>
        <v>3</v>
      </c>
      <c r="F14" s="131">
        <f>'[1]集1-2　当日有権者数（選挙区在外）'!F14</f>
        <v>5</v>
      </c>
      <c r="G14" s="131">
        <f>'[1]集1-2　当日有権者数（選挙区在外）'!G14</f>
        <v>0</v>
      </c>
      <c r="H14" s="131">
        <f>'[1]集1-2　当日有権者数（選挙区在外）'!H14</f>
        <v>0</v>
      </c>
      <c r="I14" s="131">
        <f>'[1]集1-2　当日有権者数（選挙区在外）'!I14</f>
        <v>0</v>
      </c>
      <c r="J14" s="131">
        <f>'[1]集1-2　当日有権者数（選挙区在外）'!J14</f>
        <v>0</v>
      </c>
      <c r="K14" s="131">
        <f>'[1]集1-2　当日有権者数（選挙区在外）'!K14</f>
        <v>0</v>
      </c>
      <c r="L14" s="202">
        <f>'[1]集1-2　当日有権者数（選挙区在外）'!L14</f>
        <v>0</v>
      </c>
      <c r="M14" s="131">
        <f>'[1]集1-2　当日有権者数（選挙区在外）'!M14</f>
        <v>2</v>
      </c>
      <c r="N14" s="131">
        <f>'[1]集1-2　当日有権者数（選挙区在外）'!N14</f>
        <v>3</v>
      </c>
      <c r="O14" s="202">
        <f>'[1]集1-2　当日有権者数（選挙区在外）'!O14</f>
        <v>5</v>
      </c>
      <c r="P14" s="133">
        <v>0</v>
      </c>
      <c r="Q14" s="133">
        <v>0</v>
      </c>
      <c r="R14" s="208">
        <f t="shared" si="0"/>
        <v>0</v>
      </c>
      <c r="S14" s="131">
        <f t="shared" si="1"/>
        <v>2</v>
      </c>
      <c r="T14" s="131">
        <f t="shared" si="1"/>
        <v>3</v>
      </c>
      <c r="U14" s="202">
        <f t="shared" si="1"/>
        <v>5</v>
      </c>
    </row>
    <row r="15" spans="2:21" s="11" customFormat="1" ht="15.75" customHeight="1" x14ac:dyDescent="0.4">
      <c r="B15" s="35"/>
      <c r="C15" s="36" t="s">
        <v>29</v>
      </c>
      <c r="D15" s="125">
        <f>'[1]集1-2　当日有権者数（選挙区在外）'!D15</f>
        <v>9</v>
      </c>
      <c r="E15" s="125">
        <f>'[1]集1-2　当日有権者数（選挙区在外）'!E15</f>
        <v>19</v>
      </c>
      <c r="F15" s="125">
        <f>'[1]集1-2　当日有権者数（選挙区在外）'!F15</f>
        <v>28</v>
      </c>
      <c r="G15" s="125">
        <f>'[1]集1-2　当日有権者数（選挙区在外）'!G15</f>
        <v>0</v>
      </c>
      <c r="H15" s="125">
        <f>'[1]集1-2　当日有権者数（選挙区在外）'!H15</f>
        <v>0</v>
      </c>
      <c r="I15" s="125">
        <f>'[1]集1-2　当日有権者数（選挙区在外）'!I15</f>
        <v>0</v>
      </c>
      <c r="J15" s="125">
        <f>'[1]集1-2　当日有権者数（選挙区在外）'!J15</f>
        <v>0</v>
      </c>
      <c r="K15" s="125">
        <f>'[1]集1-2　当日有権者数（選挙区在外）'!K15</f>
        <v>0</v>
      </c>
      <c r="L15" s="193">
        <f>'[1]集1-2　当日有権者数（選挙区在外）'!L15</f>
        <v>0</v>
      </c>
      <c r="M15" s="125">
        <f>'[1]集1-2　当日有権者数（選挙区在外）'!M15</f>
        <v>9</v>
      </c>
      <c r="N15" s="125">
        <f>'[1]集1-2　当日有権者数（選挙区在外）'!N15</f>
        <v>19</v>
      </c>
      <c r="O15" s="193">
        <f>'[1]集1-2　当日有権者数（選挙区在外）'!O15</f>
        <v>28</v>
      </c>
      <c r="P15" s="127">
        <v>0</v>
      </c>
      <c r="Q15" s="127">
        <v>0</v>
      </c>
      <c r="R15" s="206">
        <f t="shared" si="0"/>
        <v>0</v>
      </c>
      <c r="S15" s="125">
        <f t="shared" si="1"/>
        <v>9</v>
      </c>
      <c r="T15" s="125">
        <f t="shared" si="1"/>
        <v>19</v>
      </c>
      <c r="U15" s="193">
        <f t="shared" si="1"/>
        <v>28</v>
      </c>
    </row>
    <row r="16" spans="2:21" s="11" customFormat="1" ht="15.75" customHeight="1" x14ac:dyDescent="0.4">
      <c r="B16" s="35"/>
      <c r="C16" s="36" t="s">
        <v>30</v>
      </c>
      <c r="D16" s="125">
        <f>'[1]集1-2　当日有権者数（選挙区在外）'!D16</f>
        <v>12</v>
      </c>
      <c r="E16" s="125">
        <f>'[1]集1-2　当日有権者数（選挙区在外）'!E16</f>
        <v>10</v>
      </c>
      <c r="F16" s="125">
        <f>'[1]集1-2　当日有権者数（選挙区在外）'!F16</f>
        <v>22</v>
      </c>
      <c r="G16" s="125">
        <f>'[1]集1-2　当日有権者数（選挙区在外）'!G16</f>
        <v>0</v>
      </c>
      <c r="H16" s="125">
        <f>'[1]集1-2　当日有権者数（選挙区在外）'!H16</f>
        <v>0</v>
      </c>
      <c r="I16" s="125">
        <f>'[1]集1-2　当日有権者数（選挙区在外）'!I16</f>
        <v>0</v>
      </c>
      <c r="J16" s="125">
        <f>'[1]集1-2　当日有権者数（選挙区在外）'!J16</f>
        <v>0</v>
      </c>
      <c r="K16" s="125">
        <f>'[1]集1-2　当日有権者数（選挙区在外）'!K16</f>
        <v>0</v>
      </c>
      <c r="L16" s="193">
        <f>'[1]集1-2　当日有権者数（選挙区在外）'!L16</f>
        <v>0</v>
      </c>
      <c r="M16" s="125">
        <f>'[1]集1-2　当日有権者数（選挙区在外）'!M16</f>
        <v>12</v>
      </c>
      <c r="N16" s="125">
        <f>'[1]集1-2　当日有権者数（選挙区在外）'!N16</f>
        <v>10</v>
      </c>
      <c r="O16" s="193">
        <f>'[1]集1-2　当日有権者数（選挙区在外）'!O16</f>
        <v>22</v>
      </c>
      <c r="P16" s="127">
        <v>0</v>
      </c>
      <c r="Q16" s="127">
        <v>0</v>
      </c>
      <c r="R16" s="206">
        <f t="shared" si="0"/>
        <v>0</v>
      </c>
      <c r="S16" s="125">
        <f t="shared" si="1"/>
        <v>12</v>
      </c>
      <c r="T16" s="125">
        <f t="shared" si="1"/>
        <v>10</v>
      </c>
      <c r="U16" s="193">
        <f t="shared" si="1"/>
        <v>22</v>
      </c>
    </row>
    <row r="17" spans="2:21" s="11" customFormat="1" ht="15.75" customHeight="1" x14ac:dyDescent="0.4">
      <c r="B17" s="35"/>
      <c r="C17" s="36" t="s">
        <v>31</v>
      </c>
      <c r="D17" s="125">
        <f>'[1]集1-2　当日有権者数（選挙区在外）'!D17</f>
        <v>2</v>
      </c>
      <c r="E17" s="125">
        <f>'[1]集1-2　当日有権者数（選挙区在外）'!E17</f>
        <v>3</v>
      </c>
      <c r="F17" s="125">
        <f>'[1]集1-2　当日有権者数（選挙区在外）'!F17</f>
        <v>5</v>
      </c>
      <c r="G17" s="125">
        <f>'[1]集1-2　当日有権者数（選挙区在外）'!G17</f>
        <v>0</v>
      </c>
      <c r="H17" s="125">
        <f>'[1]集1-2　当日有権者数（選挙区在外）'!H17</f>
        <v>0</v>
      </c>
      <c r="I17" s="125">
        <f>'[1]集1-2　当日有権者数（選挙区在外）'!I17</f>
        <v>0</v>
      </c>
      <c r="J17" s="125">
        <f>'[1]集1-2　当日有権者数（選挙区在外）'!J17</f>
        <v>0</v>
      </c>
      <c r="K17" s="125">
        <f>'[1]集1-2　当日有権者数（選挙区在外）'!K17</f>
        <v>0</v>
      </c>
      <c r="L17" s="193">
        <f>'[1]集1-2　当日有権者数（選挙区在外）'!L17</f>
        <v>0</v>
      </c>
      <c r="M17" s="125">
        <f>'[1]集1-2　当日有権者数（選挙区在外）'!M17</f>
        <v>2</v>
      </c>
      <c r="N17" s="125">
        <f>'[1]集1-2　当日有権者数（選挙区在外）'!N17</f>
        <v>3</v>
      </c>
      <c r="O17" s="193">
        <f>'[1]集1-2　当日有権者数（選挙区在外）'!O17</f>
        <v>5</v>
      </c>
      <c r="P17" s="127">
        <v>0</v>
      </c>
      <c r="Q17" s="127">
        <v>0</v>
      </c>
      <c r="R17" s="206">
        <f t="shared" si="0"/>
        <v>0</v>
      </c>
      <c r="S17" s="125">
        <f t="shared" si="1"/>
        <v>2</v>
      </c>
      <c r="T17" s="125">
        <f t="shared" si="1"/>
        <v>3</v>
      </c>
      <c r="U17" s="193">
        <f t="shared" si="1"/>
        <v>5</v>
      </c>
    </row>
    <row r="18" spans="2:21" s="11" customFormat="1" ht="15.75" customHeight="1" x14ac:dyDescent="0.4">
      <c r="B18" s="35"/>
      <c r="C18" s="36" t="s">
        <v>33</v>
      </c>
      <c r="D18" s="125">
        <f>'[1]集1-2　当日有権者数（選挙区在外）'!D18</f>
        <v>12</v>
      </c>
      <c r="E18" s="125">
        <f>'[1]集1-2　当日有権者数（選挙区在外）'!E18</f>
        <v>10</v>
      </c>
      <c r="F18" s="125">
        <f>'[1]集1-2　当日有権者数（選挙区在外）'!F18</f>
        <v>22</v>
      </c>
      <c r="G18" s="125">
        <f>'[1]集1-2　当日有権者数（選挙区在外）'!G18</f>
        <v>0</v>
      </c>
      <c r="H18" s="125">
        <f>'[1]集1-2　当日有権者数（選挙区在外）'!H18</f>
        <v>0</v>
      </c>
      <c r="I18" s="125">
        <f>'[1]集1-2　当日有権者数（選挙区在外）'!I18</f>
        <v>0</v>
      </c>
      <c r="J18" s="125">
        <f>'[1]集1-2　当日有権者数（選挙区在外）'!J18</f>
        <v>0</v>
      </c>
      <c r="K18" s="125">
        <f>'[1]集1-2　当日有権者数（選挙区在外）'!K18</f>
        <v>0</v>
      </c>
      <c r="L18" s="193">
        <f>'[1]集1-2　当日有権者数（選挙区在外）'!L18</f>
        <v>0</v>
      </c>
      <c r="M18" s="125">
        <f>'[1]集1-2　当日有権者数（選挙区在外）'!M18</f>
        <v>12</v>
      </c>
      <c r="N18" s="125">
        <f>'[1]集1-2　当日有権者数（選挙区在外）'!N18</f>
        <v>10</v>
      </c>
      <c r="O18" s="193">
        <f>'[1]集1-2　当日有権者数（選挙区在外）'!O18</f>
        <v>22</v>
      </c>
      <c r="P18" s="127">
        <v>0</v>
      </c>
      <c r="Q18" s="127">
        <v>0</v>
      </c>
      <c r="R18" s="206">
        <f t="shared" si="0"/>
        <v>0</v>
      </c>
      <c r="S18" s="125">
        <f t="shared" si="1"/>
        <v>12</v>
      </c>
      <c r="T18" s="125">
        <f t="shared" si="1"/>
        <v>10</v>
      </c>
      <c r="U18" s="193">
        <f t="shared" si="1"/>
        <v>22</v>
      </c>
    </row>
    <row r="19" spans="2:21" s="11" customFormat="1" ht="15.75" customHeight="1" x14ac:dyDescent="0.4">
      <c r="B19" s="45" t="s">
        <v>10</v>
      </c>
      <c r="C19" s="33" t="s">
        <v>11</v>
      </c>
      <c r="D19" s="124">
        <f>'[1]集1-2　当日有権者数（選挙区在外）'!D19</f>
        <v>1</v>
      </c>
      <c r="E19" s="124">
        <f>'[1]集1-2　当日有権者数（選挙区在外）'!E19</f>
        <v>1</v>
      </c>
      <c r="F19" s="124">
        <f>'[1]集1-2　当日有権者数（選挙区在外）'!F19</f>
        <v>2</v>
      </c>
      <c r="G19" s="124">
        <f>'[1]集1-2　当日有権者数（選挙区在外）'!G19</f>
        <v>0</v>
      </c>
      <c r="H19" s="124">
        <f>'[1]集1-2　当日有権者数（選挙区在外）'!H19</f>
        <v>0</v>
      </c>
      <c r="I19" s="124">
        <f>'[1]集1-2　当日有権者数（選挙区在外）'!I19</f>
        <v>0</v>
      </c>
      <c r="J19" s="124">
        <f>'[1]集1-2　当日有権者数（選挙区在外）'!J19</f>
        <v>0</v>
      </c>
      <c r="K19" s="124">
        <f>'[1]集1-2　当日有権者数（選挙区在外）'!K19</f>
        <v>0</v>
      </c>
      <c r="L19" s="191">
        <f>'[1]集1-2　当日有権者数（選挙区在外）'!L19</f>
        <v>0</v>
      </c>
      <c r="M19" s="124">
        <f>'[1]集1-2　当日有権者数（選挙区在外）'!M19</f>
        <v>1</v>
      </c>
      <c r="N19" s="124">
        <f>'[1]集1-2　当日有権者数（選挙区在外）'!N19</f>
        <v>1</v>
      </c>
      <c r="O19" s="191">
        <f>'[1]集1-2　当日有権者数（選挙区在外）'!O19</f>
        <v>2</v>
      </c>
      <c r="P19" s="135">
        <v>0</v>
      </c>
      <c r="Q19" s="135">
        <v>0</v>
      </c>
      <c r="R19" s="205">
        <f t="shared" si="0"/>
        <v>0</v>
      </c>
      <c r="S19" s="124">
        <f t="shared" si="1"/>
        <v>1</v>
      </c>
      <c r="T19" s="124">
        <f t="shared" si="1"/>
        <v>1</v>
      </c>
      <c r="U19" s="191">
        <f t="shared" si="1"/>
        <v>2</v>
      </c>
    </row>
    <row r="20" spans="2:21" s="11" customFormat="1" ht="15.75" customHeight="1" x14ac:dyDescent="0.4">
      <c r="B20" s="35"/>
      <c r="C20" s="47" t="s">
        <v>48</v>
      </c>
      <c r="D20" s="136">
        <f t="shared" ref="D20:U20" si="2">D19</f>
        <v>1</v>
      </c>
      <c r="E20" s="136">
        <f t="shared" si="2"/>
        <v>1</v>
      </c>
      <c r="F20" s="136">
        <f t="shared" si="2"/>
        <v>2</v>
      </c>
      <c r="G20" s="136">
        <f t="shared" si="2"/>
        <v>0</v>
      </c>
      <c r="H20" s="136">
        <f t="shared" si="2"/>
        <v>0</v>
      </c>
      <c r="I20" s="136">
        <f t="shared" si="2"/>
        <v>0</v>
      </c>
      <c r="J20" s="136">
        <f t="shared" si="2"/>
        <v>0</v>
      </c>
      <c r="K20" s="136">
        <f t="shared" si="2"/>
        <v>0</v>
      </c>
      <c r="L20" s="136">
        <f t="shared" si="2"/>
        <v>0</v>
      </c>
      <c r="M20" s="136">
        <f t="shared" si="2"/>
        <v>1</v>
      </c>
      <c r="N20" s="136">
        <f t="shared" si="2"/>
        <v>1</v>
      </c>
      <c r="O20" s="136">
        <f t="shared" si="2"/>
        <v>2</v>
      </c>
      <c r="P20" s="48">
        <f t="shared" si="2"/>
        <v>0</v>
      </c>
      <c r="Q20" s="48">
        <f t="shared" si="2"/>
        <v>0</v>
      </c>
      <c r="R20" s="138">
        <f t="shared" si="2"/>
        <v>0</v>
      </c>
      <c r="S20" s="136">
        <f t="shared" si="2"/>
        <v>1</v>
      </c>
      <c r="T20" s="136">
        <f t="shared" si="2"/>
        <v>1</v>
      </c>
      <c r="U20" s="136">
        <f t="shared" si="2"/>
        <v>2</v>
      </c>
    </row>
    <row r="21" spans="2:21" s="11" customFormat="1" ht="15.75" customHeight="1" x14ac:dyDescent="0.4">
      <c r="B21" s="45" t="s">
        <v>34</v>
      </c>
      <c r="C21" s="33" t="s">
        <v>35</v>
      </c>
      <c r="D21" s="124">
        <f>'[1]集1-2　当日有権者数（選挙区在外）'!D21</f>
        <v>0</v>
      </c>
      <c r="E21" s="124">
        <f>'[1]集1-2　当日有権者数（選挙区在外）'!E21</f>
        <v>1</v>
      </c>
      <c r="F21" s="124">
        <f>'[1]集1-2　当日有権者数（選挙区在外）'!F21</f>
        <v>1</v>
      </c>
      <c r="G21" s="124">
        <f>'[1]集1-2　当日有権者数（選挙区在外）'!G21</f>
        <v>0</v>
      </c>
      <c r="H21" s="124">
        <f>'[1]集1-2　当日有権者数（選挙区在外）'!H21</f>
        <v>0</v>
      </c>
      <c r="I21" s="124">
        <f>'[1]集1-2　当日有権者数（選挙区在外）'!I21</f>
        <v>0</v>
      </c>
      <c r="J21" s="124">
        <f>'[1]集1-2　当日有権者数（選挙区在外）'!J21</f>
        <v>0</v>
      </c>
      <c r="K21" s="124">
        <f>'[1]集1-2　当日有権者数（選挙区在外）'!K21</f>
        <v>0</v>
      </c>
      <c r="L21" s="191">
        <f>'[1]集1-2　当日有権者数（選挙区在外）'!L21</f>
        <v>0</v>
      </c>
      <c r="M21" s="124">
        <f>'[1]集1-2　当日有権者数（選挙区在外）'!M21</f>
        <v>0</v>
      </c>
      <c r="N21" s="124">
        <f>'[1]集1-2　当日有権者数（選挙区在外）'!N21</f>
        <v>1</v>
      </c>
      <c r="O21" s="191">
        <f>'[1]集1-2　当日有権者数（選挙区在外）'!O21</f>
        <v>1</v>
      </c>
      <c r="P21" s="135">
        <v>0</v>
      </c>
      <c r="Q21" s="135">
        <v>0</v>
      </c>
      <c r="R21" s="205">
        <f>P21+Q21</f>
        <v>0</v>
      </c>
      <c r="S21" s="124">
        <f>M21+P21</f>
        <v>0</v>
      </c>
      <c r="T21" s="124">
        <f>N21+Q21</f>
        <v>1</v>
      </c>
      <c r="U21" s="191">
        <f>O21+R21</f>
        <v>1</v>
      </c>
    </row>
    <row r="22" spans="2:21" s="11" customFormat="1" ht="15.75" customHeight="1" x14ac:dyDescent="0.4">
      <c r="B22" s="35"/>
      <c r="C22" s="47" t="s">
        <v>49</v>
      </c>
      <c r="D22" s="136">
        <f t="shared" ref="D22:U22" si="3">D21</f>
        <v>0</v>
      </c>
      <c r="E22" s="136">
        <f t="shared" si="3"/>
        <v>1</v>
      </c>
      <c r="F22" s="136">
        <f t="shared" si="3"/>
        <v>1</v>
      </c>
      <c r="G22" s="136">
        <f t="shared" si="3"/>
        <v>0</v>
      </c>
      <c r="H22" s="136">
        <f t="shared" si="3"/>
        <v>0</v>
      </c>
      <c r="I22" s="136">
        <f t="shared" si="3"/>
        <v>0</v>
      </c>
      <c r="J22" s="136">
        <f t="shared" si="3"/>
        <v>0</v>
      </c>
      <c r="K22" s="136">
        <f t="shared" si="3"/>
        <v>0</v>
      </c>
      <c r="L22" s="136">
        <f t="shared" si="3"/>
        <v>0</v>
      </c>
      <c r="M22" s="136">
        <f t="shared" si="3"/>
        <v>0</v>
      </c>
      <c r="N22" s="136">
        <f t="shared" si="3"/>
        <v>1</v>
      </c>
      <c r="O22" s="136">
        <f t="shared" si="3"/>
        <v>1</v>
      </c>
      <c r="P22" s="48">
        <f t="shared" si="3"/>
        <v>0</v>
      </c>
      <c r="Q22" s="48">
        <f t="shared" si="3"/>
        <v>0</v>
      </c>
      <c r="R22" s="138">
        <f t="shared" si="3"/>
        <v>0</v>
      </c>
      <c r="S22" s="136">
        <f t="shared" si="3"/>
        <v>0</v>
      </c>
      <c r="T22" s="136">
        <f t="shared" si="3"/>
        <v>1</v>
      </c>
      <c r="U22" s="136">
        <f t="shared" si="3"/>
        <v>1</v>
      </c>
    </row>
    <row r="23" spans="2:21" s="11" customFormat="1" ht="15.75" customHeight="1" x14ac:dyDescent="0.4">
      <c r="B23" s="45" t="s">
        <v>36</v>
      </c>
      <c r="C23" s="33" t="s">
        <v>37</v>
      </c>
      <c r="D23" s="124">
        <f>'[1]集1-2　当日有権者数（選挙区在外）'!D23</f>
        <v>1</v>
      </c>
      <c r="E23" s="124">
        <f>'[1]集1-2　当日有権者数（選挙区在外）'!E23</f>
        <v>1</v>
      </c>
      <c r="F23" s="124">
        <f>'[1]集1-2　当日有権者数（選挙区在外）'!F23</f>
        <v>2</v>
      </c>
      <c r="G23" s="124">
        <f>'[1]集1-2　当日有権者数（選挙区在外）'!G23</f>
        <v>0</v>
      </c>
      <c r="H23" s="124">
        <f>'[1]集1-2　当日有権者数（選挙区在外）'!H23</f>
        <v>0</v>
      </c>
      <c r="I23" s="124">
        <f>'[1]集1-2　当日有権者数（選挙区在外）'!I23</f>
        <v>0</v>
      </c>
      <c r="J23" s="124">
        <f>'[1]集1-2　当日有権者数（選挙区在外）'!J23</f>
        <v>0</v>
      </c>
      <c r="K23" s="124">
        <f>'[1]集1-2　当日有権者数（選挙区在外）'!K23</f>
        <v>0</v>
      </c>
      <c r="L23" s="191">
        <f>'[1]集1-2　当日有権者数（選挙区在外）'!L23</f>
        <v>0</v>
      </c>
      <c r="M23" s="124">
        <f>'[1]集1-2　当日有権者数（選挙区在外）'!M23</f>
        <v>1</v>
      </c>
      <c r="N23" s="124">
        <f>'[1]集1-2　当日有権者数（選挙区在外）'!N23</f>
        <v>1</v>
      </c>
      <c r="O23" s="191">
        <f>'[1]集1-2　当日有権者数（選挙区在外）'!O23</f>
        <v>2</v>
      </c>
      <c r="P23" s="135">
        <v>0</v>
      </c>
      <c r="Q23" s="135">
        <v>0</v>
      </c>
      <c r="R23" s="205">
        <f>P23+Q23</f>
        <v>0</v>
      </c>
      <c r="S23" s="124">
        <f t="shared" ref="S23:U25" si="4">M23+P23</f>
        <v>1</v>
      </c>
      <c r="T23" s="124">
        <f t="shared" si="4"/>
        <v>1</v>
      </c>
      <c r="U23" s="191">
        <f t="shared" si="4"/>
        <v>2</v>
      </c>
    </row>
    <row r="24" spans="2:21" s="11" customFormat="1" ht="15.75" customHeight="1" x14ac:dyDescent="0.4">
      <c r="B24" s="35"/>
      <c r="C24" s="36" t="s">
        <v>38</v>
      </c>
      <c r="D24" s="125">
        <f>'[1]集1-2　当日有権者数（選挙区在外）'!D24</f>
        <v>0</v>
      </c>
      <c r="E24" s="125">
        <f>'[1]集1-2　当日有権者数（選挙区在外）'!E24</f>
        <v>1</v>
      </c>
      <c r="F24" s="125">
        <f>'[1]集1-2　当日有権者数（選挙区在外）'!F24</f>
        <v>1</v>
      </c>
      <c r="G24" s="125">
        <f>'[1]集1-2　当日有権者数（選挙区在外）'!G24</f>
        <v>0</v>
      </c>
      <c r="H24" s="125">
        <f>'[1]集1-2　当日有権者数（選挙区在外）'!H24</f>
        <v>0</v>
      </c>
      <c r="I24" s="125">
        <f>'[1]集1-2　当日有権者数（選挙区在外）'!I24</f>
        <v>0</v>
      </c>
      <c r="J24" s="125">
        <f>'[1]集1-2　当日有権者数（選挙区在外）'!J24</f>
        <v>0</v>
      </c>
      <c r="K24" s="125">
        <f>'[1]集1-2　当日有権者数（選挙区在外）'!K24</f>
        <v>0</v>
      </c>
      <c r="L24" s="193">
        <f>'[1]集1-2　当日有権者数（選挙区在外）'!L24</f>
        <v>0</v>
      </c>
      <c r="M24" s="125">
        <f>'[1]集1-2　当日有権者数（選挙区在外）'!M24</f>
        <v>0</v>
      </c>
      <c r="N24" s="125">
        <f>'[1]集1-2　当日有権者数（選挙区在外）'!N24</f>
        <v>1</v>
      </c>
      <c r="O24" s="193">
        <f>'[1]集1-2　当日有権者数（選挙区在外）'!O24</f>
        <v>1</v>
      </c>
      <c r="P24" s="127">
        <v>0</v>
      </c>
      <c r="Q24" s="127">
        <v>0</v>
      </c>
      <c r="R24" s="206">
        <f>P24+Q24</f>
        <v>0</v>
      </c>
      <c r="S24" s="125">
        <f t="shared" si="4"/>
        <v>0</v>
      </c>
      <c r="T24" s="125">
        <f t="shared" si="4"/>
        <v>1</v>
      </c>
      <c r="U24" s="193">
        <f t="shared" si="4"/>
        <v>1</v>
      </c>
    </row>
    <row r="25" spans="2:21" s="11" customFormat="1" ht="15.75" customHeight="1" x14ac:dyDescent="0.4">
      <c r="B25" s="35"/>
      <c r="C25" s="39" t="s">
        <v>39</v>
      </c>
      <c r="D25" s="131">
        <f>'[1]集1-2　当日有権者数（選挙区在外）'!D25</f>
        <v>0</v>
      </c>
      <c r="E25" s="131">
        <f>'[1]集1-2　当日有権者数（選挙区在外）'!E25</f>
        <v>2</v>
      </c>
      <c r="F25" s="131">
        <f>'[1]集1-2　当日有権者数（選挙区在外）'!F25</f>
        <v>2</v>
      </c>
      <c r="G25" s="131">
        <f>'[1]集1-2　当日有権者数（選挙区在外）'!G25</f>
        <v>0</v>
      </c>
      <c r="H25" s="131">
        <f>'[1]集1-2　当日有権者数（選挙区在外）'!H25</f>
        <v>0</v>
      </c>
      <c r="I25" s="131">
        <f>'[1]集1-2　当日有権者数（選挙区在外）'!I25</f>
        <v>0</v>
      </c>
      <c r="J25" s="131">
        <f>'[1]集1-2　当日有権者数（選挙区在外）'!J25</f>
        <v>0</v>
      </c>
      <c r="K25" s="131">
        <f>'[1]集1-2　当日有権者数（選挙区在外）'!K25</f>
        <v>0</v>
      </c>
      <c r="L25" s="202">
        <f>'[1]集1-2　当日有権者数（選挙区在外）'!L25</f>
        <v>0</v>
      </c>
      <c r="M25" s="131">
        <f>'[1]集1-2　当日有権者数（選挙区在外）'!M25</f>
        <v>0</v>
      </c>
      <c r="N25" s="131">
        <f>'[1]集1-2　当日有権者数（選挙区在外）'!N25</f>
        <v>2</v>
      </c>
      <c r="O25" s="202">
        <f>'[1]集1-2　当日有権者数（選挙区在外）'!O25</f>
        <v>2</v>
      </c>
      <c r="P25" s="133">
        <v>0</v>
      </c>
      <c r="Q25" s="133">
        <v>0</v>
      </c>
      <c r="R25" s="208">
        <f>P25+Q25</f>
        <v>0</v>
      </c>
      <c r="S25" s="131">
        <f t="shared" si="4"/>
        <v>0</v>
      </c>
      <c r="T25" s="131">
        <f t="shared" si="4"/>
        <v>2</v>
      </c>
      <c r="U25" s="202">
        <f t="shared" si="4"/>
        <v>2</v>
      </c>
    </row>
    <row r="26" spans="2:21" s="11" customFormat="1" ht="15.75" customHeight="1" x14ac:dyDescent="0.4">
      <c r="B26" s="35"/>
      <c r="C26" s="36" t="s">
        <v>50</v>
      </c>
      <c r="D26" s="125">
        <f t="shared" ref="D26:U26" si="5">SUM(D23:D25)</f>
        <v>1</v>
      </c>
      <c r="E26" s="125">
        <f t="shared" si="5"/>
        <v>4</v>
      </c>
      <c r="F26" s="125">
        <f t="shared" si="5"/>
        <v>5</v>
      </c>
      <c r="G26" s="125">
        <f t="shared" si="5"/>
        <v>0</v>
      </c>
      <c r="H26" s="125">
        <f t="shared" si="5"/>
        <v>0</v>
      </c>
      <c r="I26" s="125">
        <f t="shared" si="5"/>
        <v>0</v>
      </c>
      <c r="J26" s="125">
        <f t="shared" si="5"/>
        <v>0</v>
      </c>
      <c r="K26" s="125">
        <f t="shared" si="5"/>
        <v>0</v>
      </c>
      <c r="L26" s="125">
        <f t="shared" si="5"/>
        <v>0</v>
      </c>
      <c r="M26" s="125">
        <f t="shared" si="5"/>
        <v>1</v>
      </c>
      <c r="N26" s="125">
        <f t="shared" si="5"/>
        <v>4</v>
      </c>
      <c r="O26" s="125">
        <f t="shared" si="5"/>
        <v>5</v>
      </c>
      <c r="P26" s="37">
        <f t="shared" si="5"/>
        <v>0</v>
      </c>
      <c r="Q26" s="37">
        <f t="shared" si="5"/>
        <v>0</v>
      </c>
      <c r="R26" s="139">
        <f t="shared" si="5"/>
        <v>0</v>
      </c>
      <c r="S26" s="125">
        <f t="shared" si="5"/>
        <v>1</v>
      </c>
      <c r="T26" s="125">
        <f t="shared" si="5"/>
        <v>4</v>
      </c>
      <c r="U26" s="125">
        <f t="shared" si="5"/>
        <v>5</v>
      </c>
    </row>
    <row r="27" spans="2:21" s="11" customFormat="1" ht="15.75" customHeight="1" x14ac:dyDescent="0.4">
      <c r="B27" s="45" t="s">
        <v>47</v>
      </c>
      <c r="C27" s="49" t="s">
        <v>12</v>
      </c>
      <c r="D27" s="124">
        <f>'[1]集1-2　当日有権者数（選挙区在外）'!D27</f>
        <v>2</v>
      </c>
      <c r="E27" s="124">
        <f>'[1]集1-2　当日有権者数（選挙区在外）'!E27</f>
        <v>6</v>
      </c>
      <c r="F27" s="124">
        <f>'[1]集1-2　当日有権者数（選挙区在外）'!F27</f>
        <v>8</v>
      </c>
      <c r="G27" s="124">
        <f>'[1]集1-2　当日有権者数（選挙区在外）'!G27</f>
        <v>0</v>
      </c>
      <c r="H27" s="124">
        <f>'[1]集1-2　当日有権者数（選挙区在外）'!H27</f>
        <v>0</v>
      </c>
      <c r="I27" s="124">
        <f>'[1]集1-2　当日有権者数（選挙区在外）'!I27</f>
        <v>0</v>
      </c>
      <c r="J27" s="124">
        <f>'[1]集1-2　当日有権者数（選挙区在外）'!J27</f>
        <v>0</v>
      </c>
      <c r="K27" s="124">
        <f>'[1]集1-2　当日有権者数（選挙区在外）'!K27</f>
        <v>0</v>
      </c>
      <c r="L27" s="191">
        <f>'[1]集1-2　当日有権者数（選挙区在外）'!L27</f>
        <v>0</v>
      </c>
      <c r="M27" s="124">
        <f>'[1]集1-2　当日有権者数（選挙区在外）'!M27</f>
        <v>2</v>
      </c>
      <c r="N27" s="124">
        <f>'[1]集1-2　当日有権者数（選挙区在外）'!N27</f>
        <v>6</v>
      </c>
      <c r="O27" s="191">
        <f>'[1]集1-2　当日有権者数（選挙区在外）'!O27</f>
        <v>8</v>
      </c>
      <c r="P27" s="135">
        <v>0</v>
      </c>
      <c r="Q27" s="135">
        <v>0</v>
      </c>
      <c r="R27" s="140">
        <f>P27+Q27</f>
        <v>0</v>
      </c>
      <c r="S27" s="124">
        <f t="shared" ref="S27:U30" si="6">M27+P27</f>
        <v>2</v>
      </c>
      <c r="T27" s="124">
        <f t="shared" si="6"/>
        <v>6</v>
      </c>
      <c r="U27" s="124">
        <f t="shared" si="6"/>
        <v>8</v>
      </c>
    </row>
    <row r="28" spans="2:21" s="11" customFormat="1" ht="15.75" customHeight="1" x14ac:dyDescent="0.4">
      <c r="B28" s="35"/>
      <c r="C28" s="50" t="s">
        <v>40</v>
      </c>
      <c r="D28" s="125">
        <f>'[1]集1-2　当日有権者数（選挙区在外）'!D28</f>
        <v>0</v>
      </c>
      <c r="E28" s="125">
        <f>'[1]集1-2　当日有権者数（選挙区在外）'!E28</f>
        <v>1</v>
      </c>
      <c r="F28" s="125">
        <f>'[1]集1-2　当日有権者数（選挙区在外）'!F28</f>
        <v>1</v>
      </c>
      <c r="G28" s="125">
        <f>'[1]集1-2　当日有権者数（選挙区在外）'!G28</f>
        <v>0</v>
      </c>
      <c r="H28" s="125">
        <f>'[1]集1-2　当日有権者数（選挙区在外）'!H28</f>
        <v>0</v>
      </c>
      <c r="I28" s="125">
        <f>'[1]集1-2　当日有権者数（選挙区在外）'!I28</f>
        <v>0</v>
      </c>
      <c r="J28" s="125">
        <f>'[1]集1-2　当日有権者数（選挙区在外）'!J28</f>
        <v>0</v>
      </c>
      <c r="K28" s="125">
        <f>'[1]集1-2　当日有権者数（選挙区在外）'!K28</f>
        <v>0</v>
      </c>
      <c r="L28" s="193">
        <f>'[1]集1-2　当日有権者数（選挙区在外）'!L28</f>
        <v>0</v>
      </c>
      <c r="M28" s="125">
        <f>'[1]集1-2　当日有権者数（選挙区在外）'!M28</f>
        <v>0</v>
      </c>
      <c r="N28" s="125">
        <f>'[1]集1-2　当日有権者数（選挙区在外）'!N28</f>
        <v>1</v>
      </c>
      <c r="O28" s="193">
        <f>'[1]集1-2　当日有権者数（選挙区在外）'!O28</f>
        <v>1</v>
      </c>
      <c r="P28" s="127">
        <v>0</v>
      </c>
      <c r="Q28" s="127">
        <v>0</v>
      </c>
      <c r="R28" s="139">
        <f>P28+Q28</f>
        <v>0</v>
      </c>
      <c r="S28" s="125">
        <f t="shared" si="6"/>
        <v>0</v>
      </c>
      <c r="T28" s="125">
        <f t="shared" si="6"/>
        <v>1</v>
      </c>
      <c r="U28" s="125">
        <f t="shared" si="6"/>
        <v>1</v>
      </c>
    </row>
    <row r="29" spans="2:21" s="11" customFormat="1" ht="15.75" customHeight="1" x14ac:dyDescent="0.4">
      <c r="B29" s="35"/>
      <c r="C29" s="36" t="s">
        <v>41</v>
      </c>
      <c r="D29" s="125">
        <f>'[1]集1-2　当日有権者数（選挙区在外）'!D29</f>
        <v>0</v>
      </c>
      <c r="E29" s="125">
        <f>'[1]集1-2　当日有権者数（選挙区在外）'!E29</f>
        <v>1</v>
      </c>
      <c r="F29" s="125">
        <f>'[1]集1-2　当日有権者数（選挙区在外）'!F29</f>
        <v>1</v>
      </c>
      <c r="G29" s="125">
        <f>'[1]集1-2　当日有権者数（選挙区在外）'!G29</f>
        <v>0</v>
      </c>
      <c r="H29" s="125">
        <f>'[1]集1-2　当日有権者数（選挙区在外）'!H29</f>
        <v>0</v>
      </c>
      <c r="I29" s="125">
        <f>'[1]集1-2　当日有権者数（選挙区在外）'!I29</f>
        <v>0</v>
      </c>
      <c r="J29" s="125">
        <f>'[1]集1-2　当日有権者数（選挙区在外）'!J29</f>
        <v>0</v>
      </c>
      <c r="K29" s="125">
        <f>'[1]集1-2　当日有権者数（選挙区在外）'!K29</f>
        <v>0</v>
      </c>
      <c r="L29" s="125">
        <f>'[1]集1-2　当日有権者数（選挙区在外）'!L29</f>
        <v>0</v>
      </c>
      <c r="M29" s="125">
        <f>'[1]集1-2　当日有権者数（選挙区在外）'!M29</f>
        <v>0</v>
      </c>
      <c r="N29" s="125">
        <f>'[1]集1-2　当日有権者数（選挙区在外）'!N29</f>
        <v>1</v>
      </c>
      <c r="O29" s="125">
        <f>'[1]集1-2　当日有権者数（選挙区在外）'!O29</f>
        <v>1</v>
      </c>
      <c r="P29" s="127">
        <v>0</v>
      </c>
      <c r="Q29" s="127">
        <v>0</v>
      </c>
      <c r="R29" s="139">
        <f>P29+Q29</f>
        <v>0</v>
      </c>
      <c r="S29" s="125">
        <f t="shared" si="6"/>
        <v>0</v>
      </c>
      <c r="T29" s="125">
        <f t="shared" si="6"/>
        <v>1</v>
      </c>
      <c r="U29" s="125">
        <f t="shared" si="6"/>
        <v>1</v>
      </c>
    </row>
    <row r="30" spans="2:21" s="11" customFormat="1" ht="15.75" customHeight="1" x14ac:dyDescent="0.4">
      <c r="B30" s="35"/>
      <c r="C30" s="36" t="s">
        <v>13</v>
      </c>
      <c r="D30" s="125">
        <f>'[1]集1-2　当日有権者数（選挙区在外）'!D30</f>
        <v>0</v>
      </c>
      <c r="E30" s="125">
        <f>'[1]集1-2　当日有権者数（選挙区在外）'!E30</f>
        <v>2</v>
      </c>
      <c r="F30" s="125">
        <f>'[1]集1-2　当日有権者数（選挙区在外）'!F30</f>
        <v>2</v>
      </c>
      <c r="G30" s="125">
        <f>'[1]集1-2　当日有権者数（選挙区在外）'!G30</f>
        <v>0</v>
      </c>
      <c r="H30" s="125">
        <f>'[1]集1-2　当日有権者数（選挙区在外）'!H30</f>
        <v>0</v>
      </c>
      <c r="I30" s="125">
        <f>'[1]集1-2　当日有権者数（選挙区在外）'!I30</f>
        <v>0</v>
      </c>
      <c r="J30" s="125">
        <f>'[1]集1-2　当日有権者数（選挙区在外）'!J30</f>
        <v>0</v>
      </c>
      <c r="K30" s="125">
        <f>'[1]集1-2　当日有権者数（選挙区在外）'!K30</f>
        <v>0</v>
      </c>
      <c r="L30" s="125">
        <f>'[1]集1-2　当日有権者数（選挙区在外）'!L30</f>
        <v>0</v>
      </c>
      <c r="M30" s="125">
        <f>'[1]集1-2　当日有権者数（選挙区在外）'!M30</f>
        <v>0</v>
      </c>
      <c r="N30" s="125">
        <f>'[1]集1-2　当日有権者数（選挙区在外）'!N30</f>
        <v>2</v>
      </c>
      <c r="O30" s="125">
        <f>'[1]集1-2　当日有権者数（選挙区在外）'!O30</f>
        <v>2</v>
      </c>
      <c r="P30" s="127">
        <v>0</v>
      </c>
      <c r="Q30" s="127">
        <v>0</v>
      </c>
      <c r="R30" s="139">
        <f>P30+Q30</f>
        <v>0</v>
      </c>
      <c r="S30" s="125">
        <f t="shared" si="6"/>
        <v>0</v>
      </c>
      <c r="T30" s="125">
        <f t="shared" si="6"/>
        <v>2</v>
      </c>
      <c r="U30" s="125">
        <f t="shared" si="6"/>
        <v>2</v>
      </c>
    </row>
    <row r="31" spans="2:21" s="11" customFormat="1" ht="15.75" customHeight="1" x14ac:dyDescent="0.4">
      <c r="B31" s="51"/>
      <c r="C31" s="47" t="s">
        <v>51</v>
      </c>
      <c r="D31" s="136">
        <f t="shared" ref="D31:U31" si="7">SUM(D27:D30)</f>
        <v>2</v>
      </c>
      <c r="E31" s="136">
        <f t="shared" si="7"/>
        <v>10</v>
      </c>
      <c r="F31" s="136">
        <f t="shared" si="7"/>
        <v>12</v>
      </c>
      <c r="G31" s="136">
        <f t="shared" si="7"/>
        <v>0</v>
      </c>
      <c r="H31" s="136">
        <f t="shared" si="7"/>
        <v>0</v>
      </c>
      <c r="I31" s="136">
        <f t="shared" si="7"/>
        <v>0</v>
      </c>
      <c r="J31" s="136">
        <f t="shared" si="7"/>
        <v>0</v>
      </c>
      <c r="K31" s="136">
        <f t="shared" si="7"/>
        <v>0</v>
      </c>
      <c r="L31" s="136">
        <f t="shared" si="7"/>
        <v>0</v>
      </c>
      <c r="M31" s="136">
        <f t="shared" si="7"/>
        <v>2</v>
      </c>
      <c r="N31" s="136">
        <f t="shared" si="7"/>
        <v>10</v>
      </c>
      <c r="O31" s="136">
        <f t="shared" si="7"/>
        <v>12</v>
      </c>
      <c r="P31" s="48">
        <f t="shared" si="7"/>
        <v>0</v>
      </c>
      <c r="Q31" s="48">
        <f t="shared" si="7"/>
        <v>0</v>
      </c>
      <c r="R31" s="138">
        <f t="shared" si="7"/>
        <v>0</v>
      </c>
      <c r="S31" s="136">
        <f t="shared" si="7"/>
        <v>2</v>
      </c>
      <c r="T31" s="136">
        <f t="shared" si="7"/>
        <v>10</v>
      </c>
      <c r="U31" s="136">
        <f t="shared" si="7"/>
        <v>12</v>
      </c>
    </row>
    <row r="32" spans="2:21" s="11" customFormat="1" ht="15.75" customHeight="1" x14ac:dyDescent="0.4">
      <c r="B32" s="35" t="s">
        <v>42</v>
      </c>
      <c r="C32" s="52" t="s">
        <v>43</v>
      </c>
      <c r="D32" s="141">
        <f>'[1]集1-2　当日有権者数（選挙区在外）'!D32</f>
        <v>2</v>
      </c>
      <c r="E32" s="141">
        <f>'[1]集1-2　当日有権者数（選挙区在外）'!E32</f>
        <v>5</v>
      </c>
      <c r="F32" s="141">
        <f>'[1]集1-2　当日有権者数（選挙区在外）'!F32</f>
        <v>7</v>
      </c>
      <c r="G32" s="141">
        <f>'[1]集1-2　当日有権者数（選挙区在外）'!G32</f>
        <v>0</v>
      </c>
      <c r="H32" s="141">
        <f>'[1]集1-2　当日有権者数（選挙区在外）'!H32</f>
        <v>0</v>
      </c>
      <c r="I32" s="141">
        <f>'[1]集1-2　当日有権者数（選挙区在外）'!I32</f>
        <v>0</v>
      </c>
      <c r="J32" s="141">
        <f>'[1]集1-2　当日有権者数（選挙区在外）'!J32</f>
        <v>0</v>
      </c>
      <c r="K32" s="141">
        <f>'[1]集1-2　当日有権者数（選挙区在外）'!K32</f>
        <v>0</v>
      </c>
      <c r="L32" s="141">
        <f>'[1]集1-2　当日有権者数（選挙区在外）'!L32</f>
        <v>0</v>
      </c>
      <c r="M32" s="141">
        <f>'[1]集1-2　当日有権者数（選挙区在外）'!M32</f>
        <v>2</v>
      </c>
      <c r="N32" s="141">
        <f>'[1]集1-2　当日有権者数（選挙区在外）'!N32</f>
        <v>5</v>
      </c>
      <c r="O32" s="141">
        <f>'[1]集1-2　当日有権者数（選挙区在外）'!O32</f>
        <v>7</v>
      </c>
      <c r="P32" s="143">
        <v>0</v>
      </c>
      <c r="Q32" s="143">
        <v>0</v>
      </c>
      <c r="R32" s="144">
        <f>P32+Q32</f>
        <v>0</v>
      </c>
      <c r="S32" s="141">
        <f>M32+P32</f>
        <v>2</v>
      </c>
      <c r="T32" s="141">
        <f>N32+Q32</f>
        <v>5</v>
      </c>
      <c r="U32" s="141">
        <f>O32+R32</f>
        <v>7</v>
      </c>
    </row>
    <row r="33" spans="2:21" s="11" customFormat="1" ht="15.75" customHeight="1" x14ac:dyDescent="0.4">
      <c r="B33" s="35"/>
      <c r="C33" s="36" t="s">
        <v>52</v>
      </c>
      <c r="D33" s="125">
        <f t="shared" ref="D33:U33" si="8">D32</f>
        <v>2</v>
      </c>
      <c r="E33" s="125">
        <f t="shared" si="8"/>
        <v>5</v>
      </c>
      <c r="F33" s="125">
        <f t="shared" si="8"/>
        <v>7</v>
      </c>
      <c r="G33" s="125">
        <f t="shared" si="8"/>
        <v>0</v>
      </c>
      <c r="H33" s="125">
        <f t="shared" si="8"/>
        <v>0</v>
      </c>
      <c r="I33" s="125">
        <f t="shared" si="8"/>
        <v>0</v>
      </c>
      <c r="J33" s="125">
        <f t="shared" si="8"/>
        <v>0</v>
      </c>
      <c r="K33" s="125">
        <f t="shared" si="8"/>
        <v>0</v>
      </c>
      <c r="L33" s="125">
        <f t="shared" si="8"/>
        <v>0</v>
      </c>
      <c r="M33" s="125">
        <f t="shared" si="8"/>
        <v>2</v>
      </c>
      <c r="N33" s="125">
        <f t="shared" si="8"/>
        <v>5</v>
      </c>
      <c r="O33" s="125">
        <f t="shared" si="8"/>
        <v>7</v>
      </c>
      <c r="P33" s="37">
        <f t="shared" si="8"/>
        <v>0</v>
      </c>
      <c r="Q33" s="37">
        <f t="shared" si="8"/>
        <v>0</v>
      </c>
      <c r="R33" s="139">
        <f t="shared" si="8"/>
        <v>0</v>
      </c>
      <c r="S33" s="125">
        <f t="shared" si="8"/>
        <v>2</v>
      </c>
      <c r="T33" s="125">
        <f t="shared" si="8"/>
        <v>5</v>
      </c>
      <c r="U33" s="125">
        <f t="shared" si="8"/>
        <v>7</v>
      </c>
    </row>
    <row r="34" spans="2:21" s="11" customFormat="1" ht="15.75" customHeight="1" x14ac:dyDescent="0.4">
      <c r="B34" s="45" t="s">
        <v>46</v>
      </c>
      <c r="C34" s="33" t="s">
        <v>44</v>
      </c>
      <c r="D34" s="124">
        <f>'[1]集1-2　当日有権者数（選挙区在外）'!D34</f>
        <v>3</v>
      </c>
      <c r="E34" s="124">
        <f>'[1]集1-2　当日有権者数（選挙区在外）'!E34</f>
        <v>4</v>
      </c>
      <c r="F34" s="124">
        <f>'[1]集1-2　当日有権者数（選挙区在外）'!F34</f>
        <v>7</v>
      </c>
      <c r="G34" s="124">
        <f>'[1]集1-2　当日有権者数（選挙区在外）'!G34</f>
        <v>0</v>
      </c>
      <c r="H34" s="124">
        <f>'[1]集1-2　当日有権者数（選挙区在外）'!H34</f>
        <v>0</v>
      </c>
      <c r="I34" s="124">
        <f>'[1]集1-2　当日有権者数（選挙区在外）'!I34</f>
        <v>0</v>
      </c>
      <c r="J34" s="124">
        <f>'[1]集1-2　当日有権者数（選挙区在外）'!J34</f>
        <v>0</v>
      </c>
      <c r="K34" s="124">
        <f>'[1]集1-2　当日有権者数（選挙区在外）'!K34</f>
        <v>0</v>
      </c>
      <c r="L34" s="124">
        <f>'[1]集1-2　当日有権者数（選挙区在外）'!L34</f>
        <v>0</v>
      </c>
      <c r="M34" s="124">
        <f>'[1]集1-2　当日有権者数（選挙区在外）'!M34</f>
        <v>3</v>
      </c>
      <c r="N34" s="124">
        <f>'[1]集1-2　当日有権者数（選挙区在外）'!N34</f>
        <v>4</v>
      </c>
      <c r="O34" s="124">
        <f>'[1]集1-2　当日有権者数（選挙区在外）'!O34</f>
        <v>7</v>
      </c>
      <c r="P34" s="135">
        <v>0</v>
      </c>
      <c r="Q34" s="135">
        <v>0</v>
      </c>
      <c r="R34" s="140">
        <f>P34+Q34</f>
        <v>0</v>
      </c>
      <c r="S34" s="124">
        <f t="shared" ref="S34:U35" si="9">M34+P34</f>
        <v>3</v>
      </c>
      <c r="T34" s="124">
        <f t="shared" si="9"/>
        <v>4</v>
      </c>
      <c r="U34" s="124">
        <f t="shared" si="9"/>
        <v>7</v>
      </c>
    </row>
    <row r="35" spans="2:21" s="11" customFormat="1" ht="15.75" customHeight="1" x14ac:dyDescent="0.4">
      <c r="B35" s="35"/>
      <c r="C35" s="36" t="s">
        <v>45</v>
      </c>
      <c r="D35" s="131">
        <f>'[1]集1-2　当日有権者数（選挙区在外）'!D35</f>
        <v>0</v>
      </c>
      <c r="E35" s="131">
        <f>'[1]集1-2　当日有権者数（選挙区在外）'!E35</f>
        <v>0</v>
      </c>
      <c r="F35" s="131">
        <f>'[1]集1-2　当日有権者数（選挙区在外）'!F35</f>
        <v>0</v>
      </c>
      <c r="G35" s="131">
        <f>'[1]集1-2　当日有権者数（選挙区在外）'!G35</f>
        <v>0</v>
      </c>
      <c r="H35" s="131">
        <f>'[1]集1-2　当日有権者数（選挙区在外）'!H35</f>
        <v>0</v>
      </c>
      <c r="I35" s="131">
        <f>'[1]集1-2　当日有権者数（選挙区在外）'!I35</f>
        <v>0</v>
      </c>
      <c r="J35" s="131">
        <f>'[1]集1-2　当日有権者数（選挙区在外）'!J35</f>
        <v>0</v>
      </c>
      <c r="K35" s="131">
        <f>'[1]集1-2　当日有権者数（選挙区在外）'!K35</f>
        <v>0</v>
      </c>
      <c r="L35" s="131">
        <f>'[1]集1-2　当日有権者数（選挙区在外）'!L35</f>
        <v>0</v>
      </c>
      <c r="M35" s="131">
        <f>'[1]集1-2　当日有権者数（選挙区在外）'!M35</f>
        <v>0</v>
      </c>
      <c r="N35" s="131">
        <f>'[1]集1-2　当日有権者数（選挙区在外）'!N35</f>
        <v>0</v>
      </c>
      <c r="O35" s="131">
        <f>'[1]集1-2　当日有権者数（選挙区在外）'!O35</f>
        <v>0</v>
      </c>
      <c r="P35" s="133">
        <v>0</v>
      </c>
      <c r="Q35" s="133">
        <v>0</v>
      </c>
      <c r="R35" s="145">
        <f>P35+Q35</f>
        <v>0</v>
      </c>
      <c r="S35" s="131">
        <f t="shared" si="9"/>
        <v>0</v>
      </c>
      <c r="T35" s="131">
        <f t="shared" si="9"/>
        <v>0</v>
      </c>
      <c r="U35" s="131">
        <f t="shared" si="9"/>
        <v>0</v>
      </c>
    </row>
    <row r="36" spans="2:21" s="11" customFormat="1" ht="15.75" customHeight="1" x14ac:dyDescent="0.4">
      <c r="B36" s="54"/>
      <c r="C36" s="47" t="s">
        <v>53</v>
      </c>
      <c r="D36" s="37">
        <f t="shared" ref="D36:U36" si="10">SUM(D34:D35)</f>
        <v>3</v>
      </c>
      <c r="E36" s="37">
        <f t="shared" si="10"/>
        <v>4</v>
      </c>
      <c r="F36" s="37">
        <f t="shared" si="10"/>
        <v>7</v>
      </c>
      <c r="G36" s="37">
        <f t="shared" si="10"/>
        <v>0</v>
      </c>
      <c r="H36" s="37">
        <f t="shared" si="10"/>
        <v>0</v>
      </c>
      <c r="I36" s="37">
        <f t="shared" si="10"/>
        <v>0</v>
      </c>
      <c r="J36" s="37">
        <f t="shared" si="10"/>
        <v>0</v>
      </c>
      <c r="K36" s="37">
        <f t="shared" si="10"/>
        <v>0</v>
      </c>
      <c r="L36" s="37">
        <f t="shared" si="10"/>
        <v>0</v>
      </c>
      <c r="M36" s="37">
        <f t="shared" si="10"/>
        <v>3</v>
      </c>
      <c r="N36" s="37">
        <f t="shared" si="10"/>
        <v>4</v>
      </c>
      <c r="O36" s="37">
        <f t="shared" si="10"/>
        <v>7</v>
      </c>
      <c r="P36" s="37">
        <f t="shared" si="10"/>
        <v>0</v>
      </c>
      <c r="Q36" s="37">
        <f t="shared" si="10"/>
        <v>0</v>
      </c>
      <c r="R36" s="139">
        <f t="shared" si="10"/>
        <v>0</v>
      </c>
      <c r="S36" s="125">
        <f t="shared" si="10"/>
        <v>3</v>
      </c>
      <c r="T36" s="125">
        <f t="shared" si="10"/>
        <v>4</v>
      </c>
      <c r="U36" s="125">
        <f t="shared" si="10"/>
        <v>7</v>
      </c>
    </row>
    <row r="37" spans="2:21" s="11" customFormat="1" ht="15.75" customHeight="1" x14ac:dyDescent="0.4"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148"/>
      <c r="T37" s="148"/>
      <c r="U37" s="148"/>
    </row>
    <row r="38" spans="2:21" s="11" customFormat="1" ht="15.75" customHeight="1" x14ac:dyDescent="0.4">
      <c r="B38" s="234" t="s">
        <v>61</v>
      </c>
      <c r="C38" s="235"/>
      <c r="D38" s="46">
        <f>D6</f>
        <v>40</v>
      </c>
      <c r="E38" s="46">
        <f t="shared" ref="E38:U38" si="11">E6</f>
        <v>72</v>
      </c>
      <c r="F38" s="46">
        <f t="shared" si="11"/>
        <v>112</v>
      </c>
      <c r="G38" s="46">
        <f t="shared" si="11"/>
        <v>0</v>
      </c>
      <c r="H38" s="46">
        <f t="shared" si="11"/>
        <v>0</v>
      </c>
      <c r="I38" s="46">
        <f t="shared" si="11"/>
        <v>0</v>
      </c>
      <c r="J38" s="46">
        <f t="shared" si="11"/>
        <v>0</v>
      </c>
      <c r="K38" s="46">
        <f t="shared" si="11"/>
        <v>0</v>
      </c>
      <c r="L38" s="46">
        <f t="shared" si="11"/>
        <v>0</v>
      </c>
      <c r="M38" s="46">
        <f t="shared" si="11"/>
        <v>40</v>
      </c>
      <c r="N38" s="46">
        <f t="shared" si="11"/>
        <v>72</v>
      </c>
      <c r="O38" s="46">
        <f t="shared" si="11"/>
        <v>112</v>
      </c>
      <c r="P38" s="46">
        <f t="shared" si="11"/>
        <v>0</v>
      </c>
      <c r="Q38" s="46">
        <f t="shared" si="11"/>
        <v>0</v>
      </c>
      <c r="R38" s="46">
        <f t="shared" si="11"/>
        <v>0</v>
      </c>
      <c r="S38" s="46">
        <f t="shared" si="11"/>
        <v>40</v>
      </c>
      <c r="T38" s="46">
        <f t="shared" si="11"/>
        <v>72</v>
      </c>
      <c r="U38" s="46">
        <f t="shared" si="11"/>
        <v>112</v>
      </c>
    </row>
    <row r="39" spans="2:21" s="11" customFormat="1" ht="15.75" customHeight="1" x14ac:dyDescent="0.4">
      <c r="B39" s="230" t="s">
        <v>62</v>
      </c>
      <c r="C39" s="231"/>
      <c r="D39" s="58">
        <f>SUM(D7,D9,D10,D12,D14,D16,D19,D21,D23:D25,D27:D30)</f>
        <v>45</v>
      </c>
      <c r="E39" s="58">
        <f t="shared" ref="E39:U39" si="12">SUM(E7,E9,E10,E12,E14,E16,E19,E21,E23:E25,E27:E30)</f>
        <v>71</v>
      </c>
      <c r="F39" s="58">
        <f t="shared" si="12"/>
        <v>116</v>
      </c>
      <c r="G39" s="58">
        <f t="shared" si="12"/>
        <v>0</v>
      </c>
      <c r="H39" s="58">
        <f t="shared" si="12"/>
        <v>0</v>
      </c>
      <c r="I39" s="58">
        <f t="shared" si="12"/>
        <v>0</v>
      </c>
      <c r="J39" s="58">
        <f t="shared" si="12"/>
        <v>0</v>
      </c>
      <c r="K39" s="58">
        <f t="shared" si="12"/>
        <v>0</v>
      </c>
      <c r="L39" s="58">
        <f t="shared" si="12"/>
        <v>0</v>
      </c>
      <c r="M39" s="58">
        <f t="shared" si="12"/>
        <v>45</v>
      </c>
      <c r="N39" s="58">
        <f t="shared" si="12"/>
        <v>71</v>
      </c>
      <c r="O39" s="58">
        <f t="shared" si="12"/>
        <v>116</v>
      </c>
      <c r="P39" s="58">
        <f t="shared" si="12"/>
        <v>0</v>
      </c>
      <c r="Q39" s="58">
        <f t="shared" si="12"/>
        <v>0</v>
      </c>
      <c r="R39" s="58">
        <f t="shared" si="12"/>
        <v>0</v>
      </c>
      <c r="S39" s="58">
        <f t="shared" si="12"/>
        <v>45</v>
      </c>
      <c r="T39" s="58">
        <f t="shared" si="12"/>
        <v>71</v>
      </c>
      <c r="U39" s="58">
        <f t="shared" si="12"/>
        <v>116</v>
      </c>
    </row>
    <row r="40" spans="2:21" s="11" customFormat="1" ht="15.75" customHeight="1" x14ac:dyDescent="0.4">
      <c r="B40" s="232" t="s">
        <v>63</v>
      </c>
      <c r="C40" s="233"/>
      <c r="D40" s="59">
        <f>SUM(D8,D11,D13,D15,D17,D18,D32,D34:D35)</f>
        <v>59</v>
      </c>
      <c r="E40" s="59">
        <f t="shared" ref="E40:U40" si="13">SUM(E8,E11,E13,E15,E17,E18,E32,E34:E35)</f>
        <v>100</v>
      </c>
      <c r="F40" s="59">
        <f t="shared" si="13"/>
        <v>159</v>
      </c>
      <c r="G40" s="59">
        <f t="shared" si="13"/>
        <v>0</v>
      </c>
      <c r="H40" s="59">
        <f t="shared" si="13"/>
        <v>0</v>
      </c>
      <c r="I40" s="59">
        <f t="shared" si="13"/>
        <v>0</v>
      </c>
      <c r="J40" s="59">
        <f t="shared" si="13"/>
        <v>0</v>
      </c>
      <c r="K40" s="59">
        <f t="shared" si="13"/>
        <v>0</v>
      </c>
      <c r="L40" s="59">
        <f t="shared" si="13"/>
        <v>0</v>
      </c>
      <c r="M40" s="59">
        <f t="shared" si="13"/>
        <v>59</v>
      </c>
      <c r="N40" s="59">
        <f t="shared" si="13"/>
        <v>100</v>
      </c>
      <c r="O40" s="59">
        <f t="shared" si="13"/>
        <v>159</v>
      </c>
      <c r="P40" s="59">
        <f t="shared" si="13"/>
        <v>0</v>
      </c>
      <c r="Q40" s="59">
        <f t="shared" si="13"/>
        <v>0</v>
      </c>
      <c r="R40" s="59">
        <f t="shared" si="13"/>
        <v>0</v>
      </c>
      <c r="S40" s="59">
        <f t="shared" si="13"/>
        <v>59</v>
      </c>
      <c r="T40" s="59">
        <f t="shared" si="13"/>
        <v>100</v>
      </c>
      <c r="U40" s="59">
        <f t="shared" si="13"/>
        <v>159</v>
      </c>
    </row>
    <row r="41" spans="2:21" s="11" customFormat="1" ht="15.75" customHeight="1" x14ac:dyDescent="0.4">
      <c r="B41" s="60"/>
      <c r="C41" s="61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</row>
    <row r="42" spans="2:21" s="11" customFormat="1" ht="15.75" customHeight="1" x14ac:dyDescent="0.4">
      <c r="B42" s="234" t="s">
        <v>64</v>
      </c>
      <c r="C42" s="235"/>
      <c r="D42" s="46">
        <f t="shared" ref="D42:U42" si="14">SUM(D6:D18)</f>
        <v>135</v>
      </c>
      <c r="E42" s="46">
        <f t="shared" si="14"/>
        <v>218</v>
      </c>
      <c r="F42" s="46">
        <f t="shared" si="14"/>
        <v>353</v>
      </c>
      <c r="G42" s="46">
        <f t="shared" si="14"/>
        <v>0</v>
      </c>
      <c r="H42" s="46">
        <f t="shared" si="14"/>
        <v>0</v>
      </c>
      <c r="I42" s="46">
        <f t="shared" si="14"/>
        <v>0</v>
      </c>
      <c r="J42" s="46">
        <f t="shared" si="14"/>
        <v>0</v>
      </c>
      <c r="K42" s="46">
        <f t="shared" si="14"/>
        <v>0</v>
      </c>
      <c r="L42" s="46">
        <f t="shared" si="14"/>
        <v>0</v>
      </c>
      <c r="M42" s="46">
        <f t="shared" si="14"/>
        <v>135</v>
      </c>
      <c r="N42" s="46">
        <f t="shared" si="14"/>
        <v>218</v>
      </c>
      <c r="O42" s="46">
        <f t="shared" si="14"/>
        <v>353</v>
      </c>
      <c r="P42" s="46">
        <f t="shared" si="14"/>
        <v>0</v>
      </c>
      <c r="Q42" s="46">
        <f t="shared" si="14"/>
        <v>0</v>
      </c>
      <c r="R42" s="46">
        <f t="shared" si="14"/>
        <v>0</v>
      </c>
      <c r="S42" s="124">
        <f t="shared" si="14"/>
        <v>135</v>
      </c>
      <c r="T42" s="124">
        <f t="shared" si="14"/>
        <v>218</v>
      </c>
      <c r="U42" s="124">
        <f t="shared" si="14"/>
        <v>353</v>
      </c>
    </row>
    <row r="43" spans="2:21" s="11" customFormat="1" ht="15.75" customHeight="1" x14ac:dyDescent="0.4">
      <c r="B43" s="230" t="s">
        <v>65</v>
      </c>
      <c r="C43" s="231"/>
      <c r="D43" s="58">
        <f t="shared" ref="D43:U43" si="15">SUM(D20,D22,D26,D31,D33,D36)</f>
        <v>9</v>
      </c>
      <c r="E43" s="58">
        <f t="shared" si="15"/>
        <v>25</v>
      </c>
      <c r="F43" s="58">
        <f t="shared" si="15"/>
        <v>34</v>
      </c>
      <c r="G43" s="58">
        <f t="shared" si="15"/>
        <v>0</v>
      </c>
      <c r="H43" s="58">
        <f t="shared" si="15"/>
        <v>0</v>
      </c>
      <c r="I43" s="58">
        <f t="shared" si="15"/>
        <v>0</v>
      </c>
      <c r="J43" s="58">
        <f t="shared" si="15"/>
        <v>0</v>
      </c>
      <c r="K43" s="58">
        <f t="shared" si="15"/>
        <v>0</v>
      </c>
      <c r="L43" s="58">
        <f t="shared" si="15"/>
        <v>0</v>
      </c>
      <c r="M43" s="58">
        <f t="shared" si="15"/>
        <v>9</v>
      </c>
      <c r="N43" s="58">
        <f t="shared" si="15"/>
        <v>25</v>
      </c>
      <c r="O43" s="58">
        <f t="shared" si="15"/>
        <v>34</v>
      </c>
      <c r="P43" s="58">
        <f t="shared" si="15"/>
        <v>0</v>
      </c>
      <c r="Q43" s="58">
        <f t="shared" si="15"/>
        <v>0</v>
      </c>
      <c r="R43" s="58">
        <f t="shared" si="15"/>
        <v>0</v>
      </c>
      <c r="S43" s="169">
        <f t="shared" si="15"/>
        <v>9</v>
      </c>
      <c r="T43" s="169">
        <f t="shared" si="15"/>
        <v>25</v>
      </c>
      <c r="U43" s="169">
        <f t="shared" si="15"/>
        <v>34</v>
      </c>
    </row>
    <row r="44" spans="2:21" s="11" customFormat="1" ht="15.75" customHeight="1" x14ac:dyDescent="0.4">
      <c r="B44" s="232" t="s">
        <v>66</v>
      </c>
      <c r="C44" s="233"/>
      <c r="D44" s="59">
        <f t="shared" ref="D44:U44" si="16">SUM(D42:D43)</f>
        <v>144</v>
      </c>
      <c r="E44" s="59">
        <f t="shared" si="16"/>
        <v>243</v>
      </c>
      <c r="F44" s="59">
        <f t="shared" si="16"/>
        <v>387</v>
      </c>
      <c r="G44" s="59">
        <f t="shared" si="16"/>
        <v>0</v>
      </c>
      <c r="H44" s="59">
        <f t="shared" si="16"/>
        <v>0</v>
      </c>
      <c r="I44" s="59">
        <f t="shared" si="16"/>
        <v>0</v>
      </c>
      <c r="J44" s="59">
        <f t="shared" si="16"/>
        <v>0</v>
      </c>
      <c r="K44" s="59">
        <f t="shared" si="16"/>
        <v>0</v>
      </c>
      <c r="L44" s="59">
        <f t="shared" si="16"/>
        <v>0</v>
      </c>
      <c r="M44" s="59">
        <f t="shared" si="16"/>
        <v>144</v>
      </c>
      <c r="N44" s="59">
        <f t="shared" si="16"/>
        <v>243</v>
      </c>
      <c r="O44" s="59">
        <f t="shared" si="16"/>
        <v>387</v>
      </c>
      <c r="P44" s="59">
        <f t="shared" si="16"/>
        <v>0</v>
      </c>
      <c r="Q44" s="59">
        <f t="shared" si="16"/>
        <v>0</v>
      </c>
      <c r="R44" s="59">
        <f t="shared" si="16"/>
        <v>0</v>
      </c>
      <c r="S44" s="167">
        <f t="shared" si="16"/>
        <v>144</v>
      </c>
      <c r="T44" s="167">
        <f t="shared" si="16"/>
        <v>243</v>
      </c>
      <c r="U44" s="167">
        <f t="shared" si="16"/>
        <v>387</v>
      </c>
    </row>
    <row r="45" spans="2:21" s="11" customFormat="1" ht="18.95" customHeight="1" x14ac:dyDescent="0.4">
      <c r="B45" s="9"/>
      <c r="C45" s="10"/>
      <c r="S45" s="12"/>
      <c r="T45" s="12"/>
      <c r="U45" s="12"/>
    </row>
    <row r="46" spans="2:21" s="11" customFormat="1" ht="18.95" customHeight="1" x14ac:dyDescent="0.4">
      <c r="B46" s="9"/>
      <c r="C46" s="10"/>
      <c r="S46" s="12"/>
      <c r="T46" s="12"/>
      <c r="U46" s="12"/>
    </row>
    <row r="47" spans="2:21" s="11" customFormat="1" ht="18.95" customHeight="1" x14ac:dyDescent="0.4">
      <c r="B47" s="9"/>
      <c r="C47" s="10"/>
      <c r="S47" s="12"/>
      <c r="T47" s="12"/>
      <c r="U47" s="12"/>
    </row>
  </sheetData>
  <sheetProtection selectLockedCells="1"/>
  <mergeCells count="11">
    <mergeCell ref="B44:C44"/>
    <mergeCell ref="S3:U3"/>
    <mergeCell ref="B39:C39"/>
    <mergeCell ref="B40:C40"/>
    <mergeCell ref="B42:C42"/>
    <mergeCell ref="B43:C43"/>
    <mergeCell ref="B38:C38"/>
    <mergeCell ref="D3:F3"/>
    <mergeCell ref="G3:I3"/>
    <mergeCell ref="J3:L3"/>
    <mergeCell ref="M3:O3"/>
  </mergeCells>
  <phoneticPr fontId="2"/>
  <printOptions horizontalCentered="1"/>
  <pageMargins left="0.21" right="0.39370078740157483" top="1.17" bottom="0.42" header="0.56999999999999995" footer="0.51181102362204722"/>
  <pageSetup paperSize="9" scale="70" orientation="landscape" horizontalDpi="4294967293" r:id="rId1"/>
  <headerFooter alignWithMargins="0">
    <oddHeader>&amp;L&amp;"ＭＳ Ｐゴシック,標準"&amp;12［集計表１－８］&amp;C&amp;"ＭＳ ゴシック,標準"&amp;14第５０回衆議院議員総選挙　　当日有権者数集計表（国民審査　在外）&amp;R&amp;"ＭＳ ゴシック,標準"秋田県選挙管理委員会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F58D-8C74-4538-B3BC-1FE7135CD295}">
  <dimension ref="B1:L47"/>
  <sheetViews>
    <sheetView view="pageLayout" zoomScaleNormal="75" workbookViewId="0">
      <selection activeCell="R6" sqref="R6"/>
    </sheetView>
  </sheetViews>
  <sheetFormatPr defaultColWidth="9.625" defaultRowHeight="18.95" customHeight="1" x14ac:dyDescent="0.15"/>
  <cols>
    <col min="1" max="1" width="9" style="3" customWidth="1"/>
    <col min="2" max="2" width="9.75" style="1" customWidth="1"/>
    <col min="3" max="3" width="10.625" style="2" customWidth="1"/>
    <col min="4" max="12" width="12.125" style="3" customWidth="1"/>
    <col min="13" max="13" width="9.625" style="3" customWidth="1"/>
    <col min="14" max="16384" width="9.625" style="3"/>
  </cols>
  <sheetData>
    <row r="1" spans="2:12" s="6" customFormat="1" ht="15.75" customHeight="1" x14ac:dyDescent="0.45">
      <c r="B1" s="7"/>
      <c r="C1" s="8"/>
    </row>
    <row r="2" spans="2:12" s="6" customFormat="1" ht="15.75" customHeight="1" x14ac:dyDescent="0.45">
      <c r="B2" s="186"/>
      <c r="C2" s="63" t="s">
        <v>0</v>
      </c>
      <c r="D2" s="64"/>
      <c r="E2" s="64"/>
      <c r="F2" s="65"/>
      <c r="G2" s="64"/>
      <c r="H2" s="64"/>
      <c r="I2" s="65"/>
      <c r="J2" s="66"/>
      <c r="K2" s="64"/>
      <c r="L2" s="65"/>
    </row>
    <row r="3" spans="2:12" s="6" customFormat="1" ht="15.75" customHeight="1" x14ac:dyDescent="0.45">
      <c r="B3" s="67"/>
      <c r="C3" s="68"/>
      <c r="D3" s="69" t="s">
        <v>22</v>
      </c>
      <c r="E3" s="70"/>
      <c r="F3" s="71"/>
      <c r="G3" s="69" t="s">
        <v>23</v>
      </c>
      <c r="H3" s="70"/>
      <c r="I3" s="71"/>
      <c r="J3" s="69" t="s">
        <v>97</v>
      </c>
      <c r="K3" s="70"/>
      <c r="L3" s="71"/>
    </row>
    <row r="4" spans="2:12" s="6" customFormat="1" ht="15.75" customHeight="1" x14ac:dyDescent="0.45">
      <c r="B4" s="67"/>
      <c r="C4" s="68"/>
      <c r="D4" s="72"/>
      <c r="E4" s="72"/>
      <c r="F4" s="178" t="s">
        <v>87</v>
      </c>
      <c r="G4" s="72"/>
      <c r="H4" s="72"/>
      <c r="I4" s="183" t="s">
        <v>88</v>
      </c>
      <c r="J4" s="26"/>
      <c r="K4" s="72"/>
      <c r="L4" s="73" t="s">
        <v>89</v>
      </c>
    </row>
    <row r="5" spans="2:12" s="6" customFormat="1" ht="15.75" customHeight="1" x14ac:dyDescent="0.45">
      <c r="B5" s="185" t="s">
        <v>1</v>
      </c>
      <c r="C5" s="75"/>
      <c r="D5" s="187" t="s">
        <v>2</v>
      </c>
      <c r="E5" s="187" t="s">
        <v>3</v>
      </c>
      <c r="F5" s="187" t="s">
        <v>4</v>
      </c>
      <c r="G5" s="187" t="s">
        <v>2</v>
      </c>
      <c r="H5" s="187" t="s">
        <v>3</v>
      </c>
      <c r="I5" s="187" t="s">
        <v>4</v>
      </c>
      <c r="J5" s="77" t="s">
        <v>2</v>
      </c>
      <c r="K5" s="187" t="s">
        <v>3</v>
      </c>
      <c r="L5" s="187" t="s">
        <v>4</v>
      </c>
    </row>
    <row r="6" spans="2:12" s="6" customFormat="1" ht="15.75" customHeight="1" x14ac:dyDescent="0.45">
      <c r="B6" s="78"/>
      <c r="C6" s="79" t="s">
        <v>5</v>
      </c>
      <c r="D6" s="209">
        <f>'[1]集1-7　当日有権者数（国民審査国内）'!V6</f>
        <v>118618</v>
      </c>
      <c r="E6" s="209">
        <f>'[1]集1-7　当日有権者数（国民審査国内）'!W6</f>
        <v>136293</v>
      </c>
      <c r="F6" s="209">
        <f>'[1]集1-7　当日有権者数（国民審査国内）'!X6</f>
        <v>254911</v>
      </c>
      <c r="G6" s="209">
        <f>'[1]集1-8　当日有権者数（国民審査在外）'!S6</f>
        <v>40</v>
      </c>
      <c r="H6" s="209">
        <f>'[1]集1-8　当日有権者数（国民審査在外）'!T6</f>
        <v>72</v>
      </c>
      <c r="I6" s="209">
        <f>'[1]集1-8　当日有権者数（国民審査在外）'!U6</f>
        <v>112</v>
      </c>
      <c r="J6" s="209">
        <f>D6+G6</f>
        <v>118658</v>
      </c>
      <c r="K6" s="209">
        <f>E6+H6</f>
        <v>136365</v>
      </c>
      <c r="L6" s="209">
        <f t="shared" ref="L6:L36" si="0">F6+I6</f>
        <v>255023</v>
      </c>
    </row>
    <row r="7" spans="2:12" s="6" customFormat="1" ht="15.75" customHeight="1" x14ac:dyDescent="0.45">
      <c r="B7" s="80"/>
      <c r="C7" s="81" t="s">
        <v>7</v>
      </c>
      <c r="D7" s="210">
        <f>'[1]集1-7　当日有権者数（国民審査国内）'!V7</f>
        <v>19523</v>
      </c>
      <c r="E7" s="210">
        <f>'[1]集1-7　当日有権者数（国民審査国内）'!W7</f>
        <v>22887</v>
      </c>
      <c r="F7" s="210">
        <f>'[1]集1-7　当日有権者数（国民審査国内）'!X7</f>
        <v>42410</v>
      </c>
      <c r="G7" s="210">
        <f>'[1]集1-8　当日有権者数（国民審査在外）'!S7</f>
        <v>5</v>
      </c>
      <c r="H7" s="210">
        <f>'[1]集1-8　当日有権者数（国民審査在外）'!T7</f>
        <v>9</v>
      </c>
      <c r="I7" s="210">
        <f>'[1]集1-8　当日有権者数（国民審査在外）'!U7</f>
        <v>14</v>
      </c>
      <c r="J7" s="82">
        <f t="shared" ref="J7:K36" si="1">D7+G7</f>
        <v>19528</v>
      </c>
      <c r="K7" s="82">
        <f t="shared" si="1"/>
        <v>22896</v>
      </c>
      <c r="L7" s="210">
        <f t="shared" si="0"/>
        <v>42424</v>
      </c>
    </row>
    <row r="8" spans="2:12" s="6" customFormat="1" ht="15.75" customHeight="1" x14ac:dyDescent="0.45">
      <c r="B8" s="80"/>
      <c r="C8" s="83" t="s">
        <v>8</v>
      </c>
      <c r="D8" s="212">
        <f>'[1]集1-7　当日有権者数（国民審査国内）'!V8</f>
        <v>33748</v>
      </c>
      <c r="E8" s="212">
        <f>'[1]集1-7　当日有権者数（国民審査国内）'!W8</f>
        <v>37648</v>
      </c>
      <c r="F8" s="212">
        <f>'[1]集1-7　当日有権者数（国民審査国内）'!X8</f>
        <v>71396</v>
      </c>
      <c r="G8" s="212">
        <f>'[1]集1-8　当日有権者数（国民審査在外）'!S8</f>
        <v>11</v>
      </c>
      <c r="H8" s="212">
        <f>'[1]集1-8　当日有権者数（国民審査在外）'!T8</f>
        <v>20</v>
      </c>
      <c r="I8" s="212">
        <f>'[1]集1-8　当日有権者数（国民審査在外）'!U8</f>
        <v>31</v>
      </c>
      <c r="J8" s="82">
        <f t="shared" si="1"/>
        <v>33759</v>
      </c>
      <c r="K8" s="82">
        <f t="shared" si="1"/>
        <v>37668</v>
      </c>
      <c r="L8" s="210">
        <f t="shared" si="0"/>
        <v>71427</v>
      </c>
    </row>
    <row r="9" spans="2:12" s="6" customFormat="1" ht="15.75" customHeight="1" x14ac:dyDescent="0.45">
      <c r="B9" s="80" t="s">
        <v>6</v>
      </c>
      <c r="C9" s="81" t="s">
        <v>9</v>
      </c>
      <c r="D9" s="211">
        <f>'[1]集1-7　当日有権者数（国民審査国内）'!V9</f>
        <v>27253</v>
      </c>
      <c r="E9" s="211">
        <f>'[1]集1-7　当日有権者数（国民審査国内）'!W9</f>
        <v>30930</v>
      </c>
      <c r="F9" s="211">
        <f>'[1]集1-7　当日有権者数（国民審査国内）'!X9</f>
        <v>58183</v>
      </c>
      <c r="G9" s="211">
        <f>'[1]集1-8　当日有権者数（国民審査在外）'!S9</f>
        <v>10</v>
      </c>
      <c r="H9" s="211">
        <f>'[1]集1-8　当日有権者数（国民審査在外）'!T9</f>
        <v>16</v>
      </c>
      <c r="I9" s="211">
        <f>'[1]集1-8　当日有権者数（国民審査在外）'!U9</f>
        <v>26</v>
      </c>
      <c r="J9" s="84">
        <f t="shared" si="1"/>
        <v>27263</v>
      </c>
      <c r="K9" s="84">
        <f t="shared" si="1"/>
        <v>30946</v>
      </c>
      <c r="L9" s="211">
        <f t="shared" si="0"/>
        <v>58209</v>
      </c>
    </row>
    <row r="10" spans="2:12" s="6" customFormat="1" ht="15.75" customHeight="1" x14ac:dyDescent="0.45">
      <c r="B10" s="80"/>
      <c r="C10" s="81" t="s">
        <v>25</v>
      </c>
      <c r="D10" s="210">
        <f>'[1]集1-7　当日有権者数（国民審査国内）'!V10</f>
        <v>10199</v>
      </c>
      <c r="E10" s="210">
        <f>'[1]集1-7　当日有権者数（国民審査国内）'!W10</f>
        <v>11443</v>
      </c>
      <c r="F10" s="210">
        <f>'[1]集1-7　当日有権者数（国民審査国内）'!X10</f>
        <v>21642</v>
      </c>
      <c r="G10" s="210">
        <f>'[1]集1-8　当日有権者数（国民審査在外）'!S10</f>
        <v>6</v>
      </c>
      <c r="H10" s="210">
        <f>'[1]集1-8　当日有権者数（国民審査在外）'!T10</f>
        <v>12</v>
      </c>
      <c r="I10" s="210">
        <f>'[1]集1-8　当日有権者数（国民審査在外）'!U10</f>
        <v>18</v>
      </c>
      <c r="J10" s="82">
        <f t="shared" si="1"/>
        <v>10205</v>
      </c>
      <c r="K10" s="82">
        <f t="shared" si="1"/>
        <v>11455</v>
      </c>
      <c r="L10" s="210">
        <f t="shared" si="0"/>
        <v>21660</v>
      </c>
    </row>
    <row r="11" spans="2:12" s="6" customFormat="1" ht="15.75" customHeight="1" x14ac:dyDescent="0.45">
      <c r="B11" s="80"/>
      <c r="C11" s="85" t="s">
        <v>32</v>
      </c>
      <c r="D11" s="212">
        <f>'[1]集1-7　当日有権者数（国民審査国内）'!V11</f>
        <v>17162</v>
      </c>
      <c r="E11" s="212">
        <f>'[1]集1-7　当日有権者数（国民審査国内）'!W11</f>
        <v>18541</v>
      </c>
      <c r="F11" s="212">
        <f>'[1]集1-7　当日有権者数（国民審査国内）'!X11</f>
        <v>35703</v>
      </c>
      <c r="G11" s="212">
        <f>'[1]集1-8　当日有権者数（国民審査在外）'!S11</f>
        <v>5</v>
      </c>
      <c r="H11" s="212">
        <f>'[1]集1-8　当日有権者数（国民審査在外）'!T11</f>
        <v>12</v>
      </c>
      <c r="I11" s="212">
        <f>'[1]集1-8　当日有権者数（国民審査在外）'!U11</f>
        <v>17</v>
      </c>
      <c r="J11" s="86">
        <f t="shared" si="1"/>
        <v>17167</v>
      </c>
      <c r="K11" s="86">
        <f t="shared" si="1"/>
        <v>18553</v>
      </c>
      <c r="L11" s="212">
        <f t="shared" si="0"/>
        <v>35720</v>
      </c>
    </row>
    <row r="12" spans="2:12" s="6" customFormat="1" ht="15.75" customHeight="1" x14ac:dyDescent="0.45">
      <c r="B12" s="80"/>
      <c r="C12" s="81" t="s">
        <v>26</v>
      </c>
      <c r="D12" s="211">
        <f>'[1]集1-7　当日有権者数（国民審査国内）'!V12</f>
        <v>11350</v>
      </c>
      <c r="E12" s="211">
        <f>'[1]集1-7　当日有権者数（国民審査国内）'!W12</f>
        <v>12655</v>
      </c>
      <c r="F12" s="211">
        <f>'[1]集1-7　当日有権者数（国民審査国内）'!X12</f>
        <v>24005</v>
      </c>
      <c r="G12" s="211">
        <f>'[1]集1-8　当日有権者数（国民審査在外）'!S12</f>
        <v>6</v>
      </c>
      <c r="H12" s="211">
        <f>'[1]集1-8　当日有権者数（国民審査在外）'!T12</f>
        <v>5</v>
      </c>
      <c r="I12" s="211">
        <f>'[1]集1-8　当日有権者数（国民審査在外）'!U12</f>
        <v>11</v>
      </c>
      <c r="J12" s="82">
        <f t="shared" si="1"/>
        <v>11356</v>
      </c>
      <c r="K12" s="82">
        <f t="shared" si="1"/>
        <v>12660</v>
      </c>
      <c r="L12" s="210">
        <f t="shared" si="0"/>
        <v>24016</v>
      </c>
    </row>
    <row r="13" spans="2:12" s="6" customFormat="1" ht="15.75" customHeight="1" x14ac:dyDescent="0.45">
      <c r="B13" s="80"/>
      <c r="C13" s="87" t="s">
        <v>27</v>
      </c>
      <c r="D13" s="210">
        <f>'[1]集1-7　当日有権者数（国民審査国内）'!V13</f>
        <v>29852</v>
      </c>
      <c r="E13" s="210">
        <f>'[1]集1-7　当日有権者数（国民審査国内）'!W13</f>
        <v>32316</v>
      </c>
      <c r="F13" s="210">
        <f>'[1]集1-7　当日有権者数（国民審査国内）'!X13</f>
        <v>62168</v>
      </c>
      <c r="G13" s="210">
        <f>'[1]集1-8　当日有権者数（国民審査在外）'!S13</f>
        <v>15</v>
      </c>
      <c r="H13" s="210">
        <f>'[1]集1-8　当日有権者数（国民審査在外）'!T13</f>
        <v>27</v>
      </c>
      <c r="I13" s="210">
        <f>'[1]集1-8　当日有権者数（国民審査在外）'!U13</f>
        <v>42</v>
      </c>
      <c r="J13" s="82">
        <f t="shared" si="1"/>
        <v>29867</v>
      </c>
      <c r="K13" s="82">
        <f t="shared" si="1"/>
        <v>32343</v>
      </c>
      <c r="L13" s="210">
        <f t="shared" si="0"/>
        <v>62210</v>
      </c>
    </row>
    <row r="14" spans="2:12" s="6" customFormat="1" ht="15.75" customHeight="1" x14ac:dyDescent="0.45">
      <c r="B14" s="80"/>
      <c r="C14" s="83" t="s">
        <v>28</v>
      </c>
      <c r="D14" s="212">
        <f>'[1]集1-7　当日有権者数（国民審査国内）'!V14</f>
        <v>12801</v>
      </c>
      <c r="E14" s="212">
        <f>'[1]集1-7　当日有権者数（国民審査国内）'!W14</f>
        <v>14486</v>
      </c>
      <c r="F14" s="212">
        <f>'[1]集1-7　当日有権者数（国民審査国内）'!X14</f>
        <v>27287</v>
      </c>
      <c r="G14" s="212">
        <f>'[1]集1-8　当日有権者数（国民審査在外）'!S14</f>
        <v>2</v>
      </c>
      <c r="H14" s="212">
        <f>'[1]集1-8　当日有権者数（国民審査在外）'!T14</f>
        <v>3</v>
      </c>
      <c r="I14" s="212">
        <f>'[1]集1-8　当日有権者数（国民審査在外）'!U14</f>
        <v>5</v>
      </c>
      <c r="J14" s="86">
        <f t="shared" si="1"/>
        <v>12803</v>
      </c>
      <c r="K14" s="86">
        <f t="shared" si="1"/>
        <v>14489</v>
      </c>
      <c r="L14" s="212">
        <f t="shared" si="0"/>
        <v>27292</v>
      </c>
    </row>
    <row r="15" spans="2:12" s="6" customFormat="1" ht="15.75" customHeight="1" x14ac:dyDescent="0.45">
      <c r="B15" s="80"/>
      <c r="C15" s="81" t="s">
        <v>29</v>
      </c>
      <c r="D15" s="211">
        <f>'[1]集1-7　当日有権者数（国民審査国内）'!V15</f>
        <v>30445</v>
      </c>
      <c r="E15" s="211">
        <f>'[1]集1-7　当日有権者数（国民審査国内）'!W15</f>
        <v>34804</v>
      </c>
      <c r="F15" s="211">
        <f>'[1]集1-7　当日有権者数（国民審査国内）'!X15</f>
        <v>65249</v>
      </c>
      <c r="G15" s="211">
        <f>'[1]集1-8　当日有権者数（国民審査在外）'!S15</f>
        <v>9</v>
      </c>
      <c r="H15" s="211">
        <f>'[1]集1-8　当日有権者数（国民審査在外）'!T15</f>
        <v>19</v>
      </c>
      <c r="I15" s="211">
        <f>'[1]集1-8　当日有権者数（国民審査在外）'!U15</f>
        <v>28</v>
      </c>
      <c r="J15" s="82">
        <f t="shared" si="1"/>
        <v>30454</v>
      </c>
      <c r="K15" s="82">
        <f t="shared" si="1"/>
        <v>34823</v>
      </c>
      <c r="L15" s="210">
        <f t="shared" si="0"/>
        <v>65277</v>
      </c>
    </row>
    <row r="16" spans="2:12" s="6" customFormat="1" ht="15.75" customHeight="1" x14ac:dyDescent="0.45">
      <c r="B16" s="80"/>
      <c r="C16" s="81" t="s">
        <v>30</v>
      </c>
      <c r="D16" s="210">
        <f>'[1]集1-7　当日有権者数（国民審査国内）'!V16</f>
        <v>11849</v>
      </c>
      <c r="E16" s="210">
        <f>'[1]集1-7　当日有権者数（国民審査国内）'!W16</f>
        <v>13364</v>
      </c>
      <c r="F16" s="210">
        <f>'[1]集1-7　当日有権者数（国民審査国内）'!X16</f>
        <v>25213</v>
      </c>
      <c r="G16" s="210">
        <f>'[1]集1-8　当日有権者数（国民審査在外）'!S16</f>
        <v>12</v>
      </c>
      <c r="H16" s="210">
        <f>'[1]集1-8　当日有権者数（国民審査在外）'!T16</f>
        <v>10</v>
      </c>
      <c r="I16" s="210">
        <f>'[1]集1-8　当日有権者数（国民審査在外）'!U16</f>
        <v>22</v>
      </c>
      <c r="J16" s="82">
        <f t="shared" si="1"/>
        <v>11861</v>
      </c>
      <c r="K16" s="82">
        <f t="shared" si="1"/>
        <v>13374</v>
      </c>
      <c r="L16" s="210">
        <f t="shared" si="0"/>
        <v>25235</v>
      </c>
    </row>
    <row r="17" spans="2:12" s="6" customFormat="1" ht="15.75" customHeight="1" x14ac:dyDescent="0.45">
      <c r="B17" s="80"/>
      <c r="C17" s="81" t="s">
        <v>31</v>
      </c>
      <c r="D17" s="210">
        <f>'[1]集1-7　当日有権者数（国民審査国内）'!V17</f>
        <v>9444</v>
      </c>
      <c r="E17" s="210">
        <f>'[1]集1-7　当日有権者数（国民審査国内）'!W17</f>
        <v>10209</v>
      </c>
      <c r="F17" s="210">
        <f>'[1]集1-7　当日有権者数（国民審査国内）'!X17</f>
        <v>19653</v>
      </c>
      <c r="G17" s="210">
        <f>'[1]集1-8　当日有権者数（国民審査在外）'!S17</f>
        <v>2</v>
      </c>
      <c r="H17" s="210">
        <f>'[1]集1-8　当日有権者数（国民審査在外）'!T17</f>
        <v>3</v>
      </c>
      <c r="I17" s="210">
        <f>'[1]集1-8　当日有権者数（国民審査在外）'!U17</f>
        <v>5</v>
      </c>
      <c r="J17" s="82">
        <f t="shared" si="1"/>
        <v>9446</v>
      </c>
      <c r="K17" s="82">
        <f t="shared" si="1"/>
        <v>10212</v>
      </c>
      <c r="L17" s="210">
        <f t="shared" si="0"/>
        <v>19658</v>
      </c>
    </row>
    <row r="18" spans="2:12" s="6" customFormat="1" ht="15.75" customHeight="1" x14ac:dyDescent="0.45">
      <c r="B18" s="80"/>
      <c r="C18" s="81" t="s">
        <v>33</v>
      </c>
      <c r="D18" s="217">
        <f>'[1]集1-7　当日有権者数（国民審査国内）'!V18</f>
        <v>9562</v>
      </c>
      <c r="E18" s="217">
        <f>'[1]集1-7　当日有権者数（国民審査国内）'!W18</f>
        <v>11073</v>
      </c>
      <c r="F18" s="217">
        <f>'[1]集1-7　当日有権者数（国民審査国内）'!X18</f>
        <v>20635</v>
      </c>
      <c r="G18" s="217">
        <f>'[1]集1-8　当日有権者数（国民審査在外）'!S18</f>
        <v>12</v>
      </c>
      <c r="H18" s="217">
        <f>'[1]集1-8　当日有権者数（国民審査在外）'!T18</f>
        <v>10</v>
      </c>
      <c r="I18" s="217">
        <f>'[1]集1-8　当日有権者数（国民審査在外）'!U18</f>
        <v>22</v>
      </c>
      <c r="J18" s="82">
        <f t="shared" si="1"/>
        <v>9574</v>
      </c>
      <c r="K18" s="82">
        <f t="shared" si="1"/>
        <v>11083</v>
      </c>
      <c r="L18" s="210">
        <f t="shared" si="0"/>
        <v>20657</v>
      </c>
    </row>
    <row r="19" spans="2:12" s="6" customFormat="1" ht="15.75" customHeight="1" x14ac:dyDescent="0.45">
      <c r="B19" s="88" t="s">
        <v>10</v>
      </c>
      <c r="C19" s="79" t="s">
        <v>11</v>
      </c>
      <c r="D19" s="218">
        <f>'[1]集1-7　当日有権者数（国民審査国内）'!V19</f>
        <v>1848</v>
      </c>
      <c r="E19" s="218">
        <f>'[1]集1-7　当日有権者数（国民審査国内）'!W19</f>
        <v>2171</v>
      </c>
      <c r="F19" s="218">
        <f>'[1]集1-7　当日有権者数（国民審査国内）'!X19</f>
        <v>4019</v>
      </c>
      <c r="G19" s="218">
        <f>'[1]集1-8　当日有権者数（国民審査在外）'!S19</f>
        <v>1</v>
      </c>
      <c r="H19" s="218">
        <f>'[1]集1-8　当日有権者数（国民審査在外）'!T19</f>
        <v>1</v>
      </c>
      <c r="I19" s="218">
        <f>'[1]集1-8　当日有権者数（国民審査在外）'!U19</f>
        <v>2</v>
      </c>
      <c r="J19" s="89">
        <f t="shared" si="1"/>
        <v>1849</v>
      </c>
      <c r="K19" s="89">
        <f t="shared" si="1"/>
        <v>2172</v>
      </c>
      <c r="L19" s="209">
        <f t="shared" si="0"/>
        <v>4021</v>
      </c>
    </row>
    <row r="20" spans="2:12" s="6" customFormat="1" ht="15.75" customHeight="1" x14ac:dyDescent="0.45">
      <c r="B20" s="80"/>
      <c r="C20" s="90" t="s">
        <v>48</v>
      </c>
      <c r="D20" s="219">
        <f>'[1]集1-7　当日有権者数（国民審査国内）'!V20</f>
        <v>1848</v>
      </c>
      <c r="E20" s="219">
        <f>'[1]集1-7　当日有権者数（国民審査国内）'!W20</f>
        <v>2171</v>
      </c>
      <c r="F20" s="219">
        <f>'[1]集1-7　当日有権者数（国民審査国内）'!X20</f>
        <v>4019</v>
      </c>
      <c r="G20" s="219">
        <f>'[1]集1-8　当日有権者数（国民審査在外）'!S20</f>
        <v>1</v>
      </c>
      <c r="H20" s="219">
        <f>'[1]集1-8　当日有権者数（国民審査在外）'!T20</f>
        <v>1</v>
      </c>
      <c r="I20" s="219">
        <f>'[1]集1-8　当日有権者数（国民審査在外）'!U20</f>
        <v>2</v>
      </c>
      <c r="J20" s="91">
        <f t="shared" si="1"/>
        <v>1849</v>
      </c>
      <c r="K20" s="91">
        <f t="shared" si="1"/>
        <v>2172</v>
      </c>
      <c r="L20" s="91">
        <f t="shared" si="0"/>
        <v>4021</v>
      </c>
    </row>
    <row r="21" spans="2:12" s="6" customFormat="1" ht="15.75" customHeight="1" x14ac:dyDescent="0.45">
      <c r="B21" s="88" t="s">
        <v>34</v>
      </c>
      <c r="C21" s="92" t="s">
        <v>35</v>
      </c>
      <c r="D21" s="218">
        <f>'[1]集1-7　当日有権者数（国民審査国内）'!V21</f>
        <v>844</v>
      </c>
      <c r="E21" s="218">
        <f>'[1]集1-7　当日有権者数（国民審査国内）'!W21</f>
        <v>904</v>
      </c>
      <c r="F21" s="218">
        <f>'[1]集1-7　当日有権者数（国民審査国内）'!X21</f>
        <v>1748</v>
      </c>
      <c r="G21" s="218">
        <f>'[1]集1-8　当日有権者数（国民審査在外）'!S21</f>
        <v>0</v>
      </c>
      <c r="H21" s="218">
        <f>'[1]集1-8　当日有権者数（国民審査在外）'!T21</f>
        <v>1</v>
      </c>
      <c r="I21" s="218">
        <f>'[1]集1-8　当日有権者数（国民審査在外）'!U21</f>
        <v>1</v>
      </c>
      <c r="J21" s="89">
        <f t="shared" si="1"/>
        <v>844</v>
      </c>
      <c r="K21" s="89">
        <f t="shared" si="1"/>
        <v>905</v>
      </c>
      <c r="L21" s="209">
        <f t="shared" si="0"/>
        <v>1749</v>
      </c>
    </row>
    <row r="22" spans="2:12" s="6" customFormat="1" ht="15.75" customHeight="1" x14ac:dyDescent="0.45">
      <c r="B22" s="80"/>
      <c r="C22" s="93" t="s">
        <v>49</v>
      </c>
      <c r="D22" s="219">
        <f>'[1]集1-7　当日有権者数（国民審査国内）'!V22</f>
        <v>844</v>
      </c>
      <c r="E22" s="219">
        <f>'[1]集1-7　当日有権者数（国民審査国内）'!W22</f>
        <v>904</v>
      </c>
      <c r="F22" s="219">
        <f>'[1]集1-7　当日有権者数（国民審査国内）'!X22</f>
        <v>1748</v>
      </c>
      <c r="G22" s="219">
        <f>'[1]集1-8　当日有権者数（国民審査在外）'!S22</f>
        <v>0</v>
      </c>
      <c r="H22" s="219">
        <f>'[1]集1-8　当日有権者数（国民審査在外）'!T22</f>
        <v>1</v>
      </c>
      <c r="I22" s="219">
        <f>'[1]集1-8　当日有権者数（国民審査在外）'!U22</f>
        <v>1</v>
      </c>
      <c r="J22" s="91">
        <f t="shared" si="1"/>
        <v>844</v>
      </c>
      <c r="K22" s="91">
        <f t="shared" si="1"/>
        <v>905</v>
      </c>
      <c r="L22" s="91">
        <f t="shared" si="0"/>
        <v>1749</v>
      </c>
    </row>
    <row r="23" spans="2:12" s="6" customFormat="1" ht="15.75" customHeight="1" x14ac:dyDescent="0.45">
      <c r="B23" s="88" t="s">
        <v>36</v>
      </c>
      <c r="C23" s="79" t="s">
        <v>37</v>
      </c>
      <c r="D23" s="209">
        <f>'[1]集1-7　当日有権者数（国民審査国内）'!V23</f>
        <v>1211</v>
      </c>
      <c r="E23" s="209">
        <f>'[1]集1-7　当日有権者数（国民審査国内）'!W23</f>
        <v>1314</v>
      </c>
      <c r="F23" s="209">
        <f>'[1]集1-7　当日有権者数（国民審査国内）'!X23</f>
        <v>2525</v>
      </c>
      <c r="G23" s="209">
        <f>'[1]集1-8　当日有権者数（国民審査在外）'!S23</f>
        <v>1</v>
      </c>
      <c r="H23" s="209">
        <f>'[1]集1-8　当日有権者数（国民審査在外）'!T23</f>
        <v>1</v>
      </c>
      <c r="I23" s="209">
        <f>'[1]集1-8　当日有権者数（国民審査在外）'!U23</f>
        <v>2</v>
      </c>
      <c r="J23" s="89">
        <f t="shared" si="1"/>
        <v>1212</v>
      </c>
      <c r="K23" s="89">
        <f t="shared" si="1"/>
        <v>1315</v>
      </c>
      <c r="L23" s="209">
        <f t="shared" si="0"/>
        <v>2527</v>
      </c>
    </row>
    <row r="24" spans="2:12" s="6" customFormat="1" ht="15.75" customHeight="1" x14ac:dyDescent="0.45">
      <c r="B24" s="80"/>
      <c r="C24" s="81" t="s">
        <v>38</v>
      </c>
      <c r="D24" s="210">
        <f>'[1]集1-7　当日有権者数（国民審査国内）'!V24</f>
        <v>6028</v>
      </c>
      <c r="E24" s="210">
        <f>'[1]集1-7　当日有権者数（国民審査国内）'!W24</f>
        <v>6918</v>
      </c>
      <c r="F24" s="210">
        <f>'[1]集1-7　当日有権者数（国民審査国内）'!X24</f>
        <v>12946</v>
      </c>
      <c r="G24" s="210">
        <f>'[1]集1-8　当日有権者数（国民審査在外）'!S24</f>
        <v>0</v>
      </c>
      <c r="H24" s="210">
        <f>'[1]集1-8　当日有権者数（国民審査在外）'!T24</f>
        <v>1</v>
      </c>
      <c r="I24" s="210">
        <f>'[1]集1-8　当日有権者数（国民審査在外）'!U24</f>
        <v>1</v>
      </c>
      <c r="J24" s="82">
        <f t="shared" si="1"/>
        <v>6028</v>
      </c>
      <c r="K24" s="82">
        <f t="shared" si="1"/>
        <v>6919</v>
      </c>
      <c r="L24" s="210">
        <f t="shared" si="0"/>
        <v>12947</v>
      </c>
    </row>
    <row r="25" spans="2:12" s="6" customFormat="1" ht="15.75" customHeight="1" x14ac:dyDescent="0.45">
      <c r="B25" s="80"/>
      <c r="C25" s="83" t="s">
        <v>39</v>
      </c>
      <c r="D25" s="212">
        <f>'[1]集1-7　当日有権者数（国民審査国内）'!V25</f>
        <v>2679</v>
      </c>
      <c r="E25" s="212">
        <f>'[1]集1-7　当日有権者数（国民審査国内）'!W25</f>
        <v>2956</v>
      </c>
      <c r="F25" s="212">
        <f>'[1]集1-7　当日有権者数（国民審査国内）'!X25</f>
        <v>5635</v>
      </c>
      <c r="G25" s="212">
        <f>'[1]集1-8　当日有権者数（国民審査在外）'!S25</f>
        <v>0</v>
      </c>
      <c r="H25" s="212">
        <f>'[1]集1-8　当日有権者数（国民審査在外）'!T25</f>
        <v>2</v>
      </c>
      <c r="I25" s="212">
        <f>'[1]集1-8　当日有権者数（国民審査在外）'!U25</f>
        <v>2</v>
      </c>
      <c r="J25" s="86">
        <f t="shared" si="1"/>
        <v>2679</v>
      </c>
      <c r="K25" s="86">
        <f t="shared" si="1"/>
        <v>2958</v>
      </c>
      <c r="L25" s="212">
        <f t="shared" si="0"/>
        <v>5637</v>
      </c>
    </row>
    <row r="26" spans="2:12" s="6" customFormat="1" ht="15.75" customHeight="1" x14ac:dyDescent="0.45">
      <c r="B26" s="80"/>
      <c r="C26" s="81" t="s">
        <v>50</v>
      </c>
      <c r="D26" s="219">
        <f>'[1]集1-7　当日有権者数（国民審査国内）'!V26</f>
        <v>9918</v>
      </c>
      <c r="E26" s="219">
        <f>'[1]集1-7　当日有権者数（国民審査国内）'!W26</f>
        <v>11188</v>
      </c>
      <c r="F26" s="219">
        <f>'[1]集1-7　当日有権者数（国民審査国内）'!X26</f>
        <v>21106</v>
      </c>
      <c r="G26" s="219">
        <f>'[1]集1-8　当日有権者数（国民審査在外）'!S26</f>
        <v>1</v>
      </c>
      <c r="H26" s="219">
        <f>'[1]集1-8　当日有権者数（国民審査在外）'!T26</f>
        <v>4</v>
      </c>
      <c r="I26" s="219">
        <f>'[1]集1-8　当日有権者数（国民審査在外）'!U26</f>
        <v>5</v>
      </c>
      <c r="J26" s="82">
        <f t="shared" si="1"/>
        <v>9919</v>
      </c>
      <c r="K26" s="82">
        <f t="shared" si="1"/>
        <v>11192</v>
      </c>
      <c r="L26" s="82">
        <f t="shared" si="0"/>
        <v>21111</v>
      </c>
    </row>
    <row r="27" spans="2:12" s="6" customFormat="1" ht="15.75" customHeight="1" x14ac:dyDescent="0.45">
      <c r="B27" s="88" t="s">
        <v>47</v>
      </c>
      <c r="C27" s="94" t="s">
        <v>12</v>
      </c>
      <c r="D27" s="209">
        <f>'[1]集1-7　当日有権者数（国民審査国内）'!V27</f>
        <v>3378</v>
      </c>
      <c r="E27" s="209">
        <f>'[1]集1-7　当日有権者数（国民審査国内）'!W27</f>
        <v>3869</v>
      </c>
      <c r="F27" s="209">
        <f>'[1]集1-7　当日有権者数（国民審査国内）'!X27</f>
        <v>7247</v>
      </c>
      <c r="G27" s="209">
        <f>'[1]集1-8　当日有権者数（国民審査在外）'!S27</f>
        <v>2</v>
      </c>
      <c r="H27" s="209">
        <f>'[1]集1-8　当日有権者数（国民審査在外）'!T27</f>
        <v>6</v>
      </c>
      <c r="I27" s="209">
        <f>'[1]集1-8　当日有権者数（国民審査在外）'!U27</f>
        <v>8</v>
      </c>
      <c r="J27" s="89">
        <f t="shared" si="1"/>
        <v>3380</v>
      </c>
      <c r="K27" s="89">
        <f t="shared" si="1"/>
        <v>3875</v>
      </c>
      <c r="L27" s="209">
        <f t="shared" si="0"/>
        <v>7255</v>
      </c>
    </row>
    <row r="28" spans="2:12" s="6" customFormat="1" ht="15.75" customHeight="1" x14ac:dyDescent="0.45">
      <c r="B28" s="80"/>
      <c r="C28" s="95" t="s">
        <v>40</v>
      </c>
      <c r="D28" s="210">
        <f>'[1]集1-7　当日有権者数（国民審査国内）'!V28</f>
        <v>2132</v>
      </c>
      <c r="E28" s="210">
        <f>'[1]集1-7　当日有権者数（国民審査国内）'!W28</f>
        <v>2570</v>
      </c>
      <c r="F28" s="210">
        <f>'[1]集1-7　当日有権者数（国民審査国内）'!X28</f>
        <v>4702</v>
      </c>
      <c r="G28" s="210">
        <f>'[1]集1-8　当日有権者数（国民審査在外）'!S28</f>
        <v>0</v>
      </c>
      <c r="H28" s="210">
        <f>'[1]集1-8　当日有権者数（国民審査在外）'!T28</f>
        <v>1</v>
      </c>
      <c r="I28" s="210">
        <f>'[1]集1-8　当日有権者数（国民審査在外）'!U28</f>
        <v>1</v>
      </c>
      <c r="J28" s="82">
        <f t="shared" si="1"/>
        <v>2132</v>
      </c>
      <c r="K28" s="82">
        <f t="shared" si="1"/>
        <v>2571</v>
      </c>
      <c r="L28" s="210">
        <f t="shared" si="0"/>
        <v>4703</v>
      </c>
    </row>
    <row r="29" spans="2:12" s="6" customFormat="1" ht="15.75" customHeight="1" x14ac:dyDescent="0.45">
      <c r="B29" s="80"/>
      <c r="C29" s="81" t="s">
        <v>41</v>
      </c>
      <c r="D29" s="210">
        <f>'[1]集1-7　当日有権者数（国民審査国内）'!V29</f>
        <v>1771</v>
      </c>
      <c r="E29" s="210">
        <f>'[1]集1-7　当日有権者数（国民審査国内）'!W29</f>
        <v>2049</v>
      </c>
      <c r="F29" s="210">
        <f>'[1]集1-7　当日有権者数（国民審査国内）'!X29</f>
        <v>3820</v>
      </c>
      <c r="G29" s="210">
        <f>'[1]集1-8　当日有権者数（国民審査在外）'!S29</f>
        <v>0</v>
      </c>
      <c r="H29" s="210">
        <f>'[1]集1-8　当日有権者数（国民審査在外）'!T29</f>
        <v>1</v>
      </c>
      <c r="I29" s="210">
        <f>'[1]集1-8　当日有権者数（国民審査在外）'!U29</f>
        <v>1</v>
      </c>
      <c r="J29" s="82">
        <f t="shared" si="1"/>
        <v>1771</v>
      </c>
      <c r="K29" s="82">
        <f t="shared" si="1"/>
        <v>2050</v>
      </c>
      <c r="L29" s="82">
        <f t="shared" si="0"/>
        <v>3821</v>
      </c>
    </row>
    <row r="30" spans="2:12" s="6" customFormat="1" ht="15.75" customHeight="1" x14ac:dyDescent="0.45">
      <c r="B30" s="80"/>
      <c r="C30" s="81" t="s">
        <v>13</v>
      </c>
      <c r="D30" s="212">
        <f>'[1]集1-7　当日有権者数（国民審査国内）'!V30</f>
        <v>1248</v>
      </c>
      <c r="E30" s="212">
        <f>'[1]集1-7　当日有権者数（国民審査国内）'!W30</f>
        <v>1320</v>
      </c>
      <c r="F30" s="212">
        <f>'[1]集1-7　当日有権者数（国民審査国内）'!X30</f>
        <v>2568</v>
      </c>
      <c r="G30" s="212">
        <f>'[1]集1-8　当日有権者数（国民審査在外）'!S30</f>
        <v>0</v>
      </c>
      <c r="H30" s="212">
        <f>'[1]集1-8　当日有権者数（国民審査在外）'!T30</f>
        <v>2</v>
      </c>
      <c r="I30" s="212">
        <f>'[1]集1-8　当日有権者数（国民審査在外）'!U30</f>
        <v>2</v>
      </c>
      <c r="J30" s="82">
        <f t="shared" si="1"/>
        <v>1248</v>
      </c>
      <c r="K30" s="82">
        <f t="shared" si="1"/>
        <v>1322</v>
      </c>
      <c r="L30" s="82">
        <f t="shared" si="0"/>
        <v>2570</v>
      </c>
    </row>
    <row r="31" spans="2:12" s="6" customFormat="1" ht="15.75" customHeight="1" x14ac:dyDescent="0.45">
      <c r="B31" s="96"/>
      <c r="C31" s="93" t="s">
        <v>51</v>
      </c>
      <c r="D31" s="210">
        <f>'[1]集1-7　当日有権者数（国民審査国内）'!V31</f>
        <v>8529</v>
      </c>
      <c r="E31" s="210">
        <f>'[1]集1-7　当日有権者数（国民審査国内）'!W31</f>
        <v>9808</v>
      </c>
      <c r="F31" s="210">
        <f>'[1]集1-7　当日有権者数（国民審査国内）'!X31</f>
        <v>18337</v>
      </c>
      <c r="G31" s="210">
        <f>'[1]集1-8　当日有権者数（国民審査在外）'!S31</f>
        <v>2</v>
      </c>
      <c r="H31" s="210">
        <f>'[1]集1-8　当日有権者数（国民審査在外）'!T31</f>
        <v>10</v>
      </c>
      <c r="I31" s="210">
        <f>'[1]集1-8　当日有権者数（国民審査在外）'!U31</f>
        <v>12</v>
      </c>
      <c r="J31" s="91">
        <f t="shared" si="1"/>
        <v>8531</v>
      </c>
      <c r="K31" s="91">
        <f t="shared" si="1"/>
        <v>9818</v>
      </c>
      <c r="L31" s="91">
        <f t="shared" si="0"/>
        <v>18349</v>
      </c>
    </row>
    <row r="32" spans="2:12" s="6" customFormat="1" ht="15.75" customHeight="1" x14ac:dyDescent="0.45">
      <c r="B32" s="80" t="s">
        <v>42</v>
      </c>
      <c r="C32" s="97" t="s">
        <v>43</v>
      </c>
      <c r="D32" s="218">
        <f>'[1]集1-7　当日有権者数（国民審査国内）'!V32</f>
        <v>7298</v>
      </c>
      <c r="E32" s="218">
        <f>'[1]集1-7　当日有権者数（国民審査国内）'!W32</f>
        <v>8225</v>
      </c>
      <c r="F32" s="218">
        <f>'[1]集1-7　当日有権者数（国民審査国内）'!X32</f>
        <v>15523</v>
      </c>
      <c r="G32" s="218">
        <f>'[1]集1-8　当日有権者数（国民審査在外）'!S32</f>
        <v>2</v>
      </c>
      <c r="H32" s="218">
        <f>'[1]集1-8　当日有権者数（国民審査在外）'!T32</f>
        <v>5</v>
      </c>
      <c r="I32" s="218">
        <f>'[1]集1-8　当日有権者数（国民審査在外）'!U32</f>
        <v>7</v>
      </c>
      <c r="J32" s="98">
        <f t="shared" si="1"/>
        <v>7300</v>
      </c>
      <c r="K32" s="98">
        <f t="shared" si="1"/>
        <v>8230</v>
      </c>
      <c r="L32" s="98">
        <f t="shared" si="0"/>
        <v>15530</v>
      </c>
    </row>
    <row r="33" spans="2:12" s="6" customFormat="1" ht="15.75" customHeight="1" x14ac:dyDescent="0.45">
      <c r="B33" s="80"/>
      <c r="C33" s="81" t="s">
        <v>52</v>
      </c>
      <c r="D33" s="219">
        <f>'[1]集1-7　当日有権者数（国民審査国内）'!V33</f>
        <v>7298</v>
      </c>
      <c r="E33" s="219">
        <f>'[1]集1-7　当日有権者数（国民審査国内）'!W33</f>
        <v>8225</v>
      </c>
      <c r="F33" s="219">
        <f>'[1]集1-7　当日有権者数（国民審査国内）'!X33</f>
        <v>15523</v>
      </c>
      <c r="G33" s="219">
        <f>'[1]集1-8　当日有権者数（国民審査在外）'!S33</f>
        <v>2</v>
      </c>
      <c r="H33" s="219">
        <f>'[1]集1-8　当日有権者数（国民審査在外）'!T33</f>
        <v>5</v>
      </c>
      <c r="I33" s="219">
        <f>'[1]集1-8　当日有権者数（国民審査在外）'!U33</f>
        <v>7</v>
      </c>
      <c r="J33" s="82">
        <f t="shared" si="1"/>
        <v>7300</v>
      </c>
      <c r="K33" s="82">
        <f t="shared" si="1"/>
        <v>8230</v>
      </c>
      <c r="L33" s="82">
        <f t="shared" si="0"/>
        <v>15530</v>
      </c>
    </row>
    <row r="34" spans="2:12" s="6" customFormat="1" ht="15.75" customHeight="1" x14ac:dyDescent="0.45">
      <c r="B34" s="88" t="s">
        <v>46</v>
      </c>
      <c r="C34" s="79" t="s">
        <v>44</v>
      </c>
      <c r="D34" s="209">
        <f>'[1]集1-7　当日有権者数（国民審査国内）'!V34</f>
        <v>5602</v>
      </c>
      <c r="E34" s="209">
        <f>'[1]集1-7　当日有権者数（国民審査国内）'!W34</f>
        <v>5984</v>
      </c>
      <c r="F34" s="209">
        <f>'[1]集1-7　当日有権者数（国民審査国内）'!X34</f>
        <v>11586</v>
      </c>
      <c r="G34" s="209">
        <f>'[1]集1-8　当日有権者数（国民審査在外）'!S34</f>
        <v>3</v>
      </c>
      <c r="H34" s="209">
        <f>'[1]集1-8　当日有権者数（国民審査在外）'!T34</f>
        <v>4</v>
      </c>
      <c r="I34" s="209">
        <f>'[1]集1-8　当日有権者数（国民審査在外）'!U34</f>
        <v>7</v>
      </c>
      <c r="J34" s="89">
        <f t="shared" si="1"/>
        <v>5605</v>
      </c>
      <c r="K34" s="89">
        <f t="shared" si="1"/>
        <v>5988</v>
      </c>
      <c r="L34" s="89">
        <f t="shared" si="0"/>
        <v>11593</v>
      </c>
    </row>
    <row r="35" spans="2:12" s="6" customFormat="1" ht="15.75" customHeight="1" x14ac:dyDescent="0.45">
      <c r="B35" s="80"/>
      <c r="C35" s="81" t="s">
        <v>45</v>
      </c>
      <c r="D35" s="212">
        <f>'[1]集1-7　当日有権者数（国民審査国内）'!V35</f>
        <v>978</v>
      </c>
      <c r="E35" s="212">
        <f>'[1]集1-7　当日有権者数（国民審査国内）'!W35</f>
        <v>1016</v>
      </c>
      <c r="F35" s="212">
        <f>'[1]集1-7　当日有権者数（国民審査国内）'!X35</f>
        <v>1994</v>
      </c>
      <c r="G35" s="212">
        <f>'[1]集1-8　当日有権者数（国民審査在外）'!S35</f>
        <v>0</v>
      </c>
      <c r="H35" s="212">
        <f>'[1]集1-8　当日有権者数（国民審査在外）'!T35</f>
        <v>0</v>
      </c>
      <c r="I35" s="212">
        <f>'[1]集1-8　当日有権者数（国民審査在外）'!U35</f>
        <v>0</v>
      </c>
      <c r="J35" s="86">
        <f t="shared" si="1"/>
        <v>978</v>
      </c>
      <c r="K35" s="86">
        <f t="shared" si="1"/>
        <v>1016</v>
      </c>
      <c r="L35" s="86">
        <f t="shared" si="0"/>
        <v>1994</v>
      </c>
    </row>
    <row r="36" spans="2:12" s="6" customFormat="1" ht="15.75" customHeight="1" x14ac:dyDescent="0.45">
      <c r="B36" s="99"/>
      <c r="C36" s="90" t="s">
        <v>53</v>
      </c>
      <c r="D36" s="210">
        <f>'[1]集1-7　当日有権者数（国民審査国内）'!V36</f>
        <v>6580</v>
      </c>
      <c r="E36" s="210">
        <f>'[1]集1-7　当日有権者数（国民審査国内）'!W36</f>
        <v>7000</v>
      </c>
      <c r="F36" s="210">
        <f>'[1]集1-7　当日有権者数（国民審査国内）'!X36</f>
        <v>13580</v>
      </c>
      <c r="G36" s="210">
        <f>'[1]集1-8　当日有権者数（国民審査在外）'!S36</f>
        <v>3</v>
      </c>
      <c r="H36" s="210">
        <f>'[1]集1-8　当日有権者数（国民審査在外）'!T36</f>
        <v>4</v>
      </c>
      <c r="I36" s="210">
        <f>'[1]集1-8　当日有権者数（国民審査在外）'!U36</f>
        <v>7</v>
      </c>
      <c r="J36" s="82">
        <f t="shared" si="1"/>
        <v>6583</v>
      </c>
      <c r="K36" s="82">
        <f t="shared" si="1"/>
        <v>7004</v>
      </c>
      <c r="L36" s="82">
        <f t="shared" si="0"/>
        <v>13587</v>
      </c>
    </row>
    <row r="37" spans="2:12" s="6" customFormat="1" ht="15.75" customHeight="1" x14ac:dyDescent="0.45">
      <c r="B37" s="100"/>
      <c r="C37" s="101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2:12" s="6" customFormat="1" ht="15.75" customHeight="1" x14ac:dyDescent="0.45">
      <c r="B38" s="240" t="s">
        <v>61</v>
      </c>
      <c r="C38" s="241"/>
      <c r="D38" s="218">
        <f>'[1]集1-7　当日有権者数（国民審査国内）'!V38</f>
        <v>118618</v>
      </c>
      <c r="E38" s="218">
        <f>'[1]集1-7　当日有権者数（国民審査国内）'!W38</f>
        <v>136293</v>
      </c>
      <c r="F38" s="218">
        <f>'[1]集1-7　当日有権者数（国民審査国内）'!X38</f>
        <v>254911</v>
      </c>
      <c r="G38" s="218">
        <f>'[1]集1-8　当日有権者数（国民審査在外）'!S38</f>
        <v>40</v>
      </c>
      <c r="H38" s="218">
        <f>'[1]集1-8　当日有権者数（国民審査在外）'!T38</f>
        <v>72</v>
      </c>
      <c r="I38" s="218">
        <f>'[1]集1-8　当日有権者数（国民審査在外）'!U38</f>
        <v>112</v>
      </c>
      <c r="J38" s="89">
        <f t="shared" ref="J38:L40" si="2">D38+G38</f>
        <v>118658</v>
      </c>
      <c r="K38" s="89">
        <f t="shared" si="2"/>
        <v>136365</v>
      </c>
      <c r="L38" s="89">
        <f t="shared" si="2"/>
        <v>255023</v>
      </c>
    </row>
    <row r="39" spans="2:12" s="6" customFormat="1" ht="15.75" customHeight="1" x14ac:dyDescent="0.45">
      <c r="B39" s="236" t="s">
        <v>62</v>
      </c>
      <c r="C39" s="237"/>
      <c r="D39" s="220">
        <f>'[1]集1-7　当日有権者数（国民審査国内）'!V39</f>
        <v>114114</v>
      </c>
      <c r="E39" s="220">
        <f>'[1]集1-7　当日有権者数（国民審査国内）'!W39</f>
        <v>129836</v>
      </c>
      <c r="F39" s="220">
        <f>'[1]集1-7　当日有権者数（国民審査国内）'!X39</f>
        <v>243950</v>
      </c>
      <c r="G39" s="220">
        <f>'[1]集1-8　当日有権者数（国民審査在外）'!S39</f>
        <v>45</v>
      </c>
      <c r="H39" s="220">
        <f>'[1]集1-8　当日有権者数（国民審査在外）'!T39</f>
        <v>71</v>
      </c>
      <c r="I39" s="220">
        <f>'[1]集1-8　当日有権者数（国民審査在外）'!U39</f>
        <v>116</v>
      </c>
      <c r="J39" s="103">
        <f t="shared" si="2"/>
        <v>114159</v>
      </c>
      <c r="K39" s="103">
        <f t="shared" si="2"/>
        <v>129907</v>
      </c>
      <c r="L39" s="103">
        <f t="shared" si="2"/>
        <v>244066</v>
      </c>
    </row>
    <row r="40" spans="2:12" s="6" customFormat="1" ht="15.75" customHeight="1" x14ac:dyDescent="0.45">
      <c r="B40" s="238" t="s">
        <v>63</v>
      </c>
      <c r="C40" s="239"/>
      <c r="D40" s="219">
        <f>'[1]集1-7　当日有権者数（国民審査国内）'!V40</f>
        <v>144091</v>
      </c>
      <c r="E40" s="219">
        <f>'[1]集1-7　当日有権者数（国民審査国内）'!W40</f>
        <v>159816</v>
      </c>
      <c r="F40" s="219">
        <f>'[1]集1-7　当日有権者数（国民審査国内）'!X40</f>
        <v>303907</v>
      </c>
      <c r="G40" s="219">
        <f>'[1]集1-8　当日有権者数（国民審査在外）'!S40</f>
        <v>59</v>
      </c>
      <c r="H40" s="219">
        <f>'[1]集1-8　当日有権者数（国民審査在外）'!T40</f>
        <v>100</v>
      </c>
      <c r="I40" s="219">
        <f>'[1]集1-8　当日有権者数（国民審査在外）'!U40</f>
        <v>159</v>
      </c>
      <c r="J40" s="104">
        <f t="shared" si="2"/>
        <v>144150</v>
      </c>
      <c r="K40" s="104">
        <f t="shared" si="2"/>
        <v>159916</v>
      </c>
      <c r="L40" s="104">
        <f t="shared" si="2"/>
        <v>304066</v>
      </c>
    </row>
    <row r="41" spans="2:12" s="6" customFormat="1" ht="15.75" customHeight="1" x14ac:dyDescent="0.45">
      <c r="B41" s="175"/>
      <c r="C41" s="176"/>
      <c r="D41" s="213"/>
      <c r="E41" s="213"/>
      <c r="F41" s="213"/>
      <c r="G41" s="213"/>
      <c r="H41" s="213"/>
      <c r="I41" s="213"/>
      <c r="J41" s="213"/>
      <c r="K41" s="213"/>
      <c r="L41" s="213"/>
    </row>
    <row r="42" spans="2:12" s="6" customFormat="1" ht="15.75" customHeight="1" x14ac:dyDescent="0.45">
      <c r="B42" s="240" t="s">
        <v>64</v>
      </c>
      <c r="C42" s="241"/>
      <c r="D42" s="218">
        <f>'[1]集1-7　当日有権者数（国民審査国内）'!V42</f>
        <v>341806</v>
      </c>
      <c r="E42" s="218">
        <f>'[1]集1-7　当日有権者数（国民審査国内）'!W42</f>
        <v>386649</v>
      </c>
      <c r="F42" s="218">
        <f>'[1]集1-7　当日有権者数（国民審査国内）'!X42</f>
        <v>728455</v>
      </c>
      <c r="G42" s="218">
        <f>'[1]集1-8　当日有権者数（国民審査在外）'!S42</f>
        <v>135</v>
      </c>
      <c r="H42" s="218">
        <f>'[1]集1-8　当日有権者数（国民審査在外）'!T42</f>
        <v>218</v>
      </c>
      <c r="I42" s="218">
        <f>'[1]集1-8　当日有権者数（国民審査在外）'!U42</f>
        <v>353</v>
      </c>
      <c r="J42" s="89">
        <f t="shared" ref="J42:L44" si="3">D42+G42</f>
        <v>341941</v>
      </c>
      <c r="K42" s="89">
        <f t="shared" si="3"/>
        <v>386867</v>
      </c>
      <c r="L42" s="89">
        <f t="shared" si="3"/>
        <v>728808</v>
      </c>
    </row>
    <row r="43" spans="2:12" s="6" customFormat="1" ht="15.75" customHeight="1" x14ac:dyDescent="0.45">
      <c r="B43" s="236" t="s">
        <v>65</v>
      </c>
      <c r="C43" s="237"/>
      <c r="D43" s="220">
        <f>'[1]集1-7　当日有権者数（国民審査国内）'!V43</f>
        <v>35017</v>
      </c>
      <c r="E43" s="220">
        <f>'[1]集1-7　当日有権者数（国民審査国内）'!W43</f>
        <v>39296</v>
      </c>
      <c r="F43" s="220">
        <f>'[1]集1-7　当日有権者数（国民審査国内）'!X43</f>
        <v>74313</v>
      </c>
      <c r="G43" s="220">
        <f>'[1]集1-8　当日有権者数（国民審査在外）'!S43</f>
        <v>9</v>
      </c>
      <c r="H43" s="220">
        <f>'[1]集1-8　当日有権者数（国民審査在外）'!T43</f>
        <v>25</v>
      </c>
      <c r="I43" s="220">
        <f>'[1]集1-8　当日有権者数（国民審査在外）'!U43</f>
        <v>34</v>
      </c>
      <c r="J43" s="103">
        <f t="shared" si="3"/>
        <v>35026</v>
      </c>
      <c r="K43" s="103">
        <f t="shared" si="3"/>
        <v>39321</v>
      </c>
      <c r="L43" s="103">
        <f t="shared" si="3"/>
        <v>74347</v>
      </c>
    </row>
    <row r="44" spans="2:12" s="6" customFormat="1" ht="15.75" customHeight="1" x14ac:dyDescent="0.45">
      <c r="B44" s="238" t="s">
        <v>66</v>
      </c>
      <c r="C44" s="239"/>
      <c r="D44" s="219">
        <f>'[1]集1-7　当日有権者数（国民審査国内）'!V44</f>
        <v>376823</v>
      </c>
      <c r="E44" s="219">
        <f>'[1]集1-7　当日有権者数（国民審査国内）'!W44</f>
        <v>425945</v>
      </c>
      <c r="F44" s="219">
        <f>'[1]集1-7　当日有権者数（国民審査国内）'!X44</f>
        <v>802768</v>
      </c>
      <c r="G44" s="219">
        <f>'[1]集1-8　当日有権者数（国民審査在外）'!S44</f>
        <v>144</v>
      </c>
      <c r="H44" s="219">
        <f>'[1]集1-8　当日有権者数（国民審査在外）'!T44</f>
        <v>243</v>
      </c>
      <c r="I44" s="219">
        <f>'[1]集1-8　当日有権者数（国民審査在外）'!U44</f>
        <v>387</v>
      </c>
      <c r="J44" s="104">
        <f t="shared" si="3"/>
        <v>376967</v>
      </c>
      <c r="K44" s="104">
        <f t="shared" si="3"/>
        <v>426188</v>
      </c>
      <c r="L44" s="104">
        <f t="shared" si="3"/>
        <v>803155</v>
      </c>
    </row>
    <row r="45" spans="2:12" s="6" customFormat="1" ht="18.95" customHeight="1" x14ac:dyDescent="0.45">
      <c r="B45" s="7"/>
      <c r="C45" s="8"/>
    </row>
    <row r="46" spans="2:12" s="6" customFormat="1" ht="18.95" customHeight="1" x14ac:dyDescent="0.45">
      <c r="B46" s="7"/>
      <c r="C46" s="8"/>
    </row>
    <row r="47" spans="2:12" s="6" customFormat="1" ht="18.95" customHeight="1" x14ac:dyDescent="0.45">
      <c r="B47" s="7"/>
      <c r="C47" s="8"/>
    </row>
  </sheetData>
  <sheetProtection selectLockedCells="1"/>
  <mergeCells count="6">
    <mergeCell ref="B44:C44"/>
    <mergeCell ref="B38:C38"/>
    <mergeCell ref="B39:C39"/>
    <mergeCell ref="B40:C40"/>
    <mergeCell ref="B42:C42"/>
    <mergeCell ref="B43:C43"/>
  </mergeCells>
  <phoneticPr fontId="2"/>
  <printOptions horizontalCentered="1"/>
  <pageMargins left="0.19685039370078741" right="0.39370078740157483" top="1.1811023622047245" bottom="0.43307086614173229" header="0.55118110236220474" footer="0.51181102362204722"/>
  <pageSetup paperSize="9" scale="70" orientation="landscape" horizontalDpi="4294967293" r:id="rId1"/>
  <headerFooter alignWithMargins="0">
    <oddHeader>&amp;L&amp;"ＭＳ ゴシック,標準"［集計表(１－９)］&amp;C&amp;"ＭＳ ゴシック,標準"&amp;14第５０回衆議院議員総選挙　　当日有権者数集計表(国民審査　国内＋在外）&amp;R&amp;"ＭＳ ゴシック,標準"秋田県選挙管理委員会</oddHeader>
    <oddFooter xml:space="preserve">&amp;C&amp;"ＭＳ ゴシック,標準"－　当日有権者数（国民審査国内＋在外）　－&amp;"ＭＳ Ｐ明朝,標準"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集1-1　当日有権者数（選挙区国内）</vt:lpstr>
      <vt:lpstr>集1-2　当日有権者数（選挙区在外）</vt:lpstr>
      <vt:lpstr>集1-3　当日有権者数（選挙区国内＋在外）</vt:lpstr>
      <vt:lpstr>集1-4　当日有権者数（比例代表国内）</vt:lpstr>
      <vt:lpstr>集1-5　当日有権者数（比例代表在外）</vt:lpstr>
      <vt:lpstr>集1-6　当日有権者数（比例代表国内＋在外）</vt:lpstr>
      <vt:lpstr>集1-7　当日有権者数（国民審査国内）</vt:lpstr>
      <vt:lpstr>集1-8　当日有権者数（国民審査在外）</vt:lpstr>
      <vt:lpstr>集1-９　当日有権者数（国民審査国内＋在外）</vt:lpstr>
      <vt:lpstr>'集1-1　当日有権者数（選挙区国内）'!Print_Area</vt:lpstr>
      <vt:lpstr>'集1-2　当日有権者数（選挙区在外）'!Print_Area</vt:lpstr>
      <vt:lpstr>'集1-3　当日有権者数（選挙区国内＋在外）'!Print_Area</vt:lpstr>
      <vt:lpstr>'集1-4　当日有権者数（比例代表国内）'!Print_Area</vt:lpstr>
      <vt:lpstr>'集1-5　当日有権者数（比例代表在外）'!Print_Area</vt:lpstr>
      <vt:lpstr>'集1-6　当日有権者数（比例代表国内＋在外）'!Print_Area</vt:lpstr>
      <vt:lpstr>'集1-7　当日有権者数（国民審査国内）'!Print_Area</vt:lpstr>
      <vt:lpstr>'集1-8　当日有権者数（国民審査在外）'!Print_Area</vt:lpstr>
      <vt:lpstr>'集1-９　当日有権者数（国民審査国内＋在外）'!Print_Area</vt:lpstr>
      <vt:lpstr>'集1-1　当日有権者数（選挙区国内）'!Print_Titles</vt:lpstr>
      <vt:lpstr>'集1-2　当日有権者数（選挙区在外）'!Print_Titles</vt:lpstr>
      <vt:lpstr>'集1-3　当日有権者数（選挙区国内＋在外）'!Print_Titles</vt:lpstr>
      <vt:lpstr>'集1-4　当日有権者数（比例代表国内）'!Print_Titles</vt:lpstr>
      <vt:lpstr>'集1-5　当日有権者数（比例代表在外）'!Print_Titles</vt:lpstr>
      <vt:lpstr>'集1-6　当日有権者数（比例代表国内＋在外）'!Print_Titles</vt:lpstr>
      <vt:lpstr>'集1-7　当日有権者数（国民審査国内）'!Print_Titles</vt:lpstr>
      <vt:lpstr>'集1-8　当日有権者数（国民審査在外）'!Print_Titles</vt:lpstr>
      <vt:lpstr>'集1-９　当日有権者数（国民審査国内＋在外）'!Print_Titles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清水  大輝</cp:lastModifiedBy>
  <cp:lastPrinted>2024-10-27T00:39:29Z</cp:lastPrinted>
  <dcterms:created xsi:type="dcterms:W3CDTF">2001-02-13T10:35:27Z</dcterms:created>
  <dcterms:modified xsi:type="dcterms:W3CDTF">2024-10-27T00:47:32Z</dcterms:modified>
</cp:coreProperties>
</file>