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DB14B13C-9F28-4ED6-9CBB-FD41F7BFF794}" xr6:coauthVersionLast="47" xr6:coauthVersionMax="47" xr10:uidLastSave="{00000000-0000-0000-0000-000000000000}"/>
  <bookViews>
    <workbookView xWindow="-28920" yWindow="-120" windowWidth="29040" windowHeight="15720" tabRatio="717" xr2:uid="{00000000-000D-0000-FFFF-FFFF00000000}"/>
  </bookViews>
  <sheets>
    <sheet name="効果検証様式（集計値）" sheetId="1" r:id="rId1"/>
    <sheet name="R3.4" sheetId="90" r:id="rId2"/>
    <sheet name="R3.5" sheetId="114" r:id="rId3"/>
    <sheet name="R3.6" sheetId="2" r:id="rId4"/>
    <sheet name="R3.7" sheetId="3" r:id="rId5"/>
    <sheet name="R3.8" sheetId="4" r:id="rId6"/>
    <sheet name="R3.9" sheetId="5" r:id="rId7"/>
    <sheet name="R3.10" sheetId="6" r:id="rId8"/>
    <sheet name="R3.11" sheetId="7" r:id="rId9"/>
    <sheet name="R3.12" sheetId="8" r:id="rId10"/>
    <sheet name="..." sheetId="115" r:id="rId11"/>
  </sheets>
  <definedNames>
    <definedName name="_xlnm.Print_Area" localSheetId="10">'...'!$A$1:$J$89</definedName>
    <definedName name="_xlnm.Print_Area" localSheetId="7">'R3.10'!$A$1:$J$89</definedName>
    <definedName name="_xlnm.Print_Area" localSheetId="8">'R3.11'!$A$1:$J$89</definedName>
    <definedName name="_xlnm.Print_Area" localSheetId="9">'R3.12'!$A$1:$J$89</definedName>
    <definedName name="_xlnm.Print_Area" localSheetId="1">'R3.4'!$A$1:$J$89</definedName>
    <definedName name="_xlnm.Print_Area" localSheetId="2">'R3.5'!$A$1:$J$89</definedName>
    <definedName name="_xlnm.Print_Area" localSheetId="3">'R3.6'!$A$1:$J$89</definedName>
    <definedName name="_xlnm.Print_Area" localSheetId="4">'R3.7'!$A$1:$J$89</definedName>
    <definedName name="_xlnm.Print_Area" localSheetId="5">'R3.8'!$A$1:$J$89</definedName>
    <definedName name="_xlnm.Print_Area" localSheetId="6">'R3.9'!$A$1:$J$89</definedName>
    <definedName name="_xlnm.Print_Area" localSheetId="0">'効果検証様式（集計値）'!$A$1:$H$40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115" l="1"/>
  <c r="E84" i="115"/>
  <c r="E72" i="115"/>
  <c r="E71" i="115"/>
  <c r="E68" i="115"/>
  <c r="E10" i="115"/>
  <c r="E85" i="8"/>
  <c r="E84" i="8"/>
  <c r="E71" i="8"/>
  <c r="E68" i="8"/>
  <c r="E10" i="8"/>
  <c r="E85" i="7"/>
  <c r="E84" i="7"/>
  <c r="E71" i="7"/>
  <c r="E68" i="7"/>
  <c r="E10" i="7"/>
  <c r="E85" i="6"/>
  <c r="E84" i="6"/>
  <c r="E71" i="6"/>
  <c r="E68" i="6"/>
  <c r="E10" i="6"/>
  <c r="E85" i="5"/>
  <c r="E84" i="5"/>
  <c r="E71" i="5"/>
  <c r="E68" i="5"/>
  <c r="E10" i="5"/>
  <c r="E85" i="4"/>
  <c r="E84" i="4"/>
  <c r="E71" i="4"/>
  <c r="E68" i="4"/>
  <c r="E10" i="4"/>
  <c r="E85" i="3"/>
  <c r="E84" i="3"/>
  <c r="E71" i="3"/>
  <c r="E68" i="3"/>
  <c r="E10" i="3"/>
  <c r="E85" i="2"/>
  <c r="E84" i="2"/>
  <c r="E71" i="2"/>
  <c r="E68" i="2"/>
  <c r="E10" i="2"/>
  <c r="E85" i="114"/>
  <c r="E84" i="114"/>
  <c r="E71" i="114"/>
  <c r="E68" i="114"/>
  <c r="E10" i="114"/>
  <c r="E85" i="90"/>
  <c r="E84" i="90"/>
  <c r="E71" i="90"/>
  <c r="E68" i="90"/>
  <c r="E10" i="90"/>
  <c r="E36" i="1"/>
  <c r="E35" i="1"/>
  <c r="E22" i="1"/>
  <c r="E19" i="1"/>
  <c r="E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00000000-0006-0000-0A00-000001000000}">
      <text>
        <r>
          <rPr>
            <b/>
            <sz val="9"/>
            <color indexed="81"/>
            <rFont val="MS P ゴシック"/>
            <family val="3"/>
            <charset val="128"/>
          </rPr>
          <t>対象となる金額や期間等により割引手法や水準が異なる場合はそれぞれ記載</t>
        </r>
      </text>
    </comment>
  </commentList>
</comments>
</file>

<file path=xl/sharedStrings.xml><?xml version="1.0" encoding="utf-8"?>
<sst xmlns="http://schemas.openxmlformats.org/spreadsheetml/2006/main" count="1720" uniqueCount="83">
  <si>
    <t>割引率（％）</t>
    <rPh sb="0" eb="3">
      <t>ワリビキリツ</t>
    </rPh>
    <phoneticPr fontId="2"/>
  </si>
  <si>
    <t>④-1：旅行会社経由</t>
    <rPh sb="4" eb="6">
      <t>リョコウ</t>
    </rPh>
    <rPh sb="6" eb="8">
      <t>カイシャ</t>
    </rPh>
    <rPh sb="8" eb="10">
      <t>ケイユ</t>
    </rPh>
    <phoneticPr fontId="2"/>
  </si>
  <si>
    <t>①</t>
  </si>
  <si>
    <t>※3　③‐２のうち、実際に旅行割引の対象となっていた日数</t>
    <rPh sb="10" eb="12">
      <t>ジッサイ</t>
    </rPh>
    <rPh sb="13" eb="15">
      <t>リョコウ</t>
    </rPh>
    <rPh sb="15" eb="17">
      <t>ワリビキ</t>
    </rPh>
    <rPh sb="18" eb="20">
      <t>タイショウ</t>
    </rPh>
    <rPh sb="26" eb="28">
      <t>ニッスウ</t>
    </rPh>
    <phoneticPr fontId="2"/>
  </si>
  <si>
    <t>１人旅行代金9,000円以上</t>
    <rPh sb="11" eb="14">
      <t>エンイジョウ</t>
    </rPh>
    <phoneticPr fontId="2"/>
  </si>
  <si>
    <t>都道府県名</t>
    <rPh sb="0" eb="4">
      <t>トドウフケン</t>
    </rPh>
    <rPh sb="4" eb="5">
      <t>メイ</t>
    </rPh>
    <phoneticPr fontId="2"/>
  </si>
  <si>
    <t>販売金額（円）</t>
    <rPh sb="0" eb="2">
      <t>ハンバイ</t>
    </rPh>
    <rPh sb="2" eb="4">
      <t>キンガク</t>
    </rPh>
    <rPh sb="5" eb="6">
      <t>エン</t>
    </rPh>
    <phoneticPr fontId="2"/>
  </si>
  <si>
    <t>上限額（円）</t>
    <rPh sb="0" eb="3">
      <t>ジョウゲンガク</t>
    </rPh>
    <rPh sb="4" eb="5">
      <t>エン</t>
    </rPh>
    <phoneticPr fontId="2"/>
  </si>
  <si>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2"/>
  </si>
  <si>
    <t>対象商品の販売時期及び利用可能時期</t>
    <rPh sb="5" eb="7">
      <t>ハンバイ</t>
    </rPh>
    <rPh sb="7" eb="9">
      <t>ジキ</t>
    </rPh>
    <rPh sb="9" eb="10">
      <t>オヨ</t>
    </rPh>
    <rPh sb="11" eb="13">
      <t>リヨウ</t>
    </rPh>
    <rPh sb="13" eb="15">
      <t>カノウ</t>
    </rPh>
    <rPh sb="15" eb="17">
      <t>ジキ</t>
    </rPh>
    <phoneticPr fontId="2"/>
  </si>
  <si>
    <t>③-3：延べ対象旅行期間（日）※3</t>
    <rPh sb="4" eb="5">
      <t>ノ</t>
    </rPh>
    <rPh sb="6" eb="8">
      <t>タイショウ</t>
    </rPh>
    <rPh sb="8" eb="10">
      <t>リョコウ</t>
    </rPh>
    <rPh sb="10" eb="12">
      <t>キカン</t>
    </rPh>
    <rPh sb="13" eb="14">
      <t>ニチ</t>
    </rPh>
    <phoneticPr fontId="2"/>
  </si>
  <si>
    <t>作成年月日</t>
    <rPh sb="0" eb="2">
      <t>サクセイ</t>
    </rPh>
    <rPh sb="2" eb="5">
      <t>ネンガッピ</t>
    </rPh>
    <phoneticPr fontId="2"/>
  </si>
  <si>
    <t>②</t>
  </si>
  <si>
    <t>合計</t>
    <rPh sb="0" eb="2">
      <t>ゴウケイ</t>
    </rPh>
    <phoneticPr fontId="2"/>
  </si>
  <si>
    <t>割引額（固定）（円）</t>
    <rPh sb="0" eb="3">
      <t>ワリビキガク</t>
    </rPh>
    <rPh sb="4" eb="6">
      <t>コテイ</t>
    </rPh>
    <rPh sb="8" eb="9">
      <t>エン</t>
    </rPh>
    <phoneticPr fontId="2"/>
  </si>
  <si>
    <t>対象商品の内容</t>
  </si>
  <si>
    <t>事業名</t>
    <rPh sb="0" eb="3">
      <t>ジギョウメイ</t>
    </rPh>
    <phoneticPr fontId="2"/>
  </si>
  <si>
    <t>④-2：宿直販等</t>
    <rPh sb="4" eb="5">
      <t>ヤド</t>
    </rPh>
    <rPh sb="5" eb="7">
      <t>チョクハン</t>
    </rPh>
    <rPh sb="7" eb="8">
      <t>トウ</t>
    </rPh>
    <phoneticPr fontId="2"/>
  </si>
  <si>
    <t xml:space="preserve">②-8：宿直販等（日帰り）　　 </t>
    <rPh sb="9" eb="11">
      <t>ヒガエ</t>
    </rPh>
    <phoneticPr fontId="2"/>
  </si>
  <si>
    <t>事業名（実施期間）</t>
    <rPh sb="0" eb="3">
      <t>ジギョウメイ</t>
    </rPh>
    <rPh sb="4" eb="8">
      <t>ジッシキカン</t>
    </rPh>
    <phoneticPr fontId="2"/>
  </si>
  <si>
    <t>対象商品の数量</t>
    <rPh sb="5" eb="7">
      <t>スウリョウ</t>
    </rPh>
    <phoneticPr fontId="2"/>
  </si>
  <si>
    <t>②-1：旅行会社経由</t>
    <rPh sb="4" eb="6">
      <t>リョコウ</t>
    </rPh>
    <rPh sb="6" eb="8">
      <t>カイシャ</t>
    </rPh>
    <rPh sb="8" eb="10">
      <t>ケイユ</t>
    </rPh>
    <phoneticPr fontId="2"/>
  </si>
  <si>
    <t>②-2：旅行会社経由（日帰り）</t>
    <rPh sb="11" eb="13">
      <t>ヒガエ</t>
    </rPh>
    <phoneticPr fontId="2"/>
  </si>
  <si>
    <t>②-3：宿直販等</t>
    <rPh sb="4" eb="5">
      <t>ヤド</t>
    </rPh>
    <rPh sb="5" eb="7">
      <t>チョクハン</t>
    </rPh>
    <rPh sb="7" eb="8">
      <t>トウ</t>
    </rPh>
    <phoneticPr fontId="2"/>
  </si>
  <si>
    <t>②-4：宿直販等（日帰り）</t>
    <rPh sb="9" eb="11">
      <t>ヒガエ</t>
    </rPh>
    <phoneticPr fontId="2"/>
  </si>
  <si>
    <t>対象商品の販売方法とその販売割合</t>
    <rPh sb="0" eb="2">
      <t>タイショウ</t>
    </rPh>
    <rPh sb="2" eb="4">
      <t>ショウヒン</t>
    </rPh>
    <rPh sb="5" eb="7">
      <t>ハンバイ</t>
    </rPh>
    <rPh sb="7" eb="9">
      <t>ホウホウ</t>
    </rPh>
    <rPh sb="12" eb="14">
      <t>ハンバイ</t>
    </rPh>
    <rPh sb="14" eb="16">
      <t>ワリアイ</t>
    </rPh>
    <phoneticPr fontId="2"/>
  </si>
  <si>
    <t>補助金額（円）</t>
    <rPh sb="5" eb="6">
      <t>エン</t>
    </rPh>
    <phoneticPr fontId="2"/>
  </si>
  <si>
    <t>旅行割引額</t>
    <rPh sb="0" eb="2">
      <t>リョコウ</t>
    </rPh>
    <rPh sb="2" eb="4">
      <t>ワリビキ</t>
    </rPh>
    <rPh sb="4" eb="5">
      <t>ガク</t>
    </rPh>
    <phoneticPr fontId="2"/>
  </si>
  <si>
    <t>小計</t>
    <rPh sb="0" eb="1">
      <t>ショウ</t>
    </rPh>
    <rPh sb="1" eb="2">
      <t>ケイ</t>
    </rPh>
    <phoneticPr fontId="2"/>
  </si>
  <si>
    <t>②-9：ｸｰﾎﾟﾝ使用額</t>
  </si>
  <si>
    <t>4/6-4/30</t>
  </si>
  <si>
    <t>②-5：旅行会社経由</t>
    <rPh sb="4" eb="6">
      <t>リョコウ</t>
    </rPh>
    <rPh sb="6" eb="8">
      <t>カイシャ</t>
    </rPh>
    <rPh sb="8" eb="10">
      <t>ケイユ</t>
    </rPh>
    <phoneticPr fontId="2"/>
  </si>
  <si>
    <t>②-7：宿直販等</t>
    <rPh sb="4" eb="5">
      <t>ヤド</t>
    </rPh>
    <rPh sb="5" eb="7">
      <t>チョクハン</t>
    </rPh>
    <rPh sb="7" eb="8">
      <t>トウ</t>
    </rPh>
    <phoneticPr fontId="2"/>
  </si>
  <si>
    <t>②-2：旅行会社経由（日帰り）</t>
    <rPh sb="4" eb="6">
      <t>リョコウ</t>
    </rPh>
    <rPh sb="6" eb="8">
      <t>カイシャ</t>
    </rPh>
    <rPh sb="8" eb="10">
      <t>ケイユ</t>
    </rPh>
    <rPh sb="11" eb="13">
      <t>ヒガエ</t>
    </rPh>
    <phoneticPr fontId="2"/>
  </si>
  <si>
    <t>②-11：延べ旅行者数（日帰り）（人）　</t>
    <rPh sb="12" eb="14">
      <t>ヒガエ</t>
    </rPh>
    <phoneticPr fontId="2"/>
  </si>
  <si>
    <t>②-12：1人泊あたりの平均旅行代金（円）※2</t>
    <rPh sb="6" eb="7">
      <t>ニン</t>
    </rPh>
    <rPh sb="7" eb="8">
      <t>ハク</t>
    </rPh>
    <rPh sb="12" eb="14">
      <t>ヘイキン</t>
    </rPh>
    <rPh sb="14" eb="16">
      <t>リョコウ</t>
    </rPh>
    <rPh sb="16" eb="18">
      <t>ダイキン</t>
    </rPh>
    <rPh sb="19" eb="20">
      <t>エン</t>
    </rPh>
    <phoneticPr fontId="2"/>
  </si>
  <si>
    <t>②-13：1人あたりの平均旅行代金（日帰り）（円）※2</t>
    <rPh sb="6" eb="7">
      <t>ニン</t>
    </rPh>
    <rPh sb="11" eb="13">
      <t>ヘイキン</t>
    </rPh>
    <rPh sb="13" eb="15">
      <t>リョコウ</t>
    </rPh>
    <rPh sb="15" eb="17">
      <t>ダイキン</t>
    </rPh>
    <rPh sb="18" eb="20">
      <t>ヒガエ</t>
    </rPh>
    <rPh sb="23" eb="24">
      <t>エン</t>
    </rPh>
    <phoneticPr fontId="2"/>
  </si>
  <si>
    <t>③</t>
  </si>
  <si>
    <t>自</t>
    <rPh sb="0" eb="1">
      <t>ジ</t>
    </rPh>
    <phoneticPr fontId="2"/>
  </si>
  <si>
    <t>クーポン</t>
  </si>
  <si>
    <t>１人旅行代金10000円以上</t>
    <rPh sb="11" eb="14">
      <t>エンイジョウ</t>
    </rPh>
    <phoneticPr fontId="2"/>
  </si>
  <si>
    <t>至</t>
    <rPh sb="0" eb="1">
      <t>イタ</t>
    </rPh>
    <phoneticPr fontId="2"/>
  </si>
  <si>
    <t>③-1：販売期間</t>
    <rPh sb="4" eb="6">
      <t>ハンバイ</t>
    </rPh>
    <rPh sb="6" eb="8">
      <t>キカン</t>
    </rPh>
    <phoneticPr fontId="2"/>
  </si>
  <si>
    <t>-</t>
  </si>
  <si>
    <t>③-2：割引の対象となる旅行期間</t>
    <rPh sb="4" eb="6">
      <t>ワリビキ</t>
    </rPh>
    <rPh sb="7" eb="9">
      <t>タイショウ</t>
    </rPh>
    <rPh sb="12" eb="14">
      <t>リョコウ</t>
    </rPh>
    <rPh sb="14" eb="16">
      <t>キカン</t>
    </rPh>
    <phoneticPr fontId="2"/>
  </si>
  <si>
    <t>④</t>
  </si>
  <si>
    <t>１人旅行代金6000円以上</t>
    <rPh sb="10" eb="11">
      <t>エン</t>
    </rPh>
    <rPh sb="11" eb="13">
      <t>イジョウ</t>
    </rPh>
    <phoneticPr fontId="2"/>
  </si>
  <si>
    <t>販路ごとの販売割合</t>
    <rPh sb="0" eb="2">
      <t>ハンロ</t>
    </rPh>
    <rPh sb="5" eb="7">
      <t>ハンバイ</t>
    </rPh>
    <rPh sb="7" eb="9">
      <t>ワリアイ</t>
    </rPh>
    <phoneticPr fontId="2"/>
  </si>
  <si>
    <t>⑤</t>
  </si>
  <si>
    <t>各都道府県において講じた措置を定性的に記載</t>
    <rPh sb="0" eb="1">
      <t>カク</t>
    </rPh>
    <rPh sb="1" eb="5">
      <t>トドウフケン</t>
    </rPh>
    <rPh sb="9" eb="10">
      <t>コウ</t>
    </rPh>
    <rPh sb="12" eb="14">
      <t>ソチ</t>
    </rPh>
    <rPh sb="15" eb="18">
      <t>テイセイテキ</t>
    </rPh>
    <rPh sb="19" eb="21">
      <t>キサイ</t>
    </rPh>
    <phoneticPr fontId="2"/>
  </si>
  <si>
    <t>4/1-4/15</t>
  </si>
  <si>
    <t>②-4：宿直販等（日帰り）</t>
    <rPh sb="4" eb="5">
      <t>ヤド</t>
    </rPh>
    <rPh sb="5" eb="7">
      <t>チョクハン</t>
    </rPh>
    <rPh sb="7" eb="8">
      <t>トウ</t>
    </rPh>
    <rPh sb="9" eb="11">
      <t>ヒガエ</t>
    </rPh>
    <phoneticPr fontId="2"/>
  </si>
  <si>
    <t>条件等</t>
    <rPh sb="0" eb="2">
      <t>ジョウケン</t>
    </rPh>
    <rPh sb="2" eb="3">
      <t>トウ</t>
    </rPh>
    <phoneticPr fontId="2"/>
  </si>
  <si>
    <t>旅行割引</t>
    <rPh sb="0" eb="2">
      <t>リョコウ</t>
    </rPh>
    <rPh sb="2" eb="4">
      <t>ワリビキ</t>
    </rPh>
    <phoneticPr fontId="2"/>
  </si>
  <si>
    <t>１人旅行代金20000円以上</t>
    <rPh sb="1" eb="2">
      <t>ニン</t>
    </rPh>
    <rPh sb="2" eb="6">
      <t>リョコウダイキン</t>
    </rPh>
    <rPh sb="11" eb="12">
      <t>エン</t>
    </rPh>
    <rPh sb="12" eb="14">
      <t>イジョウ</t>
    </rPh>
    <phoneticPr fontId="2"/>
  </si>
  <si>
    <t>１人旅行代金2500円以上</t>
    <rPh sb="10" eb="11">
      <t>エン</t>
    </rPh>
    <rPh sb="11" eb="13">
      <t>イジョウ</t>
    </rPh>
    <phoneticPr fontId="2"/>
  </si>
  <si>
    <t>②-6：旅行会社経由（日帰り）</t>
    <rPh sb="4" eb="6">
      <t>リョコウ</t>
    </rPh>
    <rPh sb="6" eb="8">
      <t>カイシャ</t>
    </rPh>
    <rPh sb="8" eb="10">
      <t>ケイユ</t>
    </rPh>
    <rPh sb="11" eb="13">
      <t>ヒガエ</t>
    </rPh>
    <phoneticPr fontId="2"/>
  </si>
  <si>
    <t>②-8：宿直販等（日帰り）</t>
    <rPh sb="4" eb="5">
      <t>ヤド</t>
    </rPh>
    <rPh sb="5" eb="7">
      <t>チョクハン</t>
    </rPh>
    <rPh sb="7" eb="8">
      <t>トウ</t>
    </rPh>
    <rPh sb="9" eb="11">
      <t>ヒガエ</t>
    </rPh>
    <phoneticPr fontId="2"/>
  </si>
  <si>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2"/>
  </si>
  <si>
    <t>○○○○割</t>
    <rPh sb="4" eb="5">
      <t>ワリ</t>
    </rPh>
    <phoneticPr fontId="2"/>
  </si>
  <si>
    <t>②-10：延べ宿泊者数（人泊）※1</t>
    <rPh sb="5" eb="6">
      <t>ノ</t>
    </rPh>
    <rPh sb="7" eb="9">
      <t>シュクハク</t>
    </rPh>
    <rPh sb="9" eb="10">
      <t>シャ</t>
    </rPh>
    <rPh sb="10" eb="11">
      <t>スウ</t>
    </rPh>
    <rPh sb="13" eb="14">
      <t>ハク</t>
    </rPh>
    <phoneticPr fontId="2"/>
  </si>
  <si>
    <t>②-11：延べ旅行者数（日帰り）（人）</t>
    <rPh sb="5" eb="6">
      <t>ノ</t>
    </rPh>
    <rPh sb="7" eb="10">
      <t>リョコウシャ</t>
    </rPh>
    <rPh sb="10" eb="11">
      <t>スウ</t>
    </rPh>
    <rPh sb="12" eb="14">
      <t>ヒガエ</t>
    </rPh>
    <phoneticPr fontId="2"/>
  </si>
  <si>
    <t>※1　例：2泊3日、3名での旅行の場合、延べ宿泊者数「6人泊」でカウント</t>
    <rPh sb="22" eb="24">
      <t>シュクハク</t>
    </rPh>
    <rPh sb="28" eb="30">
      <t>ニンハク</t>
    </rPh>
    <phoneticPr fontId="2"/>
  </si>
  <si>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2"/>
  </si>
  <si>
    <t>効果検証様式（県民割）</t>
    <rPh sb="0" eb="2">
      <t>コウカ</t>
    </rPh>
    <rPh sb="2" eb="4">
      <t>ケンショウ</t>
    </rPh>
    <rPh sb="4" eb="6">
      <t>ヨウシキ</t>
    </rPh>
    <rPh sb="7" eb="9">
      <t>ケンミン</t>
    </rPh>
    <rPh sb="9" eb="10">
      <t>ワリ</t>
    </rPh>
    <phoneticPr fontId="2"/>
  </si>
  <si>
    <t>効果検証様式（県民割）</t>
    <rPh sb="0" eb="2">
      <t>コウカ</t>
    </rPh>
    <rPh sb="2" eb="4">
      <t>ケンショウ</t>
    </rPh>
    <rPh sb="4" eb="6">
      <t>ヨウシキ</t>
    </rPh>
    <rPh sb="7" eb="9">
      <t>ケンミン</t>
    </rPh>
    <rPh sb="9" eb="10">
      <t>ワ</t>
    </rPh>
    <phoneticPr fontId="2"/>
  </si>
  <si>
    <t>②-14：割引水準及びｸｰﾎﾟﾝ付与水準</t>
    <rPh sb="5" eb="7">
      <t>ワリビキ</t>
    </rPh>
    <rPh sb="7" eb="9">
      <t>スイジュン</t>
    </rPh>
    <rPh sb="9" eb="10">
      <t>オヨ</t>
    </rPh>
    <rPh sb="16" eb="18">
      <t>フヨ</t>
    </rPh>
    <rPh sb="18" eb="20">
      <t>スイジュン</t>
    </rPh>
    <phoneticPr fontId="2"/>
  </si>
  <si>
    <t>※3　事業停止期間などを除いた、実際に旅行割引の対象となっていた日数</t>
  </si>
  <si>
    <t>秋田県</t>
    <rPh sb="0" eb="2">
      <t>アキタ</t>
    </rPh>
    <rPh sb="2" eb="3">
      <t>ケン</t>
    </rPh>
    <phoneticPr fontId="2"/>
  </si>
  <si>
    <t>１人旅行代金10,000円以上</t>
    <rPh sb="1" eb="2">
      <t>ニン</t>
    </rPh>
    <rPh sb="2" eb="6">
      <t>リョコウダイキン</t>
    </rPh>
    <rPh sb="12" eb="13">
      <t>エン</t>
    </rPh>
    <rPh sb="13" eb="15">
      <t>イジョウ</t>
    </rPh>
    <phoneticPr fontId="2"/>
  </si>
  <si>
    <t>１人旅行代金8,000円以上</t>
    <rPh sb="11" eb="12">
      <t>エン</t>
    </rPh>
    <rPh sb="12" eb="14">
      <t>イジョウ</t>
    </rPh>
    <phoneticPr fontId="2"/>
  </si>
  <si>
    <t>１人旅行代金7,000円以上</t>
    <rPh sb="11" eb="12">
      <t>エン</t>
    </rPh>
    <rPh sb="12" eb="14">
      <t>イジョウ</t>
    </rPh>
    <phoneticPr fontId="2"/>
  </si>
  <si>
    <t>１人旅行代金6,000円以上</t>
    <rPh sb="11" eb="12">
      <t>エン</t>
    </rPh>
    <rPh sb="12" eb="14">
      <t>イジョウ</t>
    </rPh>
    <phoneticPr fontId="2"/>
  </si>
  <si>
    <t>１人旅行代金5,000円以上</t>
    <rPh sb="11" eb="12">
      <t>エン</t>
    </rPh>
    <rPh sb="12" eb="14">
      <t>イジョウ</t>
    </rPh>
    <phoneticPr fontId="2"/>
  </si>
  <si>
    <t>１人旅行代金4,000円以上</t>
    <rPh sb="11" eb="12">
      <t>エン</t>
    </rPh>
    <rPh sb="12" eb="14">
      <t>イジョウ</t>
    </rPh>
    <phoneticPr fontId="2"/>
  </si>
  <si>
    <t>１人旅行代金3,000円以上</t>
    <rPh sb="11" eb="12">
      <t>エン</t>
    </rPh>
    <rPh sb="12" eb="14">
      <t>イジョウ</t>
    </rPh>
    <phoneticPr fontId="2"/>
  </si>
  <si>
    <t>１人旅行代金2,000円以上</t>
    <rPh sb="11" eb="12">
      <t>エン</t>
    </rPh>
    <rPh sb="12" eb="14">
      <t>イジョウ</t>
    </rPh>
    <phoneticPr fontId="2"/>
  </si>
  <si>
    <t>割引後の１人自己負担旅行代金1,001円以上</t>
    <rPh sb="0" eb="3">
      <t>ワリビキゴ</t>
    </rPh>
    <rPh sb="5" eb="6">
      <t>ニン</t>
    </rPh>
    <rPh sb="6" eb="10">
      <t>ジコフタン</t>
    </rPh>
    <rPh sb="10" eb="14">
      <t>リョコウダイキン</t>
    </rPh>
    <rPh sb="19" eb="20">
      <t>エン</t>
    </rPh>
    <rPh sb="20" eb="22">
      <t>イジョウ</t>
    </rPh>
    <phoneticPr fontId="2"/>
  </si>
  <si>
    <t>割引後の１人自己負担旅行代金2,001円以上</t>
    <rPh sb="0" eb="3">
      <t>ワリビキゴ</t>
    </rPh>
    <rPh sb="5" eb="6">
      <t>ニン</t>
    </rPh>
    <rPh sb="6" eb="10">
      <t>ジコフタン</t>
    </rPh>
    <rPh sb="10" eb="14">
      <t>リョコウダイキン</t>
    </rPh>
    <rPh sb="19" eb="20">
      <t>エン</t>
    </rPh>
    <rPh sb="20" eb="22">
      <t>イジョウ</t>
    </rPh>
    <phoneticPr fontId="2"/>
  </si>
  <si>
    <r>
      <t>②-6：</t>
    </r>
    <r>
      <rPr>
        <sz val="6"/>
        <rFont val="ＭＳ Ｐゴシック"/>
        <family val="3"/>
        <charset val="128"/>
      </rPr>
      <t xml:space="preserve"> </t>
    </r>
    <r>
      <rPr>
        <sz val="9"/>
        <rFont val="ＭＳ Ｐゴシック"/>
        <family val="3"/>
        <charset val="128"/>
      </rPr>
      <t>旅行会社経由(日帰り)</t>
    </r>
    <rPh sb="12" eb="14">
      <t>ヒガエ</t>
    </rPh>
    <phoneticPr fontId="2"/>
  </si>
  <si>
    <r>
      <t>②-13：</t>
    </r>
    <r>
      <rPr>
        <sz val="8"/>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2"/>
  </si>
  <si>
    <t>・全ての旅行商品と使用済みクーポンの厳正な審査
・地域限定クーポンへの偽造防止対策実施
・事業者登録時に関係法令等への違反がないこと,、事業趣旨に賛同することの同意</t>
    <rPh sb="18" eb="20">
      <t>ゲンセイ</t>
    </rPh>
    <rPh sb="45" eb="48">
      <t>ジギョウシャ</t>
    </rPh>
    <rPh sb="48" eb="51">
      <t>トウロクジ</t>
    </rPh>
    <rPh sb="52" eb="54">
      <t>カンケイ</t>
    </rPh>
    <rPh sb="54" eb="57">
      <t>ホウレイトウ</t>
    </rPh>
    <rPh sb="59" eb="61">
      <t>イハン</t>
    </rPh>
    <rPh sb="68" eb="72">
      <t>ジギョウシュシ</t>
    </rPh>
    <rPh sb="73" eb="75">
      <t>サンドウ</t>
    </rPh>
    <rPh sb="80" eb="82">
      <t>ドウイ</t>
    </rPh>
    <phoneticPr fontId="2"/>
  </si>
  <si>
    <t>「旅して応援！」あきた県民割キャンペーン（R3.4.3～R3.12.31）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</si>
</sst>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6">
    <font>
      <sz val="11"/>
      <color theme="1"/>
      <name val="游ゴシック"/>
      <family val="3"/>
      <scheme val="minor"/>
    </font>
    <font>
      <sz val="11"/>
      <name val="ＭＳ Ｐゴシック"/>
      <family val="3"/>
    </font>
    <font>
      <sz val="6"/>
      <name val="游ゴシック"/>
      <family val="3"/>
    </font>
    <font>
      <sz val="10"/>
      <color theme="1"/>
      <name val="ＭＳ Ｐゴシック"/>
      <family val="3"/>
    </font>
    <font>
      <b/>
      <sz val="10"/>
      <color theme="1"/>
      <name val="ＭＳ Ｐゴシック"/>
      <family val="3"/>
    </font>
    <font>
      <sz val="9"/>
      <color theme="1"/>
      <name val="ＭＳ Ｐゴシック"/>
      <family val="3"/>
    </font>
    <font>
      <sz val="9"/>
      <name val="ＭＳ Ｐゴシック"/>
      <family val="3"/>
    </font>
    <font>
      <sz val="9"/>
      <color rgb="FFFF0000"/>
      <name val="ＭＳ Ｐゴシック"/>
      <family val="3"/>
    </font>
    <font>
      <sz val="11"/>
      <color theme="1"/>
      <name val="游ゴシック"/>
      <family val="3"/>
      <scheme val="minor"/>
    </font>
    <font>
      <b/>
      <sz val="9"/>
      <color indexed="81"/>
      <name val="MS P ゴシック"/>
      <family val="3"/>
      <charset val="128"/>
    </font>
    <font>
      <b/>
      <sz val="10"/>
      <name val="ＭＳ Ｐゴシック"/>
      <family val="3"/>
    </font>
    <font>
      <sz val="10"/>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thin">
        <color indexed="64"/>
      </top>
      <bottom style="medium">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right style="medium">
        <color indexed="64"/>
      </right>
      <top style="thin">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thin">
        <color indexed="64"/>
      </top>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 fillId="0" borderId="0"/>
    <xf numFmtId="38" fontId="8" fillId="0" borderId="0" applyFont="0" applyFill="0" applyBorder="0" applyAlignment="0" applyProtection="0">
      <alignment vertical="center"/>
    </xf>
  </cellStyleXfs>
  <cellXfs count="28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6" fillId="0" borderId="2"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3" fontId="7" fillId="0" borderId="14" xfId="0" applyNumberFormat="1" applyFont="1" applyBorder="1" applyAlignment="1">
      <alignment horizontal="right" vertical="center"/>
    </xf>
    <xf numFmtId="3" fontId="7" fillId="0" borderId="15" xfId="0" applyNumberFormat="1" applyFont="1" applyBorder="1" applyAlignment="1">
      <alignment horizontal="right" vertical="center"/>
    </xf>
    <xf numFmtId="3" fontId="7" fillId="0" borderId="19" xfId="0" applyNumberFormat="1" applyFont="1" applyFill="1" applyBorder="1" applyAlignment="1">
      <alignment horizontal="right" vertical="center"/>
    </xf>
    <xf numFmtId="176" fontId="7" fillId="0" borderId="0" xfId="0" applyNumberFormat="1" applyFont="1" applyBorder="1" applyAlignment="1">
      <alignment horizontal="center" vertical="center"/>
    </xf>
    <xf numFmtId="3" fontId="7" fillId="0" borderId="27" xfId="0" applyNumberFormat="1" applyFont="1" applyBorder="1" applyAlignment="1">
      <alignment horizontal="right" vertical="center"/>
    </xf>
    <xf numFmtId="38" fontId="7" fillId="0" borderId="31" xfId="2" applyFont="1" applyBorder="1" applyAlignment="1">
      <alignment horizontal="right" vertical="center"/>
    </xf>
    <xf numFmtId="3" fontId="7" fillId="0" borderId="31" xfId="0" applyNumberFormat="1" applyFont="1" applyFill="1" applyBorder="1" applyAlignment="1">
      <alignment horizontal="right" vertical="center"/>
    </xf>
    <xf numFmtId="0" fontId="5" fillId="0" borderId="41" xfId="0" applyFont="1" applyBorder="1" applyAlignment="1">
      <alignment vertical="center"/>
    </xf>
    <xf numFmtId="0" fontId="5" fillId="0" borderId="42" xfId="0" applyFont="1" applyBorder="1" applyAlignment="1">
      <alignment horizontal="right" vertical="center"/>
    </xf>
    <xf numFmtId="3" fontId="7" fillId="0" borderId="27" xfId="0" applyNumberFormat="1" applyFont="1" applyBorder="1" applyAlignment="1">
      <alignment vertical="center"/>
    </xf>
    <xf numFmtId="3" fontId="7" fillId="0" borderId="28" xfId="0" applyNumberFormat="1" applyFont="1" applyBorder="1" applyAlignment="1">
      <alignment vertical="center"/>
    </xf>
    <xf numFmtId="3" fontId="7" fillId="0" borderId="45" xfId="0" applyNumberFormat="1" applyFont="1" applyBorder="1" applyAlignment="1">
      <alignment vertical="center"/>
    </xf>
    <xf numFmtId="3" fontId="7" fillId="0" borderId="46" xfId="0" applyNumberFormat="1" applyFont="1" applyBorder="1" applyAlignment="1">
      <alignment vertical="center"/>
    </xf>
    <xf numFmtId="3" fontId="7" fillId="2" borderId="14" xfId="0" applyNumberFormat="1" applyFont="1" applyFill="1" applyBorder="1" applyAlignment="1">
      <alignment horizontal="right" vertical="center"/>
    </xf>
    <xf numFmtId="3" fontId="7" fillId="2" borderId="15" xfId="0" applyNumberFormat="1" applyFont="1" applyFill="1" applyBorder="1" applyAlignment="1">
      <alignment horizontal="right" vertical="center"/>
    </xf>
    <xf numFmtId="3" fontId="7" fillId="0" borderId="47" xfId="0" applyNumberFormat="1" applyFont="1" applyBorder="1" applyAlignment="1">
      <alignment horizontal="right" vertical="center"/>
    </xf>
    <xf numFmtId="3" fontId="7" fillId="2" borderId="19" xfId="0" applyNumberFormat="1" applyFont="1" applyFill="1" applyBorder="1" applyAlignment="1">
      <alignment horizontal="right" vertical="center"/>
    </xf>
    <xf numFmtId="3" fontId="7" fillId="0" borderId="43" xfId="0" applyNumberFormat="1" applyFont="1" applyBorder="1" applyAlignment="1">
      <alignment horizontal="right" vertical="center"/>
    </xf>
    <xf numFmtId="38" fontId="7" fillId="0" borderId="32" xfId="2" applyFont="1" applyBorder="1" applyAlignment="1">
      <alignment horizontal="right" vertical="center"/>
    </xf>
    <xf numFmtId="3" fontId="7" fillId="0" borderId="0" xfId="0" applyNumberFormat="1" applyFont="1" applyBorder="1" applyAlignment="1">
      <alignment horizontal="center" vertical="center"/>
    </xf>
    <xf numFmtId="0" fontId="5" fillId="0" borderId="14" xfId="0" applyFont="1" applyBorder="1" applyAlignment="1">
      <alignment horizontal="center" vertical="center" wrapText="1"/>
    </xf>
    <xf numFmtId="3" fontId="7" fillId="2" borderId="47" xfId="0" applyNumberFormat="1" applyFont="1" applyFill="1" applyBorder="1" applyAlignment="1">
      <alignment horizontal="right" vertical="center"/>
    </xf>
    <xf numFmtId="3" fontId="7" fillId="2" borderId="43" xfId="0" applyNumberFormat="1" applyFont="1" applyFill="1" applyBorder="1" applyAlignment="1">
      <alignment horizontal="right" vertical="center"/>
    </xf>
    <xf numFmtId="177" fontId="7" fillId="0" borderId="0" xfId="0" applyNumberFormat="1" applyFont="1" applyAlignment="1">
      <alignment horizontal="center"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2" borderId="47" xfId="0" applyNumberFormat="1" applyFont="1" applyFill="1" applyBorder="1" applyAlignment="1">
      <alignment horizontal="center" vertical="center"/>
    </xf>
    <xf numFmtId="176" fontId="7" fillId="0" borderId="19" xfId="0" applyNumberFormat="1" applyFont="1" applyBorder="1" applyAlignment="1">
      <alignment horizontal="center" vertical="center"/>
    </xf>
    <xf numFmtId="176" fontId="7" fillId="0" borderId="14" xfId="0" applyNumberFormat="1" applyFont="1" applyBorder="1" applyAlignment="1">
      <alignment vertical="center"/>
    </xf>
    <xf numFmtId="176" fontId="7" fillId="2" borderId="43" xfId="0" applyNumberFormat="1" applyFont="1" applyFill="1" applyBorder="1" applyAlignment="1">
      <alignment vertical="center"/>
    </xf>
    <xf numFmtId="3" fontId="7" fillId="0" borderId="14" xfId="0" applyNumberFormat="1" applyFont="1" applyBorder="1" applyAlignment="1">
      <alignment horizontal="center" vertical="center"/>
    </xf>
    <xf numFmtId="3" fontId="7" fillId="0" borderId="19" xfId="0" applyNumberFormat="1" applyFont="1" applyBorder="1" applyAlignment="1">
      <alignment horizontal="center" vertical="center"/>
    </xf>
    <xf numFmtId="3" fontId="7" fillId="2" borderId="47" xfId="0" applyNumberFormat="1" applyFont="1" applyFill="1" applyBorder="1" applyAlignment="1">
      <alignment horizontal="center" vertical="center"/>
    </xf>
    <xf numFmtId="3" fontId="7" fillId="2" borderId="43" xfId="0" applyNumberFormat="1" applyFont="1" applyFill="1" applyBorder="1" applyAlignment="1">
      <alignment vertical="center"/>
    </xf>
    <xf numFmtId="0" fontId="5" fillId="0" borderId="28" xfId="0" applyFont="1" applyBorder="1" applyAlignment="1">
      <alignment horizontal="center" vertical="center" wrapText="1"/>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2" borderId="54" xfId="0" applyFont="1" applyFill="1" applyBorder="1" applyAlignment="1">
      <alignment horizontal="left" vertical="center"/>
    </xf>
    <xf numFmtId="0" fontId="7" fillId="0" borderId="32" xfId="0" applyFont="1" applyBorder="1" applyAlignment="1">
      <alignment horizontal="left" vertical="center"/>
    </xf>
    <xf numFmtId="0" fontId="7" fillId="2" borderId="46" xfId="0" applyFont="1" applyFill="1" applyBorder="1" applyAlignment="1">
      <alignment horizontal="left" vertical="center"/>
    </xf>
    <xf numFmtId="176" fontId="7" fillId="0" borderId="14" xfId="0" applyNumberFormat="1" applyFont="1" applyBorder="1" applyAlignment="1">
      <alignment horizontal="right" vertical="center"/>
    </xf>
    <xf numFmtId="0" fontId="11" fillId="0" borderId="0" xfId="0" applyFont="1" applyAlignme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vertical="center"/>
    </xf>
    <xf numFmtId="0" fontId="12" fillId="0" borderId="0" xfId="0" applyFont="1" applyAlignment="1">
      <alignment vertical="center"/>
    </xf>
    <xf numFmtId="57" fontId="11" fillId="0" borderId="1" xfId="0" applyNumberFormat="1" applyFont="1" applyBorder="1" applyAlignment="1">
      <alignment horizontal="center" vertical="center"/>
    </xf>
    <xf numFmtId="0" fontId="13" fillId="0" borderId="0" xfId="0" applyFont="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0" borderId="0" xfId="0" applyFont="1" applyAlignment="1">
      <alignment vertical="center" wrapText="1"/>
    </xf>
    <xf numFmtId="0" fontId="11" fillId="0" borderId="0" xfId="0" applyFont="1" applyAlignment="1">
      <alignment horizontal="center" vertical="center"/>
    </xf>
    <xf numFmtId="9" fontId="13" fillId="0" borderId="0" xfId="0" applyNumberFormat="1" applyFont="1" applyAlignment="1">
      <alignment vertical="center"/>
    </xf>
    <xf numFmtId="0" fontId="13" fillId="0" borderId="14" xfId="0" applyFont="1" applyBorder="1" applyAlignment="1">
      <alignment horizontal="left" vertical="center"/>
    </xf>
    <xf numFmtId="0" fontId="13" fillId="0" borderId="0" xfId="0" applyFont="1" applyAlignment="1">
      <alignment horizontal="center" vertical="center"/>
    </xf>
    <xf numFmtId="57" fontId="13" fillId="0" borderId="20" xfId="0" applyNumberFormat="1" applyFont="1" applyBorder="1" applyAlignment="1">
      <alignment horizontal="center" vertical="center"/>
    </xf>
    <xf numFmtId="57" fontId="13" fillId="0" borderId="0" xfId="0" applyNumberFormat="1" applyFont="1" applyAlignment="1">
      <alignment horizontal="center" vertical="center"/>
    </xf>
    <xf numFmtId="57" fontId="13" fillId="0" borderId="21" xfId="0" applyNumberFormat="1" applyFont="1" applyBorder="1" applyAlignment="1">
      <alignment horizontal="center" vertical="center"/>
    </xf>
    <xf numFmtId="0" fontId="13" fillId="0" borderId="0" xfId="0" applyFont="1" applyBorder="1" applyAlignment="1">
      <alignment vertical="center"/>
    </xf>
    <xf numFmtId="176" fontId="13" fillId="0" borderId="0" xfId="0" applyNumberFormat="1" applyFont="1" applyBorder="1" applyAlignment="1">
      <alignment horizontal="center"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2" xfId="0" applyFont="1" applyBorder="1" applyAlignment="1">
      <alignment vertical="center" wrapText="1"/>
    </xf>
    <xf numFmtId="0" fontId="11" fillId="0" borderId="0" xfId="0" applyFont="1" applyAlignment="1">
      <alignment horizontal="right" vertical="center"/>
    </xf>
    <xf numFmtId="3" fontId="13" fillId="0" borderId="27" xfId="0" applyNumberFormat="1" applyFont="1" applyBorder="1" applyAlignment="1">
      <alignment vertical="center"/>
    </xf>
    <xf numFmtId="3" fontId="13" fillId="0" borderId="28" xfId="0" applyNumberFormat="1" applyFont="1" applyBorder="1" applyAlignment="1">
      <alignment vertical="center"/>
    </xf>
    <xf numFmtId="0" fontId="13" fillId="0" borderId="41" xfId="0" applyFont="1" applyBorder="1" applyAlignment="1">
      <alignment vertical="center"/>
    </xf>
    <xf numFmtId="3" fontId="13" fillId="0" borderId="45" xfId="0" applyNumberFormat="1" applyFont="1" applyBorder="1" applyAlignment="1">
      <alignment vertical="center"/>
    </xf>
    <xf numFmtId="3" fontId="13" fillId="0" borderId="46" xfId="0" applyNumberFormat="1" applyFont="1" applyBorder="1" applyAlignment="1">
      <alignment vertical="center"/>
    </xf>
    <xf numFmtId="3" fontId="13" fillId="0" borderId="0" xfId="0" applyNumberFormat="1" applyFont="1" applyBorder="1" applyAlignment="1">
      <alignment horizontal="center" vertical="center"/>
    </xf>
    <xf numFmtId="0" fontId="13" fillId="0" borderId="14" xfId="0" applyFont="1" applyBorder="1" applyAlignment="1">
      <alignment horizontal="center" vertical="center" wrapText="1"/>
    </xf>
    <xf numFmtId="0" fontId="13" fillId="0" borderId="28" xfId="0" applyFont="1" applyBorder="1" applyAlignment="1">
      <alignment horizontal="center" vertical="center" wrapText="1"/>
    </xf>
    <xf numFmtId="3" fontId="13" fillId="2" borderId="14" xfId="0" applyNumberFormat="1" applyFont="1" applyFill="1" applyBorder="1" applyAlignment="1">
      <alignment horizontal="right" vertical="center"/>
    </xf>
    <xf numFmtId="3" fontId="13" fillId="0" borderId="14" xfId="0" applyNumberFormat="1" applyFont="1" applyBorder="1" applyAlignment="1">
      <alignment horizontal="right" vertical="center"/>
    </xf>
    <xf numFmtId="176" fontId="13" fillId="0" borderId="14" xfId="0" applyNumberFormat="1" applyFont="1" applyBorder="1" applyAlignment="1">
      <alignment horizontal="center" vertical="center"/>
    </xf>
    <xf numFmtId="3" fontId="13" fillId="0" borderId="14" xfId="0" applyNumberFormat="1" applyFont="1" applyBorder="1" applyAlignment="1">
      <alignment horizontal="center" vertical="center"/>
    </xf>
    <xf numFmtId="0" fontId="13" fillId="0" borderId="28" xfId="0" applyFont="1" applyBorder="1" applyAlignment="1">
      <alignment horizontal="left" vertical="center"/>
    </xf>
    <xf numFmtId="3" fontId="13" fillId="2" borderId="15" xfId="0" applyNumberFormat="1" applyFont="1" applyFill="1" applyBorder="1" applyAlignment="1">
      <alignment horizontal="right" vertical="center"/>
    </xf>
    <xf numFmtId="3" fontId="13" fillId="0" borderId="15" xfId="0" applyNumberFormat="1" applyFont="1" applyBorder="1" applyAlignment="1">
      <alignment horizontal="right" vertical="center"/>
    </xf>
    <xf numFmtId="176" fontId="13" fillId="0" borderId="15" xfId="0" applyNumberFormat="1" applyFont="1" applyBorder="1" applyAlignment="1">
      <alignment horizontal="center" vertical="center"/>
    </xf>
    <xf numFmtId="0" fontId="13" fillId="0" borderId="29" xfId="0" applyFont="1" applyBorder="1" applyAlignment="1">
      <alignment horizontal="left" vertical="center"/>
    </xf>
    <xf numFmtId="0" fontId="13" fillId="0" borderId="42" xfId="0" applyFont="1" applyBorder="1" applyAlignment="1">
      <alignment horizontal="right" vertical="center"/>
    </xf>
    <xf numFmtId="3" fontId="13" fillId="0" borderId="47" xfId="0" applyNumberFormat="1" applyFont="1" applyBorder="1" applyAlignment="1">
      <alignment horizontal="right" vertical="center"/>
    </xf>
    <xf numFmtId="3" fontId="13" fillId="2" borderId="47" xfId="0" applyNumberFormat="1" applyFont="1" applyFill="1" applyBorder="1" applyAlignment="1">
      <alignment horizontal="right" vertical="center"/>
    </xf>
    <xf numFmtId="176" fontId="13" fillId="2" borderId="47" xfId="0" applyNumberFormat="1" applyFont="1" applyFill="1" applyBorder="1" applyAlignment="1">
      <alignment horizontal="center" vertical="center"/>
    </xf>
    <xf numFmtId="0" fontId="13" fillId="2" borderId="54" xfId="0" applyFont="1" applyFill="1" applyBorder="1" applyAlignment="1">
      <alignment horizontal="left" vertical="center"/>
    </xf>
    <xf numFmtId="3" fontId="13" fillId="2" borderId="19" xfId="0" applyNumberFormat="1" applyFont="1" applyFill="1" applyBorder="1" applyAlignment="1">
      <alignment horizontal="right" vertical="center"/>
    </xf>
    <xf numFmtId="3" fontId="13" fillId="0" borderId="19" xfId="0" applyNumberFormat="1" applyFont="1" applyFill="1" applyBorder="1" applyAlignment="1">
      <alignment horizontal="right" vertical="center"/>
    </xf>
    <xf numFmtId="176" fontId="13" fillId="0" borderId="19" xfId="0" applyNumberFormat="1" applyFont="1" applyBorder="1" applyAlignment="1">
      <alignment horizontal="center" vertical="center"/>
    </xf>
    <xf numFmtId="3" fontId="13" fillId="0" borderId="19" xfId="0" applyNumberFormat="1" applyFont="1" applyBorder="1" applyAlignment="1">
      <alignment horizontal="center" vertical="center"/>
    </xf>
    <xf numFmtId="0" fontId="13" fillId="0" borderId="32" xfId="0" applyFont="1" applyBorder="1" applyAlignment="1">
      <alignment horizontal="left" vertical="center"/>
    </xf>
    <xf numFmtId="176" fontId="13" fillId="0" borderId="14" xfId="0" applyNumberFormat="1" applyFont="1" applyBorder="1" applyAlignment="1">
      <alignment vertical="center"/>
    </xf>
    <xf numFmtId="3" fontId="13" fillId="2" borderId="47" xfId="0" applyNumberFormat="1" applyFont="1" applyFill="1" applyBorder="1" applyAlignment="1">
      <alignment horizontal="center" vertical="center"/>
    </xf>
    <xf numFmtId="3" fontId="13" fillId="0" borderId="43" xfId="0" applyNumberFormat="1" applyFont="1" applyBorder="1" applyAlignment="1">
      <alignment horizontal="right" vertical="center"/>
    </xf>
    <xf numFmtId="3" fontId="13" fillId="2" borderId="43" xfId="0" applyNumberFormat="1" applyFont="1" applyFill="1" applyBorder="1" applyAlignment="1">
      <alignment horizontal="right" vertical="center"/>
    </xf>
    <xf numFmtId="176" fontId="13" fillId="2" borderId="43" xfId="0" applyNumberFormat="1" applyFont="1" applyFill="1" applyBorder="1" applyAlignment="1">
      <alignment vertical="center"/>
    </xf>
    <xf numFmtId="3" fontId="13" fillId="2" borderId="43" xfId="0" applyNumberFormat="1" applyFont="1" applyFill="1" applyBorder="1" applyAlignment="1">
      <alignment vertical="center"/>
    </xf>
    <xf numFmtId="0" fontId="13" fillId="2" borderId="46" xfId="0" applyFont="1" applyFill="1" applyBorder="1" applyAlignment="1">
      <alignment horizontal="left" vertical="center"/>
    </xf>
    <xf numFmtId="38" fontId="13" fillId="0" borderId="32" xfId="2" applyFont="1" applyBorder="1" applyAlignment="1">
      <alignment horizontal="right" vertical="center"/>
    </xf>
    <xf numFmtId="38" fontId="13" fillId="0" borderId="31" xfId="2" applyFont="1" applyBorder="1" applyAlignment="1">
      <alignment horizontal="right" vertical="center"/>
    </xf>
    <xf numFmtId="177" fontId="13" fillId="0" borderId="0" xfId="0" applyNumberFormat="1" applyFont="1" applyAlignment="1">
      <alignment horizontal="center" vertical="center"/>
    </xf>
    <xf numFmtId="3" fontId="13" fillId="0" borderId="27" xfId="0" applyNumberFormat="1" applyFont="1" applyBorder="1" applyAlignment="1">
      <alignment horizontal="right" vertical="center"/>
    </xf>
    <xf numFmtId="3" fontId="13" fillId="0" borderId="31" xfId="0" applyNumberFormat="1" applyFont="1" applyFill="1" applyBorder="1" applyAlignment="1">
      <alignment horizontal="right" vertical="center"/>
    </xf>
    <xf numFmtId="0" fontId="13" fillId="0" borderId="32" xfId="0" applyFont="1" applyBorder="1" applyAlignment="1">
      <alignment horizontal="left" vertical="center" wrapText="1"/>
    </xf>
    <xf numFmtId="0" fontId="13" fillId="0" borderId="28" xfId="0" applyFont="1" applyBorder="1" applyAlignment="1">
      <alignment horizontal="left" vertical="center" wrapText="1"/>
    </xf>
    <xf numFmtId="3" fontId="13" fillId="0" borderId="28" xfId="0" applyNumberFormat="1" applyFont="1" applyBorder="1" applyAlignment="1">
      <alignment horizontal="right" vertical="center"/>
    </xf>
    <xf numFmtId="3" fontId="13" fillId="0" borderId="45" xfId="0" applyNumberFormat="1" applyFont="1" applyBorder="1" applyAlignment="1">
      <alignment horizontal="right" vertical="center"/>
    </xf>
    <xf numFmtId="3" fontId="13" fillId="0" borderId="12" xfId="0" applyNumberFormat="1" applyFont="1" applyBorder="1" applyAlignment="1">
      <alignment horizontal="right" vertical="center"/>
    </xf>
    <xf numFmtId="0" fontId="10" fillId="0" borderId="0" xfId="0" applyFont="1" applyAlignment="1">
      <alignment horizontal="center" vertical="center"/>
    </xf>
    <xf numFmtId="0" fontId="12" fillId="0" borderId="0" xfId="0" applyFont="1" applyAlignment="1">
      <alignment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3" fillId="0" borderId="12" xfId="0" applyFont="1" applyBorder="1" applyAlignment="1">
      <alignment horizontal="left" vertical="center" wrapText="1"/>
    </xf>
    <xf numFmtId="0" fontId="13" fillId="0" borderId="26" xfId="0" applyFont="1" applyBorder="1" applyAlignment="1">
      <alignment horizontal="left" vertical="center" wrapText="1"/>
    </xf>
    <xf numFmtId="3" fontId="13" fillId="0" borderId="14" xfId="0" applyNumberFormat="1" applyFont="1" applyBorder="1" applyAlignment="1">
      <alignment horizontal="right" vertical="center"/>
    </xf>
    <xf numFmtId="3" fontId="13" fillId="0" borderId="28" xfId="0" applyNumberFormat="1" applyFont="1" applyBorder="1" applyAlignment="1">
      <alignment horizontal="right" vertical="center"/>
    </xf>
    <xf numFmtId="3" fontId="13" fillId="0" borderId="15" xfId="0" applyNumberFormat="1" applyFont="1" applyBorder="1" applyAlignment="1">
      <alignment horizontal="right" vertical="center"/>
    </xf>
    <xf numFmtId="3" fontId="13" fillId="0" borderId="29" xfId="0" applyNumberFormat="1" applyFont="1" applyBorder="1" applyAlignment="1">
      <alignment horizontal="right" vertical="center"/>
    </xf>
    <xf numFmtId="0" fontId="13" fillId="0" borderId="6" xfId="0" applyFont="1" applyBorder="1" applyAlignment="1">
      <alignment horizontal="right" vertical="center"/>
    </xf>
    <xf numFmtId="0" fontId="13" fillId="0" borderId="16" xfId="0" applyFont="1" applyBorder="1" applyAlignment="1">
      <alignment horizontal="right" vertical="center"/>
    </xf>
    <xf numFmtId="3" fontId="13" fillId="0" borderId="22" xfId="0" applyNumberFormat="1" applyFont="1" applyBorder="1" applyAlignment="1">
      <alignment horizontal="right" vertical="center"/>
    </xf>
    <xf numFmtId="3" fontId="13" fillId="0" borderId="24" xfId="0" applyNumberFormat="1" applyFont="1" applyBorder="1" applyAlignment="1">
      <alignment horizontal="right" vertical="center"/>
    </xf>
    <xf numFmtId="3" fontId="13" fillId="0" borderId="30" xfId="0" applyNumberFormat="1" applyFont="1" applyBorder="1" applyAlignment="1">
      <alignment horizontal="right" vertical="center"/>
    </xf>
    <xf numFmtId="0" fontId="13" fillId="0" borderId="3" xfId="0" applyFont="1" applyBorder="1" applyAlignment="1">
      <alignment horizontal="left" vertical="center"/>
    </xf>
    <xf numFmtId="0" fontId="13" fillId="0" borderId="13" xfId="0" applyFont="1" applyBorder="1" applyAlignment="1">
      <alignment horizontal="left" vertical="center"/>
    </xf>
    <xf numFmtId="0" fontId="13" fillId="0" borderId="27" xfId="0" applyFont="1" applyBorder="1" applyAlignment="1">
      <alignment horizontal="left" vertical="center"/>
    </xf>
    <xf numFmtId="0" fontId="13" fillId="0" borderId="7" xfId="0" applyFont="1" applyBorder="1" applyAlignment="1">
      <alignment horizontal="left" vertical="center"/>
    </xf>
    <xf numFmtId="0" fontId="13" fillId="0" borderId="17" xfId="0" applyFont="1" applyBorder="1" applyAlignment="1">
      <alignment horizontal="left" vertical="center"/>
    </xf>
    <xf numFmtId="0" fontId="13" fillId="0" borderId="3" xfId="0" applyFont="1" applyBorder="1" applyAlignment="1">
      <alignment vertical="center"/>
    </xf>
    <xf numFmtId="0" fontId="13" fillId="0" borderId="13" xfId="0" applyFont="1" applyBorder="1" applyAlignment="1">
      <alignment vertical="center"/>
    </xf>
    <xf numFmtId="38" fontId="13" fillId="0" borderId="13" xfId="2" applyFont="1" applyBorder="1" applyAlignment="1">
      <alignment horizontal="right" vertical="center"/>
    </xf>
    <xf numFmtId="38" fontId="13" fillId="0" borderId="27" xfId="2" applyFont="1" applyBorder="1" applyAlignment="1">
      <alignment horizontal="right" vertical="center"/>
    </xf>
    <xf numFmtId="0" fontId="13" fillId="0" borderId="8" xfId="0" applyFont="1" applyBorder="1" applyAlignment="1">
      <alignment horizontal="left" vertical="center"/>
    </xf>
    <xf numFmtId="0" fontId="13" fillId="0" borderId="18" xfId="0" applyFont="1" applyBorder="1" applyAlignment="1">
      <alignment horizontal="left" vertical="center"/>
    </xf>
    <xf numFmtId="38" fontId="13" fillId="0" borderId="18" xfId="2" applyFont="1" applyBorder="1" applyAlignment="1">
      <alignment horizontal="right" vertical="center"/>
    </xf>
    <xf numFmtId="38" fontId="13" fillId="0" borderId="31" xfId="2" applyFont="1" applyBorder="1" applyAlignment="1">
      <alignment horizontal="right" vertical="center"/>
    </xf>
    <xf numFmtId="0" fontId="13" fillId="0" borderId="9" xfId="0" applyFont="1" applyBorder="1" applyAlignment="1">
      <alignment vertical="center"/>
    </xf>
    <xf numFmtId="0" fontId="13" fillId="0" borderId="19" xfId="0" applyFont="1" applyBorder="1" applyAlignment="1">
      <alignment vertical="center"/>
    </xf>
    <xf numFmtId="3" fontId="13" fillId="0" borderId="19" xfId="0" applyNumberFormat="1" applyFont="1" applyFill="1" applyBorder="1" applyAlignment="1">
      <alignment horizontal="right" vertical="center"/>
    </xf>
    <xf numFmtId="3" fontId="13" fillId="0" borderId="32" xfId="0" applyNumberFormat="1" applyFont="1" applyFill="1" applyBorder="1" applyAlignment="1">
      <alignment horizontal="right" vertical="center"/>
    </xf>
    <xf numFmtId="0" fontId="13" fillId="0" borderId="8" xfId="0" applyFont="1" applyBorder="1" applyAlignment="1">
      <alignment vertical="center"/>
    </xf>
    <xf numFmtId="0" fontId="13" fillId="0" borderId="18" xfId="0" applyFont="1" applyBorder="1" applyAlignment="1">
      <alignment vertical="center"/>
    </xf>
    <xf numFmtId="3" fontId="13" fillId="0" borderId="18" xfId="0" applyNumberFormat="1" applyFont="1" applyFill="1" applyBorder="1" applyAlignment="1">
      <alignment horizontal="right" vertical="center"/>
    </xf>
    <xf numFmtId="3" fontId="13" fillId="0" borderId="31" xfId="0" applyNumberFormat="1" applyFont="1" applyFill="1" applyBorder="1" applyAlignment="1">
      <alignment horizontal="righ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xf>
    <xf numFmtId="0" fontId="13" fillId="0" borderId="4" xfId="0" applyFont="1" applyBorder="1" applyAlignment="1">
      <alignment horizontal="center"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1" xfId="0" applyFont="1" applyBorder="1" applyAlignment="1">
      <alignment vertical="center"/>
    </xf>
    <xf numFmtId="0" fontId="13" fillId="0" borderId="21" xfId="0" applyFont="1" applyBorder="1" applyAlignment="1">
      <alignment vertical="center"/>
    </xf>
    <xf numFmtId="176" fontId="13" fillId="0" borderId="23" xfId="0" applyNumberFormat="1" applyFont="1" applyBorder="1" applyAlignment="1">
      <alignment horizontal="center" vertical="center"/>
    </xf>
    <xf numFmtId="176" fontId="13" fillId="0" borderId="25" xfId="0" applyNumberFormat="1" applyFont="1" applyBorder="1" applyAlignment="1">
      <alignment horizontal="center" vertical="center"/>
    </xf>
    <xf numFmtId="176" fontId="13" fillId="0" borderId="35" xfId="0" applyNumberFormat="1" applyFont="1" applyBorder="1" applyAlignment="1">
      <alignment horizontal="center" vertical="center"/>
    </xf>
    <xf numFmtId="9" fontId="13" fillId="0" borderId="20" xfId="0" applyNumberFormat="1" applyFont="1" applyBorder="1" applyAlignment="1">
      <alignment horizontal="center" vertical="center"/>
    </xf>
    <xf numFmtId="9" fontId="13" fillId="0" borderId="33" xfId="0" applyNumberFormat="1" applyFont="1" applyBorder="1" applyAlignment="1">
      <alignment horizontal="center" vertical="center"/>
    </xf>
    <xf numFmtId="9" fontId="13" fillId="0" borderId="21" xfId="0" applyNumberFormat="1" applyFont="1" applyBorder="1" applyAlignment="1">
      <alignment horizontal="center" vertical="center"/>
    </xf>
    <xf numFmtId="9" fontId="13" fillId="0" borderId="34" xfId="0" applyNumberFormat="1"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vertical="center"/>
    </xf>
    <xf numFmtId="0" fontId="13" fillId="0" borderId="20" xfId="0" applyFont="1" applyBorder="1" applyAlignment="1">
      <alignment vertical="center"/>
    </xf>
    <xf numFmtId="57" fontId="13" fillId="0" borderId="20" xfId="0" applyNumberFormat="1" applyFont="1" applyBorder="1" applyAlignment="1">
      <alignment horizontal="center" vertical="center"/>
    </xf>
    <xf numFmtId="57" fontId="13" fillId="0" borderId="33" xfId="0" applyNumberFormat="1" applyFont="1" applyBorder="1" applyAlignment="1">
      <alignment horizontal="center" vertical="center"/>
    </xf>
    <xf numFmtId="57" fontId="13" fillId="0" borderId="21" xfId="0" applyNumberFormat="1" applyFont="1" applyBorder="1" applyAlignment="1">
      <alignment horizontal="center" vertical="center"/>
    </xf>
    <xf numFmtId="57" fontId="13" fillId="0" borderId="34" xfId="0" applyNumberFormat="1" applyFont="1" applyBorder="1" applyAlignment="1">
      <alignment horizontal="center" vertical="center"/>
    </xf>
    <xf numFmtId="0" fontId="13" fillId="0" borderId="23" xfId="0" applyFont="1" applyBorder="1" applyAlignment="1">
      <alignment vertical="center" wrapText="1"/>
    </xf>
    <xf numFmtId="0" fontId="13" fillId="0" borderId="25" xfId="0" applyFont="1" applyBorder="1" applyAlignment="1">
      <alignment vertical="center" wrapText="1"/>
    </xf>
    <xf numFmtId="0" fontId="13" fillId="0" borderId="35" xfId="0" applyFont="1" applyBorder="1" applyAlignment="1">
      <alignment vertical="center" wrapText="1"/>
    </xf>
    <xf numFmtId="3" fontId="13" fillId="0" borderId="0" xfId="0" applyNumberFormat="1" applyFont="1" applyAlignment="1">
      <alignment horizontal="center" vertical="center"/>
    </xf>
    <xf numFmtId="3" fontId="13" fillId="0" borderId="0" xfId="0" applyNumberFormat="1" applyFont="1" applyBorder="1" applyAlignment="1">
      <alignment horizontal="center" vertical="center"/>
    </xf>
    <xf numFmtId="0" fontId="13" fillId="0" borderId="1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9" xfId="0" applyFont="1" applyBorder="1" applyAlignment="1">
      <alignment horizontal="right" vertical="center"/>
    </xf>
    <xf numFmtId="0" fontId="13" fillId="0" borderId="43" xfId="0" applyFont="1" applyBorder="1" applyAlignment="1">
      <alignment horizontal="right" vertical="center"/>
    </xf>
    <xf numFmtId="177" fontId="13" fillId="0" borderId="0" xfId="0" applyNumberFormat="1" applyFont="1" applyAlignment="1">
      <alignment horizontal="center" vertical="center"/>
    </xf>
    <xf numFmtId="0" fontId="13" fillId="0" borderId="48" xfId="0" applyFont="1" applyBorder="1" applyAlignment="1">
      <alignment horizontal="center" vertical="center"/>
    </xf>
    <xf numFmtId="9" fontId="13" fillId="0" borderId="24" xfId="0" applyNumberFormat="1" applyFont="1" applyBorder="1" applyAlignment="1">
      <alignment horizontal="center" vertical="center"/>
    </xf>
    <xf numFmtId="9" fontId="13" fillId="0" borderId="30" xfId="0" applyNumberFormat="1" applyFont="1" applyBorder="1" applyAlignment="1">
      <alignment horizontal="center" vertical="center"/>
    </xf>
    <xf numFmtId="57" fontId="13" fillId="2" borderId="49" xfId="0" applyNumberFormat="1" applyFont="1" applyFill="1" applyBorder="1" applyAlignment="1">
      <alignment horizontal="center" vertical="center"/>
    </xf>
    <xf numFmtId="57" fontId="13" fillId="2" borderId="51" xfId="0" applyNumberFormat="1" applyFont="1" applyFill="1" applyBorder="1" applyAlignment="1">
      <alignment horizontal="center" vertical="center"/>
    </xf>
    <xf numFmtId="57" fontId="13" fillId="2" borderId="52" xfId="0" applyNumberFormat="1" applyFont="1" applyFill="1" applyBorder="1" applyAlignment="1">
      <alignment horizontal="center" vertical="center"/>
    </xf>
    <xf numFmtId="57" fontId="13" fillId="2" borderId="55" xfId="0" applyNumberFormat="1" applyFont="1" applyFill="1" applyBorder="1" applyAlignment="1">
      <alignment horizontal="center" vertical="center"/>
    </xf>
    <xf numFmtId="0" fontId="13" fillId="0" borderId="40" xfId="0" applyFont="1" applyBorder="1" applyAlignment="1">
      <alignment vertical="center"/>
    </xf>
    <xf numFmtId="0" fontId="13" fillId="0" borderId="44" xfId="0" applyFont="1" applyBorder="1" applyAlignment="1">
      <alignment vertical="center"/>
    </xf>
    <xf numFmtId="57" fontId="13" fillId="2" borderId="50" xfId="0" applyNumberFormat="1" applyFont="1" applyFill="1" applyBorder="1" applyAlignment="1">
      <alignment horizontal="center" vertical="center"/>
    </xf>
    <xf numFmtId="57" fontId="13" fillId="2" borderId="24" xfId="0" applyNumberFormat="1" applyFont="1" applyFill="1" applyBorder="1" applyAlignment="1">
      <alignment horizontal="center" vertical="center"/>
    </xf>
    <xf numFmtId="57" fontId="13" fillId="2" borderId="53" xfId="0" applyNumberFormat="1" applyFont="1" applyFill="1" applyBorder="1" applyAlignment="1">
      <alignment horizontal="center" vertical="center"/>
    </xf>
    <xf numFmtId="57" fontId="13" fillId="2" borderId="30" xfId="0" applyNumberFormat="1"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0" borderId="36" xfId="0" applyFont="1" applyBorder="1" applyAlignment="1">
      <alignment vertical="center"/>
    </xf>
    <xf numFmtId="0" fontId="13" fillId="0" borderId="9" xfId="0" applyFont="1" applyBorder="1" applyAlignment="1">
      <alignment horizontal="left" vertical="center"/>
    </xf>
    <xf numFmtId="0" fontId="13" fillId="0" borderId="19" xfId="0" applyFont="1" applyBorder="1" applyAlignment="1">
      <alignment horizontal="left" vertical="center"/>
    </xf>
    <xf numFmtId="0" fontId="13" fillId="0" borderId="4" xfId="0" applyFont="1" applyBorder="1" applyAlignment="1">
      <alignment horizontal="left" vertical="center"/>
    </xf>
    <xf numFmtId="0" fontId="13" fillId="0" borderId="14" xfId="0" applyFont="1" applyBorder="1" applyAlignment="1">
      <alignment horizontal="left" vertical="center"/>
    </xf>
    <xf numFmtId="0" fontId="13" fillId="0" borderId="37" xfId="0" applyFont="1" applyBorder="1" applyAlignment="1">
      <alignment horizontal="center" vertical="center" wrapText="1"/>
    </xf>
    <xf numFmtId="0" fontId="13" fillId="0" borderId="14" xfId="0" applyFont="1" applyBorder="1" applyAlignment="1">
      <alignment horizontal="left" vertical="top" wrapText="1"/>
    </xf>
    <xf numFmtId="0" fontId="13" fillId="0" borderId="14" xfId="0" applyFont="1" applyBorder="1" applyAlignment="1">
      <alignment horizontal="left" vertical="top"/>
    </xf>
    <xf numFmtId="0" fontId="13" fillId="0" borderId="15" xfId="0" applyFont="1" applyBorder="1" applyAlignment="1">
      <alignment horizontal="left" vertical="top"/>
    </xf>
    <xf numFmtId="0" fontId="13" fillId="0" borderId="19" xfId="0" applyFont="1" applyBorder="1" applyAlignment="1">
      <alignment horizontal="left" vertical="top" wrapText="1"/>
    </xf>
    <xf numFmtId="0" fontId="13" fillId="0" borderId="19" xfId="0" applyFont="1" applyBorder="1" applyAlignment="1">
      <alignment horizontal="left" vertical="top"/>
    </xf>
    <xf numFmtId="0" fontId="13" fillId="0" borderId="4" xfId="0" applyFont="1" applyBorder="1" applyAlignment="1">
      <alignment horizontal="center" vertical="center"/>
    </xf>
    <xf numFmtId="0" fontId="13" fillId="0" borderId="38" xfId="0" applyFont="1" applyBorder="1" applyAlignment="1">
      <alignment horizontal="center" vertical="center"/>
    </xf>
    <xf numFmtId="0" fontId="13" fillId="0" borderId="2" xfId="0" applyFont="1" applyBorder="1" applyAlignment="1">
      <alignment vertical="center"/>
    </xf>
    <xf numFmtId="0" fontId="13" fillId="0" borderId="12"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5" xfId="0" applyFont="1" applyBorder="1" applyAlignment="1">
      <alignment horizontal="center" vertical="center" wrapText="1"/>
    </xf>
    <xf numFmtId="3" fontId="7" fillId="0" borderId="0" xfId="0" applyNumberFormat="1" applyFont="1" applyAlignment="1">
      <alignment horizontal="center" vertical="center"/>
    </xf>
    <xf numFmtId="3" fontId="7" fillId="0" borderId="0" xfId="0" applyNumberFormat="1" applyFont="1" applyBorder="1" applyAlignment="1">
      <alignment horizontal="center" vertical="center"/>
    </xf>
    <xf numFmtId="0" fontId="5" fillId="0" borderId="6" xfId="0" applyFont="1" applyBorder="1" applyAlignment="1">
      <alignment horizontal="right" vertical="center"/>
    </xf>
    <xf numFmtId="0" fontId="5" fillId="0" borderId="16" xfId="0" applyFont="1" applyBorder="1" applyAlignment="1">
      <alignment horizontal="right" vertical="center"/>
    </xf>
    <xf numFmtId="0" fontId="5" fillId="0" borderId="1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9" xfId="0" applyFont="1" applyBorder="1" applyAlignment="1">
      <alignment horizontal="right" vertical="center"/>
    </xf>
    <xf numFmtId="0" fontId="5" fillId="0" borderId="43" xfId="0" applyFont="1" applyBorder="1" applyAlignment="1">
      <alignment horizontal="right" vertical="center"/>
    </xf>
    <xf numFmtId="0" fontId="5" fillId="0" borderId="9" xfId="0" applyFont="1" applyBorder="1" applyAlignment="1">
      <alignment vertical="center"/>
    </xf>
    <xf numFmtId="0" fontId="5" fillId="0" borderId="19" xfId="0" applyFont="1" applyBorder="1" applyAlignment="1">
      <alignment vertical="center"/>
    </xf>
    <xf numFmtId="177" fontId="7" fillId="0" borderId="0" xfId="0" applyNumberFormat="1" applyFont="1" applyAlignment="1">
      <alignment horizontal="center"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xf numFmtId="0" fontId="5" fillId="0" borderId="48" xfId="0" applyFont="1" applyBorder="1" applyAlignment="1">
      <alignment horizontal="center" vertical="center"/>
    </xf>
    <xf numFmtId="9" fontId="7" fillId="0" borderId="21" xfId="0" applyNumberFormat="1" applyFont="1" applyBorder="1" applyAlignment="1">
      <alignment horizontal="center" vertical="center"/>
    </xf>
    <xf numFmtId="9" fontId="7" fillId="0" borderId="2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5" fillId="0" borderId="10" xfId="0" applyFont="1" applyBorder="1" applyAlignment="1">
      <alignment vertical="center"/>
    </xf>
    <xf numFmtId="0" fontId="5" fillId="0" borderId="20" xfId="0" applyFont="1" applyBorder="1" applyAlignment="1">
      <alignment vertical="center"/>
    </xf>
    <xf numFmtId="57" fontId="7" fillId="2" borderId="49" xfId="0" applyNumberFormat="1" applyFont="1" applyFill="1" applyBorder="1" applyAlignment="1">
      <alignment horizontal="center" vertical="center"/>
    </xf>
    <xf numFmtId="57" fontId="7" fillId="2" borderId="51" xfId="0" applyNumberFormat="1" applyFont="1" applyFill="1" applyBorder="1" applyAlignment="1">
      <alignment horizontal="center" vertical="center"/>
    </xf>
    <xf numFmtId="57" fontId="7" fillId="2" borderId="52" xfId="0" applyNumberFormat="1" applyFont="1" applyFill="1" applyBorder="1" applyAlignment="1">
      <alignment horizontal="center" vertical="center"/>
    </xf>
    <xf numFmtId="57" fontId="7" fillId="2" borderId="55" xfId="0" applyNumberFormat="1" applyFont="1" applyFill="1" applyBorder="1" applyAlignment="1">
      <alignment horizontal="center" vertical="center"/>
    </xf>
    <xf numFmtId="0" fontId="5" fillId="0" borderId="40" xfId="0" applyFont="1" applyBorder="1" applyAlignment="1">
      <alignment vertical="center"/>
    </xf>
    <xf numFmtId="0" fontId="5" fillId="0" borderId="44" xfId="0" applyFont="1" applyBorder="1" applyAlignment="1">
      <alignment vertical="center"/>
    </xf>
    <xf numFmtId="57" fontId="7" fillId="2" borderId="50" xfId="0" applyNumberFormat="1" applyFont="1" applyFill="1" applyBorder="1" applyAlignment="1">
      <alignment horizontal="center" vertical="center"/>
    </xf>
    <xf numFmtId="57" fontId="7" fillId="2" borderId="24" xfId="0" applyNumberFormat="1" applyFont="1" applyFill="1" applyBorder="1" applyAlignment="1">
      <alignment horizontal="center" vertical="center"/>
    </xf>
    <xf numFmtId="57" fontId="7" fillId="2" borderId="53" xfId="0" applyNumberFormat="1" applyFont="1" applyFill="1" applyBorder="1" applyAlignment="1">
      <alignment horizontal="center" vertical="center"/>
    </xf>
    <xf numFmtId="57" fontId="7" fillId="2" borderId="30" xfId="0" applyNumberFormat="1"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6" xfId="0" applyFont="1" applyBorder="1" applyAlignment="1">
      <alignment vertical="center"/>
    </xf>
    <xf numFmtId="0" fontId="5" fillId="0" borderId="9"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left" vertical="top" wrapText="1"/>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9" xfId="0" applyFont="1" applyBorder="1" applyAlignment="1">
      <alignment horizontal="left" vertical="top" wrapText="1"/>
    </xf>
    <xf numFmtId="0" fontId="5" fillId="0" borderId="19" xfId="0" applyFont="1" applyBorder="1" applyAlignment="1">
      <alignment horizontal="left" vertical="top"/>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5" fillId="0" borderId="2" xfId="0" applyFont="1" applyBorder="1" applyAlignment="1">
      <alignment vertical="center"/>
    </xf>
    <xf numFmtId="0" fontId="5" fillId="0" borderId="12" xfId="0" applyFont="1" applyBorder="1" applyAlignment="1">
      <alignment vertical="center"/>
    </xf>
    <xf numFmtId="176" fontId="7" fillId="0" borderId="23"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35" xfId="0" applyNumberFormat="1" applyFont="1" applyBorder="1" applyAlignment="1">
      <alignment horizontal="center" vertical="center"/>
    </xf>
    <xf numFmtId="9" fontId="7" fillId="0" borderId="20" xfId="0" applyNumberFormat="1" applyFont="1" applyBorder="1" applyAlignment="1">
      <alignment horizontal="center" vertical="center"/>
    </xf>
    <xf numFmtId="9" fontId="7" fillId="0" borderId="33" xfId="0" applyNumberFormat="1" applyFont="1" applyBorder="1" applyAlignment="1">
      <alignment horizontal="center" vertical="center"/>
    </xf>
    <xf numFmtId="3" fontId="13" fillId="0" borderId="13" xfId="0" applyNumberFormat="1" applyFont="1" applyFill="1" applyBorder="1" applyAlignment="1">
      <alignment horizontal="right" vertical="center"/>
    </xf>
    <xf numFmtId="3" fontId="13" fillId="0" borderId="27" xfId="0" applyNumberFormat="1" applyFont="1" applyFill="1" applyBorder="1" applyAlignment="1">
      <alignment horizontal="right" vertical="center"/>
    </xf>
    <xf numFmtId="38" fontId="13" fillId="0" borderId="32" xfId="2" applyFont="1" applyFill="1" applyBorder="1" applyAlignment="1">
      <alignment horizontal="right" vertical="center"/>
    </xf>
  </cellXfs>
  <cellStyles count="3">
    <cellStyle name="桁区切り" xfId="2" builtinId="6"/>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Normal="100" zoomScaleSheetLayoutView="100" workbookViewId="0">
      <selection activeCell="G3" sqref="G3"/>
    </sheetView>
  </sheetViews>
  <sheetFormatPr defaultColWidth="9" defaultRowHeight="12"/>
  <cols>
    <col min="1" max="1" width="0.69921875" style="51" customWidth="1"/>
    <col min="2" max="2" width="3.09765625" style="51" bestFit="1" customWidth="1"/>
    <col min="3" max="3" width="10.59765625" style="51" customWidth="1"/>
    <col min="4" max="4" width="20.59765625" style="51" customWidth="1"/>
    <col min="5" max="5" width="25.59765625" style="51" customWidth="1"/>
    <col min="6" max="6" width="10.59765625" style="51" customWidth="1"/>
    <col min="7" max="7" width="15.59765625" style="51" customWidth="1"/>
    <col min="8" max="8" width="0.69921875" style="51" customWidth="1"/>
    <col min="9" max="16384" width="9" style="51"/>
  </cols>
  <sheetData>
    <row r="1" spans="1:15" ht="18.75" customHeight="1">
      <c r="A1" s="119" t="s">
        <v>64</v>
      </c>
      <c r="B1" s="119"/>
      <c r="C1" s="119"/>
      <c r="D1" s="119"/>
      <c r="E1" s="119"/>
      <c r="F1" s="119"/>
      <c r="G1" s="119"/>
      <c r="H1" s="119"/>
    </row>
    <row r="2" spans="1:15">
      <c r="B2" s="52"/>
      <c r="C2" s="53" t="s">
        <v>5</v>
      </c>
      <c r="D2" s="54" t="s">
        <v>68</v>
      </c>
      <c r="E2" s="55"/>
      <c r="F2" s="53" t="s">
        <v>11</v>
      </c>
      <c r="G2" s="56">
        <v>45499</v>
      </c>
    </row>
    <row r="3" spans="1:15" ht="15" customHeight="1">
      <c r="B3" s="52"/>
      <c r="C3" s="55"/>
      <c r="D3" s="55"/>
      <c r="E3" s="55"/>
      <c r="F3" s="55"/>
      <c r="G3" s="55"/>
      <c r="H3" s="55"/>
    </row>
    <row r="4" spans="1:15" ht="15" customHeight="1">
      <c r="B4" s="51" t="s">
        <v>2</v>
      </c>
      <c r="C4" s="120" t="s">
        <v>15</v>
      </c>
      <c r="D4" s="120"/>
      <c r="E4" s="120"/>
      <c r="F4" s="120"/>
      <c r="G4" s="55"/>
    </row>
    <row r="5" spans="1:15" ht="32.25" customHeight="1">
      <c r="C5" s="121" t="s">
        <v>19</v>
      </c>
      <c r="D5" s="122"/>
      <c r="E5" s="123" t="s">
        <v>82</v>
      </c>
      <c r="F5" s="123"/>
      <c r="G5" s="124"/>
      <c r="H5" s="57"/>
    </row>
    <row r="6" spans="1:15" ht="15" customHeight="1"/>
    <row r="7" spans="1:15" ht="15" customHeight="1">
      <c r="B7" s="51" t="s">
        <v>12</v>
      </c>
      <c r="C7" s="120" t="s">
        <v>20</v>
      </c>
      <c r="D7" s="120"/>
      <c r="E7" s="120"/>
      <c r="F7" s="120"/>
    </row>
    <row r="8" spans="1:15" ht="15" customHeight="1">
      <c r="C8" s="155" t="s">
        <v>6</v>
      </c>
      <c r="D8" s="58" t="s">
        <v>21</v>
      </c>
      <c r="E8" s="284">
        <v>323043000</v>
      </c>
      <c r="F8" s="284"/>
      <c r="G8" s="285"/>
      <c r="H8" s="57"/>
    </row>
    <row r="9" spans="1:15" ht="15" customHeight="1">
      <c r="C9" s="156"/>
      <c r="D9" s="59" t="s">
        <v>22</v>
      </c>
      <c r="E9" s="125" t="s">
        <v>43</v>
      </c>
      <c r="F9" s="125"/>
      <c r="G9" s="126"/>
      <c r="H9" s="57"/>
    </row>
    <row r="10" spans="1:15" ht="15" customHeight="1">
      <c r="C10" s="156"/>
      <c r="D10" s="59" t="s">
        <v>23</v>
      </c>
      <c r="E10" s="125">
        <v>3583284204</v>
      </c>
      <c r="F10" s="125"/>
      <c r="G10" s="126"/>
      <c r="H10" s="57"/>
    </row>
    <row r="11" spans="1:15" ht="15" customHeight="1">
      <c r="C11" s="157"/>
      <c r="D11" s="60" t="s">
        <v>24</v>
      </c>
      <c r="E11" s="127" t="s">
        <v>43</v>
      </c>
      <c r="F11" s="127"/>
      <c r="G11" s="128"/>
      <c r="H11" s="57"/>
    </row>
    <row r="12" spans="1:15" ht="15" customHeight="1">
      <c r="C12" s="129" t="s">
        <v>13</v>
      </c>
      <c r="D12" s="130"/>
      <c r="E12" s="131">
        <f>SUM(E8:G11)</f>
        <v>3906327204</v>
      </c>
      <c r="F12" s="132"/>
      <c r="G12" s="133"/>
      <c r="H12" s="57"/>
    </row>
    <row r="13" spans="1:15">
      <c r="C13" s="134" t="s">
        <v>26</v>
      </c>
      <c r="D13" s="135"/>
      <c r="E13" s="135"/>
      <c r="F13" s="135"/>
      <c r="G13" s="136"/>
      <c r="H13" s="61"/>
      <c r="N13" s="62"/>
      <c r="O13" s="62"/>
    </row>
    <row r="14" spans="1:15" ht="15" customHeight="1">
      <c r="C14" s="158" t="s">
        <v>27</v>
      </c>
      <c r="D14" s="59" t="s">
        <v>31</v>
      </c>
      <c r="E14" s="125">
        <v>161521500</v>
      </c>
      <c r="F14" s="125"/>
      <c r="G14" s="126"/>
      <c r="H14" s="63"/>
      <c r="N14" s="62"/>
      <c r="O14" s="62"/>
    </row>
    <row r="15" spans="1:15" ht="15" customHeight="1">
      <c r="C15" s="158"/>
      <c r="D15" s="64" t="s">
        <v>79</v>
      </c>
      <c r="E15" s="125" t="s">
        <v>43</v>
      </c>
      <c r="F15" s="125"/>
      <c r="G15" s="126"/>
      <c r="H15" s="63"/>
    </row>
    <row r="16" spans="1:15" ht="15" customHeight="1">
      <c r="C16" s="158"/>
      <c r="D16" s="59" t="s">
        <v>32</v>
      </c>
      <c r="E16" s="125">
        <v>1795597102</v>
      </c>
      <c r="F16" s="125"/>
      <c r="G16" s="126"/>
      <c r="H16" s="63"/>
    </row>
    <row r="17" spans="2:8" ht="15" customHeight="1">
      <c r="C17" s="158"/>
      <c r="D17" s="64" t="s">
        <v>18</v>
      </c>
      <c r="E17" s="125" t="s">
        <v>43</v>
      </c>
      <c r="F17" s="125"/>
      <c r="G17" s="126"/>
      <c r="H17" s="63"/>
    </row>
    <row r="18" spans="2:8" ht="15" customHeight="1">
      <c r="C18" s="137" t="s">
        <v>29</v>
      </c>
      <c r="D18" s="138"/>
      <c r="E18" s="127">
        <v>867324000</v>
      </c>
      <c r="F18" s="127"/>
      <c r="G18" s="128"/>
      <c r="H18" s="63"/>
    </row>
    <row r="19" spans="2:8" ht="15" customHeight="1">
      <c r="C19" s="129" t="s">
        <v>13</v>
      </c>
      <c r="D19" s="130"/>
      <c r="E19" s="131">
        <f>SUM(E14:G18)</f>
        <v>2824442602</v>
      </c>
      <c r="F19" s="132"/>
      <c r="G19" s="133"/>
      <c r="H19" s="63"/>
    </row>
    <row r="20" spans="2:8" ht="15" customHeight="1">
      <c r="C20" s="139" t="s">
        <v>60</v>
      </c>
      <c r="D20" s="140"/>
      <c r="E20" s="141">
        <v>499410</v>
      </c>
      <c r="F20" s="141"/>
      <c r="G20" s="142"/>
      <c r="H20" s="57"/>
    </row>
    <row r="21" spans="2:8" ht="15" customHeight="1">
      <c r="C21" s="143" t="s">
        <v>34</v>
      </c>
      <c r="D21" s="144"/>
      <c r="E21" s="145" t="s">
        <v>43</v>
      </c>
      <c r="F21" s="145"/>
      <c r="G21" s="146"/>
      <c r="H21" s="57"/>
    </row>
    <row r="22" spans="2:8" ht="15" customHeight="1">
      <c r="C22" s="147" t="s">
        <v>35</v>
      </c>
      <c r="D22" s="148"/>
      <c r="E22" s="149">
        <f>(E8+E10)/E20</f>
        <v>7821.8842313930436</v>
      </c>
      <c r="F22" s="149"/>
      <c r="G22" s="150"/>
      <c r="H22" s="57"/>
    </row>
    <row r="23" spans="2:8" ht="15" customHeight="1">
      <c r="C23" s="151" t="s">
        <v>80</v>
      </c>
      <c r="D23" s="152"/>
      <c r="E23" s="153" t="s">
        <v>43</v>
      </c>
      <c r="F23" s="153"/>
      <c r="G23" s="154"/>
      <c r="H23" s="57"/>
    </row>
    <row r="24" spans="2:8" ht="15" customHeight="1">
      <c r="C24" s="57" t="s">
        <v>62</v>
      </c>
      <c r="D24" s="57"/>
      <c r="F24" s="57"/>
      <c r="G24" s="57"/>
      <c r="H24" s="57"/>
    </row>
    <row r="25" spans="2:8" ht="15" customHeight="1">
      <c r="C25" s="57" t="s">
        <v>58</v>
      </c>
      <c r="D25" s="57"/>
      <c r="E25" s="57"/>
      <c r="F25" s="57"/>
      <c r="G25" s="57"/>
      <c r="H25" s="57"/>
    </row>
    <row r="26" spans="2:8" ht="15" customHeight="1"/>
    <row r="27" spans="2:8" ht="15" customHeight="1">
      <c r="B27" s="51" t="s">
        <v>37</v>
      </c>
      <c r="C27" s="120" t="s">
        <v>9</v>
      </c>
      <c r="D27" s="120"/>
      <c r="E27" s="120"/>
      <c r="F27" s="120"/>
    </row>
    <row r="28" spans="2:8">
      <c r="C28" s="55"/>
      <c r="D28" s="55"/>
      <c r="E28" s="65" t="s">
        <v>38</v>
      </c>
      <c r="F28" s="170" t="s">
        <v>41</v>
      </c>
      <c r="G28" s="170"/>
      <c r="H28" s="65"/>
    </row>
    <row r="29" spans="2:8" ht="15" customHeight="1">
      <c r="C29" s="171" t="s">
        <v>42</v>
      </c>
      <c r="D29" s="172"/>
      <c r="E29" s="66">
        <v>44289</v>
      </c>
      <c r="F29" s="173">
        <v>44500</v>
      </c>
      <c r="G29" s="174"/>
      <c r="H29" s="67"/>
    </row>
    <row r="30" spans="2:8" ht="15" customHeight="1">
      <c r="C30" s="161" t="s">
        <v>44</v>
      </c>
      <c r="D30" s="162"/>
      <c r="E30" s="68">
        <v>44289</v>
      </c>
      <c r="F30" s="175">
        <v>44561</v>
      </c>
      <c r="G30" s="176"/>
      <c r="H30" s="67"/>
    </row>
    <row r="31" spans="2:8" ht="15" customHeight="1">
      <c r="C31" s="161" t="s">
        <v>10</v>
      </c>
      <c r="D31" s="162"/>
      <c r="E31" s="163">
        <v>273</v>
      </c>
      <c r="F31" s="164"/>
      <c r="G31" s="165"/>
      <c r="H31" s="67"/>
    </row>
    <row r="32" spans="2:8" ht="15" customHeight="1">
      <c r="C32" s="69" t="s">
        <v>3</v>
      </c>
      <c r="D32" s="69"/>
      <c r="E32" s="70"/>
      <c r="F32" s="70"/>
      <c r="G32" s="70"/>
      <c r="H32" s="67"/>
    </row>
    <row r="33" spans="2:8" ht="15" customHeight="1"/>
    <row r="34" spans="2:8" ht="15" customHeight="1">
      <c r="B34" s="51" t="s">
        <v>45</v>
      </c>
      <c r="C34" s="120" t="s">
        <v>25</v>
      </c>
      <c r="D34" s="120"/>
      <c r="E34" s="120"/>
      <c r="F34" s="120"/>
    </row>
    <row r="35" spans="2:8" ht="15" customHeight="1">
      <c r="C35" s="159" t="s">
        <v>47</v>
      </c>
      <c r="D35" s="71" t="s">
        <v>1</v>
      </c>
      <c r="E35" s="166">
        <f>(SUM(E14:G15))/(SUM(E14:G17))</f>
        <v>8.2530256385555528E-2</v>
      </c>
      <c r="F35" s="166"/>
      <c r="G35" s="167"/>
    </row>
    <row r="36" spans="2:8" ht="15" customHeight="1">
      <c r="C36" s="160"/>
      <c r="D36" s="72" t="s">
        <v>17</v>
      </c>
      <c r="E36" s="168">
        <f>(SUM(E16:G17))/(SUM(E14:G17))</f>
        <v>0.91746974361444444</v>
      </c>
      <c r="F36" s="168"/>
      <c r="G36" s="169"/>
    </row>
    <row r="37" spans="2:8" ht="15" customHeight="1"/>
    <row r="38" spans="2:8" ht="15" customHeight="1">
      <c r="B38" s="51" t="s">
        <v>48</v>
      </c>
      <c r="C38" s="120" t="s">
        <v>8</v>
      </c>
      <c r="D38" s="120"/>
      <c r="E38" s="120"/>
      <c r="F38" s="120"/>
      <c r="G38" s="120"/>
      <c r="H38" s="120"/>
    </row>
    <row r="39" spans="2:8" ht="70.2" customHeight="1">
      <c r="C39" s="73" t="s">
        <v>49</v>
      </c>
      <c r="D39" s="123" t="s">
        <v>81</v>
      </c>
      <c r="E39" s="123"/>
      <c r="F39" s="123"/>
      <c r="G39" s="124"/>
      <c r="H39" s="57"/>
    </row>
  </sheetData>
  <mergeCells count="44">
    <mergeCell ref="C38:H38"/>
    <mergeCell ref="D39:G39"/>
    <mergeCell ref="C8:C11"/>
    <mergeCell ref="C14:C17"/>
    <mergeCell ref="C35:C36"/>
    <mergeCell ref="C31:D31"/>
    <mergeCell ref="E31:G31"/>
    <mergeCell ref="C34:F34"/>
    <mergeCell ref="E35:G35"/>
    <mergeCell ref="E36:G36"/>
    <mergeCell ref="C27:F27"/>
    <mergeCell ref="F28:G28"/>
    <mergeCell ref="C29:D29"/>
    <mergeCell ref="F29:G29"/>
    <mergeCell ref="C30:D30"/>
    <mergeCell ref="F30:G30"/>
    <mergeCell ref="C21:D21"/>
    <mergeCell ref="E21:G21"/>
    <mergeCell ref="C22:D22"/>
    <mergeCell ref="E22:G22"/>
    <mergeCell ref="C23:D23"/>
    <mergeCell ref="E23:G23"/>
    <mergeCell ref="C18:D18"/>
    <mergeCell ref="E18:G18"/>
    <mergeCell ref="C19:D19"/>
    <mergeCell ref="E19:G19"/>
    <mergeCell ref="C20:D20"/>
    <mergeCell ref="E20:G20"/>
    <mergeCell ref="C13:G13"/>
    <mergeCell ref="E14:G14"/>
    <mergeCell ref="E15:G15"/>
    <mergeCell ref="E16:G16"/>
    <mergeCell ref="E17:G17"/>
    <mergeCell ref="E8:G8"/>
    <mergeCell ref="E9:G9"/>
    <mergeCell ref="E10:G10"/>
    <mergeCell ref="E11:G11"/>
    <mergeCell ref="C12:D12"/>
    <mergeCell ref="E12:G12"/>
    <mergeCell ref="A1:H1"/>
    <mergeCell ref="C4:F4"/>
    <mergeCell ref="C5:D5"/>
    <mergeCell ref="E5:G5"/>
    <mergeCell ref="C7:F7"/>
  </mergeCells>
  <phoneticPr fontId="2"/>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8"/>
  <sheetViews>
    <sheetView zoomScaleNormal="100" zoomScaleSheetLayoutView="100" workbookViewId="0">
      <selection activeCell="L10" sqref="L10"/>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60858000</v>
      </c>
      <c r="F6" s="180"/>
      <c r="G6" s="180"/>
      <c r="H6" s="180"/>
      <c r="I6" s="180"/>
    </row>
    <row r="7" spans="1:10" ht="15" customHeight="1">
      <c r="C7" s="156"/>
      <c r="D7" s="59" t="s">
        <v>33</v>
      </c>
      <c r="E7" s="116" t="s">
        <v>43</v>
      </c>
      <c r="F7" s="180"/>
      <c r="G7" s="180"/>
      <c r="H7" s="180"/>
      <c r="I7" s="180"/>
    </row>
    <row r="8" spans="1:10" ht="15" customHeight="1">
      <c r="C8" s="156"/>
      <c r="D8" s="59" t="s">
        <v>23</v>
      </c>
      <c r="E8" s="76">
        <v>300295140</v>
      </c>
      <c r="F8" s="180"/>
      <c r="G8" s="180"/>
      <c r="H8" s="180"/>
      <c r="I8" s="180"/>
    </row>
    <row r="9" spans="1:10" ht="15" customHeight="1">
      <c r="C9" s="203"/>
      <c r="D9" s="77" t="s">
        <v>51</v>
      </c>
      <c r="E9" s="117" t="s">
        <v>43</v>
      </c>
      <c r="F9" s="181"/>
      <c r="G9" s="181"/>
      <c r="H9" s="181"/>
      <c r="I9" s="181"/>
    </row>
    <row r="10" spans="1:10" ht="15" customHeight="1">
      <c r="C10" s="129" t="s">
        <v>13</v>
      </c>
      <c r="D10" s="130"/>
      <c r="E10" s="79">
        <f>SUM(E6:E9)</f>
        <v>361153140</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30429000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150147570</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85835000</v>
      </c>
      <c r="F67" s="94"/>
      <c r="G67" s="95"/>
      <c r="H67" s="103"/>
      <c r="I67" s="96"/>
    </row>
    <row r="68" spans="2:9" ht="15" customHeight="1">
      <c r="C68" s="184" t="s">
        <v>13</v>
      </c>
      <c r="D68" s="185"/>
      <c r="E68" s="104">
        <f>E23+E34+E45+E56+E67</f>
        <v>266411570</v>
      </c>
      <c r="F68" s="105"/>
      <c r="G68" s="106"/>
      <c r="H68" s="107"/>
      <c r="I68" s="108"/>
    </row>
    <row r="69" spans="2:9" ht="15" customHeight="1">
      <c r="C69" s="147" t="s">
        <v>60</v>
      </c>
      <c r="D69" s="148"/>
      <c r="E69" s="109">
        <v>44460</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8123.1025641025644</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31</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0.16851023363662296</v>
      </c>
      <c r="F84" s="166"/>
      <c r="G84" s="166"/>
      <c r="H84" s="166"/>
      <c r="I84" s="167"/>
    </row>
    <row r="85" spans="2:9" ht="15" customHeight="1">
      <c r="C85" s="160"/>
      <c r="D85" s="72" t="s">
        <v>17</v>
      </c>
      <c r="E85" s="168">
        <f>(E45+E56)/(E23+E34+E45+E56)</f>
        <v>0.83148976636337701</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8"/>
  <sheetViews>
    <sheetView view="pageBreakPreview" topLeftCell="C7" zoomScaleSheetLayoutView="100" workbookViewId="0">
      <selection sqref="A1:J1"/>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6384" width="9" style="1"/>
  </cols>
  <sheetData>
    <row r="1" spans="1:10" ht="18.75" customHeight="1">
      <c r="A1" s="218" t="s">
        <v>65</v>
      </c>
      <c r="B1" s="218"/>
      <c r="C1" s="218"/>
      <c r="D1" s="218"/>
      <c r="E1" s="218"/>
      <c r="F1" s="218"/>
      <c r="G1" s="218"/>
      <c r="H1" s="218"/>
      <c r="I1" s="218"/>
      <c r="J1" s="218"/>
    </row>
    <row r="2" spans="1:10" ht="15" customHeight="1">
      <c r="B2" s="1" t="s">
        <v>2</v>
      </c>
      <c r="C2" s="219" t="s">
        <v>15</v>
      </c>
      <c r="D2" s="219"/>
      <c r="E2" s="219"/>
      <c r="F2" s="219"/>
      <c r="G2" s="219"/>
      <c r="H2" s="2"/>
    </row>
    <row r="3" spans="1:10" ht="19.5" customHeight="1">
      <c r="C3" s="220" t="s">
        <v>16</v>
      </c>
      <c r="D3" s="221"/>
      <c r="E3" s="222" t="s">
        <v>59</v>
      </c>
      <c r="F3" s="223"/>
      <c r="G3" s="223"/>
      <c r="H3" s="223"/>
      <c r="I3" s="224"/>
    </row>
    <row r="4" spans="1:10" ht="15" customHeight="1"/>
    <row r="5" spans="1:10" ht="15" customHeight="1">
      <c r="B5" s="1" t="s">
        <v>12</v>
      </c>
      <c r="C5" s="219" t="s">
        <v>20</v>
      </c>
      <c r="D5" s="219"/>
      <c r="E5" s="219"/>
      <c r="F5" s="219"/>
      <c r="G5" s="219"/>
    </row>
    <row r="6" spans="1:10" ht="15" customHeight="1">
      <c r="C6" s="259" t="s">
        <v>6</v>
      </c>
      <c r="D6" s="6" t="s">
        <v>21</v>
      </c>
      <c r="E6" s="19">
        <v>100000000</v>
      </c>
      <c r="F6" s="225"/>
      <c r="G6" s="225"/>
      <c r="H6" s="225"/>
      <c r="I6" s="225"/>
    </row>
    <row r="7" spans="1:10" ht="15" customHeight="1">
      <c r="C7" s="260"/>
      <c r="D7" s="7" t="s">
        <v>33</v>
      </c>
      <c r="E7" s="20">
        <v>100000000</v>
      </c>
      <c r="F7" s="225"/>
      <c r="G7" s="225"/>
      <c r="H7" s="225"/>
      <c r="I7" s="225"/>
    </row>
    <row r="8" spans="1:10" ht="15" customHeight="1">
      <c r="C8" s="260"/>
      <c r="D8" s="7" t="s">
        <v>23</v>
      </c>
      <c r="E8" s="20">
        <v>100000000</v>
      </c>
      <c r="F8" s="225"/>
      <c r="G8" s="225"/>
      <c r="H8" s="225"/>
      <c r="I8" s="225"/>
    </row>
    <row r="9" spans="1:10" ht="15" customHeight="1">
      <c r="C9" s="261"/>
      <c r="D9" s="17" t="s">
        <v>51</v>
      </c>
      <c r="E9" s="21">
        <v>100000000</v>
      </c>
      <c r="F9" s="226"/>
      <c r="G9" s="226"/>
      <c r="H9" s="226"/>
      <c r="I9" s="226"/>
    </row>
    <row r="10" spans="1:10" ht="15" customHeight="1">
      <c r="C10" s="227" t="s">
        <v>13</v>
      </c>
      <c r="D10" s="228"/>
      <c r="E10" s="22">
        <f>SUM(E6:E9)</f>
        <v>400000000</v>
      </c>
      <c r="F10" s="29"/>
      <c r="G10" s="29"/>
      <c r="H10" s="29"/>
      <c r="I10" s="29"/>
    </row>
    <row r="11" spans="1:10" ht="21" customHeight="1">
      <c r="C11" s="262" t="s">
        <v>26</v>
      </c>
      <c r="D11" s="263"/>
      <c r="E11" s="263"/>
      <c r="F11" s="229" t="s">
        <v>66</v>
      </c>
      <c r="G11" s="229"/>
      <c r="H11" s="229"/>
      <c r="I11" s="230"/>
    </row>
    <row r="12" spans="1:10" ht="22.2" customHeight="1">
      <c r="C12" s="264"/>
      <c r="D12" s="265"/>
      <c r="E12" s="265"/>
      <c r="F12" s="30" t="s">
        <v>14</v>
      </c>
      <c r="G12" s="30" t="s">
        <v>0</v>
      </c>
      <c r="H12" s="30" t="s">
        <v>7</v>
      </c>
      <c r="I12" s="44" t="s">
        <v>52</v>
      </c>
    </row>
    <row r="13" spans="1:10" ht="15" customHeight="1">
      <c r="C13" s="268" t="s">
        <v>53</v>
      </c>
      <c r="D13" s="270" t="s">
        <v>31</v>
      </c>
      <c r="E13" s="23"/>
      <c r="F13" s="10">
        <v>7000</v>
      </c>
      <c r="G13" s="34" t="s">
        <v>43</v>
      </c>
      <c r="H13" s="40" t="s">
        <v>43</v>
      </c>
      <c r="I13" s="45" t="s">
        <v>54</v>
      </c>
    </row>
    <row r="14" spans="1:10" ht="15" customHeight="1">
      <c r="C14" s="268"/>
      <c r="D14" s="271"/>
      <c r="E14" s="23"/>
      <c r="F14" s="10">
        <v>3500</v>
      </c>
      <c r="G14" s="34" t="s">
        <v>43</v>
      </c>
      <c r="H14" s="40" t="s">
        <v>43</v>
      </c>
      <c r="I14" s="45" t="s">
        <v>40</v>
      </c>
    </row>
    <row r="15" spans="1:10" ht="15" customHeight="1">
      <c r="C15" s="268"/>
      <c r="D15" s="271"/>
      <c r="E15" s="23"/>
      <c r="F15" s="10">
        <v>2000</v>
      </c>
      <c r="G15" s="34" t="s">
        <v>43</v>
      </c>
      <c r="H15" s="40" t="s">
        <v>43</v>
      </c>
      <c r="I15" s="45" t="s">
        <v>46</v>
      </c>
    </row>
    <row r="16" spans="1:10" ht="15" customHeight="1">
      <c r="C16" s="268"/>
      <c r="D16" s="271"/>
      <c r="E16" s="23"/>
      <c r="F16" s="10">
        <v>1000</v>
      </c>
      <c r="G16" s="34" t="s">
        <v>43</v>
      </c>
      <c r="H16" s="40" t="s">
        <v>43</v>
      </c>
      <c r="I16" s="45" t="s">
        <v>55</v>
      </c>
    </row>
    <row r="17" spans="3:9" ht="15" customHeight="1">
      <c r="C17" s="268"/>
      <c r="D17" s="271"/>
      <c r="E17" s="23"/>
      <c r="F17" s="40" t="s">
        <v>43</v>
      </c>
      <c r="G17" s="38">
        <v>50</v>
      </c>
      <c r="H17" s="10">
        <v>10000</v>
      </c>
      <c r="I17" s="45" t="s">
        <v>50</v>
      </c>
    </row>
    <row r="18" spans="3:9" ht="15" customHeight="1">
      <c r="C18" s="268"/>
      <c r="D18" s="271"/>
      <c r="E18" s="23"/>
      <c r="F18" s="40" t="s">
        <v>43</v>
      </c>
      <c r="G18" s="38">
        <v>50</v>
      </c>
      <c r="H18" s="10">
        <v>7500</v>
      </c>
      <c r="I18" s="45" t="s">
        <v>30</v>
      </c>
    </row>
    <row r="19" spans="3:9" ht="15" customHeight="1">
      <c r="C19" s="268"/>
      <c r="D19" s="271"/>
      <c r="E19" s="23"/>
      <c r="F19" s="40"/>
      <c r="G19" s="38"/>
      <c r="H19" s="10"/>
      <c r="I19" s="45"/>
    </row>
    <row r="20" spans="3:9" ht="15" customHeight="1">
      <c r="C20" s="268"/>
      <c r="D20" s="271"/>
      <c r="E20" s="23"/>
      <c r="F20" s="40"/>
      <c r="G20" s="50"/>
      <c r="H20" s="10"/>
      <c r="I20" s="45"/>
    </row>
    <row r="21" spans="3:9" ht="15" customHeight="1">
      <c r="C21" s="268"/>
      <c r="D21" s="271"/>
      <c r="E21" s="23"/>
      <c r="F21" s="10"/>
      <c r="G21" s="34"/>
      <c r="H21" s="10"/>
      <c r="I21" s="45"/>
    </row>
    <row r="22" spans="3:9" ht="15" customHeight="1">
      <c r="C22" s="268"/>
      <c r="D22" s="272"/>
      <c r="E22" s="24"/>
      <c r="F22" s="11"/>
      <c r="G22" s="35"/>
      <c r="H22" s="11"/>
      <c r="I22" s="46"/>
    </row>
    <row r="23" spans="3:9" ht="15" customHeight="1">
      <c r="C23" s="269"/>
      <c r="D23" s="18" t="s">
        <v>28</v>
      </c>
      <c r="E23" s="25">
        <v>800000</v>
      </c>
      <c r="F23" s="31"/>
      <c r="G23" s="36"/>
      <c r="H23" s="31"/>
      <c r="I23" s="47"/>
    </row>
    <row r="24" spans="3:9" ht="15" customHeight="1">
      <c r="C24" s="268"/>
      <c r="D24" s="273" t="s">
        <v>56</v>
      </c>
      <c r="E24" s="26"/>
      <c r="F24" s="12">
        <v>7000</v>
      </c>
      <c r="G24" s="37" t="s">
        <v>43</v>
      </c>
      <c r="H24" s="41" t="s">
        <v>43</v>
      </c>
      <c r="I24" s="48" t="s">
        <v>54</v>
      </c>
    </row>
    <row r="25" spans="3:9" ht="15" customHeight="1">
      <c r="C25" s="268"/>
      <c r="D25" s="271"/>
      <c r="E25" s="23"/>
      <c r="F25" s="10">
        <v>3500</v>
      </c>
      <c r="G25" s="34" t="s">
        <v>43</v>
      </c>
      <c r="H25" s="40" t="s">
        <v>43</v>
      </c>
      <c r="I25" s="45" t="s">
        <v>40</v>
      </c>
    </row>
    <row r="26" spans="3:9" ht="15" customHeight="1">
      <c r="C26" s="268"/>
      <c r="D26" s="271"/>
      <c r="E26" s="23"/>
      <c r="F26" s="10">
        <v>2000</v>
      </c>
      <c r="G26" s="34" t="s">
        <v>43</v>
      </c>
      <c r="H26" s="40" t="s">
        <v>43</v>
      </c>
      <c r="I26" s="45" t="s">
        <v>46</v>
      </c>
    </row>
    <row r="27" spans="3:9" ht="15" customHeight="1">
      <c r="C27" s="268"/>
      <c r="D27" s="271"/>
      <c r="E27" s="23"/>
      <c r="F27" s="10">
        <v>1000</v>
      </c>
      <c r="G27" s="34" t="s">
        <v>43</v>
      </c>
      <c r="H27" s="40" t="s">
        <v>43</v>
      </c>
      <c r="I27" s="45" t="s">
        <v>55</v>
      </c>
    </row>
    <row r="28" spans="3:9" ht="15" customHeight="1">
      <c r="C28" s="268"/>
      <c r="D28" s="271"/>
      <c r="E28" s="23"/>
      <c r="F28" s="40" t="s">
        <v>43</v>
      </c>
      <c r="G28" s="38">
        <v>50</v>
      </c>
      <c r="H28" s="10">
        <v>10000</v>
      </c>
      <c r="I28" s="45" t="s">
        <v>50</v>
      </c>
    </row>
    <row r="29" spans="3:9" ht="15" customHeight="1">
      <c r="C29" s="268"/>
      <c r="D29" s="271"/>
      <c r="E29" s="23"/>
      <c r="F29" s="40" t="s">
        <v>43</v>
      </c>
      <c r="G29" s="38">
        <v>50</v>
      </c>
      <c r="H29" s="10">
        <v>7500</v>
      </c>
      <c r="I29" s="45" t="s">
        <v>30</v>
      </c>
    </row>
    <row r="30" spans="3:9" ht="15" customHeight="1">
      <c r="C30" s="268"/>
      <c r="D30" s="271"/>
      <c r="E30" s="23"/>
      <c r="F30" s="40"/>
      <c r="G30" s="38"/>
      <c r="H30" s="10"/>
      <c r="I30" s="45"/>
    </row>
    <row r="31" spans="3:9" ht="15" customHeight="1">
      <c r="C31" s="268"/>
      <c r="D31" s="271"/>
      <c r="E31" s="23"/>
      <c r="F31" s="40"/>
      <c r="G31" s="50"/>
      <c r="H31" s="10"/>
      <c r="I31" s="45"/>
    </row>
    <row r="32" spans="3:9" ht="15" customHeight="1">
      <c r="C32" s="268"/>
      <c r="D32" s="271"/>
      <c r="E32" s="23"/>
      <c r="F32" s="10"/>
      <c r="G32" s="34"/>
      <c r="H32" s="10"/>
      <c r="I32" s="45"/>
    </row>
    <row r="33" spans="3:9" ht="15" customHeight="1">
      <c r="C33" s="268"/>
      <c r="D33" s="272"/>
      <c r="E33" s="24"/>
      <c r="F33" s="11"/>
      <c r="G33" s="35"/>
      <c r="H33" s="11"/>
      <c r="I33" s="46"/>
    </row>
    <row r="34" spans="3:9" ht="15" customHeight="1">
      <c r="C34" s="269"/>
      <c r="D34" s="18" t="s">
        <v>28</v>
      </c>
      <c r="E34" s="25">
        <v>800000</v>
      </c>
      <c r="F34" s="31"/>
      <c r="G34" s="36"/>
      <c r="H34" s="31"/>
      <c r="I34" s="47"/>
    </row>
    <row r="35" spans="3:9" ht="15" customHeight="1">
      <c r="C35" s="268"/>
      <c r="D35" s="274" t="s">
        <v>32</v>
      </c>
      <c r="E35" s="26"/>
      <c r="F35" s="12">
        <v>7000</v>
      </c>
      <c r="G35" s="37" t="s">
        <v>43</v>
      </c>
      <c r="H35" s="41" t="s">
        <v>43</v>
      </c>
      <c r="I35" s="48" t="s">
        <v>54</v>
      </c>
    </row>
    <row r="36" spans="3:9" ht="15" customHeight="1">
      <c r="C36" s="268"/>
      <c r="D36" s="271"/>
      <c r="E36" s="23"/>
      <c r="F36" s="10">
        <v>3500</v>
      </c>
      <c r="G36" s="34" t="s">
        <v>43</v>
      </c>
      <c r="H36" s="40" t="s">
        <v>43</v>
      </c>
      <c r="I36" s="45" t="s">
        <v>40</v>
      </c>
    </row>
    <row r="37" spans="3:9" ht="15" customHeight="1">
      <c r="C37" s="268"/>
      <c r="D37" s="271"/>
      <c r="E37" s="23"/>
      <c r="F37" s="10">
        <v>2000</v>
      </c>
      <c r="G37" s="34" t="s">
        <v>43</v>
      </c>
      <c r="H37" s="40" t="s">
        <v>43</v>
      </c>
      <c r="I37" s="45" t="s">
        <v>46</v>
      </c>
    </row>
    <row r="38" spans="3:9" ht="15" customHeight="1">
      <c r="C38" s="268"/>
      <c r="D38" s="271"/>
      <c r="E38" s="23"/>
      <c r="F38" s="10">
        <v>1000</v>
      </c>
      <c r="G38" s="34" t="s">
        <v>43</v>
      </c>
      <c r="H38" s="40" t="s">
        <v>43</v>
      </c>
      <c r="I38" s="45" t="s">
        <v>55</v>
      </c>
    </row>
    <row r="39" spans="3:9" ht="15" customHeight="1">
      <c r="C39" s="268"/>
      <c r="D39" s="271"/>
      <c r="E39" s="23"/>
      <c r="F39" s="10"/>
      <c r="G39" s="38"/>
      <c r="H39" s="10"/>
      <c r="I39" s="45"/>
    </row>
    <row r="40" spans="3:9" ht="15" customHeight="1">
      <c r="C40" s="268"/>
      <c r="D40" s="271"/>
      <c r="E40" s="23"/>
      <c r="F40" s="10"/>
      <c r="G40" s="38"/>
      <c r="H40" s="10"/>
      <c r="I40" s="45"/>
    </row>
    <row r="41" spans="3:9" ht="15" customHeight="1">
      <c r="C41" s="268"/>
      <c r="D41" s="271"/>
      <c r="E41" s="23"/>
      <c r="F41" s="10"/>
      <c r="G41" s="38"/>
      <c r="H41" s="10"/>
      <c r="I41" s="45"/>
    </row>
    <row r="42" spans="3:9" ht="15" customHeight="1">
      <c r="C42" s="268"/>
      <c r="D42" s="271"/>
      <c r="E42" s="23"/>
      <c r="F42" s="10"/>
      <c r="G42" s="34"/>
      <c r="H42" s="10"/>
      <c r="I42" s="45"/>
    </row>
    <row r="43" spans="3:9" ht="15" customHeight="1">
      <c r="C43" s="268"/>
      <c r="D43" s="271"/>
      <c r="E43" s="23"/>
      <c r="F43" s="10"/>
      <c r="G43" s="34"/>
      <c r="H43" s="10"/>
      <c r="I43" s="45"/>
    </row>
    <row r="44" spans="3:9" ht="15" customHeight="1">
      <c r="C44" s="268"/>
      <c r="D44" s="272"/>
      <c r="E44" s="24"/>
      <c r="F44" s="11"/>
      <c r="G44" s="35"/>
      <c r="H44" s="11"/>
      <c r="I44" s="46"/>
    </row>
    <row r="45" spans="3:9" ht="15" customHeight="1">
      <c r="C45" s="269"/>
      <c r="D45" s="18" t="s">
        <v>28</v>
      </c>
      <c r="E45" s="25">
        <v>200000</v>
      </c>
      <c r="F45" s="31"/>
      <c r="G45" s="36"/>
      <c r="H45" s="31"/>
      <c r="I45" s="47"/>
    </row>
    <row r="46" spans="3:9" ht="15" customHeight="1">
      <c r="C46" s="268"/>
      <c r="D46" s="274" t="s">
        <v>57</v>
      </c>
      <c r="E46" s="26"/>
      <c r="F46" s="12">
        <v>7000</v>
      </c>
      <c r="G46" s="37" t="s">
        <v>43</v>
      </c>
      <c r="H46" s="41" t="s">
        <v>43</v>
      </c>
      <c r="I46" s="48" t="s">
        <v>54</v>
      </c>
    </row>
    <row r="47" spans="3:9" ht="15" customHeight="1">
      <c r="C47" s="268"/>
      <c r="D47" s="271"/>
      <c r="E47" s="23"/>
      <c r="F47" s="10">
        <v>3500</v>
      </c>
      <c r="G47" s="34" t="s">
        <v>43</v>
      </c>
      <c r="H47" s="40" t="s">
        <v>43</v>
      </c>
      <c r="I47" s="45" t="s">
        <v>40</v>
      </c>
    </row>
    <row r="48" spans="3:9" ht="15" customHeight="1">
      <c r="C48" s="268"/>
      <c r="D48" s="271"/>
      <c r="E48" s="23"/>
      <c r="F48" s="10">
        <v>2000</v>
      </c>
      <c r="G48" s="34" t="s">
        <v>43</v>
      </c>
      <c r="H48" s="40" t="s">
        <v>43</v>
      </c>
      <c r="I48" s="45" t="s">
        <v>46</v>
      </c>
    </row>
    <row r="49" spans="3:9" ht="15" customHeight="1">
      <c r="C49" s="268"/>
      <c r="D49" s="271"/>
      <c r="E49" s="23"/>
      <c r="F49" s="10">
        <v>1000</v>
      </c>
      <c r="G49" s="34" t="s">
        <v>43</v>
      </c>
      <c r="H49" s="40" t="s">
        <v>43</v>
      </c>
      <c r="I49" s="45" t="s">
        <v>55</v>
      </c>
    </row>
    <row r="50" spans="3:9" ht="15" customHeight="1">
      <c r="C50" s="268"/>
      <c r="D50" s="271"/>
      <c r="E50" s="23"/>
      <c r="F50" s="10"/>
      <c r="G50" s="38"/>
      <c r="H50" s="10"/>
      <c r="I50" s="45"/>
    </row>
    <row r="51" spans="3:9" ht="15" customHeight="1">
      <c r="C51" s="268"/>
      <c r="D51" s="271"/>
      <c r="E51" s="23"/>
      <c r="F51" s="10"/>
      <c r="G51" s="38"/>
      <c r="H51" s="10"/>
      <c r="I51" s="45"/>
    </row>
    <row r="52" spans="3:9" ht="15" customHeight="1">
      <c r="C52" s="268"/>
      <c r="D52" s="271"/>
      <c r="E52" s="23"/>
      <c r="F52" s="10"/>
      <c r="G52" s="38"/>
      <c r="H52" s="10"/>
      <c r="I52" s="45"/>
    </row>
    <row r="53" spans="3:9" ht="15" customHeight="1">
      <c r="C53" s="268"/>
      <c r="D53" s="271"/>
      <c r="E53" s="23"/>
      <c r="F53" s="10"/>
      <c r="G53" s="34"/>
      <c r="H53" s="10"/>
      <c r="I53" s="45"/>
    </row>
    <row r="54" spans="3:9" ht="15" customHeight="1">
      <c r="C54" s="268"/>
      <c r="D54" s="271"/>
      <c r="E54" s="23"/>
      <c r="F54" s="10"/>
      <c r="G54" s="34"/>
      <c r="H54" s="10"/>
      <c r="I54" s="45"/>
    </row>
    <row r="55" spans="3:9" ht="15" customHeight="1">
      <c r="C55" s="268"/>
      <c r="D55" s="272"/>
      <c r="E55" s="24"/>
      <c r="F55" s="11"/>
      <c r="G55" s="35"/>
      <c r="H55" s="11"/>
      <c r="I55" s="46"/>
    </row>
    <row r="56" spans="3:9" ht="15" customHeight="1">
      <c r="C56" s="269"/>
      <c r="D56" s="18" t="s">
        <v>28</v>
      </c>
      <c r="E56" s="25">
        <v>200000</v>
      </c>
      <c r="F56" s="31"/>
      <c r="G56" s="36"/>
      <c r="H56" s="31"/>
      <c r="I56" s="47"/>
    </row>
    <row r="57" spans="3:9" ht="15" customHeight="1">
      <c r="C57" s="275" t="s">
        <v>39</v>
      </c>
      <c r="D57" s="274" t="s">
        <v>29</v>
      </c>
      <c r="E57" s="26"/>
      <c r="F57" s="12">
        <v>3000</v>
      </c>
      <c r="G57" s="37" t="s">
        <v>43</v>
      </c>
      <c r="H57" s="41" t="s">
        <v>43</v>
      </c>
      <c r="I57" s="48" t="s">
        <v>54</v>
      </c>
    </row>
    <row r="58" spans="3:9" ht="15" customHeight="1">
      <c r="C58" s="275"/>
      <c r="D58" s="271"/>
      <c r="E58" s="23"/>
      <c r="F58" s="10">
        <v>2000</v>
      </c>
      <c r="G58" s="34" t="s">
        <v>43</v>
      </c>
      <c r="H58" s="40" t="s">
        <v>43</v>
      </c>
      <c r="I58" s="45" t="s">
        <v>40</v>
      </c>
    </row>
    <row r="59" spans="3:9" ht="15" customHeight="1">
      <c r="C59" s="275"/>
      <c r="D59" s="271"/>
      <c r="E59" s="23"/>
      <c r="F59" s="10">
        <v>1000</v>
      </c>
      <c r="G59" s="34" t="s">
        <v>43</v>
      </c>
      <c r="H59" s="40" t="s">
        <v>43</v>
      </c>
      <c r="I59" s="45" t="s">
        <v>55</v>
      </c>
    </row>
    <row r="60" spans="3:9" ht="15" customHeight="1">
      <c r="C60" s="275"/>
      <c r="D60" s="271"/>
      <c r="E60" s="23"/>
      <c r="F60" s="10"/>
      <c r="G60" s="38"/>
      <c r="H60" s="10"/>
      <c r="I60" s="45"/>
    </row>
    <row r="61" spans="3:9" ht="15" customHeight="1">
      <c r="C61" s="275"/>
      <c r="D61" s="271"/>
      <c r="E61" s="23"/>
      <c r="F61" s="10"/>
      <c r="G61" s="34"/>
      <c r="H61" s="10"/>
      <c r="I61" s="45"/>
    </row>
    <row r="62" spans="3:9" ht="15" customHeight="1">
      <c r="C62" s="275"/>
      <c r="D62" s="271"/>
      <c r="E62" s="23"/>
      <c r="F62" s="10"/>
      <c r="G62" s="34"/>
      <c r="H62" s="10"/>
      <c r="I62" s="45"/>
    </row>
    <row r="63" spans="3:9" ht="15" customHeight="1">
      <c r="C63" s="275"/>
      <c r="D63" s="271"/>
      <c r="E63" s="23"/>
      <c r="F63" s="10"/>
      <c r="G63" s="34"/>
      <c r="H63" s="10"/>
      <c r="I63" s="45"/>
    </row>
    <row r="64" spans="3:9" ht="15" customHeight="1">
      <c r="C64" s="275"/>
      <c r="D64" s="271"/>
      <c r="E64" s="23"/>
      <c r="F64" s="10"/>
      <c r="G64" s="34"/>
      <c r="H64" s="10"/>
      <c r="I64" s="45"/>
    </row>
    <row r="65" spans="2:9" ht="15" customHeight="1">
      <c r="C65" s="275"/>
      <c r="D65" s="271"/>
      <c r="E65" s="23"/>
      <c r="F65" s="10"/>
      <c r="G65" s="34"/>
      <c r="H65" s="10"/>
      <c r="I65" s="45"/>
    </row>
    <row r="66" spans="2:9" ht="15" customHeight="1">
      <c r="C66" s="275"/>
      <c r="D66" s="272"/>
      <c r="E66" s="24"/>
      <c r="F66" s="11"/>
      <c r="G66" s="35"/>
      <c r="H66" s="11"/>
      <c r="I66" s="46"/>
    </row>
    <row r="67" spans="2:9" ht="15" customHeight="1">
      <c r="C67" s="276"/>
      <c r="D67" s="18" t="s">
        <v>28</v>
      </c>
      <c r="E67" s="25">
        <v>200000</v>
      </c>
      <c r="F67" s="31"/>
      <c r="G67" s="36"/>
      <c r="H67" s="42"/>
      <c r="I67" s="47"/>
    </row>
    <row r="68" spans="2:9" ht="15" customHeight="1">
      <c r="C68" s="231" t="s">
        <v>13</v>
      </c>
      <c r="D68" s="232"/>
      <c r="E68" s="27">
        <f>E23+E34+E45+E56+E67</f>
        <v>2200000</v>
      </c>
      <c r="F68" s="32"/>
      <c r="G68" s="39"/>
      <c r="H68" s="43"/>
      <c r="I68" s="49"/>
    </row>
    <row r="69" spans="2:9" ht="15" customHeight="1">
      <c r="C69" s="233" t="s">
        <v>60</v>
      </c>
      <c r="D69" s="234"/>
      <c r="E69" s="28">
        <v>10000</v>
      </c>
      <c r="F69" s="235"/>
      <c r="G69" s="235"/>
      <c r="H69" s="235"/>
      <c r="I69" s="235"/>
    </row>
    <row r="70" spans="2:9" ht="15" customHeight="1">
      <c r="C70" s="236" t="s">
        <v>61</v>
      </c>
      <c r="D70" s="237"/>
      <c r="E70" s="15">
        <v>10000</v>
      </c>
      <c r="F70" s="33"/>
      <c r="G70" s="33"/>
      <c r="H70" s="33"/>
      <c r="I70" s="33"/>
    </row>
    <row r="71" spans="2:9" ht="15" customHeight="1">
      <c r="C71" s="238" t="s">
        <v>35</v>
      </c>
      <c r="D71" s="239"/>
      <c r="E71" s="14">
        <f>(E6+E8)/E69</f>
        <v>20000</v>
      </c>
      <c r="F71" s="33"/>
      <c r="G71" s="33"/>
      <c r="H71" s="33"/>
      <c r="I71" s="33"/>
    </row>
    <row r="72" spans="2:9" ht="15" customHeight="1">
      <c r="C72" s="236" t="s">
        <v>36</v>
      </c>
      <c r="D72" s="237"/>
      <c r="E72" s="16">
        <f>(E7+E9)/E70</f>
        <v>20000</v>
      </c>
      <c r="F72" s="225"/>
      <c r="G72" s="225"/>
      <c r="H72" s="225"/>
      <c r="I72" s="225"/>
    </row>
    <row r="73" spans="2:9" ht="15" customHeight="1">
      <c r="C73" s="3" t="s">
        <v>62</v>
      </c>
      <c r="D73" s="3"/>
      <c r="E73" s="3"/>
      <c r="F73" s="3"/>
      <c r="G73" s="3"/>
      <c r="H73" s="3"/>
      <c r="I73" s="3"/>
    </row>
    <row r="74" spans="2:9" ht="15" customHeight="1">
      <c r="C74" s="3" t="s">
        <v>63</v>
      </c>
      <c r="D74" s="3"/>
      <c r="E74" s="3"/>
      <c r="F74" s="3"/>
      <c r="G74" s="3"/>
      <c r="H74" s="3"/>
      <c r="I74" s="3"/>
    </row>
    <row r="75" spans="2:9" ht="15" customHeight="1"/>
    <row r="76" spans="2:9" ht="15" customHeight="1">
      <c r="B76" s="1" t="s">
        <v>37</v>
      </c>
      <c r="C76" s="219" t="s">
        <v>9</v>
      </c>
      <c r="D76" s="219"/>
      <c r="E76" s="219"/>
      <c r="F76" s="219"/>
      <c r="G76" s="219"/>
    </row>
    <row r="77" spans="2:9">
      <c r="C77" s="2"/>
      <c r="D77" s="2"/>
      <c r="E77" s="240" t="s">
        <v>38</v>
      </c>
      <c r="F77" s="240"/>
      <c r="G77" s="240"/>
      <c r="H77" s="240" t="s">
        <v>41</v>
      </c>
      <c r="I77" s="240"/>
    </row>
    <row r="78" spans="2:9" ht="15" customHeight="1">
      <c r="C78" s="244" t="s">
        <v>42</v>
      </c>
      <c r="D78" s="245"/>
      <c r="E78" s="246"/>
      <c r="F78" s="247"/>
      <c r="G78" s="248"/>
      <c r="H78" s="246"/>
      <c r="I78" s="249"/>
    </row>
    <row r="79" spans="2:9" ht="15" customHeight="1">
      <c r="C79" s="250" t="s">
        <v>44</v>
      </c>
      <c r="D79" s="251"/>
      <c r="E79" s="252"/>
      <c r="F79" s="253"/>
      <c r="G79" s="254"/>
      <c r="H79" s="253"/>
      <c r="I79" s="255"/>
    </row>
    <row r="80" spans="2:9" ht="15" customHeight="1">
      <c r="C80" s="277" t="s">
        <v>10</v>
      </c>
      <c r="D80" s="278"/>
      <c r="E80" s="279">
        <v>15</v>
      </c>
      <c r="F80" s="280"/>
      <c r="G80" s="280"/>
      <c r="H80" s="280"/>
      <c r="I80" s="281"/>
    </row>
    <row r="81" spans="2:9" ht="15" customHeight="1">
      <c r="C81" s="4" t="s">
        <v>67</v>
      </c>
      <c r="D81" s="4"/>
      <c r="E81" s="13"/>
      <c r="F81" s="13"/>
      <c r="G81" s="13"/>
      <c r="H81" s="13"/>
      <c r="I81" s="13"/>
    </row>
    <row r="82" spans="2:9" ht="15" customHeight="1"/>
    <row r="83" spans="2:9" ht="15" customHeight="1">
      <c r="B83" s="1" t="s">
        <v>45</v>
      </c>
      <c r="C83" s="219" t="s">
        <v>25</v>
      </c>
      <c r="D83" s="219"/>
      <c r="E83" s="219"/>
      <c r="F83" s="219"/>
      <c r="G83" s="219"/>
    </row>
    <row r="84" spans="2:9" ht="15" customHeight="1">
      <c r="C84" s="266" t="s">
        <v>47</v>
      </c>
      <c r="D84" s="8" t="s">
        <v>1</v>
      </c>
      <c r="E84" s="282">
        <f>(E23+E34)/(E23+E34+E45+E56)</f>
        <v>0.8</v>
      </c>
      <c r="F84" s="282"/>
      <c r="G84" s="282"/>
      <c r="H84" s="282"/>
      <c r="I84" s="283"/>
    </row>
    <row r="85" spans="2:9" ht="15" customHeight="1">
      <c r="C85" s="267"/>
      <c r="D85" s="9" t="s">
        <v>17</v>
      </c>
      <c r="E85" s="241">
        <f>(E45+E56)/(E23+E34+E45+E56)</f>
        <v>0.2</v>
      </c>
      <c r="F85" s="242"/>
      <c r="G85" s="242"/>
      <c r="H85" s="242"/>
      <c r="I85" s="243"/>
    </row>
    <row r="86" spans="2:9" ht="15" customHeight="1"/>
    <row r="87" spans="2:9" ht="15" customHeight="1">
      <c r="B87" s="1" t="s">
        <v>48</v>
      </c>
      <c r="C87" s="219" t="s">
        <v>8</v>
      </c>
      <c r="D87" s="219"/>
      <c r="E87" s="219"/>
      <c r="F87" s="219"/>
      <c r="G87" s="219"/>
      <c r="H87" s="219"/>
      <c r="I87" s="219"/>
    </row>
    <row r="88" spans="2:9" ht="70.2" customHeight="1">
      <c r="C88" s="5" t="s">
        <v>49</v>
      </c>
      <c r="D88" s="256"/>
      <c r="E88" s="257"/>
      <c r="F88" s="257"/>
      <c r="G88" s="257"/>
      <c r="H88" s="257"/>
      <c r="I88" s="258"/>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8"/>
  <sheetViews>
    <sheetView topLeftCell="C1" zoomScaleNormal="100" zoomScaleSheetLayoutView="100" workbookViewId="0">
      <selection activeCell="E69" sqref="E69"/>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c r="I2" s="74"/>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3184000</v>
      </c>
      <c r="F6" s="180"/>
      <c r="G6" s="180"/>
      <c r="H6" s="180"/>
      <c r="I6" s="180"/>
    </row>
    <row r="7" spans="1:10" ht="15" customHeight="1">
      <c r="C7" s="156"/>
      <c r="D7" s="59" t="s">
        <v>33</v>
      </c>
      <c r="E7" s="76" t="s">
        <v>43</v>
      </c>
      <c r="F7" s="180"/>
      <c r="G7" s="180"/>
      <c r="H7" s="180"/>
      <c r="I7" s="180"/>
    </row>
    <row r="8" spans="1:10" ht="15" customHeight="1">
      <c r="C8" s="156"/>
      <c r="D8" s="59" t="s">
        <v>23</v>
      </c>
      <c r="E8" s="76">
        <v>135195000</v>
      </c>
      <c r="F8" s="180"/>
      <c r="G8" s="180"/>
      <c r="H8" s="180"/>
      <c r="I8" s="180"/>
    </row>
    <row r="9" spans="1:10" ht="15" customHeight="1">
      <c r="C9" s="203"/>
      <c r="D9" s="77" t="s">
        <v>51</v>
      </c>
      <c r="E9" s="78" t="s">
        <v>43</v>
      </c>
      <c r="F9" s="181"/>
      <c r="G9" s="181"/>
      <c r="H9" s="181"/>
      <c r="I9" s="181"/>
    </row>
    <row r="10" spans="1:10" ht="15" customHeight="1">
      <c r="C10" s="129" t="s">
        <v>13</v>
      </c>
      <c r="D10" s="130"/>
      <c r="E10" s="79">
        <f>SUM(E6:E9)</f>
        <v>138379000</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1592000</v>
      </c>
      <c r="F23" s="94"/>
      <c r="G23" s="95"/>
      <c r="H23" s="94"/>
      <c r="I23" s="96"/>
    </row>
    <row r="24" spans="3:9" ht="15" customHeight="1">
      <c r="C24" s="158"/>
      <c r="D24" s="212" t="s">
        <v>56</v>
      </c>
      <c r="E24" s="97"/>
      <c r="F24" s="98">
        <v>5000</v>
      </c>
      <c r="G24" s="99" t="s">
        <v>43</v>
      </c>
      <c r="H24" s="100" t="s">
        <v>43</v>
      </c>
      <c r="I24" s="101"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98">
        <v>5000</v>
      </c>
      <c r="G35" s="99" t="s">
        <v>43</v>
      </c>
      <c r="H35" s="100" t="s">
        <v>43</v>
      </c>
      <c r="I35" s="101"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93">
        <v>67597500</v>
      </c>
      <c r="F45" s="94"/>
      <c r="G45" s="95"/>
      <c r="H45" s="94"/>
      <c r="I45" s="96"/>
    </row>
    <row r="46" spans="3:9" ht="15" customHeight="1">
      <c r="C46" s="158"/>
      <c r="D46" s="213" t="s">
        <v>57</v>
      </c>
      <c r="E46" s="97"/>
      <c r="F46" s="98">
        <v>5000</v>
      </c>
      <c r="G46" s="99" t="s">
        <v>43</v>
      </c>
      <c r="H46" s="100" t="s">
        <v>43</v>
      </c>
      <c r="I46" s="101"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0</v>
      </c>
      <c r="F67" s="94"/>
      <c r="G67" s="95"/>
      <c r="H67" s="103"/>
      <c r="I67" s="96"/>
    </row>
    <row r="68" spans="2:9" ht="15" customHeight="1">
      <c r="C68" s="184" t="s">
        <v>13</v>
      </c>
      <c r="D68" s="185"/>
      <c r="E68" s="104">
        <f>E23+E34+E45+E56+E67</f>
        <v>69189500</v>
      </c>
      <c r="F68" s="105"/>
      <c r="G68" s="106"/>
      <c r="H68" s="107"/>
      <c r="I68" s="108"/>
    </row>
    <row r="69" spans="2:9" ht="15" customHeight="1">
      <c r="C69" s="147" t="s">
        <v>60</v>
      </c>
      <c r="D69" s="148"/>
      <c r="E69" s="286">
        <v>17555</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7882.597550555397</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28</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2.3009271638037565E-2</v>
      </c>
      <c r="F84" s="166"/>
      <c r="G84" s="166"/>
      <c r="H84" s="166"/>
      <c r="I84" s="167"/>
    </row>
    <row r="85" spans="2:9" ht="15" customHeight="1">
      <c r="C85" s="160"/>
      <c r="D85" s="72" t="s">
        <v>17</v>
      </c>
      <c r="E85" s="168">
        <f>(E45+E56)/(E23+E34+E45+E56)</f>
        <v>0.97699072836196243</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8"/>
  <sheetViews>
    <sheetView topLeftCell="C1" zoomScaleNormal="100" zoomScaleSheetLayoutView="100" workbookViewId="0">
      <selection activeCell="F63" sqref="F63"/>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6032000</v>
      </c>
      <c r="F6" s="180"/>
      <c r="G6" s="180"/>
      <c r="H6" s="180"/>
      <c r="I6" s="180"/>
    </row>
    <row r="7" spans="1:10" ht="15" customHeight="1">
      <c r="C7" s="156"/>
      <c r="D7" s="59" t="s">
        <v>33</v>
      </c>
      <c r="E7" s="116" t="s">
        <v>43</v>
      </c>
      <c r="F7" s="180"/>
      <c r="G7" s="180"/>
      <c r="H7" s="180"/>
      <c r="I7" s="180"/>
    </row>
    <row r="8" spans="1:10" ht="15" customHeight="1">
      <c r="C8" s="156"/>
      <c r="D8" s="59" t="s">
        <v>23</v>
      </c>
      <c r="E8" s="76">
        <v>342030200</v>
      </c>
      <c r="F8" s="180"/>
      <c r="G8" s="180"/>
      <c r="H8" s="180"/>
      <c r="I8" s="180"/>
    </row>
    <row r="9" spans="1:10" ht="15" customHeight="1">
      <c r="C9" s="203"/>
      <c r="D9" s="77" t="s">
        <v>51</v>
      </c>
      <c r="E9" s="117" t="s">
        <v>43</v>
      </c>
      <c r="F9" s="181"/>
      <c r="G9" s="181"/>
      <c r="H9" s="181"/>
      <c r="I9" s="181"/>
    </row>
    <row r="10" spans="1:10" ht="15" customHeight="1">
      <c r="C10" s="129" t="s">
        <v>13</v>
      </c>
      <c r="D10" s="130"/>
      <c r="E10" s="79">
        <f>SUM(E6:E9)</f>
        <v>348062200</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3016000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171015100</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5.2"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72276000</v>
      </c>
      <c r="F67" s="94"/>
      <c r="G67" s="95"/>
      <c r="H67" s="103"/>
      <c r="I67" s="96"/>
    </row>
    <row r="68" spans="2:9" ht="15" customHeight="1">
      <c r="C68" s="184" t="s">
        <v>13</v>
      </c>
      <c r="D68" s="185"/>
      <c r="E68" s="104">
        <f>E23+E34+E45+E56+E67</f>
        <v>246307100</v>
      </c>
      <c r="F68" s="105"/>
      <c r="G68" s="106"/>
      <c r="H68" s="107"/>
      <c r="I68" s="108"/>
    </row>
    <row r="69" spans="2:9" ht="15" customHeight="1">
      <c r="C69" s="147" t="s">
        <v>60</v>
      </c>
      <c r="D69" s="148"/>
      <c r="E69" s="109">
        <v>44989</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7736.6067260885993</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31</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1.7330235802681244E-2</v>
      </c>
      <c r="F84" s="166"/>
      <c r="G84" s="166"/>
      <c r="H84" s="166"/>
      <c r="I84" s="167"/>
    </row>
    <row r="85" spans="2:9" ht="15" customHeight="1">
      <c r="C85" s="160"/>
      <c r="D85" s="72" t="s">
        <v>17</v>
      </c>
      <c r="E85" s="168">
        <f>(E45+E56)/(E23+E34+E45+E56)</f>
        <v>0.98266976419731877</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8"/>
  <sheetViews>
    <sheetView topLeftCell="C1" zoomScaleNormal="100" zoomScaleSheetLayoutView="100" workbookViewId="0">
      <selection activeCell="F6" sqref="F6:I6"/>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56526000</v>
      </c>
      <c r="F6" s="180"/>
      <c r="G6" s="180"/>
      <c r="H6" s="180"/>
      <c r="I6" s="180"/>
    </row>
    <row r="7" spans="1:10" ht="15" customHeight="1">
      <c r="C7" s="156"/>
      <c r="D7" s="59" t="s">
        <v>33</v>
      </c>
      <c r="E7" s="116" t="s">
        <v>43</v>
      </c>
      <c r="F7" s="180"/>
      <c r="G7" s="180"/>
      <c r="H7" s="180"/>
      <c r="I7" s="180"/>
    </row>
    <row r="8" spans="1:10" ht="15" customHeight="1">
      <c r="C8" s="156"/>
      <c r="D8" s="59" t="s">
        <v>23</v>
      </c>
      <c r="E8" s="76">
        <v>515527960</v>
      </c>
      <c r="F8" s="180"/>
      <c r="G8" s="180"/>
      <c r="H8" s="180"/>
      <c r="I8" s="180"/>
    </row>
    <row r="9" spans="1:10" ht="15" customHeight="1">
      <c r="C9" s="203"/>
      <c r="D9" s="77" t="s">
        <v>51</v>
      </c>
      <c r="E9" s="117" t="s">
        <v>43</v>
      </c>
      <c r="F9" s="181"/>
      <c r="G9" s="181"/>
      <c r="H9" s="181"/>
      <c r="I9" s="181"/>
    </row>
    <row r="10" spans="1:10" ht="15" customHeight="1">
      <c r="C10" s="129" t="s">
        <v>13</v>
      </c>
      <c r="D10" s="130"/>
      <c r="E10" s="79">
        <f>SUM(E6:E9)</f>
        <v>572053960</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28263000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257763980</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124636000</v>
      </c>
      <c r="F67" s="94"/>
      <c r="G67" s="95"/>
      <c r="H67" s="103"/>
      <c r="I67" s="96"/>
    </row>
    <row r="68" spans="2:9" ht="15" customHeight="1">
      <c r="C68" s="184" t="s">
        <v>13</v>
      </c>
      <c r="D68" s="185"/>
      <c r="E68" s="104">
        <f>E23+E34+E45+E56+E67</f>
        <v>410662980</v>
      </c>
      <c r="F68" s="105"/>
      <c r="G68" s="106"/>
      <c r="H68" s="107"/>
      <c r="I68" s="108"/>
    </row>
    <row r="69" spans="2:9" ht="15" customHeight="1">
      <c r="C69" s="147" t="s">
        <v>60</v>
      </c>
      <c r="D69" s="148"/>
      <c r="E69" s="109">
        <v>73811</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7750.2534852528752</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30</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9.8812356792355741E-2</v>
      </c>
      <c r="F84" s="166"/>
      <c r="G84" s="166"/>
      <c r="H84" s="166"/>
      <c r="I84" s="167"/>
    </row>
    <row r="85" spans="2:9" ht="15" customHeight="1">
      <c r="C85" s="160"/>
      <c r="D85" s="72" t="s">
        <v>17</v>
      </c>
      <c r="E85" s="168">
        <f>(E45+E56)/(E23+E34+E45+E56)</f>
        <v>0.90118764320764422</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8"/>
  <sheetViews>
    <sheetView zoomScaleNormal="100" zoomScaleSheetLayoutView="100" workbookViewId="0">
      <selection activeCell="F20" sqref="F20"/>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29901000</v>
      </c>
      <c r="F6" s="180"/>
      <c r="G6" s="180"/>
      <c r="H6" s="180"/>
      <c r="I6" s="180"/>
    </row>
    <row r="7" spans="1:10" ht="15" customHeight="1">
      <c r="C7" s="156"/>
      <c r="D7" s="59" t="s">
        <v>33</v>
      </c>
      <c r="E7" s="116" t="s">
        <v>43</v>
      </c>
      <c r="F7" s="180"/>
      <c r="G7" s="180"/>
      <c r="H7" s="180"/>
      <c r="I7" s="180"/>
    </row>
    <row r="8" spans="1:10" ht="15" customHeight="1">
      <c r="C8" s="156"/>
      <c r="D8" s="59" t="s">
        <v>23</v>
      </c>
      <c r="E8" s="76">
        <v>496067000</v>
      </c>
      <c r="F8" s="180"/>
      <c r="G8" s="180"/>
      <c r="H8" s="180"/>
      <c r="I8" s="180"/>
    </row>
    <row r="9" spans="1:10" ht="15" customHeight="1">
      <c r="C9" s="203"/>
      <c r="D9" s="77" t="s">
        <v>51</v>
      </c>
      <c r="E9" s="117" t="s">
        <v>43</v>
      </c>
      <c r="F9" s="181"/>
      <c r="G9" s="181"/>
      <c r="H9" s="181"/>
      <c r="I9" s="181"/>
    </row>
    <row r="10" spans="1:10" ht="15" customHeight="1">
      <c r="C10" s="129" t="s">
        <v>13</v>
      </c>
      <c r="D10" s="130"/>
      <c r="E10" s="79">
        <f>SUM(E6:E9)</f>
        <v>525968000</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14950500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247988500</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110666000</v>
      </c>
      <c r="F67" s="94"/>
      <c r="G67" s="95"/>
      <c r="H67" s="103"/>
      <c r="I67" s="96"/>
    </row>
    <row r="68" spans="2:9" ht="15" customHeight="1">
      <c r="C68" s="184" t="s">
        <v>13</v>
      </c>
      <c r="D68" s="185"/>
      <c r="E68" s="104">
        <f>E23+E34+E45+E56+E67</f>
        <v>373605000</v>
      </c>
      <c r="F68" s="105"/>
      <c r="G68" s="106"/>
      <c r="H68" s="107"/>
      <c r="I68" s="108"/>
    </row>
    <row r="69" spans="2:9" ht="15" customHeight="1">
      <c r="C69" s="147" t="s">
        <v>60</v>
      </c>
      <c r="D69" s="148"/>
      <c r="E69" s="109">
        <v>68699</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7656.1230876723093</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31</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5.6859195478799265E-2</v>
      </c>
      <c r="F84" s="166"/>
      <c r="G84" s="166"/>
      <c r="H84" s="166"/>
      <c r="I84" s="167"/>
    </row>
    <row r="85" spans="2:9" ht="15" customHeight="1">
      <c r="C85" s="160"/>
      <c r="D85" s="72" t="s">
        <v>17</v>
      </c>
      <c r="E85" s="168">
        <f>(E45+E56)/(E23+E34+E45+E56)</f>
        <v>0.94314080452120075</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8"/>
  <sheetViews>
    <sheetView topLeftCell="C1" zoomScaleNormal="100" zoomScaleSheetLayoutView="100" workbookViewId="0">
      <selection activeCell="F7" sqref="F7:I7"/>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15548000</v>
      </c>
      <c r="F6" s="180"/>
      <c r="G6" s="180"/>
      <c r="H6" s="180"/>
      <c r="I6" s="180"/>
    </row>
    <row r="7" spans="1:10" ht="15" customHeight="1">
      <c r="C7" s="156"/>
      <c r="D7" s="59" t="s">
        <v>33</v>
      </c>
      <c r="E7" s="116" t="s">
        <v>43</v>
      </c>
      <c r="F7" s="180"/>
      <c r="G7" s="180"/>
      <c r="H7" s="180"/>
      <c r="I7" s="180"/>
    </row>
    <row r="8" spans="1:10" ht="15" customHeight="1">
      <c r="C8" s="156"/>
      <c r="D8" s="59" t="s">
        <v>23</v>
      </c>
      <c r="E8" s="76">
        <v>583400400</v>
      </c>
      <c r="F8" s="180"/>
      <c r="G8" s="180"/>
      <c r="H8" s="180"/>
      <c r="I8" s="180"/>
    </row>
    <row r="9" spans="1:10" ht="15" customHeight="1">
      <c r="C9" s="203"/>
      <c r="D9" s="77" t="s">
        <v>51</v>
      </c>
      <c r="E9" s="117" t="s">
        <v>43</v>
      </c>
      <c r="F9" s="181"/>
      <c r="G9" s="181"/>
      <c r="H9" s="181"/>
      <c r="I9" s="181"/>
    </row>
    <row r="10" spans="1:10" ht="15" customHeight="1">
      <c r="C10" s="129" t="s">
        <v>13</v>
      </c>
      <c r="D10" s="130"/>
      <c r="E10" s="79">
        <f>SUM(E6:E9)</f>
        <v>598948400</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7774000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291700200</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139160000</v>
      </c>
      <c r="F67" s="94"/>
      <c r="G67" s="95"/>
      <c r="H67" s="103"/>
      <c r="I67" s="96"/>
    </row>
    <row r="68" spans="2:9" ht="15" customHeight="1">
      <c r="C68" s="184" t="s">
        <v>13</v>
      </c>
      <c r="D68" s="185"/>
      <c r="E68" s="104">
        <f>E23+E34+E45+E56+E67</f>
        <v>438634200</v>
      </c>
      <c r="F68" s="105"/>
      <c r="G68" s="106"/>
      <c r="H68" s="107"/>
      <c r="I68" s="108"/>
    </row>
    <row r="69" spans="2:9" ht="15" customHeight="1">
      <c r="C69" s="147" t="s">
        <v>60</v>
      </c>
      <c r="D69" s="148"/>
      <c r="E69" s="109">
        <v>78479</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7631.9575937511945</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31</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2.5958830510274342E-2</v>
      </c>
      <c r="F84" s="166"/>
      <c r="G84" s="166"/>
      <c r="H84" s="166"/>
      <c r="I84" s="167"/>
    </row>
    <row r="85" spans="2:9" ht="15" customHeight="1">
      <c r="C85" s="160"/>
      <c r="D85" s="72" t="s">
        <v>17</v>
      </c>
      <c r="E85" s="168">
        <f>(E45+E56)/(E23+E34+E45+E56)</f>
        <v>0.97404116948972563</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8"/>
  <sheetViews>
    <sheetView topLeftCell="C1" zoomScaleNormal="100" zoomScaleSheetLayoutView="100" workbookViewId="0">
      <selection activeCell="C10" sqref="C10:D10"/>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18999000</v>
      </c>
      <c r="F6" s="180"/>
      <c r="G6" s="180"/>
      <c r="H6" s="180"/>
      <c r="I6" s="180"/>
    </row>
    <row r="7" spans="1:10" ht="15" customHeight="1">
      <c r="C7" s="156"/>
      <c r="D7" s="59" t="s">
        <v>33</v>
      </c>
      <c r="E7" s="116" t="s">
        <v>43</v>
      </c>
      <c r="F7" s="180"/>
      <c r="G7" s="180"/>
      <c r="H7" s="180"/>
      <c r="I7" s="180"/>
    </row>
    <row r="8" spans="1:10" ht="15" customHeight="1">
      <c r="C8" s="156"/>
      <c r="D8" s="59" t="s">
        <v>23</v>
      </c>
      <c r="E8" s="76">
        <v>463529268</v>
      </c>
      <c r="F8" s="180"/>
      <c r="G8" s="180"/>
      <c r="H8" s="180"/>
      <c r="I8" s="180"/>
    </row>
    <row r="9" spans="1:10" ht="15" customHeight="1">
      <c r="C9" s="203"/>
      <c r="D9" s="77" t="s">
        <v>51</v>
      </c>
      <c r="E9" s="117" t="s">
        <v>43</v>
      </c>
      <c r="F9" s="181"/>
      <c r="G9" s="181"/>
      <c r="H9" s="181"/>
      <c r="I9" s="181"/>
    </row>
    <row r="10" spans="1:10" ht="15" customHeight="1">
      <c r="C10" s="129" t="s">
        <v>13</v>
      </c>
      <c r="D10" s="130"/>
      <c r="E10" s="79">
        <f>SUM(E6:E9)</f>
        <v>482528268</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9499500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231764634</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122640000</v>
      </c>
      <c r="F67" s="94"/>
      <c r="G67" s="95"/>
      <c r="H67" s="103"/>
      <c r="I67" s="96"/>
    </row>
    <row r="68" spans="2:9" ht="15" customHeight="1">
      <c r="C68" s="184" t="s">
        <v>13</v>
      </c>
      <c r="D68" s="185"/>
      <c r="E68" s="104">
        <f>E23+E34+E45+E56+E67</f>
        <v>363904134</v>
      </c>
      <c r="F68" s="105"/>
      <c r="G68" s="106"/>
      <c r="H68" s="107"/>
      <c r="I68" s="108"/>
    </row>
    <row r="69" spans="2:9" ht="15" customHeight="1">
      <c r="C69" s="147" t="s">
        <v>60</v>
      </c>
      <c r="D69" s="148"/>
      <c r="E69" s="109">
        <v>62252</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7751.2090856518662</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30</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3.9373859025394961E-2</v>
      </c>
      <c r="F84" s="166"/>
      <c r="G84" s="166"/>
      <c r="H84" s="166"/>
      <c r="I84" s="167"/>
    </row>
    <row r="85" spans="2:9" ht="15" customHeight="1">
      <c r="C85" s="160"/>
      <c r="D85" s="72" t="s">
        <v>17</v>
      </c>
      <c r="E85" s="168">
        <f>(E45+E56)/(E23+E34+E45+E56)</f>
        <v>0.96062614097460508</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8"/>
  <sheetViews>
    <sheetView topLeftCell="C1" zoomScaleNormal="100" zoomScaleSheetLayoutView="100" workbookViewId="0">
      <selection activeCell="F9" sqref="F9:I9"/>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51671000</v>
      </c>
      <c r="F6" s="180"/>
      <c r="G6" s="180"/>
      <c r="H6" s="180"/>
      <c r="I6" s="180"/>
    </row>
    <row r="7" spans="1:10" ht="15" customHeight="1">
      <c r="C7" s="156"/>
      <c r="D7" s="59" t="s">
        <v>33</v>
      </c>
      <c r="E7" s="116" t="s">
        <v>43</v>
      </c>
      <c r="F7" s="180"/>
      <c r="G7" s="180"/>
      <c r="H7" s="180"/>
      <c r="I7" s="180"/>
    </row>
    <row r="8" spans="1:10" ht="15" customHeight="1">
      <c r="C8" s="156"/>
      <c r="D8" s="59" t="s">
        <v>23</v>
      </c>
      <c r="E8" s="76">
        <v>407787816</v>
      </c>
      <c r="F8" s="180"/>
      <c r="G8" s="180"/>
      <c r="H8" s="180"/>
      <c r="I8" s="180"/>
    </row>
    <row r="9" spans="1:10" ht="15" customHeight="1">
      <c r="C9" s="203"/>
      <c r="D9" s="77" t="s">
        <v>51</v>
      </c>
      <c r="E9" s="117" t="s">
        <v>43</v>
      </c>
      <c r="F9" s="181"/>
      <c r="G9" s="181"/>
      <c r="H9" s="181"/>
      <c r="I9" s="181"/>
    </row>
    <row r="10" spans="1:10" ht="15" customHeight="1">
      <c r="C10" s="129" t="s">
        <v>13</v>
      </c>
      <c r="D10" s="130"/>
      <c r="E10" s="79">
        <f>SUM(E6:E9)</f>
        <v>459458816</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25835500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203893908</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104142000</v>
      </c>
      <c r="F67" s="94"/>
      <c r="G67" s="95"/>
      <c r="H67" s="103"/>
      <c r="I67" s="96"/>
    </row>
    <row r="68" spans="2:9" ht="15" customHeight="1">
      <c r="C68" s="184" t="s">
        <v>13</v>
      </c>
      <c r="D68" s="185"/>
      <c r="E68" s="104">
        <f>E23+E34+E45+E56+E67</f>
        <v>333871408</v>
      </c>
      <c r="F68" s="105"/>
      <c r="G68" s="106"/>
      <c r="H68" s="107"/>
      <c r="I68" s="108"/>
    </row>
    <row r="69" spans="2:9" ht="15" customHeight="1">
      <c r="C69" s="147" t="s">
        <v>60</v>
      </c>
      <c r="D69" s="148"/>
      <c r="E69" s="109">
        <v>57943</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7929.4965051861309</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31</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0.11246056926242547</v>
      </c>
      <c r="F84" s="166"/>
      <c r="G84" s="166"/>
      <c r="H84" s="166"/>
      <c r="I84" s="167"/>
    </row>
    <row r="85" spans="2:9" ht="15" customHeight="1">
      <c r="C85" s="160"/>
      <c r="D85" s="72" t="s">
        <v>17</v>
      </c>
      <c r="E85" s="168">
        <f>(E45+E56)/(E23+E34+E45+E56)</f>
        <v>0.88753943073757458</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88"/>
  <sheetViews>
    <sheetView topLeftCell="C1" zoomScaleNormal="100" zoomScaleSheetLayoutView="100" workbookViewId="0">
      <selection activeCell="F8" sqref="F8:I8"/>
    </sheetView>
  </sheetViews>
  <sheetFormatPr defaultColWidth="9" defaultRowHeight="12"/>
  <cols>
    <col min="1" max="1" width="0.69921875" style="51" customWidth="1"/>
    <col min="2" max="2" width="3.09765625" style="51" bestFit="1" customWidth="1"/>
    <col min="3" max="3" width="10.59765625" style="51" customWidth="1"/>
    <col min="4" max="4" width="24.59765625" style="51" customWidth="1"/>
    <col min="5" max="6" width="10.59765625" style="51" customWidth="1"/>
    <col min="7" max="8" width="6.59765625" style="51" customWidth="1"/>
    <col min="9" max="9" width="19.59765625" style="51" customWidth="1"/>
    <col min="10" max="10" width="0.69921875" style="51" customWidth="1"/>
    <col min="11" max="16384" width="9" style="51"/>
  </cols>
  <sheetData>
    <row r="1" spans="1:10" ht="18.75" customHeight="1">
      <c r="A1" s="119" t="s">
        <v>65</v>
      </c>
      <c r="B1" s="119"/>
      <c r="C1" s="119"/>
      <c r="D1" s="119"/>
      <c r="E1" s="119"/>
      <c r="F1" s="119"/>
      <c r="G1" s="119"/>
      <c r="H1" s="119"/>
      <c r="I1" s="119"/>
      <c r="J1" s="119"/>
    </row>
    <row r="2" spans="1:10" ht="15" customHeight="1">
      <c r="B2" s="51" t="s">
        <v>2</v>
      </c>
      <c r="C2" s="120" t="s">
        <v>15</v>
      </c>
      <c r="D2" s="120"/>
      <c r="E2" s="120"/>
      <c r="F2" s="120"/>
      <c r="G2" s="120"/>
      <c r="H2" s="55"/>
    </row>
    <row r="3" spans="1:10" ht="19.5" customHeight="1">
      <c r="C3" s="121" t="s">
        <v>16</v>
      </c>
      <c r="D3" s="122"/>
      <c r="E3" s="177" t="s">
        <v>82</v>
      </c>
      <c r="F3" s="178"/>
      <c r="G3" s="178"/>
      <c r="H3" s="178"/>
      <c r="I3" s="179"/>
    </row>
    <row r="4" spans="1:10" ht="15" customHeight="1"/>
    <row r="5" spans="1:10" ht="15" customHeight="1">
      <c r="B5" s="51" t="s">
        <v>12</v>
      </c>
      <c r="C5" s="120" t="s">
        <v>20</v>
      </c>
      <c r="D5" s="120"/>
      <c r="E5" s="120"/>
      <c r="F5" s="120"/>
      <c r="G5" s="120"/>
    </row>
    <row r="6" spans="1:10" ht="15" customHeight="1">
      <c r="C6" s="155" t="s">
        <v>6</v>
      </c>
      <c r="D6" s="58" t="s">
        <v>21</v>
      </c>
      <c r="E6" s="75">
        <v>80324000</v>
      </c>
      <c r="F6" s="180"/>
      <c r="G6" s="180"/>
      <c r="H6" s="180"/>
      <c r="I6" s="180"/>
    </row>
    <row r="7" spans="1:10" ht="15" customHeight="1">
      <c r="C7" s="156"/>
      <c r="D7" s="59" t="s">
        <v>33</v>
      </c>
      <c r="E7" s="116" t="s">
        <v>43</v>
      </c>
      <c r="F7" s="180"/>
      <c r="G7" s="180"/>
      <c r="H7" s="180"/>
      <c r="I7" s="180"/>
    </row>
    <row r="8" spans="1:10" ht="15" customHeight="1">
      <c r="C8" s="156"/>
      <c r="D8" s="59" t="s">
        <v>23</v>
      </c>
      <c r="E8" s="76">
        <v>339451420</v>
      </c>
      <c r="F8" s="180"/>
      <c r="G8" s="180"/>
      <c r="H8" s="180"/>
      <c r="I8" s="180"/>
    </row>
    <row r="9" spans="1:10" ht="15" customHeight="1">
      <c r="C9" s="203"/>
      <c r="D9" s="77" t="s">
        <v>51</v>
      </c>
      <c r="E9" s="117" t="s">
        <v>43</v>
      </c>
      <c r="F9" s="181"/>
      <c r="G9" s="181"/>
      <c r="H9" s="181"/>
      <c r="I9" s="181"/>
    </row>
    <row r="10" spans="1:10" ht="15" customHeight="1">
      <c r="C10" s="129" t="s">
        <v>13</v>
      </c>
      <c r="D10" s="130"/>
      <c r="E10" s="79">
        <f>SUM(E6:E9)</f>
        <v>419775420</v>
      </c>
      <c r="F10" s="80"/>
      <c r="G10" s="80"/>
      <c r="H10" s="80"/>
      <c r="I10" s="80"/>
    </row>
    <row r="11" spans="1:10" ht="21" customHeight="1">
      <c r="C11" s="204" t="s">
        <v>26</v>
      </c>
      <c r="D11" s="205"/>
      <c r="E11" s="205"/>
      <c r="F11" s="182" t="s">
        <v>66</v>
      </c>
      <c r="G11" s="182"/>
      <c r="H11" s="182"/>
      <c r="I11" s="183"/>
    </row>
    <row r="12" spans="1:10" ht="22.2" customHeight="1">
      <c r="C12" s="206"/>
      <c r="D12" s="207"/>
      <c r="E12" s="207"/>
      <c r="F12" s="81" t="s">
        <v>14</v>
      </c>
      <c r="G12" s="81" t="s">
        <v>0</v>
      </c>
      <c r="H12" s="81" t="s">
        <v>7</v>
      </c>
      <c r="I12" s="82" t="s">
        <v>52</v>
      </c>
    </row>
    <row r="13" spans="1:10" ht="15" customHeight="1">
      <c r="C13" s="158" t="s">
        <v>53</v>
      </c>
      <c r="D13" s="209" t="s">
        <v>31</v>
      </c>
      <c r="E13" s="83"/>
      <c r="F13" s="84">
        <v>5000</v>
      </c>
      <c r="G13" s="85" t="s">
        <v>43</v>
      </c>
      <c r="H13" s="86" t="s">
        <v>43</v>
      </c>
      <c r="I13" s="87" t="s">
        <v>69</v>
      </c>
    </row>
    <row r="14" spans="1:10" ht="15" customHeight="1">
      <c r="C14" s="158"/>
      <c r="D14" s="210"/>
      <c r="E14" s="83"/>
      <c r="F14" s="84">
        <v>4500</v>
      </c>
      <c r="G14" s="85" t="s">
        <v>43</v>
      </c>
      <c r="H14" s="86" t="s">
        <v>43</v>
      </c>
      <c r="I14" s="87" t="s">
        <v>4</v>
      </c>
    </row>
    <row r="15" spans="1:10" ht="15" customHeight="1">
      <c r="C15" s="158"/>
      <c r="D15" s="210"/>
      <c r="E15" s="83"/>
      <c r="F15" s="84">
        <v>4000</v>
      </c>
      <c r="G15" s="85" t="s">
        <v>43</v>
      </c>
      <c r="H15" s="86" t="s">
        <v>43</v>
      </c>
      <c r="I15" s="87" t="s">
        <v>70</v>
      </c>
    </row>
    <row r="16" spans="1:10" ht="15" customHeight="1">
      <c r="C16" s="158"/>
      <c r="D16" s="210"/>
      <c r="E16" s="83"/>
      <c r="F16" s="84">
        <v>3500</v>
      </c>
      <c r="G16" s="85" t="s">
        <v>43</v>
      </c>
      <c r="H16" s="86" t="s">
        <v>43</v>
      </c>
      <c r="I16" s="87" t="s">
        <v>71</v>
      </c>
    </row>
    <row r="17" spans="3:9" ht="15" customHeight="1">
      <c r="C17" s="158"/>
      <c r="D17" s="210"/>
      <c r="E17" s="83"/>
      <c r="F17" s="84">
        <v>3000</v>
      </c>
      <c r="G17" s="85" t="s">
        <v>43</v>
      </c>
      <c r="H17" s="86" t="s">
        <v>43</v>
      </c>
      <c r="I17" s="87" t="s">
        <v>72</v>
      </c>
    </row>
    <row r="18" spans="3:9" ht="15" customHeight="1">
      <c r="C18" s="158"/>
      <c r="D18" s="210"/>
      <c r="E18" s="83"/>
      <c r="F18" s="84">
        <v>2500</v>
      </c>
      <c r="G18" s="85" t="s">
        <v>43</v>
      </c>
      <c r="H18" s="86" t="s">
        <v>43</v>
      </c>
      <c r="I18" s="87" t="s">
        <v>73</v>
      </c>
    </row>
    <row r="19" spans="3:9" ht="15" customHeight="1">
      <c r="C19" s="158"/>
      <c r="D19" s="210"/>
      <c r="E19" s="83"/>
      <c r="F19" s="84">
        <v>2000</v>
      </c>
      <c r="G19" s="85" t="s">
        <v>43</v>
      </c>
      <c r="H19" s="86" t="s">
        <v>43</v>
      </c>
      <c r="I19" s="87" t="s">
        <v>74</v>
      </c>
    </row>
    <row r="20" spans="3:9" ht="15" customHeight="1">
      <c r="C20" s="158"/>
      <c r="D20" s="210"/>
      <c r="E20" s="83"/>
      <c r="F20" s="84">
        <v>1500</v>
      </c>
      <c r="G20" s="85" t="s">
        <v>43</v>
      </c>
      <c r="H20" s="86" t="s">
        <v>43</v>
      </c>
      <c r="I20" s="87" t="s">
        <v>75</v>
      </c>
    </row>
    <row r="21" spans="3:9" ht="15" customHeight="1">
      <c r="C21" s="158"/>
      <c r="D21" s="210"/>
      <c r="E21" s="83"/>
      <c r="F21" s="84">
        <v>1000</v>
      </c>
      <c r="G21" s="85" t="s">
        <v>43</v>
      </c>
      <c r="H21" s="86" t="s">
        <v>43</v>
      </c>
      <c r="I21" s="87" t="s">
        <v>76</v>
      </c>
    </row>
    <row r="22" spans="3:9" ht="15" customHeight="1">
      <c r="C22" s="158"/>
      <c r="D22" s="211"/>
      <c r="E22" s="88"/>
      <c r="F22" s="89"/>
      <c r="G22" s="90"/>
      <c r="H22" s="89"/>
      <c r="I22" s="91"/>
    </row>
    <row r="23" spans="3:9" ht="15" customHeight="1">
      <c r="C23" s="208"/>
      <c r="D23" s="92" t="s">
        <v>28</v>
      </c>
      <c r="E23" s="93">
        <v>40162000</v>
      </c>
      <c r="F23" s="94"/>
      <c r="G23" s="95"/>
      <c r="H23" s="94"/>
      <c r="I23" s="96"/>
    </row>
    <row r="24" spans="3:9" ht="15" customHeight="1">
      <c r="C24" s="158"/>
      <c r="D24" s="212" t="s">
        <v>56</v>
      </c>
      <c r="E24" s="97"/>
      <c r="F24" s="84">
        <v>5000</v>
      </c>
      <c r="G24" s="85" t="s">
        <v>43</v>
      </c>
      <c r="H24" s="86" t="s">
        <v>43</v>
      </c>
      <c r="I24" s="87" t="s">
        <v>69</v>
      </c>
    </row>
    <row r="25" spans="3:9" ht="15" customHeight="1">
      <c r="C25" s="158"/>
      <c r="D25" s="210"/>
      <c r="E25" s="83"/>
      <c r="F25" s="84">
        <v>4500</v>
      </c>
      <c r="G25" s="85" t="s">
        <v>43</v>
      </c>
      <c r="H25" s="86" t="s">
        <v>43</v>
      </c>
      <c r="I25" s="87" t="s">
        <v>4</v>
      </c>
    </row>
    <row r="26" spans="3:9" ht="15" customHeight="1">
      <c r="C26" s="158"/>
      <c r="D26" s="210"/>
      <c r="E26" s="83"/>
      <c r="F26" s="84">
        <v>4000</v>
      </c>
      <c r="G26" s="85" t="s">
        <v>43</v>
      </c>
      <c r="H26" s="86" t="s">
        <v>43</v>
      </c>
      <c r="I26" s="87" t="s">
        <v>70</v>
      </c>
    </row>
    <row r="27" spans="3:9" ht="15" customHeight="1">
      <c r="C27" s="158"/>
      <c r="D27" s="210"/>
      <c r="E27" s="83"/>
      <c r="F27" s="84">
        <v>3500</v>
      </c>
      <c r="G27" s="85" t="s">
        <v>43</v>
      </c>
      <c r="H27" s="86" t="s">
        <v>43</v>
      </c>
      <c r="I27" s="87" t="s">
        <v>71</v>
      </c>
    </row>
    <row r="28" spans="3:9" ht="15" customHeight="1">
      <c r="C28" s="158"/>
      <c r="D28" s="210"/>
      <c r="E28" s="83"/>
      <c r="F28" s="84">
        <v>3000</v>
      </c>
      <c r="G28" s="85" t="s">
        <v>43</v>
      </c>
      <c r="H28" s="86" t="s">
        <v>43</v>
      </c>
      <c r="I28" s="87" t="s">
        <v>72</v>
      </c>
    </row>
    <row r="29" spans="3:9" ht="15" customHeight="1">
      <c r="C29" s="158"/>
      <c r="D29" s="210"/>
      <c r="E29" s="83"/>
      <c r="F29" s="84">
        <v>2500</v>
      </c>
      <c r="G29" s="85" t="s">
        <v>43</v>
      </c>
      <c r="H29" s="86" t="s">
        <v>43</v>
      </c>
      <c r="I29" s="87" t="s">
        <v>73</v>
      </c>
    </row>
    <row r="30" spans="3:9" ht="15" customHeight="1">
      <c r="C30" s="158"/>
      <c r="D30" s="210"/>
      <c r="E30" s="83"/>
      <c r="F30" s="84">
        <v>2000</v>
      </c>
      <c r="G30" s="85" t="s">
        <v>43</v>
      </c>
      <c r="H30" s="86" t="s">
        <v>43</v>
      </c>
      <c r="I30" s="87" t="s">
        <v>74</v>
      </c>
    </row>
    <row r="31" spans="3:9" ht="15" customHeight="1">
      <c r="C31" s="158"/>
      <c r="D31" s="210"/>
      <c r="E31" s="83"/>
      <c r="F31" s="84">
        <v>1500</v>
      </c>
      <c r="G31" s="85" t="s">
        <v>43</v>
      </c>
      <c r="H31" s="86" t="s">
        <v>43</v>
      </c>
      <c r="I31" s="87" t="s">
        <v>75</v>
      </c>
    </row>
    <row r="32" spans="3:9" ht="15" customHeight="1">
      <c r="C32" s="158"/>
      <c r="D32" s="210"/>
      <c r="E32" s="83"/>
      <c r="F32" s="84">
        <v>1000</v>
      </c>
      <c r="G32" s="85" t="s">
        <v>43</v>
      </c>
      <c r="H32" s="86" t="s">
        <v>43</v>
      </c>
      <c r="I32" s="87" t="s">
        <v>76</v>
      </c>
    </row>
    <row r="33" spans="3:9" ht="15" customHeight="1">
      <c r="C33" s="158"/>
      <c r="D33" s="211"/>
      <c r="E33" s="88"/>
      <c r="F33" s="89"/>
      <c r="G33" s="90"/>
      <c r="H33" s="89"/>
      <c r="I33" s="91"/>
    </row>
    <row r="34" spans="3:9" ht="15" customHeight="1">
      <c r="C34" s="208"/>
      <c r="D34" s="92" t="s">
        <v>28</v>
      </c>
      <c r="E34" s="93">
        <v>0</v>
      </c>
      <c r="F34" s="94"/>
      <c r="G34" s="95"/>
      <c r="H34" s="94"/>
      <c r="I34" s="96"/>
    </row>
    <row r="35" spans="3:9" ht="15" customHeight="1">
      <c r="C35" s="158"/>
      <c r="D35" s="213" t="s">
        <v>32</v>
      </c>
      <c r="E35" s="97"/>
      <c r="F35" s="84">
        <v>5000</v>
      </c>
      <c r="G35" s="85" t="s">
        <v>43</v>
      </c>
      <c r="H35" s="86" t="s">
        <v>43</v>
      </c>
      <c r="I35" s="87" t="s">
        <v>69</v>
      </c>
    </row>
    <row r="36" spans="3:9" ht="15" customHeight="1">
      <c r="C36" s="158"/>
      <c r="D36" s="210"/>
      <c r="E36" s="83"/>
      <c r="F36" s="84">
        <v>4500</v>
      </c>
      <c r="G36" s="85" t="s">
        <v>43</v>
      </c>
      <c r="H36" s="86" t="s">
        <v>43</v>
      </c>
      <c r="I36" s="87" t="s">
        <v>4</v>
      </c>
    </row>
    <row r="37" spans="3:9" ht="15" customHeight="1">
      <c r="C37" s="158"/>
      <c r="D37" s="210"/>
      <c r="E37" s="83"/>
      <c r="F37" s="84">
        <v>4000</v>
      </c>
      <c r="G37" s="85" t="s">
        <v>43</v>
      </c>
      <c r="H37" s="86" t="s">
        <v>43</v>
      </c>
      <c r="I37" s="87" t="s">
        <v>70</v>
      </c>
    </row>
    <row r="38" spans="3:9" ht="15" customHeight="1">
      <c r="C38" s="158"/>
      <c r="D38" s="210"/>
      <c r="E38" s="83"/>
      <c r="F38" s="84">
        <v>3500</v>
      </c>
      <c r="G38" s="85" t="s">
        <v>43</v>
      </c>
      <c r="H38" s="86" t="s">
        <v>43</v>
      </c>
      <c r="I38" s="87" t="s">
        <v>71</v>
      </c>
    </row>
    <row r="39" spans="3:9" ht="15" customHeight="1">
      <c r="C39" s="158"/>
      <c r="D39" s="210"/>
      <c r="E39" s="83"/>
      <c r="F39" s="84">
        <v>3000</v>
      </c>
      <c r="G39" s="85" t="s">
        <v>43</v>
      </c>
      <c r="H39" s="86" t="s">
        <v>43</v>
      </c>
      <c r="I39" s="87" t="s">
        <v>72</v>
      </c>
    </row>
    <row r="40" spans="3:9" ht="15" customHeight="1">
      <c r="C40" s="158"/>
      <c r="D40" s="210"/>
      <c r="E40" s="83"/>
      <c r="F40" s="84">
        <v>2500</v>
      </c>
      <c r="G40" s="85" t="s">
        <v>43</v>
      </c>
      <c r="H40" s="86" t="s">
        <v>43</v>
      </c>
      <c r="I40" s="87" t="s">
        <v>73</v>
      </c>
    </row>
    <row r="41" spans="3:9" ht="15" customHeight="1">
      <c r="C41" s="158"/>
      <c r="D41" s="210"/>
      <c r="E41" s="83"/>
      <c r="F41" s="84">
        <v>2000</v>
      </c>
      <c r="G41" s="85" t="s">
        <v>43</v>
      </c>
      <c r="H41" s="86" t="s">
        <v>43</v>
      </c>
      <c r="I41" s="87" t="s">
        <v>74</v>
      </c>
    </row>
    <row r="42" spans="3:9" ht="15" customHeight="1">
      <c r="C42" s="158"/>
      <c r="D42" s="210"/>
      <c r="E42" s="83"/>
      <c r="F42" s="84">
        <v>1500</v>
      </c>
      <c r="G42" s="85" t="s">
        <v>43</v>
      </c>
      <c r="H42" s="86" t="s">
        <v>43</v>
      </c>
      <c r="I42" s="87" t="s">
        <v>75</v>
      </c>
    </row>
    <row r="43" spans="3:9" ht="15" customHeight="1">
      <c r="C43" s="158"/>
      <c r="D43" s="210"/>
      <c r="E43" s="83"/>
      <c r="F43" s="84">
        <v>1000</v>
      </c>
      <c r="G43" s="85" t="s">
        <v>43</v>
      </c>
      <c r="H43" s="86" t="s">
        <v>43</v>
      </c>
      <c r="I43" s="87" t="s">
        <v>76</v>
      </c>
    </row>
    <row r="44" spans="3:9" ht="15" customHeight="1">
      <c r="C44" s="158"/>
      <c r="D44" s="211"/>
      <c r="E44" s="88"/>
      <c r="F44" s="89"/>
      <c r="G44" s="90"/>
      <c r="H44" s="89"/>
      <c r="I44" s="91"/>
    </row>
    <row r="45" spans="3:9" ht="15" customHeight="1">
      <c r="C45" s="208"/>
      <c r="D45" s="92" t="s">
        <v>28</v>
      </c>
      <c r="E45" s="118">
        <v>169725710</v>
      </c>
      <c r="F45" s="94"/>
      <c r="G45" s="95"/>
      <c r="H45" s="94"/>
      <c r="I45" s="96"/>
    </row>
    <row r="46" spans="3:9" ht="15" customHeight="1">
      <c r="C46" s="158"/>
      <c r="D46" s="213" t="s">
        <v>57</v>
      </c>
      <c r="E46" s="97"/>
      <c r="F46" s="84">
        <v>5000</v>
      </c>
      <c r="G46" s="85" t="s">
        <v>43</v>
      </c>
      <c r="H46" s="86" t="s">
        <v>43</v>
      </c>
      <c r="I46" s="87" t="s">
        <v>69</v>
      </c>
    </row>
    <row r="47" spans="3:9" ht="15" customHeight="1">
      <c r="C47" s="158"/>
      <c r="D47" s="210"/>
      <c r="E47" s="83"/>
      <c r="F47" s="84">
        <v>4500</v>
      </c>
      <c r="G47" s="85" t="s">
        <v>43</v>
      </c>
      <c r="H47" s="86" t="s">
        <v>43</v>
      </c>
      <c r="I47" s="87" t="s">
        <v>4</v>
      </c>
    </row>
    <row r="48" spans="3:9" ht="15" customHeight="1">
      <c r="C48" s="158"/>
      <c r="D48" s="210"/>
      <c r="E48" s="83"/>
      <c r="F48" s="84">
        <v>4000</v>
      </c>
      <c r="G48" s="85" t="s">
        <v>43</v>
      </c>
      <c r="H48" s="86" t="s">
        <v>43</v>
      </c>
      <c r="I48" s="87" t="s">
        <v>70</v>
      </c>
    </row>
    <row r="49" spans="3:9" ht="15" customHeight="1">
      <c r="C49" s="158"/>
      <c r="D49" s="210"/>
      <c r="E49" s="83"/>
      <c r="F49" s="84">
        <v>3500</v>
      </c>
      <c r="G49" s="85" t="s">
        <v>43</v>
      </c>
      <c r="H49" s="86" t="s">
        <v>43</v>
      </c>
      <c r="I49" s="87" t="s">
        <v>71</v>
      </c>
    </row>
    <row r="50" spans="3:9" ht="15" customHeight="1">
      <c r="C50" s="158"/>
      <c r="D50" s="210"/>
      <c r="E50" s="83"/>
      <c r="F50" s="84">
        <v>3000</v>
      </c>
      <c r="G50" s="85" t="s">
        <v>43</v>
      </c>
      <c r="H50" s="86" t="s">
        <v>43</v>
      </c>
      <c r="I50" s="87" t="s">
        <v>72</v>
      </c>
    </row>
    <row r="51" spans="3:9" ht="15" customHeight="1">
      <c r="C51" s="158"/>
      <c r="D51" s="210"/>
      <c r="E51" s="83"/>
      <c r="F51" s="84">
        <v>2500</v>
      </c>
      <c r="G51" s="85" t="s">
        <v>43</v>
      </c>
      <c r="H51" s="86" t="s">
        <v>43</v>
      </c>
      <c r="I51" s="87" t="s">
        <v>73</v>
      </c>
    </row>
    <row r="52" spans="3:9" ht="15" customHeight="1">
      <c r="C52" s="158"/>
      <c r="D52" s="210"/>
      <c r="E52" s="83"/>
      <c r="F52" s="84">
        <v>2000</v>
      </c>
      <c r="G52" s="85" t="s">
        <v>43</v>
      </c>
      <c r="H52" s="86" t="s">
        <v>43</v>
      </c>
      <c r="I52" s="87" t="s">
        <v>74</v>
      </c>
    </row>
    <row r="53" spans="3:9" ht="15" customHeight="1">
      <c r="C53" s="158"/>
      <c r="D53" s="210"/>
      <c r="E53" s="83"/>
      <c r="F53" s="84">
        <v>1500</v>
      </c>
      <c r="G53" s="85" t="s">
        <v>43</v>
      </c>
      <c r="H53" s="86" t="s">
        <v>43</v>
      </c>
      <c r="I53" s="87" t="s">
        <v>75</v>
      </c>
    </row>
    <row r="54" spans="3:9" ht="15" customHeight="1">
      <c r="C54" s="158"/>
      <c r="D54" s="210"/>
      <c r="E54" s="83"/>
      <c r="F54" s="84">
        <v>1000</v>
      </c>
      <c r="G54" s="85" t="s">
        <v>43</v>
      </c>
      <c r="H54" s="86" t="s">
        <v>43</v>
      </c>
      <c r="I54" s="87" t="s">
        <v>76</v>
      </c>
    </row>
    <row r="55" spans="3:9" ht="15" customHeight="1">
      <c r="C55" s="158"/>
      <c r="D55" s="211"/>
      <c r="E55" s="88"/>
      <c r="F55" s="89"/>
      <c r="G55" s="90"/>
      <c r="H55" s="89"/>
      <c r="I55" s="91"/>
    </row>
    <row r="56" spans="3:9" ht="15" customHeight="1">
      <c r="C56" s="208"/>
      <c r="D56" s="92" t="s">
        <v>28</v>
      </c>
      <c r="E56" s="93">
        <v>0</v>
      </c>
      <c r="F56" s="94"/>
      <c r="G56" s="95"/>
      <c r="H56" s="94"/>
      <c r="I56" s="96"/>
    </row>
    <row r="57" spans="3:9" ht="24" customHeight="1">
      <c r="C57" s="214" t="s">
        <v>39</v>
      </c>
      <c r="D57" s="213" t="s">
        <v>29</v>
      </c>
      <c r="E57" s="97"/>
      <c r="F57" s="98">
        <v>2000</v>
      </c>
      <c r="G57" s="99" t="s">
        <v>43</v>
      </c>
      <c r="H57" s="100" t="s">
        <v>43</v>
      </c>
      <c r="I57" s="114" t="s">
        <v>78</v>
      </c>
    </row>
    <row r="58" spans="3:9" ht="24" customHeight="1">
      <c r="C58" s="214"/>
      <c r="D58" s="210"/>
      <c r="E58" s="83"/>
      <c r="F58" s="84">
        <v>1000</v>
      </c>
      <c r="G58" s="85" t="s">
        <v>43</v>
      </c>
      <c r="H58" s="86" t="s">
        <v>43</v>
      </c>
      <c r="I58" s="115" t="s">
        <v>77</v>
      </c>
    </row>
    <row r="59" spans="3:9" ht="15" customHeight="1">
      <c r="C59" s="214"/>
      <c r="D59" s="210"/>
      <c r="E59" s="83"/>
      <c r="F59" s="84"/>
      <c r="G59" s="85"/>
      <c r="H59" s="86"/>
      <c r="I59" s="87"/>
    </row>
    <row r="60" spans="3:9" ht="15" customHeight="1">
      <c r="C60" s="214"/>
      <c r="D60" s="210"/>
      <c r="E60" s="83"/>
      <c r="F60" s="84"/>
      <c r="G60" s="102"/>
      <c r="H60" s="84"/>
      <c r="I60" s="87"/>
    </row>
    <row r="61" spans="3:9" ht="15" customHeight="1">
      <c r="C61" s="214"/>
      <c r="D61" s="210"/>
      <c r="E61" s="83"/>
      <c r="F61" s="84"/>
      <c r="G61" s="85"/>
      <c r="H61" s="84"/>
      <c r="I61" s="87"/>
    </row>
    <row r="62" spans="3:9" ht="15" customHeight="1">
      <c r="C62" s="214"/>
      <c r="D62" s="210"/>
      <c r="E62" s="83"/>
      <c r="F62" s="84"/>
      <c r="G62" s="85"/>
      <c r="H62" s="84"/>
      <c r="I62" s="87"/>
    </row>
    <row r="63" spans="3:9" ht="15" customHeight="1">
      <c r="C63" s="214"/>
      <c r="D63" s="210"/>
      <c r="E63" s="83"/>
      <c r="F63" s="84"/>
      <c r="G63" s="85"/>
      <c r="H63" s="84"/>
      <c r="I63" s="87"/>
    </row>
    <row r="64" spans="3:9" ht="15" customHeight="1">
      <c r="C64" s="214"/>
      <c r="D64" s="210"/>
      <c r="E64" s="83"/>
      <c r="F64" s="84"/>
      <c r="G64" s="85"/>
      <c r="H64" s="84"/>
      <c r="I64" s="87"/>
    </row>
    <row r="65" spans="2:9" ht="15" customHeight="1">
      <c r="C65" s="214"/>
      <c r="D65" s="210"/>
      <c r="E65" s="83"/>
      <c r="F65" s="84"/>
      <c r="G65" s="85"/>
      <c r="H65" s="84"/>
      <c r="I65" s="87"/>
    </row>
    <row r="66" spans="2:9" ht="15" customHeight="1">
      <c r="C66" s="214"/>
      <c r="D66" s="211"/>
      <c r="E66" s="88"/>
      <c r="F66" s="89"/>
      <c r="G66" s="90"/>
      <c r="H66" s="89"/>
      <c r="I66" s="91"/>
    </row>
    <row r="67" spans="2:9" ht="15" customHeight="1">
      <c r="C67" s="215"/>
      <c r="D67" s="92" t="s">
        <v>28</v>
      </c>
      <c r="E67" s="93">
        <v>107969000</v>
      </c>
      <c r="F67" s="94"/>
      <c r="G67" s="95"/>
      <c r="H67" s="103"/>
      <c r="I67" s="96"/>
    </row>
    <row r="68" spans="2:9" ht="15" customHeight="1">
      <c r="C68" s="184" t="s">
        <v>13</v>
      </c>
      <c r="D68" s="185"/>
      <c r="E68" s="104">
        <f>E23+E34+E45+E56+E67</f>
        <v>317856710</v>
      </c>
      <c r="F68" s="105"/>
      <c r="G68" s="106"/>
      <c r="H68" s="107"/>
      <c r="I68" s="108"/>
    </row>
    <row r="69" spans="2:9" ht="15" customHeight="1">
      <c r="C69" s="147" t="s">
        <v>60</v>
      </c>
      <c r="D69" s="148"/>
      <c r="E69" s="109">
        <v>51222</v>
      </c>
      <c r="F69" s="186"/>
      <c r="G69" s="186"/>
      <c r="H69" s="186"/>
      <c r="I69" s="186"/>
    </row>
    <row r="70" spans="2:9" ht="15" customHeight="1">
      <c r="C70" s="151" t="s">
        <v>61</v>
      </c>
      <c r="D70" s="152"/>
      <c r="E70" s="110" t="s">
        <v>43</v>
      </c>
      <c r="F70" s="111"/>
      <c r="G70" s="111"/>
      <c r="H70" s="111"/>
      <c r="I70" s="111"/>
    </row>
    <row r="71" spans="2:9" ht="15" customHeight="1">
      <c r="C71" s="139" t="s">
        <v>35</v>
      </c>
      <c r="D71" s="140"/>
      <c r="E71" s="112">
        <f>(E6+E8)/E69</f>
        <v>8195.2172894459418</v>
      </c>
      <c r="F71" s="111"/>
      <c r="G71" s="111"/>
      <c r="H71" s="111"/>
      <c r="I71" s="111"/>
    </row>
    <row r="72" spans="2:9" ht="15" customHeight="1">
      <c r="C72" s="151" t="s">
        <v>36</v>
      </c>
      <c r="D72" s="152"/>
      <c r="E72" s="113" t="s">
        <v>43</v>
      </c>
      <c r="F72" s="180"/>
      <c r="G72" s="180"/>
      <c r="H72" s="180"/>
      <c r="I72" s="180"/>
    </row>
    <row r="73" spans="2:9" ht="15" customHeight="1">
      <c r="C73" s="57" t="s">
        <v>62</v>
      </c>
      <c r="D73" s="57"/>
      <c r="E73" s="57"/>
      <c r="F73" s="57"/>
      <c r="G73" s="57"/>
      <c r="H73" s="57"/>
      <c r="I73" s="57"/>
    </row>
    <row r="74" spans="2:9" ht="15" customHeight="1">
      <c r="C74" s="57" t="s">
        <v>63</v>
      </c>
      <c r="D74" s="57"/>
      <c r="E74" s="57"/>
      <c r="F74" s="57"/>
      <c r="G74" s="57"/>
      <c r="H74" s="57"/>
      <c r="I74" s="57"/>
    </row>
    <row r="75" spans="2:9" ht="15" customHeight="1"/>
    <row r="76" spans="2:9" ht="15" customHeight="1">
      <c r="B76" s="51" t="s">
        <v>37</v>
      </c>
      <c r="C76" s="120" t="s">
        <v>9</v>
      </c>
      <c r="D76" s="120"/>
      <c r="E76" s="120"/>
      <c r="F76" s="120"/>
      <c r="G76" s="120"/>
    </row>
    <row r="77" spans="2:9">
      <c r="C77" s="55"/>
      <c r="D77" s="55"/>
      <c r="E77" s="187" t="s">
        <v>38</v>
      </c>
      <c r="F77" s="187"/>
      <c r="G77" s="187"/>
      <c r="H77" s="187" t="s">
        <v>41</v>
      </c>
      <c r="I77" s="187"/>
    </row>
    <row r="78" spans="2:9" ht="15" customHeight="1">
      <c r="C78" s="171" t="s">
        <v>42</v>
      </c>
      <c r="D78" s="172"/>
      <c r="E78" s="190"/>
      <c r="F78" s="191"/>
      <c r="G78" s="192"/>
      <c r="H78" s="190"/>
      <c r="I78" s="193"/>
    </row>
    <row r="79" spans="2:9" ht="15" customHeight="1">
      <c r="C79" s="194" t="s">
        <v>44</v>
      </c>
      <c r="D79" s="195"/>
      <c r="E79" s="196"/>
      <c r="F79" s="197"/>
      <c r="G79" s="198"/>
      <c r="H79" s="197"/>
      <c r="I79" s="199"/>
    </row>
    <row r="80" spans="2:9" ht="15" customHeight="1">
      <c r="C80" s="216" t="s">
        <v>10</v>
      </c>
      <c r="D80" s="217"/>
      <c r="E80" s="163">
        <v>30</v>
      </c>
      <c r="F80" s="164"/>
      <c r="G80" s="164"/>
      <c r="H80" s="164"/>
      <c r="I80" s="165"/>
    </row>
    <row r="81" spans="2:9" ht="15" customHeight="1">
      <c r="C81" s="69" t="s">
        <v>67</v>
      </c>
      <c r="D81" s="69"/>
      <c r="E81" s="70"/>
      <c r="F81" s="70"/>
      <c r="G81" s="70"/>
      <c r="H81" s="70"/>
      <c r="I81" s="70"/>
    </row>
    <row r="82" spans="2:9" ht="15" customHeight="1"/>
    <row r="83" spans="2:9" ht="15" customHeight="1">
      <c r="B83" s="51" t="s">
        <v>45</v>
      </c>
      <c r="C83" s="120" t="s">
        <v>25</v>
      </c>
      <c r="D83" s="120"/>
      <c r="E83" s="120"/>
      <c r="F83" s="120"/>
      <c r="G83" s="120"/>
    </row>
    <row r="84" spans="2:9" ht="15" customHeight="1">
      <c r="C84" s="159" t="s">
        <v>47</v>
      </c>
      <c r="D84" s="71" t="s">
        <v>1</v>
      </c>
      <c r="E84" s="166">
        <f>(E23+E34)/(E23+E34+E45+E56)</f>
        <v>0.19134993659228547</v>
      </c>
      <c r="F84" s="166"/>
      <c r="G84" s="166"/>
      <c r="H84" s="166"/>
      <c r="I84" s="167"/>
    </row>
    <row r="85" spans="2:9" ht="15" customHeight="1">
      <c r="C85" s="160"/>
      <c r="D85" s="72" t="s">
        <v>17</v>
      </c>
      <c r="E85" s="168">
        <f>(E45+E56)/(E23+E34+E45+E56)</f>
        <v>0.8086500634077145</v>
      </c>
      <c r="F85" s="188"/>
      <c r="G85" s="188"/>
      <c r="H85" s="188"/>
      <c r="I85" s="189"/>
    </row>
    <row r="86" spans="2:9" ht="15" customHeight="1"/>
    <row r="87" spans="2:9" ht="15" customHeight="1">
      <c r="B87" s="51" t="s">
        <v>48</v>
      </c>
      <c r="C87" s="120" t="s">
        <v>8</v>
      </c>
      <c r="D87" s="120"/>
      <c r="E87" s="120"/>
      <c r="F87" s="120"/>
      <c r="G87" s="120"/>
      <c r="H87" s="120"/>
      <c r="I87" s="120"/>
    </row>
    <row r="88" spans="2:9" ht="70.2" customHeight="1">
      <c r="C88" s="73" t="s">
        <v>49</v>
      </c>
      <c r="D88" s="200"/>
      <c r="E88" s="201"/>
      <c r="F88" s="201"/>
      <c r="G88" s="201"/>
      <c r="H88" s="201"/>
      <c r="I88" s="202"/>
    </row>
  </sheetData>
  <mergeCells count="44">
    <mergeCell ref="C87:I87"/>
    <mergeCell ref="D88:I88"/>
    <mergeCell ref="C6:C9"/>
    <mergeCell ref="C11:E12"/>
    <mergeCell ref="C84:C85"/>
    <mergeCell ref="C13:C56"/>
    <mergeCell ref="D13:D22"/>
    <mergeCell ref="D24:D33"/>
    <mergeCell ref="D35:D44"/>
    <mergeCell ref="D46:D55"/>
    <mergeCell ref="C57:C67"/>
    <mergeCell ref="D57:D66"/>
    <mergeCell ref="C80:D80"/>
    <mergeCell ref="E80:I80"/>
    <mergeCell ref="C83:G83"/>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F11:I11"/>
    <mergeCell ref="C68:D68"/>
    <mergeCell ref="C69:D69"/>
    <mergeCell ref="F69:I69"/>
    <mergeCell ref="C70:D70"/>
    <mergeCell ref="F6:I6"/>
    <mergeCell ref="F7:I7"/>
    <mergeCell ref="F8:I8"/>
    <mergeCell ref="F9:I9"/>
    <mergeCell ref="C10:D10"/>
    <mergeCell ref="A1:J1"/>
    <mergeCell ref="C2:G2"/>
    <mergeCell ref="C3:D3"/>
    <mergeCell ref="E3:I3"/>
    <mergeCell ref="C5:G5"/>
  </mergeCells>
  <phoneticPr fontId="2"/>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効果検証様式（集計値）</vt:lpstr>
      <vt:lpstr>R3.4</vt:lpstr>
      <vt:lpstr>R3.5</vt:lpstr>
      <vt:lpstr>R3.6</vt:lpstr>
      <vt:lpstr>R3.7</vt:lpstr>
      <vt:lpstr>R3.8</vt:lpstr>
      <vt:lpstr>R3.9</vt:lpstr>
      <vt:lpstr>R3.10</vt:lpstr>
      <vt:lpstr>R3.11</vt:lpstr>
      <vt:lpstr>R3.12</vt:lpstr>
      <vt:lpstr>...</vt:lpstr>
      <vt:lpstr>'...'!Print_Area</vt:lpstr>
      <vt:lpstr>R3.10!Print_Area</vt:lpstr>
      <vt:lpstr>R3.11!Print_Area</vt:lpstr>
      <vt:lpstr>R3.12!Print_Area</vt:lpstr>
      <vt:lpstr>R3.4!Print_Area</vt:lpstr>
      <vt:lpstr>R3.5!Print_Area</vt:lpstr>
      <vt:lpstr>R3.6!Print_Area</vt:lpstr>
      <vt:lpstr>R3.7!Print_Area</vt:lpstr>
      <vt:lpstr>R3.8!Print_Area</vt:lpstr>
      <vt:lpstr>R3.9!Print_Area</vt:lpstr>
      <vt:lpstr>'効果検証様式（集計値）'!Print_Area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2024-07-25T10:28:32Z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2024-06-17T07:54:22Z</vt:filetime>
  </property>
</Properties>
</file>