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/>
  <xr:revisionPtr revIDLastSave="0" documentId="13_ncr:1_{31CDA5C4-75F8-4689-936D-B31002C3D644}" xr6:coauthVersionLast="47" xr6:coauthVersionMax="47" xr10:uidLastSave="{00000000-0000-0000-0000-000000000000}"/>
  <bookViews>
    <workbookView xWindow="-22125" yWindow="3030" windowWidth="17595" windowHeight="11370" tabRatio="796" xr2:uid="{00000000-000D-0000-FFFF-FFFF00000000}"/>
  </bookViews>
  <sheets>
    <sheet name="効果検証様式（集計値）" sheetId="1" r:id="rId1"/>
    <sheet name="R4.10" sheetId="84" r:id="rId2"/>
    <sheet name="R4.11" sheetId="112" r:id="rId3"/>
    <sheet name="R4.12" sheetId="2" r:id="rId4"/>
    <sheet name="R5.1" sheetId="3" r:id="rId5"/>
    <sheet name="R5.2" sheetId="4" r:id="rId6"/>
    <sheet name="R5.3" sheetId="5" r:id="rId7"/>
    <sheet name="R5.4" sheetId="6" r:id="rId8"/>
    <sheet name="R5.5" sheetId="7" r:id="rId9"/>
    <sheet name="R5.6" sheetId="8" r:id="rId10"/>
    <sheet name="R5.7" sheetId="9" r:id="rId11"/>
    <sheet name="R5.8" sheetId="10" r:id="rId12"/>
    <sheet name="R5.9" sheetId="11" r:id="rId13"/>
    <sheet name="R5.10" sheetId="12" r:id="rId14"/>
  </sheets>
  <definedNames>
    <definedName name="_xlnm.Print_Area" localSheetId="1">'R4.10'!$A$1:$J$36</definedName>
    <definedName name="_xlnm.Print_Area" localSheetId="2">'R4.11'!$A$1:$J$36</definedName>
    <definedName name="_xlnm.Print_Area" localSheetId="3">'R4.12'!$A$1:$J$36</definedName>
    <definedName name="_xlnm.Print_Area" localSheetId="4">'R5.1'!$A$1:$J$36</definedName>
    <definedName name="_xlnm.Print_Area" localSheetId="13">'R5.10'!$A$1:$J$36</definedName>
    <definedName name="_xlnm.Print_Area" localSheetId="5">'R5.2'!$A$1:$J$36</definedName>
    <definedName name="_xlnm.Print_Area" localSheetId="6">'R5.3'!$A$1:$J$36</definedName>
    <definedName name="_xlnm.Print_Area" localSheetId="7">'R5.4'!$A$1:$J$36</definedName>
    <definedName name="_xlnm.Print_Area" localSheetId="8">'R5.5'!$A$1:$J$36</definedName>
    <definedName name="_xlnm.Print_Area" localSheetId="9">'R5.6'!$A$1:$J$36</definedName>
    <definedName name="_xlnm.Print_Area" localSheetId="10">'R5.7'!$A$1:$J$36</definedName>
    <definedName name="_xlnm.Print_Area" localSheetId="11">'R5.8'!$A$1:$J$36</definedName>
    <definedName name="_xlnm.Print_Area" localSheetId="12">'R5.9'!$A$1:$J$36</definedName>
    <definedName name="_xlnm.Print_Area" localSheetId="0">'効果検証様式（集計値）'!$A$1:$H$38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2" i="12" l="1"/>
  <c r="E31" i="12"/>
  <c r="E18" i="12"/>
  <c r="E15" i="12"/>
  <c r="E9" i="12"/>
  <c r="E32" i="11"/>
  <c r="E31" i="11"/>
  <c r="E19" i="11"/>
  <c r="E18" i="11"/>
  <c r="E15" i="11"/>
  <c r="E9" i="11"/>
  <c r="E32" i="10"/>
  <c r="E31" i="10"/>
  <c r="E19" i="10"/>
  <c r="E18" i="10"/>
  <c r="E15" i="10"/>
  <c r="E9" i="10"/>
  <c r="E32" i="9"/>
  <c r="E31" i="9"/>
  <c r="E18" i="9"/>
  <c r="E15" i="9"/>
  <c r="E9" i="9"/>
  <c r="E32" i="8"/>
  <c r="E31" i="8"/>
  <c r="E19" i="8"/>
  <c r="E18" i="8"/>
  <c r="E15" i="8"/>
  <c r="E9" i="8"/>
  <c r="E32" i="7"/>
  <c r="E31" i="7"/>
  <c r="E19" i="7"/>
  <c r="E18" i="7"/>
  <c r="E15" i="7"/>
  <c r="E9" i="7"/>
  <c r="E32" i="6"/>
  <c r="E31" i="6"/>
  <c r="E19" i="6"/>
  <c r="E18" i="6"/>
  <c r="E15" i="6"/>
  <c r="E9" i="6"/>
  <c r="E32" i="5"/>
  <c r="E31" i="5"/>
  <c r="E19" i="5"/>
  <c r="E18" i="5"/>
  <c r="E15" i="5"/>
  <c r="E9" i="5"/>
  <c r="E32" i="4"/>
  <c r="E31" i="4"/>
  <c r="E19" i="4"/>
  <c r="E18" i="4"/>
  <c r="E15" i="4"/>
  <c r="E9" i="4"/>
  <c r="E32" i="3"/>
  <c r="E31" i="3"/>
  <c r="E19" i="3"/>
  <c r="E18" i="3"/>
  <c r="E15" i="3"/>
  <c r="E9" i="3"/>
  <c r="E32" i="2"/>
  <c r="E31" i="2"/>
  <c r="E19" i="2"/>
  <c r="E18" i="2"/>
  <c r="E15" i="2"/>
  <c r="E9" i="2"/>
  <c r="E32" i="112"/>
  <c r="E31" i="112"/>
  <c r="E19" i="112"/>
  <c r="E18" i="112"/>
  <c r="E15" i="112"/>
  <c r="E9" i="112"/>
  <c r="E32" i="84"/>
  <c r="E31" i="84"/>
  <c r="E19" i="84"/>
  <c r="E18" i="84"/>
  <c r="E15" i="84"/>
  <c r="E9" i="84"/>
  <c r="E29" i="1"/>
  <c r="E19" i="1"/>
  <c r="E21" i="1" s="1"/>
  <c r="E18" i="1"/>
  <c r="E20" i="1" s="1"/>
  <c r="E16" i="1"/>
  <c r="E15" i="1"/>
  <c r="E34" i="1" s="1"/>
  <c r="E14" i="1"/>
  <c r="E13" i="1"/>
  <c r="E17" i="1" s="1"/>
  <c r="E11" i="1"/>
  <c r="E33" i="1" l="1"/>
</calcChain>
</file>

<file path=xl/sharedStrings.xml><?xml version="1.0" encoding="utf-8"?>
<sst xmlns="http://schemas.openxmlformats.org/spreadsheetml/2006/main" count="578" uniqueCount="54">
  <si>
    <t>※1　例：2泊3日、3名での旅行の場合、延べ宿泊者数「6人泊」でカウント</t>
    <rPh sb="22" eb="24">
      <t>シュクハク</t>
    </rPh>
    <rPh sb="24" eb="25">
      <t>モノ</t>
    </rPh>
    <rPh sb="28" eb="29">
      <t>ニン</t>
    </rPh>
    <rPh sb="29" eb="30">
      <t>ハク</t>
    </rPh>
    <phoneticPr fontId="2"/>
  </si>
  <si>
    <t>②-3：宿直販等</t>
    <rPh sb="4" eb="5">
      <t>ヤド</t>
    </rPh>
    <rPh sb="5" eb="7">
      <t>チョクハン</t>
    </rPh>
    <rPh sb="7" eb="8">
      <t>トウ</t>
    </rPh>
    <phoneticPr fontId="2"/>
  </si>
  <si>
    <t>効果検証様式（全国旅行支援）</t>
    <rPh sb="0" eb="2">
      <t>コウカ</t>
    </rPh>
    <rPh sb="2" eb="4">
      <t>ケンショウ</t>
    </rPh>
    <rPh sb="4" eb="6">
      <t>ヨウシキ</t>
    </rPh>
    <rPh sb="7" eb="13">
      <t>ゼンコクリョコウシエン</t>
    </rPh>
    <phoneticPr fontId="2"/>
  </si>
  <si>
    <t>対象商品の販売時期及び利用可能時期</t>
    <rPh sb="5" eb="7">
      <t>ハンバイ</t>
    </rPh>
    <rPh sb="7" eb="9">
      <t>ジキ</t>
    </rPh>
    <rPh sb="9" eb="10">
      <t>オヨ</t>
    </rPh>
    <rPh sb="11" eb="13">
      <t>リヨウ</t>
    </rPh>
    <rPh sb="13" eb="15">
      <t>カノウ</t>
    </rPh>
    <rPh sb="15" eb="17">
      <t>ジキ</t>
    </rPh>
    <phoneticPr fontId="2"/>
  </si>
  <si>
    <t>②-4：旅行会社経由</t>
    <rPh sb="4" eb="6">
      <t>リョコウ</t>
    </rPh>
    <rPh sb="6" eb="8">
      <t>カイシャ</t>
    </rPh>
    <rPh sb="8" eb="10">
      <t>ケイユ</t>
    </rPh>
    <phoneticPr fontId="2"/>
  </si>
  <si>
    <t>都道府県名</t>
    <rPh sb="0" eb="4">
      <t>トドウフケン</t>
    </rPh>
    <rPh sb="4" eb="5">
      <t>メイ</t>
    </rPh>
    <phoneticPr fontId="2"/>
  </si>
  <si>
    <t>②-8：延べ宿泊者数（人泊）※1</t>
    <rPh sb="4" eb="5">
      <t>ノ</t>
    </rPh>
    <rPh sb="6" eb="8">
      <t>シュクハク</t>
    </rPh>
    <rPh sb="8" eb="9">
      <t>シャ</t>
    </rPh>
    <rPh sb="9" eb="10">
      <t>スウ</t>
    </rPh>
    <rPh sb="10" eb="11">
      <t>ニンズウ</t>
    </rPh>
    <rPh sb="12" eb="13">
      <t>ハク</t>
    </rPh>
    <phoneticPr fontId="2"/>
  </si>
  <si>
    <t>④-1：旅行会社経由</t>
    <rPh sb="4" eb="6">
      <t>リョコウ</t>
    </rPh>
    <rPh sb="6" eb="8">
      <t>カイシャ</t>
    </rPh>
    <rPh sb="8" eb="10">
      <t>ケイユ</t>
    </rPh>
    <phoneticPr fontId="2"/>
  </si>
  <si>
    <t>①</t>
  </si>
  <si>
    <t>作成年月日</t>
    <rPh sb="0" eb="2">
      <t>サクセイ</t>
    </rPh>
    <rPh sb="2" eb="5">
      <t>ネンガッピ</t>
    </rPh>
    <phoneticPr fontId="2"/>
  </si>
  <si>
    <t>③-3：延べ対象旅行期間（日）※3</t>
    <rPh sb="4" eb="5">
      <t>ノ</t>
    </rPh>
    <rPh sb="6" eb="8">
      <t>タイショウ</t>
    </rPh>
    <rPh sb="8" eb="10">
      <t>リョコウ</t>
    </rPh>
    <rPh sb="10" eb="12">
      <t>キカン</t>
    </rPh>
    <rPh sb="13" eb="14">
      <t>ニチ</t>
    </rPh>
    <phoneticPr fontId="2"/>
  </si>
  <si>
    <t>②</t>
  </si>
  <si>
    <t>対象商品の内容</t>
  </si>
  <si>
    <t>合計</t>
    <rPh sb="0" eb="2">
      <t>ゴウケイ</t>
    </rPh>
    <phoneticPr fontId="2"/>
  </si>
  <si>
    <t>事業名</t>
    <rPh sb="0" eb="3">
      <t>ジギョウメイ</t>
    </rPh>
    <phoneticPr fontId="2"/>
  </si>
  <si>
    <t>④-2：宿直販等</t>
    <rPh sb="4" eb="5">
      <t>ヤド</t>
    </rPh>
    <rPh sb="5" eb="7">
      <t>チョクハン</t>
    </rPh>
    <rPh sb="7" eb="8">
      <t>トウ</t>
    </rPh>
    <phoneticPr fontId="2"/>
  </si>
  <si>
    <t>事業名（実施期間）</t>
    <rPh sb="0" eb="3">
      <t>ジギョウメイ</t>
    </rPh>
    <rPh sb="4" eb="8">
      <t>ジッシキカン</t>
    </rPh>
    <phoneticPr fontId="2"/>
  </si>
  <si>
    <t>対象商品の数量</t>
    <rPh sb="5" eb="7">
      <t>スウリョウ</t>
    </rPh>
    <phoneticPr fontId="2"/>
  </si>
  <si>
    <t>販売金額（円）</t>
    <rPh sb="0" eb="2">
      <t>ハンバイ</t>
    </rPh>
    <rPh sb="2" eb="4">
      <t>キンガク</t>
    </rPh>
    <rPh sb="5" eb="6">
      <t>エン</t>
    </rPh>
    <phoneticPr fontId="2"/>
  </si>
  <si>
    <t>旅行需要の喚起効果を最大限発揮するとともに、不正を防止するために講じた措置</t>
    <rPh sb="0" eb="2">
      <t>リョコウ</t>
    </rPh>
    <rPh sb="2" eb="4">
      <t>ジュヨウ</t>
    </rPh>
    <rPh sb="5" eb="7">
      <t>カンキ</t>
    </rPh>
    <rPh sb="7" eb="9">
      <t>コウカ</t>
    </rPh>
    <rPh sb="10" eb="13">
      <t>サイダイゲン</t>
    </rPh>
    <rPh sb="13" eb="15">
      <t>ハッキ</t>
    </rPh>
    <rPh sb="22" eb="24">
      <t>フセイ</t>
    </rPh>
    <rPh sb="25" eb="27">
      <t>ボウシ</t>
    </rPh>
    <rPh sb="32" eb="33">
      <t>コウ</t>
    </rPh>
    <rPh sb="35" eb="37">
      <t>ソチ</t>
    </rPh>
    <phoneticPr fontId="2"/>
  </si>
  <si>
    <t>※1　例：2泊3日、3名での旅行の場合、延べ宿泊者数「6人泊」でカウント</t>
    <rPh sb="22" eb="24">
      <t>シュクハク</t>
    </rPh>
    <rPh sb="24" eb="25">
      <t>モノ</t>
    </rPh>
    <rPh sb="28" eb="30">
      <t>ニンハク</t>
    </rPh>
    <phoneticPr fontId="2"/>
  </si>
  <si>
    <t>②-1：旅行会社経由</t>
    <rPh sb="4" eb="6">
      <t>リョコウ</t>
    </rPh>
    <rPh sb="6" eb="8">
      <t>カイシャ</t>
    </rPh>
    <rPh sb="8" eb="10">
      <t>ケイユ</t>
    </rPh>
    <phoneticPr fontId="2"/>
  </si>
  <si>
    <t>②-2：旅行会社経由（日帰り）</t>
    <rPh sb="4" eb="6">
      <t>リョコウ</t>
    </rPh>
    <rPh sb="6" eb="8">
      <t>カイシャ</t>
    </rPh>
    <rPh sb="8" eb="10">
      <t>ケイユ</t>
    </rPh>
    <rPh sb="11" eb="13">
      <t>ヒガエ</t>
    </rPh>
    <phoneticPr fontId="2"/>
  </si>
  <si>
    <t>※2　日帰り・宿泊旅行それぞれについて、総販売金額÷延べ宿泊（旅行）者数で算出</t>
    <rPh sb="3" eb="5">
      <t>ヒガエ</t>
    </rPh>
    <rPh sb="7" eb="9">
      <t>シュクハク</t>
    </rPh>
    <rPh sb="9" eb="11">
      <t>リョコウ</t>
    </rPh>
    <rPh sb="20" eb="21">
      <t>ソウ</t>
    </rPh>
    <rPh sb="21" eb="23">
      <t>ハンバイ</t>
    </rPh>
    <rPh sb="23" eb="25">
      <t>キンガク</t>
    </rPh>
    <rPh sb="26" eb="27">
      <t>ノ</t>
    </rPh>
    <rPh sb="28" eb="30">
      <t>シュクハク</t>
    </rPh>
    <rPh sb="31" eb="33">
      <t>リョコウ</t>
    </rPh>
    <rPh sb="34" eb="35">
      <t>モノ</t>
    </rPh>
    <rPh sb="35" eb="36">
      <t>スウ</t>
    </rPh>
    <rPh sb="37" eb="39">
      <t>サンシュツ</t>
    </rPh>
    <phoneticPr fontId="2"/>
  </si>
  <si>
    <t>補助金額（円）</t>
    <rPh sb="5" eb="6">
      <t>エン</t>
    </rPh>
    <phoneticPr fontId="2"/>
  </si>
  <si>
    <t>対象商品の販売方法とその販売割合</t>
    <rPh sb="0" eb="2">
      <t>タイショウ</t>
    </rPh>
    <rPh sb="2" eb="4">
      <t>ショウヒン</t>
    </rPh>
    <rPh sb="5" eb="7">
      <t>ハンバイ</t>
    </rPh>
    <rPh sb="7" eb="9">
      <t>ホウホウ</t>
    </rPh>
    <rPh sb="12" eb="14">
      <t>ハンバイ</t>
    </rPh>
    <rPh sb="14" eb="16">
      <t>ワリアイ</t>
    </rPh>
    <phoneticPr fontId="2"/>
  </si>
  <si>
    <t>旅行割引額</t>
    <rPh sb="0" eb="2">
      <t>リョコウ</t>
    </rPh>
    <rPh sb="2" eb="4">
      <t>ワリビキ</t>
    </rPh>
    <rPh sb="4" eb="5">
      <t>ガク</t>
    </rPh>
    <phoneticPr fontId="2"/>
  </si>
  <si>
    <t>②-5：旅行会社経由（日帰り）</t>
    <rPh sb="11" eb="13">
      <t>ヒガエ</t>
    </rPh>
    <phoneticPr fontId="2"/>
  </si>
  <si>
    <t>※2　日帰り・宿泊旅行それぞれについて、総販売金額÷延べ宿泊（旅行）者数で算出</t>
    <rPh sb="3" eb="5">
      <t>ヒガエ</t>
    </rPh>
    <rPh sb="7" eb="9">
      <t>シュクハク</t>
    </rPh>
    <rPh sb="9" eb="11">
      <t>リョコウ</t>
    </rPh>
    <rPh sb="20" eb="21">
      <t>ソウ</t>
    </rPh>
    <rPh sb="21" eb="23">
      <t>ハンバイ</t>
    </rPh>
    <rPh sb="23" eb="25">
      <t>キンガク</t>
    </rPh>
    <rPh sb="26" eb="27">
      <t>ノ</t>
    </rPh>
    <rPh sb="28" eb="30">
      <t>シュクハク</t>
    </rPh>
    <rPh sb="31" eb="33">
      <t>リョコウ</t>
    </rPh>
    <rPh sb="34" eb="35">
      <t>シャ</t>
    </rPh>
    <rPh sb="35" eb="36">
      <t>スウ</t>
    </rPh>
    <rPh sb="37" eb="39">
      <t>サンシュツ</t>
    </rPh>
    <phoneticPr fontId="2"/>
  </si>
  <si>
    <t>②-6：宿直販等</t>
    <rPh sb="4" eb="5">
      <t>ヤド</t>
    </rPh>
    <rPh sb="5" eb="7">
      <t>チョクハン</t>
    </rPh>
    <rPh sb="7" eb="8">
      <t>トウ</t>
    </rPh>
    <phoneticPr fontId="2"/>
  </si>
  <si>
    <t>②-7：ｸｰﾎﾟﾝ使用額</t>
  </si>
  <si>
    <t>②-10：1人泊あたりの平均旅行代金（円）※2</t>
    <rPh sb="6" eb="7">
      <t>ニン</t>
    </rPh>
    <rPh sb="7" eb="8">
      <t>ハク</t>
    </rPh>
    <rPh sb="12" eb="14">
      <t>ヘイキン</t>
    </rPh>
    <rPh sb="14" eb="16">
      <t>リョコウ</t>
    </rPh>
    <rPh sb="16" eb="18">
      <t>ダイキン</t>
    </rPh>
    <rPh sb="19" eb="20">
      <t>エン</t>
    </rPh>
    <phoneticPr fontId="2"/>
  </si>
  <si>
    <t>③</t>
  </si>
  <si>
    <t>自</t>
    <rPh sb="0" eb="1">
      <t>ジ</t>
    </rPh>
    <phoneticPr fontId="2"/>
  </si>
  <si>
    <t>至</t>
    <rPh sb="0" eb="1">
      <t>イタ</t>
    </rPh>
    <phoneticPr fontId="2"/>
  </si>
  <si>
    <t>③-1：販売期間</t>
    <rPh sb="4" eb="6">
      <t>ハンバイ</t>
    </rPh>
    <rPh sb="6" eb="8">
      <t>キカン</t>
    </rPh>
    <phoneticPr fontId="2"/>
  </si>
  <si>
    <t>③-2：割引の対象となる旅行期間</t>
    <rPh sb="4" eb="6">
      <t>ワリビキ</t>
    </rPh>
    <rPh sb="7" eb="9">
      <t>タイショウ</t>
    </rPh>
    <rPh sb="12" eb="14">
      <t>リョコウ</t>
    </rPh>
    <rPh sb="14" eb="16">
      <t>キカン</t>
    </rPh>
    <phoneticPr fontId="2"/>
  </si>
  <si>
    <t>④</t>
  </si>
  <si>
    <t>販路ごとの販売割合</t>
    <rPh sb="0" eb="2">
      <t>ハンロ</t>
    </rPh>
    <rPh sb="5" eb="7">
      <t>ハンバイ</t>
    </rPh>
    <rPh sb="7" eb="9">
      <t>ワリアイ</t>
    </rPh>
    <phoneticPr fontId="2"/>
  </si>
  <si>
    <t>⑤</t>
  </si>
  <si>
    <t>②-9：延べ旅行者数（日帰り）（人）</t>
    <rPh sb="4" eb="5">
      <t>ノ</t>
    </rPh>
    <rPh sb="6" eb="9">
      <t>リョコウシャ</t>
    </rPh>
    <rPh sb="9" eb="10">
      <t>スウ</t>
    </rPh>
    <rPh sb="11" eb="13">
      <t>ヒガエ</t>
    </rPh>
    <phoneticPr fontId="2"/>
  </si>
  <si>
    <t>各都道府県において講じた措置を定性的に記載</t>
    <rPh sb="0" eb="1">
      <t>カク</t>
    </rPh>
    <rPh sb="1" eb="5">
      <t>トドウフケン</t>
    </rPh>
    <rPh sb="9" eb="10">
      <t>コウ</t>
    </rPh>
    <rPh sb="12" eb="14">
      <t>ソチ</t>
    </rPh>
    <rPh sb="15" eb="18">
      <t>テイセイテキ</t>
    </rPh>
    <rPh sb="19" eb="21">
      <t>キサイ</t>
    </rPh>
    <phoneticPr fontId="2"/>
  </si>
  <si>
    <t>効果検証様式（全国旅行支援）</t>
    <rPh sb="0" eb="2">
      <t>コウカ</t>
    </rPh>
    <rPh sb="2" eb="4">
      <t>ケンショウ</t>
    </rPh>
    <rPh sb="4" eb="6">
      <t>ヨウシキ</t>
    </rPh>
    <rPh sb="7" eb="9">
      <t>ゼンコク</t>
    </rPh>
    <rPh sb="9" eb="11">
      <t>リョコウ</t>
    </rPh>
    <rPh sb="11" eb="13">
      <t>シエン</t>
    </rPh>
    <phoneticPr fontId="2"/>
  </si>
  <si>
    <t>旅行割引</t>
    <rPh sb="0" eb="2">
      <t>リョコウ</t>
    </rPh>
    <rPh sb="2" eb="4">
      <t>ワリビキ</t>
    </rPh>
    <phoneticPr fontId="2"/>
  </si>
  <si>
    <t>②-5：旅行会社経由（日帰り）</t>
    <rPh sb="4" eb="6">
      <t>リョコウ</t>
    </rPh>
    <rPh sb="6" eb="8">
      <t>カイシャ</t>
    </rPh>
    <rPh sb="8" eb="10">
      <t>ケイユ</t>
    </rPh>
    <rPh sb="11" eb="13">
      <t>ヒガエ</t>
    </rPh>
    <phoneticPr fontId="2"/>
  </si>
  <si>
    <t>②-11：1人あたりの平均旅行代金（日帰り）（円）※2</t>
    <rPh sb="6" eb="7">
      <t>ニン</t>
    </rPh>
    <rPh sb="11" eb="13">
      <t>ヘイキン</t>
    </rPh>
    <rPh sb="13" eb="15">
      <t>リョコウ</t>
    </rPh>
    <rPh sb="15" eb="17">
      <t>ダイキン</t>
    </rPh>
    <rPh sb="18" eb="20">
      <t>ヒガエ</t>
    </rPh>
    <rPh sb="23" eb="24">
      <t>エン</t>
    </rPh>
    <phoneticPr fontId="2"/>
  </si>
  <si>
    <t>②-8：延べ宿泊者数（人泊）※1</t>
    <rPh sb="4" eb="5">
      <t>ノ</t>
    </rPh>
    <rPh sb="6" eb="8">
      <t>シュクハク</t>
    </rPh>
    <rPh sb="8" eb="9">
      <t>シャ</t>
    </rPh>
    <rPh sb="9" eb="10">
      <t>スウ</t>
    </rPh>
    <rPh sb="10" eb="11">
      <t>ニンズウ</t>
    </rPh>
    <rPh sb="11" eb="13">
      <t>ニンハク</t>
    </rPh>
    <phoneticPr fontId="2"/>
  </si>
  <si>
    <t>※3　③‐２のうち、実際に旅行割引の対象となっていた日数</t>
    <rPh sb="10" eb="12">
      <t>ジッサイ</t>
    </rPh>
    <rPh sb="13" eb="17">
      <t>リョコウワリビキ</t>
    </rPh>
    <rPh sb="18" eb="20">
      <t>タイショウ</t>
    </rPh>
    <rPh sb="26" eb="28">
      <t>ニッスウ</t>
    </rPh>
    <phoneticPr fontId="2"/>
  </si>
  <si>
    <t>③-3：延べ対象旅行期間（日）※3</t>
    <rPh sb="4" eb="5">
      <t>ノ</t>
    </rPh>
    <rPh sb="6" eb="8">
      <t>タイショウ</t>
    </rPh>
    <rPh sb="8" eb="10">
      <t>リョコウ</t>
    </rPh>
    <rPh sb="10" eb="12">
      <t>キカン</t>
    </rPh>
    <phoneticPr fontId="2"/>
  </si>
  <si>
    <t>秋田県</t>
    <rPh sb="0" eb="3">
      <t>アキタケン</t>
    </rPh>
    <phoneticPr fontId="2"/>
  </si>
  <si>
    <t>「秋田へGo！」秋田を旅しようキャンペーン（R4.10.11～R4.12）
「秋田へGo！」秋田を旅しようキャンペーン 第２弾（R5.1.10～R5.10.30）</t>
    <rPh sb="1" eb="3">
      <t>アキタ</t>
    </rPh>
    <rPh sb="8" eb="10">
      <t>アキタ</t>
    </rPh>
    <rPh sb="11" eb="12">
      <t>タビ</t>
    </rPh>
    <rPh sb="39" eb="41">
      <t>アキタ</t>
    </rPh>
    <rPh sb="46" eb="48">
      <t>アキタ</t>
    </rPh>
    <rPh sb="49" eb="50">
      <t>タビ</t>
    </rPh>
    <rPh sb="60" eb="61">
      <t>ダイ</t>
    </rPh>
    <rPh sb="62" eb="63">
      <t>ダン</t>
    </rPh>
    <phoneticPr fontId="2"/>
  </si>
  <si>
    <t>「秋田へGo！」秋田を旅しようキャンペーン（R4.10.11～R4.12）
「秋田へGo！」秋田を旅しようキャンペーン 第２弾（R5.1.10～R5.10.30）</t>
    <phoneticPr fontId="2"/>
  </si>
  <si>
    <r>
      <t>②-11：</t>
    </r>
    <r>
      <rPr>
        <sz val="8"/>
        <rFont val="ＭＳ Ｐゴシック"/>
        <family val="3"/>
        <charset val="128"/>
      </rPr>
      <t>1人あたりの平均旅行代金（日帰り）（円）※2</t>
    </r>
    <rPh sb="6" eb="7">
      <t>ニン</t>
    </rPh>
    <rPh sb="11" eb="13">
      <t>ヘイキン</t>
    </rPh>
    <rPh sb="13" eb="15">
      <t>リョコウ</t>
    </rPh>
    <rPh sb="15" eb="17">
      <t>ダイキン</t>
    </rPh>
    <rPh sb="18" eb="20">
      <t>ヒガエ</t>
    </rPh>
    <rPh sb="23" eb="24">
      <t>エン</t>
    </rPh>
    <phoneticPr fontId="2"/>
  </si>
  <si>
    <t>・全ての旅行商品と使用済みクーポンの厳正な審査
・地域限定クーポンへの偽造防止対策実施
・事業者登録時に関係法令等への違反がないこと,、事業趣旨に賛同することの同意</t>
    <rPh sb="18" eb="20">
      <t>ゲンセイ</t>
    </rPh>
    <rPh sb="45" eb="48">
      <t>ジギョウシャ</t>
    </rPh>
    <rPh sb="48" eb="51">
      <t>トウロクジ</t>
    </rPh>
    <rPh sb="52" eb="54">
      <t>カンケイ</t>
    </rPh>
    <rPh sb="54" eb="57">
      <t>ホウレイトウ</t>
    </rPh>
    <rPh sb="59" eb="61">
      <t>イハン</t>
    </rPh>
    <rPh sb="68" eb="72">
      <t>ジギョウシュシ</t>
    </rPh>
    <rPh sb="73" eb="75">
      <t>サンドウ</t>
    </rPh>
    <rPh sb="80" eb="82">
      <t>ドウイ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</si>
</sst>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9" x14ac:knownFonts="1">
    <font>
      <sz val="11"/>
      <color theme="1"/>
      <name val="游ゴシック"/>
      <family val="3"/>
      <scheme val="minor"/>
    </font>
    <font>
      <sz val="11"/>
      <name val="ＭＳ Ｐゴシック"/>
      <family val="3"/>
    </font>
    <font>
      <sz val="6"/>
      <name val="游ゴシック"/>
      <family val="3"/>
    </font>
    <font>
      <sz val="11"/>
      <color theme="1"/>
      <name val="游ゴシック"/>
      <family val="3"/>
      <scheme val="minor"/>
    </font>
    <font>
      <b/>
      <sz val="10"/>
      <name val="ＭＳ Ｐゴシック"/>
      <family val="3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38" fontId="3" fillId="0" borderId="0" applyFont="0" applyFill="0" applyBorder="0" applyAlignment="0" applyProtection="0">
      <alignment vertical="center"/>
    </xf>
  </cellStyleXfs>
  <cellXfs count="111">
    <xf numFmtId="0" fontId="0" fillId="0" borderId="0" xfId="0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57" fontId="6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14" xfId="0" applyFont="1" applyBorder="1" applyAlignment="1">
      <alignment vertical="center"/>
    </xf>
    <xf numFmtId="0" fontId="7" fillId="0" borderId="15" xfId="0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0" fontId="7" fillId="0" borderId="0" xfId="0" applyFont="1" applyAlignment="1">
      <alignment vertical="center" wrapText="1"/>
    </xf>
    <xf numFmtId="9" fontId="7" fillId="0" borderId="0" xfId="0" applyNumberFormat="1" applyFont="1" applyAlignment="1">
      <alignment vertical="center"/>
    </xf>
    <xf numFmtId="0" fontId="7" fillId="0" borderId="0" xfId="0" applyFont="1" applyAlignment="1">
      <alignment horizontal="center" vertical="center"/>
    </xf>
    <xf numFmtId="57" fontId="7" fillId="0" borderId="20" xfId="0" applyNumberFormat="1" applyFont="1" applyBorder="1" applyAlignment="1">
      <alignment horizontal="center" vertical="center"/>
    </xf>
    <xf numFmtId="57" fontId="7" fillId="0" borderId="0" xfId="0" applyNumberFormat="1" applyFont="1" applyAlignment="1">
      <alignment horizontal="center" vertical="center"/>
    </xf>
    <xf numFmtId="57" fontId="7" fillId="0" borderId="21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176" fontId="7" fillId="0" borderId="0" xfId="0" applyNumberFormat="1" applyFont="1" applyBorder="1" applyAlignment="1">
      <alignment horizontal="center" vertical="center"/>
    </xf>
    <xf numFmtId="0" fontId="7" fillId="0" borderId="20" xfId="0" applyFont="1" applyBorder="1" applyAlignment="1">
      <alignment vertical="center"/>
    </xf>
    <xf numFmtId="0" fontId="7" fillId="0" borderId="21" xfId="0" applyFont="1" applyBorder="1" applyAlignment="1">
      <alignment vertical="center"/>
    </xf>
    <xf numFmtId="0" fontId="7" fillId="0" borderId="2" xfId="0" applyFont="1" applyBorder="1" applyAlignment="1">
      <alignment vertical="center" wrapText="1"/>
    </xf>
    <xf numFmtId="0" fontId="7" fillId="0" borderId="15" xfId="0" applyFont="1" applyBorder="1" applyAlignment="1">
      <alignment vertical="top"/>
    </xf>
    <xf numFmtId="0" fontId="7" fillId="0" borderId="15" xfId="0" applyFont="1" applyBorder="1" applyAlignment="1">
      <alignment horizontal="left" vertical="top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7" fillId="0" borderId="13" xfId="0" applyFont="1" applyBorder="1" applyAlignment="1">
      <alignment horizontal="left" vertical="center" wrapText="1"/>
    </xf>
    <xf numFmtId="0" fontId="7" fillId="0" borderId="26" xfId="0" applyFont="1" applyBorder="1" applyAlignment="1">
      <alignment horizontal="left" vertical="center" wrapText="1"/>
    </xf>
    <xf numFmtId="3" fontId="7" fillId="0" borderId="14" xfId="0" applyNumberFormat="1" applyFont="1" applyBorder="1" applyAlignment="1">
      <alignment horizontal="right" vertical="center"/>
    </xf>
    <xf numFmtId="3" fontId="7" fillId="0" borderId="27" xfId="0" applyNumberFormat="1" applyFont="1" applyBorder="1" applyAlignment="1">
      <alignment horizontal="right" vertical="center"/>
    </xf>
    <xf numFmtId="3" fontId="7" fillId="0" borderId="15" xfId="0" applyNumberFormat="1" applyFont="1" applyBorder="1" applyAlignment="1">
      <alignment horizontal="right" vertical="center"/>
    </xf>
    <xf numFmtId="3" fontId="7" fillId="0" borderId="28" xfId="0" applyNumberFormat="1" applyFont="1" applyBorder="1" applyAlignment="1">
      <alignment horizontal="right" vertical="center"/>
    </xf>
    <xf numFmtId="3" fontId="7" fillId="0" borderId="16" xfId="0" applyNumberFormat="1" applyFont="1" applyBorder="1" applyAlignment="1">
      <alignment horizontal="right" vertical="center"/>
    </xf>
    <xf numFmtId="3" fontId="7" fillId="0" borderId="29" xfId="0" applyNumberFormat="1" applyFont="1" applyBorder="1" applyAlignment="1">
      <alignment horizontal="right" vertical="center"/>
    </xf>
    <xf numFmtId="0" fontId="7" fillId="0" borderId="5" xfId="0" applyFont="1" applyBorder="1" applyAlignment="1">
      <alignment horizontal="right" vertical="center"/>
    </xf>
    <xf numFmtId="0" fontId="7" fillId="0" borderId="17" xfId="0" applyFont="1" applyBorder="1" applyAlignment="1">
      <alignment horizontal="right" vertical="center"/>
    </xf>
    <xf numFmtId="3" fontId="7" fillId="0" borderId="22" xfId="0" applyNumberFormat="1" applyFont="1" applyBorder="1" applyAlignment="1">
      <alignment horizontal="right" vertical="center"/>
    </xf>
    <xf numFmtId="3" fontId="7" fillId="0" borderId="24" xfId="0" applyNumberFormat="1" applyFont="1" applyBorder="1" applyAlignment="1">
      <alignment horizontal="right" vertical="center"/>
    </xf>
    <xf numFmtId="3" fontId="7" fillId="0" borderId="30" xfId="0" applyNumberFormat="1" applyFont="1" applyBorder="1" applyAlignment="1">
      <alignment horizontal="right" vertical="center"/>
    </xf>
    <xf numFmtId="0" fontId="7" fillId="0" borderId="6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27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3" fontId="7" fillId="0" borderId="18" xfId="0" applyNumberFormat="1" applyFont="1" applyBorder="1" applyAlignment="1">
      <alignment horizontal="right" vertical="center"/>
    </xf>
    <xf numFmtId="3" fontId="7" fillId="0" borderId="31" xfId="0" applyNumberFormat="1" applyFont="1" applyBorder="1" applyAlignment="1">
      <alignment horizontal="right" vertical="center"/>
    </xf>
    <xf numFmtId="0" fontId="7" fillId="0" borderId="10" xfId="0" applyFont="1" applyBorder="1" applyAlignment="1">
      <alignment vertical="center"/>
    </xf>
    <xf numFmtId="0" fontId="7" fillId="0" borderId="19" xfId="0" applyFont="1" applyBorder="1" applyAlignment="1">
      <alignment vertical="center"/>
    </xf>
    <xf numFmtId="3" fontId="7" fillId="0" borderId="19" xfId="0" applyNumberFormat="1" applyFont="1" applyBorder="1" applyAlignment="1">
      <alignment horizontal="right" vertical="center"/>
    </xf>
    <xf numFmtId="3" fontId="7" fillId="0" borderId="32" xfId="0" applyNumberFormat="1" applyFont="1" applyBorder="1" applyAlignment="1">
      <alignment horizontal="right" vertical="center"/>
    </xf>
    <xf numFmtId="0" fontId="7" fillId="0" borderId="9" xfId="0" applyFont="1" applyBorder="1" applyAlignment="1">
      <alignment vertical="center"/>
    </xf>
    <xf numFmtId="0" fontId="7" fillId="0" borderId="18" xfId="0" applyFont="1" applyBorder="1" applyAlignment="1">
      <alignment vertical="center"/>
    </xf>
    <xf numFmtId="38" fontId="7" fillId="0" borderId="18" xfId="2" applyFont="1" applyBorder="1" applyAlignment="1">
      <alignment horizontal="right" vertical="center"/>
    </xf>
    <xf numFmtId="38" fontId="7" fillId="0" borderId="31" xfId="2" applyFont="1" applyBorder="1" applyAlignment="1">
      <alignment horizontal="right" vertical="center"/>
    </xf>
    <xf numFmtId="38" fontId="7" fillId="0" borderId="19" xfId="2" applyFont="1" applyBorder="1" applyAlignment="1">
      <alignment horizontal="right" vertical="center"/>
    </xf>
    <xf numFmtId="38" fontId="7" fillId="0" borderId="32" xfId="2" applyFont="1" applyBorder="1" applyAlignment="1">
      <alignment horizontal="right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11" xfId="0" applyFont="1" applyBorder="1" applyAlignment="1">
      <alignment vertical="center" wrapText="1"/>
    </xf>
    <xf numFmtId="0" fontId="7" fillId="0" borderId="12" xfId="0" applyFont="1" applyBorder="1" applyAlignment="1">
      <alignment vertical="center" wrapText="1"/>
    </xf>
    <xf numFmtId="0" fontId="7" fillId="0" borderId="12" xfId="0" applyFont="1" applyBorder="1" applyAlignment="1">
      <alignment vertical="center"/>
    </xf>
    <xf numFmtId="0" fontId="7" fillId="0" borderId="21" xfId="0" applyFont="1" applyBorder="1" applyAlignment="1">
      <alignment vertical="center"/>
    </xf>
    <xf numFmtId="176" fontId="7" fillId="0" borderId="23" xfId="0" applyNumberFormat="1" applyFont="1" applyBorder="1" applyAlignment="1">
      <alignment horizontal="center" vertical="center"/>
    </xf>
    <xf numFmtId="176" fontId="7" fillId="0" borderId="25" xfId="0" applyNumberFormat="1" applyFont="1" applyBorder="1" applyAlignment="1">
      <alignment horizontal="center" vertical="center"/>
    </xf>
    <xf numFmtId="176" fontId="7" fillId="0" borderId="35" xfId="0" applyNumberFormat="1" applyFont="1" applyBorder="1" applyAlignment="1">
      <alignment horizontal="center" vertical="center"/>
    </xf>
    <xf numFmtId="9" fontId="7" fillId="0" borderId="20" xfId="0" applyNumberFormat="1" applyFont="1" applyBorder="1" applyAlignment="1">
      <alignment horizontal="center" vertical="center"/>
    </xf>
    <xf numFmtId="9" fontId="7" fillId="0" borderId="33" xfId="0" applyNumberFormat="1" applyFont="1" applyBorder="1" applyAlignment="1">
      <alignment horizontal="center" vertical="center"/>
    </xf>
    <xf numFmtId="9" fontId="7" fillId="0" borderId="21" xfId="0" applyNumberFormat="1" applyFont="1" applyBorder="1" applyAlignment="1">
      <alignment horizontal="center" vertical="center"/>
    </xf>
    <xf numFmtId="9" fontId="7" fillId="0" borderId="34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1" xfId="0" applyFont="1" applyBorder="1" applyAlignment="1">
      <alignment vertical="center"/>
    </xf>
    <xf numFmtId="0" fontId="7" fillId="0" borderId="20" xfId="0" applyFont="1" applyBorder="1" applyAlignment="1">
      <alignment vertical="center"/>
    </xf>
    <xf numFmtId="57" fontId="7" fillId="0" borderId="20" xfId="0" applyNumberFormat="1" applyFont="1" applyBorder="1" applyAlignment="1">
      <alignment horizontal="center" vertical="center"/>
    </xf>
    <xf numFmtId="57" fontId="7" fillId="0" borderId="33" xfId="0" applyNumberFormat="1" applyFont="1" applyBorder="1" applyAlignment="1">
      <alignment horizontal="center" vertical="center"/>
    </xf>
    <xf numFmtId="57" fontId="7" fillId="0" borderId="21" xfId="0" applyNumberFormat="1" applyFont="1" applyBorder="1" applyAlignment="1">
      <alignment horizontal="center" vertical="center"/>
    </xf>
    <xf numFmtId="57" fontId="7" fillId="0" borderId="34" xfId="0" applyNumberFormat="1" applyFont="1" applyBorder="1" applyAlignment="1">
      <alignment horizontal="center" vertical="center"/>
    </xf>
    <xf numFmtId="0" fontId="7" fillId="0" borderId="23" xfId="0" applyFont="1" applyBorder="1" applyAlignment="1">
      <alignment vertical="center" wrapText="1"/>
    </xf>
    <xf numFmtId="0" fontId="7" fillId="0" borderId="25" xfId="0" applyFont="1" applyBorder="1" applyAlignment="1">
      <alignment vertical="center" wrapText="1"/>
    </xf>
    <xf numFmtId="0" fontId="7" fillId="0" borderId="35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7" fillId="0" borderId="8" xfId="0" applyFont="1" applyBorder="1" applyAlignment="1">
      <alignment vertical="center"/>
    </xf>
    <xf numFmtId="0" fontId="7" fillId="0" borderId="8" xfId="0" applyFont="1" applyBorder="1" applyAlignment="1">
      <alignment horizontal="left" vertical="top"/>
    </xf>
    <xf numFmtId="0" fontId="7" fillId="0" borderId="16" xfId="0" applyFont="1" applyBorder="1" applyAlignment="1">
      <alignment horizontal="left" vertical="top"/>
    </xf>
    <xf numFmtId="0" fontId="7" fillId="0" borderId="36" xfId="0" applyFont="1" applyBorder="1" applyAlignment="1">
      <alignment horizontal="right" vertical="center"/>
    </xf>
    <xf numFmtId="0" fontId="7" fillId="0" borderId="37" xfId="0" applyFont="1" applyBorder="1" applyAlignment="1">
      <alignment horizontal="right" vertical="center"/>
    </xf>
    <xf numFmtId="3" fontId="7" fillId="0" borderId="37" xfId="0" applyNumberFormat="1" applyFont="1" applyBorder="1" applyAlignment="1">
      <alignment horizontal="right" vertical="center"/>
    </xf>
    <xf numFmtId="3" fontId="7" fillId="0" borderId="41" xfId="0" applyNumberFormat="1" applyFont="1" applyBorder="1" applyAlignment="1">
      <alignment horizontal="right" vertical="center"/>
    </xf>
    <xf numFmtId="0" fontId="7" fillId="0" borderId="6" xfId="0" applyFont="1" applyBorder="1" applyAlignment="1">
      <alignment vertical="center"/>
    </xf>
    <xf numFmtId="0" fontId="7" fillId="0" borderId="14" xfId="0" applyFont="1" applyBorder="1" applyAlignment="1">
      <alignment vertical="center"/>
    </xf>
    <xf numFmtId="38" fontId="7" fillId="0" borderId="14" xfId="2" applyFont="1" applyBorder="1" applyAlignment="1">
      <alignment horizontal="right" vertical="center"/>
    </xf>
    <xf numFmtId="38" fontId="7" fillId="0" borderId="27" xfId="2" applyFont="1" applyBorder="1" applyAlignment="1">
      <alignment horizontal="right" vertical="center"/>
    </xf>
    <xf numFmtId="0" fontId="7" fillId="0" borderId="16" xfId="0" applyFont="1" applyBorder="1" applyAlignment="1">
      <alignment vertical="center"/>
    </xf>
    <xf numFmtId="38" fontId="7" fillId="0" borderId="16" xfId="2" applyFont="1" applyBorder="1" applyAlignment="1">
      <alignment horizontal="right" vertical="center"/>
    </xf>
    <xf numFmtId="38" fontId="7" fillId="0" borderId="29" xfId="2" applyFont="1" applyBorder="1" applyAlignment="1">
      <alignment horizontal="right" vertical="center"/>
    </xf>
    <xf numFmtId="0" fontId="7" fillId="0" borderId="38" xfId="0" applyFont="1" applyBorder="1" applyAlignment="1">
      <alignment horizontal="center" vertical="center"/>
    </xf>
    <xf numFmtId="57" fontId="7" fillId="2" borderId="39" xfId="0" applyNumberFormat="1" applyFont="1" applyFill="1" applyBorder="1" applyAlignment="1">
      <alignment horizontal="center" vertical="center"/>
    </xf>
    <xf numFmtId="57" fontId="7" fillId="2" borderId="40" xfId="0" applyNumberFormat="1" applyFont="1" applyFill="1" applyBorder="1" applyAlignment="1">
      <alignment horizontal="center" vertical="center"/>
    </xf>
    <xf numFmtId="57" fontId="7" fillId="2" borderId="20" xfId="0" applyNumberFormat="1" applyFont="1" applyFill="1" applyBorder="1" applyAlignment="1">
      <alignment horizontal="center" vertical="center"/>
    </xf>
    <xf numFmtId="57" fontId="7" fillId="2" borderId="33" xfId="0" applyNumberFormat="1" applyFont="1" applyFill="1" applyBorder="1" applyAlignment="1">
      <alignment horizontal="center" vertical="center"/>
    </xf>
    <xf numFmtId="57" fontId="7" fillId="2" borderId="21" xfId="0" applyNumberFormat="1" applyFont="1" applyFill="1" applyBorder="1" applyAlignment="1">
      <alignment horizontal="center" vertical="center"/>
    </xf>
    <xf numFmtId="57" fontId="7" fillId="2" borderId="34" xfId="0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7" fillId="2" borderId="23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35" xfId="0" applyFont="1" applyFill="1" applyBorder="1" applyAlignment="1">
      <alignment horizontal="center" vertical="center" wrapText="1"/>
    </xf>
  </cellXfs>
  <cellStyles count="3">
    <cellStyle name="桁区切り" xfId="2" builtinId="6"/>
    <cellStyle name="標準" xfId="0" builtinId="0"/>
    <cellStyle name="標準 5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7"/>
  <sheetViews>
    <sheetView tabSelected="1" zoomScaleNormal="100" zoomScaleSheetLayoutView="100" workbookViewId="0">
      <selection activeCell="G3" sqref="G3"/>
    </sheetView>
  </sheetViews>
  <sheetFormatPr defaultColWidth="9" defaultRowHeight="12" x14ac:dyDescent="0.45"/>
  <cols>
    <col min="1" max="1" width="0.69921875" style="2" customWidth="1"/>
    <col min="2" max="2" width="3.09765625" style="2" bestFit="1" customWidth="1"/>
    <col min="3" max="3" width="10.59765625" style="2" customWidth="1"/>
    <col min="4" max="4" width="20.59765625" style="2" customWidth="1"/>
    <col min="5" max="5" width="25.59765625" style="2" customWidth="1"/>
    <col min="6" max="6" width="10.59765625" style="2" customWidth="1"/>
    <col min="7" max="7" width="15.59765625" style="2" customWidth="1"/>
    <col min="8" max="8" width="0.8984375" style="2" customWidth="1"/>
    <col min="9" max="16384" width="9" style="2"/>
  </cols>
  <sheetData>
    <row r="1" spans="1:8" ht="18.75" customHeight="1" x14ac:dyDescent="0.45">
      <c r="A1" s="25" t="s">
        <v>2</v>
      </c>
      <c r="B1" s="25"/>
      <c r="C1" s="25"/>
      <c r="D1" s="25"/>
      <c r="E1" s="25"/>
      <c r="F1" s="25"/>
      <c r="G1" s="25"/>
      <c r="H1" s="1"/>
    </row>
    <row r="2" spans="1:8" x14ac:dyDescent="0.45">
      <c r="B2" s="3"/>
      <c r="C2" s="4" t="s">
        <v>5</v>
      </c>
      <c r="D2" s="5" t="s">
        <v>49</v>
      </c>
      <c r="E2" s="1"/>
      <c r="F2" s="4" t="s">
        <v>9</v>
      </c>
      <c r="G2" s="6">
        <v>45499</v>
      </c>
    </row>
    <row r="3" spans="1:8" ht="15" customHeight="1" x14ac:dyDescent="0.45">
      <c r="B3" s="3"/>
      <c r="C3" s="1"/>
      <c r="D3" s="1"/>
      <c r="E3" s="1"/>
      <c r="F3" s="1"/>
      <c r="G3" s="1"/>
      <c r="H3" s="1"/>
    </row>
    <row r="4" spans="1:8" ht="15" customHeight="1" x14ac:dyDescent="0.45">
      <c r="B4" s="2" t="s">
        <v>8</v>
      </c>
      <c r="C4" s="26" t="s">
        <v>12</v>
      </c>
      <c r="D4" s="26"/>
      <c r="E4" s="26"/>
      <c r="F4" s="26"/>
      <c r="G4" s="1"/>
    </row>
    <row r="5" spans="1:8" ht="32.25" customHeight="1" x14ac:dyDescent="0.45">
      <c r="C5" s="27" t="s">
        <v>16</v>
      </c>
      <c r="D5" s="28"/>
      <c r="E5" s="29" t="s">
        <v>50</v>
      </c>
      <c r="F5" s="29"/>
      <c r="G5" s="30"/>
      <c r="H5" s="7"/>
    </row>
    <row r="6" spans="1:8" ht="15" customHeight="1" x14ac:dyDescent="0.45"/>
    <row r="7" spans="1:8" ht="15" customHeight="1" x14ac:dyDescent="0.45">
      <c r="B7" s="2" t="s">
        <v>11</v>
      </c>
      <c r="C7" s="26" t="s">
        <v>17</v>
      </c>
      <c r="D7" s="26"/>
      <c r="E7" s="26"/>
      <c r="F7" s="26"/>
    </row>
    <row r="8" spans="1:8" ht="15" customHeight="1" x14ac:dyDescent="0.45">
      <c r="C8" s="59" t="s">
        <v>18</v>
      </c>
      <c r="D8" s="8" t="s">
        <v>21</v>
      </c>
      <c r="E8" s="31">
        <v>7416929315</v>
      </c>
      <c r="F8" s="31"/>
      <c r="G8" s="32"/>
      <c r="H8" s="7"/>
    </row>
    <row r="9" spans="1:8" ht="15" customHeight="1" x14ac:dyDescent="0.45">
      <c r="C9" s="60"/>
      <c r="D9" s="9" t="s">
        <v>22</v>
      </c>
      <c r="E9" s="33">
        <v>101462337</v>
      </c>
      <c r="F9" s="33"/>
      <c r="G9" s="34"/>
      <c r="H9" s="7"/>
    </row>
    <row r="10" spans="1:8" ht="15" customHeight="1" x14ac:dyDescent="0.45">
      <c r="C10" s="60"/>
      <c r="D10" s="10" t="s">
        <v>1</v>
      </c>
      <c r="E10" s="35">
        <v>4753407153</v>
      </c>
      <c r="F10" s="35"/>
      <c r="G10" s="36"/>
      <c r="H10" s="7"/>
    </row>
    <row r="11" spans="1:8" ht="15" customHeight="1" x14ac:dyDescent="0.45">
      <c r="C11" s="37" t="s">
        <v>13</v>
      </c>
      <c r="D11" s="38"/>
      <c r="E11" s="39">
        <f>SUM(E8:G10)</f>
        <v>12271798805</v>
      </c>
      <c r="F11" s="40"/>
      <c r="G11" s="41"/>
      <c r="H11" s="7"/>
    </row>
    <row r="12" spans="1:8" ht="15" customHeight="1" x14ac:dyDescent="0.45">
      <c r="C12" s="42" t="s">
        <v>24</v>
      </c>
      <c r="D12" s="43"/>
      <c r="E12" s="43"/>
      <c r="F12" s="43"/>
      <c r="G12" s="44"/>
      <c r="H12" s="11"/>
    </row>
    <row r="13" spans="1:8" ht="15" customHeight="1" x14ac:dyDescent="0.45">
      <c r="C13" s="61" t="s">
        <v>26</v>
      </c>
      <c r="D13" s="9" t="s">
        <v>4</v>
      </c>
      <c r="E13" s="33">
        <f>'R4.10'!E11+'R4.11'!E11+'R4.12'!E11+'R5.1'!E11+'R5.2'!E11+'R5.3'!E11+'R5.4'!E11+'R5.5'!E11+'R5.6'!E11+'R5.7'!E11+'R5.8'!E11+'R5.9'!E11+'R5.10'!E11</f>
        <v>1610660741</v>
      </c>
      <c r="F13" s="33"/>
      <c r="G13" s="34"/>
      <c r="H13" s="12"/>
    </row>
    <row r="14" spans="1:8" ht="15" customHeight="1" x14ac:dyDescent="0.45">
      <c r="C14" s="61"/>
      <c r="D14" s="9" t="s">
        <v>27</v>
      </c>
      <c r="E14" s="33">
        <f>'R4.10'!E12+'R4.11'!E12+'R4.12'!E12+'R5.1'!E12+'R5.2'!E12+'R5.3'!E12+'R5.4'!E12+'R5.5'!E12+'R5.6'!E12+'R5.7'!E12+'R5.8'!E12+'R5.9'!E12+'R5.10'!E12</f>
        <v>23415384</v>
      </c>
      <c r="F14" s="33"/>
      <c r="G14" s="34"/>
      <c r="H14" s="12"/>
    </row>
    <row r="15" spans="1:8" ht="15" customHeight="1" x14ac:dyDescent="0.45">
      <c r="C15" s="61"/>
      <c r="D15" s="9" t="s">
        <v>29</v>
      </c>
      <c r="E15" s="33">
        <f>'R4.10'!E13+'R4.11'!E13+'R4.12'!E13+'R5.1'!E13+'R5.2'!E13+'R5.3'!E13+'R5.4'!E13+'R5.5'!E13+'R5.6'!E13+'R5.7'!E13+'R5.8'!E13+'R5.9'!E13+'R5.10'!E13</f>
        <v>1140793700</v>
      </c>
      <c r="F15" s="33"/>
      <c r="G15" s="34"/>
      <c r="H15" s="12"/>
    </row>
    <row r="16" spans="1:8" ht="15" customHeight="1" x14ac:dyDescent="0.45">
      <c r="C16" s="45" t="s">
        <v>30</v>
      </c>
      <c r="D16" s="46"/>
      <c r="E16" s="35">
        <f>'R4.10'!E14+'R4.11'!E14+'R4.12'!E14+'R5.1'!E14+'R5.2'!E14+'R5.3'!E14+'R5.4'!E14+'R5.5'!E14+'R5.6'!E14+'R5.7'!E14+'R5.8'!E14+'R5.9'!E14+'R5.10'!E14</f>
        <v>1865681875</v>
      </c>
      <c r="F16" s="35"/>
      <c r="G16" s="36"/>
      <c r="H16" s="12"/>
    </row>
    <row r="17" spans="2:8" ht="15" customHeight="1" x14ac:dyDescent="0.45">
      <c r="C17" s="37" t="s">
        <v>13</v>
      </c>
      <c r="D17" s="38"/>
      <c r="E17" s="39">
        <f>SUM(E13:G16)</f>
        <v>4640551700</v>
      </c>
      <c r="F17" s="40"/>
      <c r="G17" s="41"/>
      <c r="H17" s="12"/>
    </row>
    <row r="18" spans="2:8" ht="15" customHeight="1" x14ac:dyDescent="0.45">
      <c r="C18" s="53" t="s">
        <v>46</v>
      </c>
      <c r="D18" s="54"/>
      <c r="E18" s="55">
        <f>'R4.10'!E16+'R4.11'!E16+'R4.12'!E16+'R5.1'!E16+'R5.2'!E16+'R5.3'!E16+'R5.4'!E16+'R5.5'!E16+'R5.6'!E16+'R5.7'!E16+'R5.8'!E16+'R5.9'!E16+'R5.10'!E16</f>
        <v>884128</v>
      </c>
      <c r="F18" s="55"/>
      <c r="G18" s="56"/>
      <c r="H18" s="12"/>
    </row>
    <row r="19" spans="2:8" ht="15" customHeight="1" x14ac:dyDescent="0.45">
      <c r="C19" s="49" t="s">
        <v>40</v>
      </c>
      <c r="D19" s="50"/>
      <c r="E19" s="57">
        <f>'R4.10'!E17+'R4.11'!E17+'R4.12'!E17+'R5.1'!E17+'R5.2'!E17+'R5.3'!E17+'R5.4'!E17+'R5.5'!E17+'R5.6'!E17+'R5.7'!E17+'R5.8'!E17+'R5.9'!E17+'R5.10'!E17</f>
        <v>7915</v>
      </c>
      <c r="F19" s="57"/>
      <c r="G19" s="58"/>
      <c r="H19" s="7"/>
    </row>
    <row r="20" spans="2:8" ht="15" customHeight="1" x14ac:dyDescent="0.45">
      <c r="C20" s="53" t="s">
        <v>31</v>
      </c>
      <c r="D20" s="54"/>
      <c r="E20" s="47">
        <f>(E8+E10)/E18</f>
        <v>13765.355772014911</v>
      </c>
      <c r="F20" s="47"/>
      <c r="G20" s="48"/>
      <c r="H20" s="7"/>
    </row>
    <row r="21" spans="2:8" ht="15" customHeight="1" x14ac:dyDescent="0.45">
      <c r="C21" s="49" t="s">
        <v>52</v>
      </c>
      <c r="D21" s="50"/>
      <c r="E21" s="51">
        <f>E9/E19</f>
        <v>12818.993935565382</v>
      </c>
      <c r="F21" s="51"/>
      <c r="G21" s="52"/>
      <c r="H21" s="7"/>
    </row>
    <row r="22" spans="2:8" ht="15" customHeight="1" x14ac:dyDescent="0.45">
      <c r="C22" s="7" t="s">
        <v>0</v>
      </c>
      <c r="D22" s="7"/>
      <c r="E22" s="7"/>
      <c r="F22" s="7"/>
      <c r="G22" s="7"/>
      <c r="H22" s="7"/>
    </row>
    <row r="23" spans="2:8" ht="15" customHeight="1" x14ac:dyDescent="0.45">
      <c r="C23" s="7" t="s">
        <v>28</v>
      </c>
      <c r="D23" s="7"/>
      <c r="E23" s="7"/>
      <c r="F23" s="7"/>
      <c r="G23" s="7"/>
      <c r="H23" s="7"/>
    </row>
    <row r="24" spans="2:8" ht="15" customHeight="1" x14ac:dyDescent="0.45"/>
    <row r="25" spans="2:8" ht="15" customHeight="1" x14ac:dyDescent="0.45">
      <c r="B25" s="2" t="s">
        <v>32</v>
      </c>
      <c r="C25" s="26" t="s">
        <v>3</v>
      </c>
      <c r="D25" s="26"/>
      <c r="E25" s="26"/>
      <c r="F25" s="26"/>
    </row>
    <row r="26" spans="2:8" x14ac:dyDescent="0.45">
      <c r="C26" s="1"/>
      <c r="D26" s="1"/>
      <c r="E26" s="13" t="s">
        <v>33</v>
      </c>
      <c r="F26" s="73" t="s">
        <v>34</v>
      </c>
      <c r="G26" s="73"/>
      <c r="H26" s="13"/>
    </row>
    <row r="27" spans="2:8" ht="15" customHeight="1" x14ac:dyDescent="0.45">
      <c r="C27" s="74" t="s">
        <v>35</v>
      </c>
      <c r="D27" s="75"/>
      <c r="E27" s="14">
        <v>44845</v>
      </c>
      <c r="F27" s="76">
        <v>45229</v>
      </c>
      <c r="G27" s="77"/>
      <c r="H27" s="15"/>
    </row>
    <row r="28" spans="2:8" ht="15" customHeight="1" x14ac:dyDescent="0.45">
      <c r="C28" s="64" t="s">
        <v>36</v>
      </c>
      <c r="D28" s="65"/>
      <c r="E28" s="16">
        <v>44845</v>
      </c>
      <c r="F28" s="78">
        <v>45229</v>
      </c>
      <c r="G28" s="79"/>
      <c r="H28" s="15"/>
    </row>
    <row r="29" spans="2:8" ht="15" customHeight="1" x14ac:dyDescent="0.45">
      <c r="C29" s="64" t="s">
        <v>10</v>
      </c>
      <c r="D29" s="65"/>
      <c r="E29" s="66">
        <f>'R4.10'!E27+'R4.11'!E27+'R4.12'!E27+'R5.1'!E27+'R5.2'!E27+'R5.3'!E27+'R5.4'!E27+'R5.5'!E27+'R5.6'!E27+'R5.7'!E27+'R5.8'!E27+'R5.9'!E27+'R5.10'!E27</f>
        <v>364</v>
      </c>
      <c r="F29" s="67"/>
      <c r="G29" s="68"/>
      <c r="H29" s="15"/>
    </row>
    <row r="30" spans="2:8" ht="15" customHeight="1" x14ac:dyDescent="0.45">
      <c r="C30" s="17" t="s">
        <v>47</v>
      </c>
      <c r="D30" s="17"/>
      <c r="E30" s="18"/>
      <c r="F30" s="18"/>
      <c r="G30" s="18"/>
      <c r="H30" s="15"/>
    </row>
    <row r="31" spans="2:8" ht="15" customHeight="1" x14ac:dyDescent="0.45"/>
    <row r="32" spans="2:8" ht="15" customHeight="1" x14ac:dyDescent="0.45">
      <c r="B32" s="2" t="s">
        <v>37</v>
      </c>
      <c r="C32" s="26" t="s">
        <v>25</v>
      </c>
      <c r="D32" s="26"/>
      <c r="E32" s="26"/>
      <c r="F32" s="26"/>
    </row>
    <row r="33" spans="2:8" ht="15" customHeight="1" x14ac:dyDescent="0.45">
      <c r="C33" s="62" t="s">
        <v>38</v>
      </c>
      <c r="D33" s="19" t="s">
        <v>7</v>
      </c>
      <c r="E33" s="69">
        <f>(SUM(E13:G14))/(SUM(E13:G15))</f>
        <v>0.58888388575128925</v>
      </c>
      <c r="F33" s="69"/>
      <c r="G33" s="70"/>
    </row>
    <row r="34" spans="2:8" ht="15" customHeight="1" x14ac:dyDescent="0.45">
      <c r="C34" s="63"/>
      <c r="D34" s="20" t="s">
        <v>15</v>
      </c>
      <c r="E34" s="71">
        <f>E15/(SUM(E13:G15))</f>
        <v>0.41111611424871075</v>
      </c>
      <c r="F34" s="71"/>
      <c r="G34" s="72"/>
    </row>
    <row r="35" spans="2:8" ht="15" customHeight="1" x14ac:dyDescent="0.45"/>
    <row r="36" spans="2:8" ht="15" customHeight="1" x14ac:dyDescent="0.45">
      <c r="B36" s="2" t="s">
        <v>39</v>
      </c>
      <c r="C36" s="26" t="s">
        <v>19</v>
      </c>
      <c r="D36" s="26"/>
      <c r="E36" s="26"/>
      <c r="F36" s="26"/>
      <c r="G36" s="26"/>
      <c r="H36" s="26"/>
    </row>
    <row r="37" spans="2:8" ht="69.900000000000006" customHeight="1" x14ac:dyDescent="0.45">
      <c r="C37" s="21" t="s">
        <v>41</v>
      </c>
      <c r="D37" s="29" t="s">
        <v>53</v>
      </c>
      <c r="E37" s="29"/>
      <c r="F37" s="29"/>
      <c r="G37" s="30"/>
      <c r="H37" s="7"/>
    </row>
  </sheetData>
  <mergeCells count="42">
    <mergeCell ref="C36:H36"/>
    <mergeCell ref="D37:G37"/>
    <mergeCell ref="C8:C10"/>
    <mergeCell ref="C13:C15"/>
    <mergeCell ref="C33:C34"/>
    <mergeCell ref="C29:D29"/>
    <mergeCell ref="E29:G29"/>
    <mergeCell ref="C32:F32"/>
    <mergeCell ref="E33:G33"/>
    <mergeCell ref="E34:G34"/>
    <mergeCell ref="F26:G26"/>
    <mergeCell ref="C27:D27"/>
    <mergeCell ref="F27:G27"/>
    <mergeCell ref="C28:D28"/>
    <mergeCell ref="F28:G28"/>
    <mergeCell ref="C20:D20"/>
    <mergeCell ref="E20:G20"/>
    <mergeCell ref="C21:D21"/>
    <mergeCell ref="E21:G21"/>
    <mergeCell ref="C25:F25"/>
    <mergeCell ref="C17:D17"/>
    <mergeCell ref="E17:G17"/>
    <mergeCell ref="C18:D18"/>
    <mergeCell ref="E18:G18"/>
    <mergeCell ref="C19:D19"/>
    <mergeCell ref="E19:G19"/>
    <mergeCell ref="C12:G12"/>
    <mergeCell ref="E13:G13"/>
    <mergeCell ref="E14:G14"/>
    <mergeCell ref="E15:G15"/>
    <mergeCell ref="C16:D16"/>
    <mergeCell ref="E16:G16"/>
    <mergeCell ref="E8:G8"/>
    <mergeCell ref="E9:G9"/>
    <mergeCell ref="E10:G10"/>
    <mergeCell ref="C11:D11"/>
    <mergeCell ref="E11:G11"/>
    <mergeCell ref="A1:G1"/>
    <mergeCell ref="C4:F4"/>
    <mergeCell ref="C5:D5"/>
    <mergeCell ref="E5:G5"/>
    <mergeCell ref="C7:F7"/>
  </mergeCells>
  <phoneticPr fontId="2"/>
  <pageMargins left="0.51181102362204722" right="0.11811023622047245" top="0.55118110236220474" bottom="0.15748031496062992" header="0.31496062992125984" footer="0.11811023622047245"/>
  <pageSetup paperSize="9" orientation="portrait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35"/>
  <sheetViews>
    <sheetView zoomScaleNormal="100" zoomScaleSheetLayoutView="100" workbookViewId="0">
      <selection activeCell="E29" sqref="E29"/>
    </sheetView>
  </sheetViews>
  <sheetFormatPr defaultColWidth="9" defaultRowHeight="12" x14ac:dyDescent="0.45"/>
  <cols>
    <col min="1" max="1" width="0.69921875" style="2" customWidth="1"/>
    <col min="2" max="2" width="3.09765625" style="2" bestFit="1" customWidth="1"/>
    <col min="3" max="3" width="10.59765625" style="2" customWidth="1"/>
    <col min="4" max="4" width="22.59765625" style="2" customWidth="1"/>
    <col min="5" max="5" width="14.09765625" style="2" customWidth="1"/>
    <col min="6" max="6" width="10.59765625" style="2" customWidth="1"/>
    <col min="7" max="8" width="7.3984375" style="2" customWidth="1"/>
    <col min="9" max="9" width="10.59765625" style="2" customWidth="1"/>
    <col min="10" max="10" width="0.8984375" style="2" customWidth="1"/>
    <col min="11" max="16384" width="9" style="2"/>
  </cols>
  <sheetData>
    <row r="1" spans="1:14" ht="18.75" customHeight="1" x14ac:dyDescent="0.45">
      <c r="A1" s="25" t="s">
        <v>42</v>
      </c>
      <c r="B1" s="25"/>
      <c r="C1" s="25"/>
      <c r="D1" s="25"/>
      <c r="E1" s="25"/>
      <c r="F1" s="25"/>
      <c r="G1" s="25"/>
      <c r="H1" s="25"/>
      <c r="I1" s="25"/>
      <c r="J1" s="25"/>
    </row>
    <row r="2" spans="1:14" ht="15" customHeight="1" x14ac:dyDescent="0.45">
      <c r="B2" s="2" t="s">
        <v>8</v>
      </c>
      <c r="C2" s="26" t="s">
        <v>12</v>
      </c>
      <c r="D2" s="26"/>
      <c r="E2" s="26"/>
      <c r="F2" s="26"/>
      <c r="G2" s="26"/>
      <c r="H2" s="1"/>
    </row>
    <row r="3" spans="1:14" ht="27" customHeight="1" x14ac:dyDescent="0.45">
      <c r="C3" s="27" t="s">
        <v>14</v>
      </c>
      <c r="D3" s="28"/>
      <c r="E3" s="80" t="s">
        <v>51</v>
      </c>
      <c r="F3" s="81"/>
      <c r="G3" s="81"/>
      <c r="H3" s="81"/>
      <c r="I3" s="82"/>
    </row>
    <row r="4" spans="1:14" ht="15" customHeight="1" x14ac:dyDescent="0.45"/>
    <row r="5" spans="1:14" ht="15" customHeight="1" x14ac:dyDescent="0.45">
      <c r="B5" s="2" t="s">
        <v>11</v>
      </c>
      <c r="C5" s="26" t="s">
        <v>17</v>
      </c>
      <c r="D5" s="26"/>
      <c r="E5" s="26"/>
      <c r="F5" s="26"/>
      <c r="G5" s="26"/>
    </row>
    <row r="6" spans="1:14" ht="15" customHeight="1" x14ac:dyDescent="0.45">
      <c r="C6" s="83" t="s">
        <v>18</v>
      </c>
      <c r="D6" s="8" t="s">
        <v>21</v>
      </c>
      <c r="E6" s="31">
        <v>1135768577</v>
      </c>
      <c r="F6" s="31"/>
      <c r="G6" s="31"/>
      <c r="H6" s="31"/>
      <c r="I6" s="32"/>
    </row>
    <row r="7" spans="1:14" ht="15" customHeight="1" x14ac:dyDescent="0.45">
      <c r="C7" s="84"/>
      <c r="D7" s="9" t="s">
        <v>22</v>
      </c>
      <c r="E7" s="33">
        <v>14294132</v>
      </c>
      <c r="F7" s="33"/>
      <c r="G7" s="33"/>
      <c r="H7" s="33"/>
      <c r="I7" s="34"/>
    </row>
    <row r="8" spans="1:14" ht="15" customHeight="1" x14ac:dyDescent="0.45">
      <c r="C8" s="85"/>
      <c r="D8" s="10" t="s">
        <v>1</v>
      </c>
      <c r="E8" s="35">
        <v>800597683</v>
      </c>
      <c r="F8" s="35"/>
      <c r="G8" s="35"/>
      <c r="H8" s="35"/>
      <c r="I8" s="36"/>
    </row>
    <row r="9" spans="1:14" ht="15" customHeight="1" x14ac:dyDescent="0.45">
      <c r="C9" s="37" t="s">
        <v>13</v>
      </c>
      <c r="D9" s="38"/>
      <c r="E9" s="39">
        <f>SUM(E6:I8)</f>
        <v>1950660392</v>
      </c>
      <c r="F9" s="40"/>
      <c r="G9" s="40"/>
      <c r="H9" s="40"/>
      <c r="I9" s="41"/>
    </row>
    <row r="10" spans="1:14" ht="15" customHeight="1" x14ac:dyDescent="0.45">
      <c r="C10" s="42" t="s">
        <v>24</v>
      </c>
      <c r="D10" s="43"/>
      <c r="E10" s="43"/>
      <c r="F10" s="43"/>
      <c r="G10" s="43"/>
      <c r="H10" s="43"/>
      <c r="I10" s="44"/>
    </row>
    <row r="11" spans="1:14" ht="15" customHeight="1" x14ac:dyDescent="0.45">
      <c r="C11" s="61" t="s">
        <v>43</v>
      </c>
      <c r="D11" s="22" t="s">
        <v>4</v>
      </c>
      <c r="E11" s="33">
        <v>282398609</v>
      </c>
      <c r="F11" s="33"/>
      <c r="G11" s="33"/>
      <c r="H11" s="33"/>
      <c r="I11" s="34"/>
    </row>
    <row r="12" spans="1:14" ht="15" customHeight="1" x14ac:dyDescent="0.45">
      <c r="C12" s="61"/>
      <c r="D12" s="22" t="s">
        <v>44</v>
      </c>
      <c r="E12" s="33">
        <v>5052699</v>
      </c>
      <c r="F12" s="33"/>
      <c r="G12" s="33"/>
      <c r="H12" s="33"/>
      <c r="I12" s="34"/>
    </row>
    <row r="13" spans="1:14" ht="15" customHeight="1" x14ac:dyDescent="0.45">
      <c r="C13" s="61"/>
      <c r="D13" s="23" t="s">
        <v>29</v>
      </c>
      <c r="E13" s="33">
        <v>264792800</v>
      </c>
      <c r="F13" s="33"/>
      <c r="G13" s="33"/>
      <c r="H13" s="33"/>
      <c r="I13" s="34"/>
      <c r="M13" s="24"/>
      <c r="N13" s="24"/>
    </row>
    <row r="14" spans="1:14" ht="15" customHeight="1" x14ac:dyDescent="0.45">
      <c r="C14" s="86" t="s">
        <v>30</v>
      </c>
      <c r="D14" s="87"/>
      <c r="E14" s="35">
        <v>55043000</v>
      </c>
      <c r="F14" s="35"/>
      <c r="G14" s="35"/>
      <c r="H14" s="35"/>
      <c r="I14" s="36"/>
    </row>
    <row r="15" spans="1:14" ht="15" customHeight="1" x14ac:dyDescent="0.45">
      <c r="C15" s="88" t="s">
        <v>13</v>
      </c>
      <c r="D15" s="89"/>
      <c r="E15" s="90">
        <f>SUM(E11:I14)</f>
        <v>607287108</v>
      </c>
      <c r="F15" s="90"/>
      <c r="G15" s="90"/>
      <c r="H15" s="90"/>
      <c r="I15" s="91"/>
    </row>
    <row r="16" spans="1:14" ht="15" customHeight="1" x14ac:dyDescent="0.45">
      <c r="C16" s="92" t="s">
        <v>6</v>
      </c>
      <c r="D16" s="93"/>
      <c r="E16" s="94">
        <v>123537</v>
      </c>
      <c r="F16" s="94"/>
      <c r="G16" s="94"/>
      <c r="H16" s="94"/>
      <c r="I16" s="95"/>
    </row>
    <row r="17" spans="2:9" ht="15" customHeight="1" x14ac:dyDescent="0.45">
      <c r="C17" s="85" t="s">
        <v>40</v>
      </c>
      <c r="D17" s="96"/>
      <c r="E17" s="97">
        <v>1149</v>
      </c>
      <c r="F17" s="97"/>
      <c r="G17" s="97"/>
      <c r="H17" s="97"/>
      <c r="I17" s="98"/>
    </row>
    <row r="18" spans="2:9" ht="15" customHeight="1" x14ac:dyDescent="0.45">
      <c r="C18" s="92" t="s">
        <v>31</v>
      </c>
      <c r="D18" s="93"/>
      <c r="E18" s="31">
        <f>(E6+E8)/E16</f>
        <v>15674.383059326356</v>
      </c>
      <c r="F18" s="31"/>
      <c r="G18" s="31"/>
      <c r="H18" s="31"/>
      <c r="I18" s="32"/>
    </row>
    <row r="19" spans="2:9" ht="15" customHeight="1" x14ac:dyDescent="0.45">
      <c r="C19" s="49" t="s">
        <v>45</v>
      </c>
      <c r="D19" s="50"/>
      <c r="E19" s="51">
        <f>E7/E17</f>
        <v>12440.497824194952</v>
      </c>
      <c r="F19" s="51"/>
      <c r="G19" s="51"/>
      <c r="H19" s="51"/>
      <c r="I19" s="52"/>
    </row>
    <row r="20" spans="2:9" ht="15" customHeight="1" x14ac:dyDescent="0.45">
      <c r="C20" s="7" t="s">
        <v>20</v>
      </c>
      <c r="D20" s="7"/>
      <c r="E20" s="7"/>
      <c r="F20" s="7"/>
      <c r="G20" s="7"/>
      <c r="H20" s="7"/>
      <c r="I20" s="7"/>
    </row>
    <row r="21" spans="2:9" ht="15" customHeight="1" x14ac:dyDescent="0.45">
      <c r="C21" s="7" t="s">
        <v>23</v>
      </c>
      <c r="D21" s="7"/>
      <c r="E21" s="7"/>
      <c r="F21" s="7"/>
      <c r="G21" s="7"/>
      <c r="H21" s="7"/>
      <c r="I21" s="7"/>
    </row>
    <row r="22" spans="2:9" ht="15" customHeight="1" x14ac:dyDescent="0.45"/>
    <row r="23" spans="2:9" ht="15" customHeight="1" x14ac:dyDescent="0.45">
      <c r="B23" s="2" t="s">
        <v>32</v>
      </c>
      <c r="C23" s="26" t="s">
        <v>3</v>
      </c>
      <c r="D23" s="26"/>
      <c r="E23" s="26"/>
      <c r="F23" s="26"/>
      <c r="G23" s="26"/>
    </row>
    <row r="24" spans="2:9" x14ac:dyDescent="0.45">
      <c r="C24" s="1"/>
      <c r="D24" s="1"/>
      <c r="E24" s="99" t="s">
        <v>33</v>
      </c>
      <c r="F24" s="99"/>
      <c r="G24" s="99" t="s">
        <v>34</v>
      </c>
      <c r="H24" s="99"/>
      <c r="I24" s="99"/>
    </row>
    <row r="25" spans="2:9" ht="15" customHeight="1" x14ac:dyDescent="0.45">
      <c r="C25" s="74" t="s">
        <v>35</v>
      </c>
      <c r="D25" s="75"/>
      <c r="E25" s="100"/>
      <c r="F25" s="101"/>
      <c r="G25" s="102"/>
      <c r="H25" s="102"/>
      <c r="I25" s="103"/>
    </row>
    <row r="26" spans="2:9" ht="15" customHeight="1" x14ac:dyDescent="0.45">
      <c r="C26" s="64" t="s">
        <v>36</v>
      </c>
      <c r="D26" s="65"/>
      <c r="E26" s="104"/>
      <c r="F26" s="104"/>
      <c r="G26" s="104"/>
      <c r="H26" s="104"/>
      <c r="I26" s="105"/>
    </row>
    <row r="27" spans="2:9" ht="15" customHeight="1" x14ac:dyDescent="0.45">
      <c r="C27" s="106" t="s">
        <v>48</v>
      </c>
      <c r="D27" s="107"/>
      <c r="E27" s="66">
        <v>21</v>
      </c>
      <c r="F27" s="67"/>
      <c r="G27" s="67"/>
      <c r="H27" s="67"/>
      <c r="I27" s="68"/>
    </row>
    <row r="28" spans="2:9" ht="15" customHeight="1" x14ac:dyDescent="0.45">
      <c r="C28" s="17" t="s">
        <v>47</v>
      </c>
      <c r="D28" s="17"/>
      <c r="E28" s="18"/>
      <c r="F28" s="18"/>
      <c r="G28" s="18"/>
      <c r="H28" s="18"/>
      <c r="I28" s="18"/>
    </row>
    <row r="29" spans="2:9" ht="15" customHeight="1" x14ac:dyDescent="0.45"/>
    <row r="30" spans="2:9" ht="15" customHeight="1" x14ac:dyDescent="0.45">
      <c r="B30" s="2" t="s">
        <v>37</v>
      </c>
      <c r="C30" s="26" t="s">
        <v>25</v>
      </c>
      <c r="D30" s="26"/>
      <c r="E30" s="26"/>
      <c r="F30" s="26"/>
      <c r="G30" s="26"/>
    </row>
    <row r="31" spans="2:9" ht="15" customHeight="1" x14ac:dyDescent="0.45">
      <c r="C31" s="62" t="s">
        <v>38</v>
      </c>
      <c r="D31" s="19" t="s">
        <v>7</v>
      </c>
      <c r="E31" s="69">
        <f>(SUM(E11:I12))/(SUM(E11:I13))</f>
        <v>0.52051493865825005</v>
      </c>
      <c r="F31" s="69"/>
      <c r="G31" s="69"/>
      <c r="H31" s="69"/>
      <c r="I31" s="70"/>
    </row>
    <row r="32" spans="2:9" ht="15" customHeight="1" x14ac:dyDescent="0.45">
      <c r="C32" s="63"/>
      <c r="D32" s="20" t="s">
        <v>15</v>
      </c>
      <c r="E32" s="71">
        <f>E13/(SUM(E11:I13))</f>
        <v>0.47948506134174995</v>
      </c>
      <c r="F32" s="71"/>
      <c r="G32" s="71"/>
      <c r="H32" s="71"/>
      <c r="I32" s="72"/>
    </row>
    <row r="33" spans="2:9" ht="15" customHeight="1" x14ac:dyDescent="0.45"/>
    <row r="34" spans="2:9" ht="15" customHeight="1" x14ac:dyDescent="0.45">
      <c r="B34" s="2" t="s">
        <v>39</v>
      </c>
      <c r="C34" s="26" t="s">
        <v>19</v>
      </c>
      <c r="D34" s="26"/>
      <c r="E34" s="26"/>
      <c r="F34" s="26"/>
      <c r="G34" s="26"/>
      <c r="H34" s="26"/>
      <c r="I34" s="26"/>
    </row>
    <row r="35" spans="2:9" ht="69.900000000000006" customHeight="1" x14ac:dyDescent="0.45">
      <c r="C35" s="21" t="s">
        <v>41</v>
      </c>
      <c r="D35" s="108"/>
      <c r="E35" s="109"/>
      <c r="F35" s="109"/>
      <c r="G35" s="109"/>
      <c r="H35" s="109"/>
      <c r="I35" s="110"/>
    </row>
  </sheetData>
  <mergeCells count="45">
    <mergeCell ref="C30:G30"/>
    <mergeCell ref="E31:I31"/>
    <mergeCell ref="E32:I32"/>
    <mergeCell ref="C34:I34"/>
    <mergeCell ref="D35:I35"/>
    <mergeCell ref="C31:C32"/>
    <mergeCell ref="C26:D26"/>
    <mergeCell ref="E26:F26"/>
    <mergeCell ref="G26:I26"/>
    <mergeCell ref="C27:D27"/>
    <mergeCell ref="E27:I27"/>
    <mergeCell ref="E24:F24"/>
    <mergeCell ref="G24:I24"/>
    <mergeCell ref="C25:D25"/>
    <mergeCell ref="E25:F25"/>
    <mergeCell ref="G25:I25"/>
    <mergeCell ref="C18:D18"/>
    <mergeCell ref="E18:I18"/>
    <mergeCell ref="C19:D19"/>
    <mergeCell ref="E19:I19"/>
    <mergeCell ref="C23:G23"/>
    <mergeCell ref="C15:D15"/>
    <mergeCell ref="E15:I15"/>
    <mergeCell ref="C16:D16"/>
    <mergeCell ref="E16:I16"/>
    <mergeCell ref="C17:D17"/>
    <mergeCell ref="E17:I17"/>
    <mergeCell ref="C10:I10"/>
    <mergeCell ref="E11:I11"/>
    <mergeCell ref="E12:I12"/>
    <mergeCell ref="E13:I13"/>
    <mergeCell ref="C14:D14"/>
    <mergeCell ref="E14:I14"/>
    <mergeCell ref="C11:C13"/>
    <mergeCell ref="E6:I6"/>
    <mergeCell ref="E7:I7"/>
    <mergeCell ref="E8:I8"/>
    <mergeCell ref="C9:D9"/>
    <mergeCell ref="E9:I9"/>
    <mergeCell ref="C6:C8"/>
    <mergeCell ref="A1:J1"/>
    <mergeCell ref="C2:G2"/>
    <mergeCell ref="C3:D3"/>
    <mergeCell ref="E3:I3"/>
    <mergeCell ref="C5:G5"/>
  </mergeCells>
  <phoneticPr fontId="2"/>
  <pageMargins left="0.51181102362204722" right="0.11811023622047245" top="0.55118110236220474" bottom="0.19685039370078741" header="0.31496062992125984" footer="0.11811023622047245"/>
  <pageSetup paperSize="9" orientation="portrait" r:id="rId1"/>
  <headerFooter scaleWithDoc="0" alignWithMargins="0"/>
  <colBreaks count="1" manualBreakCount="1">
    <brk id="10" max="6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35"/>
  <sheetViews>
    <sheetView zoomScaleNormal="100" zoomScaleSheetLayoutView="100" workbookViewId="0">
      <selection activeCell="D13" sqref="D13"/>
    </sheetView>
  </sheetViews>
  <sheetFormatPr defaultColWidth="9" defaultRowHeight="12" x14ac:dyDescent="0.45"/>
  <cols>
    <col min="1" max="1" width="0.69921875" style="2" customWidth="1"/>
    <col min="2" max="2" width="3.09765625" style="2" bestFit="1" customWidth="1"/>
    <col min="3" max="3" width="10.59765625" style="2" customWidth="1"/>
    <col min="4" max="4" width="22.59765625" style="2" customWidth="1"/>
    <col min="5" max="5" width="14.09765625" style="2" customWidth="1"/>
    <col min="6" max="6" width="10.59765625" style="2" customWidth="1"/>
    <col min="7" max="8" width="7.3984375" style="2" customWidth="1"/>
    <col min="9" max="9" width="10.59765625" style="2" customWidth="1"/>
    <col min="10" max="10" width="0.8984375" style="2" customWidth="1"/>
    <col min="11" max="16384" width="9" style="2"/>
  </cols>
  <sheetData>
    <row r="1" spans="1:14" ht="18.75" customHeight="1" x14ac:dyDescent="0.45">
      <c r="A1" s="25" t="s">
        <v>42</v>
      </c>
      <c r="B1" s="25"/>
      <c r="C1" s="25"/>
      <c r="D1" s="25"/>
      <c r="E1" s="25"/>
      <c r="F1" s="25"/>
      <c r="G1" s="25"/>
      <c r="H1" s="25"/>
      <c r="I1" s="25"/>
      <c r="J1" s="25"/>
    </row>
    <row r="2" spans="1:14" ht="15" customHeight="1" x14ac:dyDescent="0.45">
      <c r="B2" s="2" t="s">
        <v>8</v>
      </c>
      <c r="C2" s="26" t="s">
        <v>12</v>
      </c>
      <c r="D2" s="26"/>
      <c r="E2" s="26"/>
      <c r="F2" s="26"/>
      <c r="G2" s="26"/>
      <c r="H2" s="1"/>
    </row>
    <row r="3" spans="1:14" ht="27" customHeight="1" x14ac:dyDescent="0.45">
      <c r="C3" s="27" t="s">
        <v>14</v>
      </c>
      <c r="D3" s="28"/>
      <c r="E3" s="80" t="s">
        <v>51</v>
      </c>
      <c r="F3" s="81"/>
      <c r="G3" s="81"/>
      <c r="H3" s="81"/>
      <c r="I3" s="82"/>
    </row>
    <row r="4" spans="1:14" ht="15" customHeight="1" x14ac:dyDescent="0.45"/>
    <row r="5" spans="1:14" ht="15" customHeight="1" x14ac:dyDescent="0.45">
      <c r="B5" s="2" t="s">
        <v>11</v>
      </c>
      <c r="C5" s="26" t="s">
        <v>17</v>
      </c>
      <c r="D5" s="26"/>
      <c r="E5" s="26"/>
      <c r="F5" s="26"/>
      <c r="G5" s="26"/>
    </row>
    <row r="6" spans="1:14" ht="15" customHeight="1" x14ac:dyDescent="0.45">
      <c r="C6" s="83" t="s">
        <v>18</v>
      </c>
      <c r="D6" s="8" t="s">
        <v>21</v>
      </c>
      <c r="E6" s="31">
        <v>1239156054</v>
      </c>
      <c r="F6" s="31"/>
      <c r="G6" s="31"/>
      <c r="H6" s="31"/>
      <c r="I6" s="32"/>
    </row>
    <row r="7" spans="1:14" ht="15" customHeight="1" x14ac:dyDescent="0.45">
      <c r="C7" s="84"/>
      <c r="D7" s="9" t="s">
        <v>22</v>
      </c>
      <c r="E7" s="33">
        <v>19477185</v>
      </c>
      <c r="F7" s="33"/>
      <c r="G7" s="33"/>
      <c r="H7" s="33"/>
      <c r="I7" s="34"/>
    </row>
    <row r="8" spans="1:14" ht="15" customHeight="1" x14ac:dyDescent="0.45">
      <c r="C8" s="85"/>
      <c r="D8" s="10" t="s">
        <v>1</v>
      </c>
      <c r="E8" s="35">
        <v>722134621</v>
      </c>
      <c r="F8" s="35"/>
      <c r="G8" s="35"/>
      <c r="H8" s="35"/>
      <c r="I8" s="36"/>
    </row>
    <row r="9" spans="1:14" ht="15" customHeight="1" x14ac:dyDescent="0.45">
      <c r="C9" s="37" t="s">
        <v>13</v>
      </c>
      <c r="D9" s="38"/>
      <c r="E9" s="39">
        <f>SUM(E6:I8)</f>
        <v>1980767860</v>
      </c>
      <c r="F9" s="40"/>
      <c r="G9" s="40"/>
      <c r="H9" s="40"/>
      <c r="I9" s="41"/>
    </row>
    <row r="10" spans="1:14" ht="15" customHeight="1" x14ac:dyDescent="0.45">
      <c r="C10" s="42" t="s">
        <v>24</v>
      </c>
      <c r="D10" s="43"/>
      <c r="E10" s="43"/>
      <c r="F10" s="43"/>
      <c r="G10" s="43"/>
      <c r="H10" s="43"/>
      <c r="I10" s="44"/>
    </row>
    <row r="11" spans="1:14" ht="15" customHeight="1" x14ac:dyDescent="0.45">
      <c r="C11" s="61" t="s">
        <v>43</v>
      </c>
      <c r="D11" s="22" t="s">
        <v>4</v>
      </c>
      <c r="E11" s="33">
        <v>367294602</v>
      </c>
      <c r="F11" s="33"/>
      <c r="G11" s="33"/>
      <c r="H11" s="33"/>
      <c r="I11" s="34"/>
    </row>
    <row r="12" spans="1:14" ht="15" customHeight="1" x14ac:dyDescent="0.45">
      <c r="C12" s="61"/>
      <c r="D12" s="22" t="s">
        <v>44</v>
      </c>
      <c r="E12" s="33">
        <v>6320565</v>
      </c>
      <c r="F12" s="33"/>
      <c r="G12" s="33"/>
      <c r="H12" s="33"/>
      <c r="I12" s="34"/>
    </row>
    <row r="13" spans="1:14" ht="15" customHeight="1" x14ac:dyDescent="0.45">
      <c r="C13" s="61"/>
      <c r="D13" s="23" t="s">
        <v>29</v>
      </c>
      <c r="E13" s="33">
        <v>243946900</v>
      </c>
      <c r="F13" s="33"/>
      <c r="G13" s="33"/>
      <c r="H13" s="33"/>
      <c r="I13" s="34"/>
      <c r="M13" s="24"/>
      <c r="N13" s="24"/>
    </row>
    <row r="14" spans="1:14" ht="15" customHeight="1" x14ac:dyDescent="0.45">
      <c r="C14" s="86" t="s">
        <v>30</v>
      </c>
      <c r="D14" s="87"/>
      <c r="E14" s="35">
        <v>407437000</v>
      </c>
      <c r="F14" s="35"/>
      <c r="G14" s="35"/>
      <c r="H14" s="35"/>
      <c r="I14" s="36"/>
    </row>
    <row r="15" spans="1:14" ht="15" customHeight="1" x14ac:dyDescent="0.45">
      <c r="C15" s="88" t="s">
        <v>13</v>
      </c>
      <c r="D15" s="89"/>
      <c r="E15" s="90">
        <f>SUM(E11:I14)</f>
        <v>1024999067</v>
      </c>
      <c r="F15" s="90"/>
      <c r="G15" s="90"/>
      <c r="H15" s="90"/>
      <c r="I15" s="91"/>
    </row>
    <row r="16" spans="1:14" ht="15" customHeight="1" x14ac:dyDescent="0.45">
      <c r="C16" s="92" t="s">
        <v>6</v>
      </c>
      <c r="D16" s="93"/>
      <c r="E16" s="94">
        <v>139777</v>
      </c>
      <c r="F16" s="94"/>
      <c r="G16" s="94"/>
      <c r="H16" s="94"/>
      <c r="I16" s="95"/>
    </row>
    <row r="17" spans="2:9" ht="15" customHeight="1" x14ac:dyDescent="0.45">
      <c r="C17" s="85" t="s">
        <v>40</v>
      </c>
      <c r="D17" s="96"/>
      <c r="E17" s="97">
        <v>1560</v>
      </c>
      <c r="F17" s="97"/>
      <c r="G17" s="97"/>
      <c r="H17" s="97"/>
      <c r="I17" s="98"/>
    </row>
    <row r="18" spans="2:9" ht="15" customHeight="1" x14ac:dyDescent="0.45">
      <c r="C18" s="92" t="s">
        <v>31</v>
      </c>
      <c r="D18" s="93"/>
      <c r="E18" s="31">
        <f>(E6+E8)/E16</f>
        <v>14031.569392675476</v>
      </c>
      <c r="F18" s="31"/>
      <c r="G18" s="31"/>
      <c r="H18" s="31"/>
      <c r="I18" s="32"/>
    </row>
    <row r="19" spans="2:9" ht="15" customHeight="1" x14ac:dyDescent="0.45">
      <c r="C19" s="49" t="s">
        <v>45</v>
      </c>
      <c r="D19" s="50"/>
      <c r="E19" s="51">
        <f>E7/E17</f>
        <v>12485.375</v>
      </c>
      <c r="F19" s="51"/>
      <c r="G19" s="51"/>
      <c r="H19" s="51"/>
      <c r="I19" s="52"/>
    </row>
    <row r="20" spans="2:9" ht="15" customHeight="1" x14ac:dyDescent="0.45">
      <c r="C20" s="7" t="s">
        <v>20</v>
      </c>
      <c r="D20" s="7"/>
      <c r="E20" s="7"/>
      <c r="F20" s="7"/>
      <c r="G20" s="7"/>
      <c r="H20" s="7"/>
      <c r="I20" s="7"/>
    </row>
    <row r="21" spans="2:9" ht="15" customHeight="1" x14ac:dyDescent="0.45">
      <c r="C21" s="7" t="s">
        <v>23</v>
      </c>
      <c r="D21" s="7"/>
      <c r="E21" s="7"/>
      <c r="F21" s="7"/>
      <c r="G21" s="7"/>
      <c r="H21" s="7"/>
      <c r="I21" s="7"/>
    </row>
    <row r="22" spans="2:9" ht="15" customHeight="1" x14ac:dyDescent="0.45"/>
    <row r="23" spans="2:9" ht="15" customHeight="1" x14ac:dyDescent="0.45">
      <c r="B23" s="2" t="s">
        <v>32</v>
      </c>
      <c r="C23" s="26" t="s">
        <v>3</v>
      </c>
      <c r="D23" s="26"/>
      <c r="E23" s="26"/>
      <c r="F23" s="26"/>
      <c r="G23" s="26"/>
    </row>
    <row r="24" spans="2:9" x14ac:dyDescent="0.45">
      <c r="C24" s="1"/>
      <c r="D24" s="1"/>
      <c r="E24" s="99" t="s">
        <v>33</v>
      </c>
      <c r="F24" s="99"/>
      <c r="G24" s="99" t="s">
        <v>34</v>
      </c>
      <c r="H24" s="99"/>
      <c r="I24" s="99"/>
    </row>
    <row r="25" spans="2:9" ht="15" customHeight="1" x14ac:dyDescent="0.45">
      <c r="C25" s="74" t="s">
        <v>35</v>
      </c>
      <c r="D25" s="75"/>
      <c r="E25" s="100"/>
      <c r="F25" s="101"/>
      <c r="G25" s="102"/>
      <c r="H25" s="102"/>
      <c r="I25" s="103"/>
    </row>
    <row r="26" spans="2:9" ht="15" customHeight="1" x14ac:dyDescent="0.45">
      <c r="C26" s="64" t="s">
        <v>36</v>
      </c>
      <c r="D26" s="65"/>
      <c r="E26" s="104"/>
      <c r="F26" s="104"/>
      <c r="G26" s="104"/>
      <c r="H26" s="104"/>
      <c r="I26" s="105"/>
    </row>
    <row r="27" spans="2:9" ht="15" customHeight="1" x14ac:dyDescent="0.45">
      <c r="C27" s="106" t="s">
        <v>48</v>
      </c>
      <c r="D27" s="107"/>
      <c r="E27" s="66">
        <v>30</v>
      </c>
      <c r="F27" s="67"/>
      <c r="G27" s="67"/>
      <c r="H27" s="67"/>
      <c r="I27" s="68"/>
    </row>
    <row r="28" spans="2:9" ht="15" customHeight="1" x14ac:dyDescent="0.45">
      <c r="C28" s="17" t="s">
        <v>47</v>
      </c>
      <c r="D28" s="17"/>
      <c r="E28" s="18"/>
      <c r="F28" s="18"/>
      <c r="G28" s="18"/>
      <c r="H28" s="18"/>
      <c r="I28" s="18"/>
    </row>
    <row r="29" spans="2:9" ht="15" customHeight="1" x14ac:dyDescent="0.45"/>
    <row r="30" spans="2:9" ht="15" customHeight="1" x14ac:dyDescent="0.45">
      <c r="B30" s="2" t="s">
        <v>37</v>
      </c>
      <c r="C30" s="26" t="s">
        <v>25</v>
      </c>
      <c r="D30" s="26"/>
      <c r="E30" s="26"/>
      <c r="F30" s="26"/>
      <c r="G30" s="26"/>
    </row>
    <row r="31" spans="2:9" ht="15" customHeight="1" x14ac:dyDescent="0.45">
      <c r="C31" s="62" t="s">
        <v>38</v>
      </c>
      <c r="D31" s="19" t="s">
        <v>7</v>
      </c>
      <c r="E31" s="69">
        <f>(SUM(E11:I12))/(SUM(E11:I13))</f>
        <v>0.60498399588393115</v>
      </c>
      <c r="F31" s="69"/>
      <c r="G31" s="69"/>
      <c r="H31" s="69"/>
      <c r="I31" s="70"/>
    </row>
    <row r="32" spans="2:9" ht="15" customHeight="1" x14ac:dyDescent="0.45">
      <c r="C32" s="63"/>
      <c r="D32" s="20" t="s">
        <v>15</v>
      </c>
      <c r="E32" s="71">
        <f>E13/(SUM(E11:I13))</f>
        <v>0.39501600411606885</v>
      </c>
      <c r="F32" s="71"/>
      <c r="G32" s="71"/>
      <c r="H32" s="71"/>
      <c r="I32" s="72"/>
    </row>
    <row r="33" spans="2:9" ht="15" customHeight="1" x14ac:dyDescent="0.45"/>
    <row r="34" spans="2:9" ht="15" customHeight="1" x14ac:dyDescent="0.45">
      <c r="B34" s="2" t="s">
        <v>39</v>
      </c>
      <c r="C34" s="26" t="s">
        <v>19</v>
      </c>
      <c r="D34" s="26"/>
      <c r="E34" s="26"/>
      <c r="F34" s="26"/>
      <c r="G34" s="26"/>
      <c r="H34" s="26"/>
      <c r="I34" s="26"/>
    </row>
    <row r="35" spans="2:9" ht="69.900000000000006" customHeight="1" x14ac:dyDescent="0.45">
      <c r="C35" s="21" t="s">
        <v>41</v>
      </c>
      <c r="D35" s="108"/>
      <c r="E35" s="109"/>
      <c r="F35" s="109"/>
      <c r="G35" s="109"/>
      <c r="H35" s="109"/>
      <c r="I35" s="110"/>
    </row>
  </sheetData>
  <mergeCells count="45">
    <mergeCell ref="C30:G30"/>
    <mergeCell ref="E31:I31"/>
    <mergeCell ref="E32:I32"/>
    <mergeCell ref="C34:I34"/>
    <mergeCell ref="D35:I35"/>
    <mergeCell ref="C31:C32"/>
    <mergeCell ref="C26:D26"/>
    <mergeCell ref="E26:F26"/>
    <mergeCell ref="G26:I26"/>
    <mergeCell ref="C27:D27"/>
    <mergeCell ref="E27:I27"/>
    <mergeCell ref="E24:F24"/>
    <mergeCell ref="G24:I24"/>
    <mergeCell ref="C25:D25"/>
    <mergeCell ref="E25:F25"/>
    <mergeCell ref="G25:I25"/>
    <mergeCell ref="C18:D18"/>
    <mergeCell ref="E18:I18"/>
    <mergeCell ref="C19:D19"/>
    <mergeCell ref="E19:I19"/>
    <mergeCell ref="C23:G23"/>
    <mergeCell ref="C15:D15"/>
    <mergeCell ref="E15:I15"/>
    <mergeCell ref="C16:D16"/>
    <mergeCell ref="E16:I16"/>
    <mergeCell ref="C17:D17"/>
    <mergeCell ref="E17:I17"/>
    <mergeCell ref="C10:I10"/>
    <mergeCell ref="E11:I11"/>
    <mergeCell ref="E12:I12"/>
    <mergeCell ref="E13:I13"/>
    <mergeCell ref="C14:D14"/>
    <mergeCell ref="E14:I14"/>
    <mergeCell ref="C11:C13"/>
    <mergeCell ref="E6:I6"/>
    <mergeCell ref="E7:I7"/>
    <mergeCell ref="E8:I8"/>
    <mergeCell ref="C9:D9"/>
    <mergeCell ref="E9:I9"/>
    <mergeCell ref="C6:C8"/>
    <mergeCell ref="A1:J1"/>
    <mergeCell ref="C2:G2"/>
    <mergeCell ref="C3:D3"/>
    <mergeCell ref="E3:I3"/>
    <mergeCell ref="C5:G5"/>
  </mergeCells>
  <phoneticPr fontId="2"/>
  <pageMargins left="0.51181102362204722" right="0.11811023622047245" top="0.55118110236220474" bottom="0.19685039370078741" header="0.31496062992125984" footer="0.11811023622047245"/>
  <pageSetup paperSize="9" orientation="portrait" r:id="rId1"/>
  <headerFooter scaleWithDoc="0" alignWithMargins="0"/>
  <colBreaks count="1" manualBreakCount="1">
    <brk id="10" max="6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35"/>
  <sheetViews>
    <sheetView zoomScaleNormal="100" zoomScaleSheetLayoutView="100" workbookViewId="0">
      <selection activeCell="E26" sqref="E26:F26"/>
    </sheetView>
  </sheetViews>
  <sheetFormatPr defaultColWidth="9" defaultRowHeight="12" x14ac:dyDescent="0.45"/>
  <cols>
    <col min="1" max="1" width="0.69921875" style="2" customWidth="1"/>
    <col min="2" max="2" width="3.09765625" style="2" bestFit="1" customWidth="1"/>
    <col min="3" max="3" width="10.59765625" style="2" customWidth="1"/>
    <col min="4" max="4" width="22.59765625" style="2" customWidth="1"/>
    <col min="5" max="5" width="14.09765625" style="2" customWidth="1"/>
    <col min="6" max="6" width="10.59765625" style="2" customWidth="1"/>
    <col min="7" max="8" width="7.3984375" style="2" customWidth="1"/>
    <col min="9" max="9" width="10.59765625" style="2" customWidth="1"/>
    <col min="10" max="10" width="0.8984375" style="2" customWidth="1"/>
    <col min="11" max="16384" width="9" style="2"/>
  </cols>
  <sheetData>
    <row r="1" spans="1:14" ht="18.75" customHeight="1" x14ac:dyDescent="0.45">
      <c r="A1" s="25" t="s">
        <v>42</v>
      </c>
      <c r="B1" s="25"/>
      <c r="C1" s="25"/>
      <c r="D1" s="25"/>
      <c r="E1" s="25"/>
      <c r="F1" s="25"/>
      <c r="G1" s="25"/>
      <c r="H1" s="25"/>
      <c r="I1" s="25"/>
      <c r="J1" s="25"/>
    </row>
    <row r="2" spans="1:14" ht="15" customHeight="1" x14ac:dyDescent="0.45">
      <c r="B2" s="2" t="s">
        <v>8</v>
      </c>
      <c r="C2" s="26" t="s">
        <v>12</v>
      </c>
      <c r="D2" s="26"/>
      <c r="E2" s="26"/>
      <c r="F2" s="26"/>
      <c r="G2" s="26"/>
      <c r="H2" s="1"/>
    </row>
    <row r="3" spans="1:14" ht="29.4" customHeight="1" x14ac:dyDescent="0.45">
      <c r="C3" s="27" t="s">
        <v>14</v>
      </c>
      <c r="D3" s="28"/>
      <c r="E3" s="80" t="s">
        <v>51</v>
      </c>
      <c r="F3" s="81"/>
      <c r="G3" s="81"/>
      <c r="H3" s="81"/>
      <c r="I3" s="82"/>
    </row>
    <row r="4" spans="1:14" ht="15" customHeight="1" x14ac:dyDescent="0.45"/>
    <row r="5" spans="1:14" ht="15" customHeight="1" x14ac:dyDescent="0.45">
      <c r="B5" s="2" t="s">
        <v>11</v>
      </c>
      <c r="C5" s="26" t="s">
        <v>17</v>
      </c>
      <c r="D5" s="26"/>
      <c r="E5" s="26"/>
      <c r="F5" s="26"/>
      <c r="G5" s="26"/>
    </row>
    <row r="6" spans="1:14" ht="15" customHeight="1" x14ac:dyDescent="0.45">
      <c r="C6" s="83" t="s">
        <v>18</v>
      </c>
      <c r="D6" s="8" t="s">
        <v>21</v>
      </c>
      <c r="E6" s="31">
        <v>848207342</v>
      </c>
      <c r="F6" s="31"/>
      <c r="G6" s="31"/>
      <c r="H6" s="31"/>
      <c r="I6" s="32"/>
    </row>
    <row r="7" spans="1:14" ht="15" customHeight="1" x14ac:dyDescent="0.45">
      <c r="C7" s="84"/>
      <c r="D7" s="9" t="s">
        <v>22</v>
      </c>
      <c r="E7" s="33">
        <v>2727742</v>
      </c>
      <c r="F7" s="33"/>
      <c r="G7" s="33"/>
      <c r="H7" s="33"/>
      <c r="I7" s="34"/>
    </row>
    <row r="8" spans="1:14" ht="15" customHeight="1" x14ac:dyDescent="0.45">
      <c r="C8" s="85"/>
      <c r="D8" s="10" t="s">
        <v>1</v>
      </c>
      <c r="E8" s="35">
        <v>394743035</v>
      </c>
      <c r="F8" s="35"/>
      <c r="G8" s="35"/>
      <c r="H8" s="35"/>
      <c r="I8" s="36"/>
    </row>
    <row r="9" spans="1:14" ht="15" customHeight="1" x14ac:dyDescent="0.45">
      <c r="C9" s="37" t="s">
        <v>13</v>
      </c>
      <c r="D9" s="38"/>
      <c r="E9" s="39">
        <f>SUM(E6:I8)</f>
        <v>1245678119</v>
      </c>
      <c r="F9" s="40"/>
      <c r="G9" s="40"/>
      <c r="H9" s="40"/>
      <c r="I9" s="41"/>
    </row>
    <row r="10" spans="1:14" ht="15" customHeight="1" x14ac:dyDescent="0.45">
      <c r="C10" s="42" t="s">
        <v>24</v>
      </c>
      <c r="D10" s="43"/>
      <c r="E10" s="43"/>
      <c r="F10" s="43"/>
      <c r="G10" s="43"/>
      <c r="H10" s="43"/>
      <c r="I10" s="44"/>
    </row>
    <row r="11" spans="1:14" ht="15" customHeight="1" x14ac:dyDescent="0.45">
      <c r="C11" s="61" t="s">
        <v>43</v>
      </c>
      <c r="D11" s="22" t="s">
        <v>4</v>
      </c>
      <c r="E11" s="33">
        <v>284061332</v>
      </c>
      <c r="F11" s="33"/>
      <c r="G11" s="33"/>
      <c r="H11" s="33"/>
      <c r="I11" s="34"/>
    </row>
    <row r="12" spans="1:14" ht="15" customHeight="1" x14ac:dyDescent="0.45">
      <c r="C12" s="61"/>
      <c r="D12" s="22" t="s">
        <v>44</v>
      </c>
      <c r="E12" s="33">
        <v>1002950</v>
      </c>
      <c r="F12" s="33"/>
      <c r="G12" s="33"/>
      <c r="H12" s="33"/>
      <c r="I12" s="34"/>
    </row>
    <row r="13" spans="1:14" ht="15" customHeight="1" x14ac:dyDescent="0.45">
      <c r="C13" s="61"/>
      <c r="D13" s="23" t="s">
        <v>29</v>
      </c>
      <c r="E13" s="33">
        <v>138259900</v>
      </c>
      <c r="F13" s="33"/>
      <c r="G13" s="33"/>
      <c r="H13" s="33"/>
      <c r="I13" s="34"/>
      <c r="M13" s="24"/>
      <c r="N13" s="24"/>
    </row>
    <row r="14" spans="1:14" ht="15" customHeight="1" x14ac:dyDescent="0.45">
      <c r="C14" s="86" t="s">
        <v>30</v>
      </c>
      <c r="D14" s="87"/>
      <c r="E14" s="35">
        <v>501381000</v>
      </c>
      <c r="F14" s="35"/>
      <c r="G14" s="35"/>
      <c r="H14" s="35"/>
      <c r="I14" s="36"/>
    </row>
    <row r="15" spans="1:14" ht="15" customHeight="1" x14ac:dyDescent="0.45">
      <c r="C15" s="88" t="s">
        <v>13</v>
      </c>
      <c r="D15" s="89"/>
      <c r="E15" s="90">
        <f>SUM(E11:I14)</f>
        <v>924705182</v>
      </c>
      <c r="F15" s="90"/>
      <c r="G15" s="90"/>
      <c r="H15" s="90"/>
      <c r="I15" s="91"/>
    </row>
    <row r="16" spans="1:14" ht="15" customHeight="1" x14ac:dyDescent="0.45">
      <c r="C16" s="92" t="s">
        <v>6</v>
      </c>
      <c r="D16" s="93"/>
      <c r="E16" s="94">
        <v>104372</v>
      </c>
      <c r="F16" s="94"/>
      <c r="G16" s="94"/>
      <c r="H16" s="94"/>
      <c r="I16" s="95"/>
    </row>
    <row r="17" spans="2:9" ht="15" customHeight="1" x14ac:dyDescent="0.45">
      <c r="C17" s="85" t="s">
        <v>40</v>
      </c>
      <c r="D17" s="96"/>
      <c r="E17" s="97">
        <v>226</v>
      </c>
      <c r="F17" s="97"/>
      <c r="G17" s="97"/>
      <c r="H17" s="97"/>
      <c r="I17" s="98"/>
    </row>
    <row r="18" spans="2:9" ht="15" customHeight="1" x14ac:dyDescent="0.45">
      <c r="C18" s="92" t="s">
        <v>31</v>
      </c>
      <c r="D18" s="93"/>
      <c r="E18" s="31">
        <f>(E6+E8)/E16</f>
        <v>11908.8488962557</v>
      </c>
      <c r="F18" s="31"/>
      <c r="G18" s="31"/>
      <c r="H18" s="31"/>
      <c r="I18" s="32"/>
    </row>
    <row r="19" spans="2:9" ht="15" customHeight="1" x14ac:dyDescent="0.45">
      <c r="C19" s="49" t="s">
        <v>45</v>
      </c>
      <c r="D19" s="50"/>
      <c r="E19" s="51">
        <f>E7/E17</f>
        <v>12069.654867256637</v>
      </c>
      <c r="F19" s="51"/>
      <c r="G19" s="51"/>
      <c r="H19" s="51"/>
      <c r="I19" s="52"/>
    </row>
    <row r="20" spans="2:9" ht="15" customHeight="1" x14ac:dyDescent="0.45">
      <c r="C20" s="7" t="s">
        <v>20</v>
      </c>
      <c r="D20" s="7"/>
      <c r="E20" s="7"/>
      <c r="F20" s="7"/>
      <c r="G20" s="7"/>
      <c r="H20" s="7"/>
      <c r="I20" s="7"/>
    </row>
    <row r="21" spans="2:9" ht="15" customHeight="1" x14ac:dyDescent="0.45">
      <c r="C21" s="7" t="s">
        <v>23</v>
      </c>
      <c r="D21" s="7"/>
      <c r="E21" s="7"/>
      <c r="F21" s="7"/>
      <c r="G21" s="7"/>
      <c r="H21" s="7"/>
      <c r="I21" s="7"/>
    </row>
    <row r="22" spans="2:9" ht="15" customHeight="1" x14ac:dyDescent="0.45"/>
    <row r="23" spans="2:9" ht="15" customHeight="1" x14ac:dyDescent="0.45">
      <c r="B23" s="2" t="s">
        <v>32</v>
      </c>
      <c r="C23" s="26" t="s">
        <v>3</v>
      </c>
      <c r="D23" s="26"/>
      <c r="E23" s="26"/>
      <c r="F23" s="26"/>
      <c r="G23" s="26"/>
    </row>
    <row r="24" spans="2:9" x14ac:dyDescent="0.45">
      <c r="C24" s="1"/>
      <c r="D24" s="1"/>
      <c r="E24" s="99" t="s">
        <v>33</v>
      </c>
      <c r="F24" s="99"/>
      <c r="G24" s="99" t="s">
        <v>34</v>
      </c>
      <c r="H24" s="99"/>
      <c r="I24" s="99"/>
    </row>
    <row r="25" spans="2:9" ht="15" customHeight="1" x14ac:dyDescent="0.45">
      <c r="C25" s="74" t="s">
        <v>35</v>
      </c>
      <c r="D25" s="75"/>
      <c r="E25" s="100"/>
      <c r="F25" s="101"/>
      <c r="G25" s="102"/>
      <c r="H25" s="102"/>
      <c r="I25" s="103"/>
    </row>
    <row r="26" spans="2:9" ht="15" customHeight="1" x14ac:dyDescent="0.45">
      <c r="C26" s="64" t="s">
        <v>36</v>
      </c>
      <c r="D26" s="65"/>
      <c r="E26" s="104"/>
      <c r="F26" s="104"/>
      <c r="G26" s="104"/>
      <c r="H26" s="104"/>
      <c r="I26" s="105"/>
    </row>
    <row r="27" spans="2:9" ht="15" customHeight="1" x14ac:dyDescent="0.45">
      <c r="C27" s="106" t="s">
        <v>48</v>
      </c>
      <c r="D27" s="107"/>
      <c r="E27" s="66">
        <v>28</v>
      </c>
      <c r="F27" s="67"/>
      <c r="G27" s="67"/>
      <c r="H27" s="67"/>
      <c r="I27" s="68"/>
    </row>
    <row r="28" spans="2:9" ht="15" customHeight="1" x14ac:dyDescent="0.45">
      <c r="C28" s="17" t="s">
        <v>47</v>
      </c>
      <c r="D28" s="17"/>
      <c r="E28" s="18"/>
      <c r="F28" s="18"/>
      <c r="G28" s="18"/>
      <c r="H28" s="18"/>
      <c r="I28" s="18"/>
    </row>
    <row r="29" spans="2:9" ht="15" customHeight="1" x14ac:dyDescent="0.45"/>
    <row r="30" spans="2:9" ht="15" customHeight="1" x14ac:dyDescent="0.45">
      <c r="B30" s="2" t="s">
        <v>37</v>
      </c>
      <c r="C30" s="26" t="s">
        <v>25</v>
      </c>
      <c r="D30" s="26"/>
      <c r="E30" s="26"/>
      <c r="F30" s="26"/>
      <c r="G30" s="26"/>
    </row>
    <row r="31" spans="2:9" ht="15" customHeight="1" x14ac:dyDescent="0.45">
      <c r="C31" s="62" t="s">
        <v>38</v>
      </c>
      <c r="D31" s="19" t="s">
        <v>7</v>
      </c>
      <c r="E31" s="69">
        <f>(SUM(E11:I12))/(SUM(E11:I13))</f>
        <v>0.67339475069250831</v>
      </c>
      <c r="F31" s="69"/>
      <c r="G31" s="69"/>
      <c r="H31" s="69"/>
      <c r="I31" s="70"/>
    </row>
    <row r="32" spans="2:9" ht="15" customHeight="1" x14ac:dyDescent="0.45">
      <c r="C32" s="63"/>
      <c r="D32" s="20" t="s">
        <v>15</v>
      </c>
      <c r="E32" s="71">
        <f>E13/(SUM(E11:I13))</f>
        <v>0.32660524930749174</v>
      </c>
      <c r="F32" s="71"/>
      <c r="G32" s="71"/>
      <c r="H32" s="71"/>
      <c r="I32" s="72"/>
    </row>
    <row r="33" spans="2:9" ht="15" customHeight="1" x14ac:dyDescent="0.45"/>
    <row r="34" spans="2:9" ht="15" customHeight="1" x14ac:dyDescent="0.45">
      <c r="B34" s="2" t="s">
        <v>39</v>
      </c>
      <c r="C34" s="26" t="s">
        <v>19</v>
      </c>
      <c r="D34" s="26"/>
      <c r="E34" s="26"/>
      <c r="F34" s="26"/>
      <c r="G34" s="26"/>
      <c r="H34" s="26"/>
      <c r="I34" s="26"/>
    </row>
    <row r="35" spans="2:9" ht="69.900000000000006" customHeight="1" x14ac:dyDescent="0.45">
      <c r="C35" s="21" t="s">
        <v>41</v>
      </c>
      <c r="D35" s="108"/>
      <c r="E35" s="109"/>
      <c r="F35" s="109"/>
      <c r="G35" s="109"/>
      <c r="H35" s="109"/>
      <c r="I35" s="110"/>
    </row>
  </sheetData>
  <mergeCells count="45">
    <mergeCell ref="C30:G30"/>
    <mergeCell ref="E31:I31"/>
    <mergeCell ref="E32:I32"/>
    <mergeCell ref="C34:I34"/>
    <mergeCell ref="D35:I35"/>
    <mergeCell ref="C31:C32"/>
    <mergeCell ref="C26:D26"/>
    <mergeCell ref="E26:F26"/>
    <mergeCell ref="G26:I26"/>
    <mergeCell ref="C27:D27"/>
    <mergeCell ref="E27:I27"/>
    <mergeCell ref="E24:F24"/>
    <mergeCell ref="G24:I24"/>
    <mergeCell ref="C25:D25"/>
    <mergeCell ref="E25:F25"/>
    <mergeCell ref="G25:I25"/>
    <mergeCell ref="C18:D18"/>
    <mergeCell ref="E18:I18"/>
    <mergeCell ref="C19:D19"/>
    <mergeCell ref="E19:I19"/>
    <mergeCell ref="C23:G23"/>
    <mergeCell ref="C15:D15"/>
    <mergeCell ref="E15:I15"/>
    <mergeCell ref="C16:D16"/>
    <mergeCell ref="E16:I16"/>
    <mergeCell ref="C17:D17"/>
    <mergeCell ref="E17:I17"/>
    <mergeCell ref="C10:I10"/>
    <mergeCell ref="E11:I11"/>
    <mergeCell ref="E12:I12"/>
    <mergeCell ref="E13:I13"/>
    <mergeCell ref="C14:D14"/>
    <mergeCell ref="E14:I14"/>
    <mergeCell ref="C11:C13"/>
    <mergeCell ref="E6:I6"/>
    <mergeCell ref="E7:I7"/>
    <mergeCell ref="E8:I8"/>
    <mergeCell ref="C9:D9"/>
    <mergeCell ref="E9:I9"/>
    <mergeCell ref="C6:C8"/>
    <mergeCell ref="A1:J1"/>
    <mergeCell ref="C2:G2"/>
    <mergeCell ref="C3:D3"/>
    <mergeCell ref="E3:I3"/>
    <mergeCell ref="C5:G5"/>
  </mergeCells>
  <phoneticPr fontId="2"/>
  <pageMargins left="0.51181102362204722" right="0.11811023622047245" top="0.55118110236220474" bottom="0.19685039370078741" header="0.31496062992125984" footer="0.11811023622047245"/>
  <pageSetup paperSize="9" orientation="portrait" r:id="rId1"/>
  <headerFooter scaleWithDoc="0" alignWithMargins="0"/>
  <colBreaks count="1" manualBreakCount="1">
    <brk id="10" max="6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35"/>
  <sheetViews>
    <sheetView zoomScaleNormal="100" zoomScaleSheetLayoutView="100" workbookViewId="0">
      <selection activeCell="E13" sqref="E13:I13"/>
    </sheetView>
  </sheetViews>
  <sheetFormatPr defaultColWidth="9" defaultRowHeight="12" x14ac:dyDescent="0.45"/>
  <cols>
    <col min="1" max="1" width="0.69921875" style="2" customWidth="1"/>
    <col min="2" max="2" width="3.09765625" style="2" bestFit="1" customWidth="1"/>
    <col min="3" max="3" width="10.59765625" style="2" customWidth="1"/>
    <col min="4" max="4" width="22.59765625" style="2" customWidth="1"/>
    <col min="5" max="5" width="14.09765625" style="2" customWidth="1"/>
    <col min="6" max="6" width="10.59765625" style="2" customWidth="1"/>
    <col min="7" max="8" width="7.3984375" style="2" customWidth="1"/>
    <col min="9" max="9" width="10.59765625" style="2" customWidth="1"/>
    <col min="10" max="10" width="0.8984375" style="2" customWidth="1"/>
    <col min="11" max="16384" width="9" style="2"/>
  </cols>
  <sheetData>
    <row r="1" spans="1:14" ht="18.75" customHeight="1" x14ac:dyDescent="0.45">
      <c r="A1" s="25" t="s">
        <v>42</v>
      </c>
      <c r="B1" s="25"/>
      <c r="C1" s="25"/>
      <c r="D1" s="25"/>
      <c r="E1" s="25"/>
      <c r="F1" s="25"/>
      <c r="G1" s="25"/>
      <c r="H1" s="25"/>
      <c r="I1" s="25"/>
      <c r="J1" s="25"/>
    </row>
    <row r="2" spans="1:14" ht="15" customHeight="1" x14ac:dyDescent="0.45">
      <c r="B2" s="2" t="s">
        <v>8</v>
      </c>
      <c r="C2" s="26" t="s">
        <v>12</v>
      </c>
      <c r="D2" s="26"/>
      <c r="E2" s="26"/>
      <c r="F2" s="26"/>
      <c r="G2" s="26"/>
      <c r="H2" s="1"/>
    </row>
    <row r="3" spans="1:14" ht="28.8" customHeight="1" x14ac:dyDescent="0.45">
      <c r="C3" s="27" t="s">
        <v>14</v>
      </c>
      <c r="D3" s="28"/>
      <c r="E3" s="80" t="s">
        <v>51</v>
      </c>
      <c r="F3" s="81"/>
      <c r="G3" s="81"/>
      <c r="H3" s="81"/>
      <c r="I3" s="82"/>
    </row>
    <row r="4" spans="1:14" ht="15" customHeight="1" x14ac:dyDescent="0.45"/>
    <row r="5" spans="1:14" ht="15" customHeight="1" x14ac:dyDescent="0.45">
      <c r="B5" s="2" t="s">
        <v>11</v>
      </c>
      <c r="C5" s="26" t="s">
        <v>17</v>
      </c>
      <c r="D5" s="26"/>
      <c r="E5" s="26"/>
      <c r="F5" s="26"/>
      <c r="G5" s="26"/>
    </row>
    <row r="6" spans="1:14" ht="15" customHeight="1" x14ac:dyDescent="0.45">
      <c r="C6" s="83" t="s">
        <v>18</v>
      </c>
      <c r="D6" s="8" t="s">
        <v>21</v>
      </c>
      <c r="E6" s="31">
        <v>313089907</v>
      </c>
      <c r="F6" s="31"/>
      <c r="G6" s="31"/>
      <c r="H6" s="31"/>
      <c r="I6" s="32"/>
    </row>
    <row r="7" spans="1:14" ht="15" customHeight="1" x14ac:dyDescent="0.45">
      <c r="C7" s="84"/>
      <c r="D7" s="9" t="s">
        <v>22</v>
      </c>
      <c r="E7" s="33">
        <v>393000</v>
      </c>
      <c r="F7" s="33"/>
      <c r="G7" s="33"/>
      <c r="H7" s="33"/>
      <c r="I7" s="34"/>
    </row>
    <row r="8" spans="1:14" ht="15" customHeight="1" x14ac:dyDescent="0.45">
      <c r="C8" s="85"/>
      <c r="D8" s="10" t="s">
        <v>1</v>
      </c>
      <c r="E8" s="35">
        <v>285572788</v>
      </c>
      <c r="F8" s="35"/>
      <c r="G8" s="35"/>
      <c r="H8" s="35"/>
      <c r="I8" s="36"/>
    </row>
    <row r="9" spans="1:14" ht="15" customHeight="1" x14ac:dyDescent="0.45">
      <c r="C9" s="37" t="s">
        <v>13</v>
      </c>
      <c r="D9" s="38"/>
      <c r="E9" s="39">
        <f>SUM(E6:I8)</f>
        <v>599055695</v>
      </c>
      <c r="F9" s="40"/>
      <c r="G9" s="40"/>
      <c r="H9" s="40"/>
      <c r="I9" s="41"/>
    </row>
    <row r="10" spans="1:14" ht="15" customHeight="1" x14ac:dyDescent="0.45">
      <c r="C10" s="42" t="s">
        <v>24</v>
      </c>
      <c r="D10" s="43"/>
      <c r="E10" s="43"/>
      <c r="F10" s="43"/>
      <c r="G10" s="43"/>
      <c r="H10" s="43"/>
      <c r="I10" s="44"/>
    </row>
    <row r="11" spans="1:14" ht="15" customHeight="1" x14ac:dyDescent="0.45">
      <c r="C11" s="61" t="s">
        <v>43</v>
      </c>
      <c r="D11" s="22" t="s">
        <v>4</v>
      </c>
      <c r="E11" s="33">
        <v>58441506</v>
      </c>
      <c r="F11" s="33"/>
      <c r="G11" s="33"/>
      <c r="H11" s="33"/>
      <c r="I11" s="34"/>
    </row>
    <row r="12" spans="1:14" ht="15" customHeight="1" x14ac:dyDescent="0.45">
      <c r="C12" s="61"/>
      <c r="D12" s="22" t="s">
        <v>44</v>
      </c>
      <c r="E12" s="33">
        <v>78600</v>
      </c>
      <c r="F12" s="33"/>
      <c r="G12" s="33"/>
      <c r="H12" s="33"/>
      <c r="I12" s="34"/>
    </row>
    <row r="13" spans="1:14" ht="15" customHeight="1" x14ac:dyDescent="0.45">
      <c r="C13" s="61"/>
      <c r="D13" s="23" t="s">
        <v>29</v>
      </c>
      <c r="E13" s="33">
        <v>50176400</v>
      </c>
      <c r="F13" s="33"/>
      <c r="G13" s="33"/>
      <c r="H13" s="33"/>
      <c r="I13" s="34"/>
      <c r="M13" s="24"/>
      <c r="N13" s="24"/>
    </row>
    <row r="14" spans="1:14" ht="15" customHeight="1" x14ac:dyDescent="0.45">
      <c r="C14" s="86" t="s">
        <v>30</v>
      </c>
      <c r="D14" s="87"/>
      <c r="E14" s="35">
        <v>92945045</v>
      </c>
      <c r="F14" s="35"/>
      <c r="G14" s="35"/>
      <c r="H14" s="35"/>
      <c r="I14" s="36"/>
    </row>
    <row r="15" spans="1:14" ht="15" customHeight="1" x14ac:dyDescent="0.45">
      <c r="C15" s="88" t="s">
        <v>13</v>
      </c>
      <c r="D15" s="89"/>
      <c r="E15" s="90">
        <f>SUM(E11:I14)</f>
        <v>201641551</v>
      </c>
      <c r="F15" s="90"/>
      <c r="G15" s="90"/>
      <c r="H15" s="90"/>
      <c r="I15" s="91"/>
    </row>
    <row r="16" spans="1:14" ht="15" customHeight="1" x14ac:dyDescent="0.45">
      <c r="C16" s="92" t="s">
        <v>6</v>
      </c>
      <c r="D16" s="93"/>
      <c r="E16" s="94">
        <v>60203</v>
      </c>
      <c r="F16" s="94"/>
      <c r="G16" s="94"/>
      <c r="H16" s="94"/>
      <c r="I16" s="95"/>
    </row>
    <row r="17" spans="2:9" ht="15" customHeight="1" x14ac:dyDescent="0.45">
      <c r="C17" s="85" t="s">
        <v>40</v>
      </c>
      <c r="D17" s="96"/>
      <c r="E17" s="97">
        <v>47</v>
      </c>
      <c r="F17" s="97"/>
      <c r="G17" s="97"/>
      <c r="H17" s="97"/>
      <c r="I17" s="98"/>
    </row>
    <row r="18" spans="2:9" ht="15" customHeight="1" x14ac:dyDescent="0.45">
      <c r="C18" s="92" t="s">
        <v>31</v>
      </c>
      <c r="D18" s="93"/>
      <c r="E18" s="31">
        <f>(E6+E8)/E16</f>
        <v>9944.0674883311458</v>
      </c>
      <c r="F18" s="31"/>
      <c r="G18" s="31"/>
      <c r="H18" s="31"/>
      <c r="I18" s="32"/>
    </row>
    <row r="19" spans="2:9" ht="15" customHeight="1" x14ac:dyDescent="0.45">
      <c r="C19" s="49" t="s">
        <v>45</v>
      </c>
      <c r="D19" s="50"/>
      <c r="E19" s="51">
        <f>E7/E17</f>
        <v>8361.7021276595751</v>
      </c>
      <c r="F19" s="51"/>
      <c r="G19" s="51"/>
      <c r="H19" s="51"/>
      <c r="I19" s="52"/>
    </row>
    <row r="20" spans="2:9" ht="15" customHeight="1" x14ac:dyDescent="0.45">
      <c r="C20" s="7" t="s">
        <v>20</v>
      </c>
      <c r="D20" s="7"/>
      <c r="E20" s="7"/>
      <c r="F20" s="7"/>
      <c r="G20" s="7"/>
      <c r="H20" s="7"/>
      <c r="I20" s="7"/>
    </row>
    <row r="21" spans="2:9" ht="15" customHeight="1" x14ac:dyDescent="0.45">
      <c r="C21" s="7" t="s">
        <v>23</v>
      </c>
      <c r="D21" s="7"/>
      <c r="E21" s="7"/>
      <c r="F21" s="7"/>
      <c r="G21" s="7"/>
      <c r="H21" s="7"/>
      <c r="I21" s="7"/>
    </row>
    <row r="22" spans="2:9" ht="15" customHeight="1" x14ac:dyDescent="0.45"/>
    <row r="23" spans="2:9" ht="15" customHeight="1" x14ac:dyDescent="0.45">
      <c r="B23" s="2" t="s">
        <v>32</v>
      </c>
      <c r="C23" s="26" t="s">
        <v>3</v>
      </c>
      <c r="D23" s="26"/>
      <c r="E23" s="26"/>
      <c r="F23" s="26"/>
      <c r="G23" s="26"/>
    </row>
    <row r="24" spans="2:9" x14ac:dyDescent="0.45">
      <c r="C24" s="1"/>
      <c r="D24" s="1"/>
      <c r="E24" s="99" t="s">
        <v>33</v>
      </c>
      <c r="F24" s="99"/>
      <c r="G24" s="99" t="s">
        <v>34</v>
      </c>
      <c r="H24" s="99"/>
      <c r="I24" s="99"/>
    </row>
    <row r="25" spans="2:9" ht="15" customHeight="1" x14ac:dyDescent="0.45">
      <c r="C25" s="74" t="s">
        <v>35</v>
      </c>
      <c r="D25" s="75"/>
      <c r="E25" s="100"/>
      <c r="F25" s="101"/>
      <c r="G25" s="102"/>
      <c r="H25" s="102"/>
      <c r="I25" s="103"/>
    </row>
    <row r="26" spans="2:9" ht="15" customHeight="1" x14ac:dyDescent="0.45">
      <c r="C26" s="64" t="s">
        <v>36</v>
      </c>
      <c r="D26" s="65"/>
      <c r="E26" s="104"/>
      <c r="F26" s="104"/>
      <c r="G26" s="104"/>
      <c r="H26" s="104"/>
      <c r="I26" s="105"/>
    </row>
    <row r="27" spans="2:9" ht="15" customHeight="1" x14ac:dyDescent="0.45">
      <c r="C27" s="106" t="s">
        <v>48</v>
      </c>
      <c r="D27" s="107"/>
      <c r="E27" s="66">
        <v>22</v>
      </c>
      <c r="F27" s="67"/>
      <c r="G27" s="67"/>
      <c r="H27" s="67"/>
      <c r="I27" s="68"/>
    </row>
    <row r="28" spans="2:9" ht="15" customHeight="1" x14ac:dyDescent="0.45">
      <c r="C28" s="17" t="s">
        <v>47</v>
      </c>
      <c r="D28" s="17"/>
      <c r="E28" s="18"/>
      <c r="F28" s="18"/>
      <c r="G28" s="18"/>
      <c r="H28" s="18"/>
      <c r="I28" s="18"/>
    </row>
    <row r="29" spans="2:9" ht="15" customHeight="1" x14ac:dyDescent="0.45"/>
    <row r="30" spans="2:9" ht="15" customHeight="1" x14ac:dyDescent="0.45">
      <c r="B30" s="2" t="s">
        <v>37</v>
      </c>
      <c r="C30" s="26" t="s">
        <v>25</v>
      </c>
      <c r="D30" s="26"/>
      <c r="E30" s="26"/>
      <c r="F30" s="26"/>
      <c r="G30" s="26"/>
    </row>
    <row r="31" spans="2:9" ht="15" customHeight="1" x14ac:dyDescent="0.45">
      <c r="C31" s="62" t="s">
        <v>38</v>
      </c>
      <c r="D31" s="19" t="s">
        <v>7</v>
      </c>
      <c r="E31" s="69">
        <f>(SUM(E11:I12))/(SUM(E11:I13))</f>
        <v>0.53838074611156317</v>
      </c>
      <c r="F31" s="69"/>
      <c r="G31" s="69"/>
      <c r="H31" s="69"/>
      <c r="I31" s="70"/>
    </row>
    <row r="32" spans="2:9" ht="15" customHeight="1" x14ac:dyDescent="0.45">
      <c r="C32" s="63"/>
      <c r="D32" s="20" t="s">
        <v>15</v>
      </c>
      <c r="E32" s="71">
        <f>E13/(SUM(E11:I13))</f>
        <v>0.46161925388843683</v>
      </c>
      <c r="F32" s="71"/>
      <c r="G32" s="71"/>
      <c r="H32" s="71"/>
      <c r="I32" s="72"/>
    </row>
    <row r="33" spans="2:9" ht="15" customHeight="1" x14ac:dyDescent="0.45"/>
    <row r="34" spans="2:9" ht="15" customHeight="1" x14ac:dyDescent="0.45">
      <c r="B34" s="2" t="s">
        <v>39</v>
      </c>
      <c r="C34" s="26" t="s">
        <v>19</v>
      </c>
      <c r="D34" s="26"/>
      <c r="E34" s="26"/>
      <c r="F34" s="26"/>
      <c r="G34" s="26"/>
      <c r="H34" s="26"/>
      <c r="I34" s="26"/>
    </row>
    <row r="35" spans="2:9" ht="69.900000000000006" customHeight="1" x14ac:dyDescent="0.45">
      <c r="C35" s="21" t="s">
        <v>41</v>
      </c>
      <c r="D35" s="108"/>
      <c r="E35" s="109"/>
      <c r="F35" s="109"/>
      <c r="G35" s="109"/>
      <c r="H35" s="109"/>
      <c r="I35" s="110"/>
    </row>
  </sheetData>
  <mergeCells count="45">
    <mergeCell ref="C30:G30"/>
    <mergeCell ref="E31:I31"/>
    <mergeCell ref="E32:I32"/>
    <mergeCell ref="C34:I34"/>
    <mergeCell ref="D35:I35"/>
    <mergeCell ref="C31:C32"/>
    <mergeCell ref="C26:D26"/>
    <mergeCell ref="E26:F26"/>
    <mergeCell ref="G26:I26"/>
    <mergeCell ref="C27:D27"/>
    <mergeCell ref="E27:I27"/>
    <mergeCell ref="E24:F24"/>
    <mergeCell ref="G24:I24"/>
    <mergeCell ref="C25:D25"/>
    <mergeCell ref="E25:F25"/>
    <mergeCell ref="G25:I25"/>
    <mergeCell ref="C18:D18"/>
    <mergeCell ref="E18:I18"/>
    <mergeCell ref="C19:D19"/>
    <mergeCell ref="E19:I19"/>
    <mergeCell ref="C23:G23"/>
    <mergeCell ref="C15:D15"/>
    <mergeCell ref="E15:I15"/>
    <mergeCell ref="C16:D16"/>
    <mergeCell ref="E16:I16"/>
    <mergeCell ref="C17:D17"/>
    <mergeCell ref="E17:I17"/>
    <mergeCell ref="C10:I10"/>
    <mergeCell ref="E11:I11"/>
    <mergeCell ref="E12:I12"/>
    <mergeCell ref="E13:I13"/>
    <mergeCell ref="C14:D14"/>
    <mergeCell ref="E14:I14"/>
    <mergeCell ref="C11:C13"/>
    <mergeCell ref="E6:I6"/>
    <mergeCell ref="E7:I7"/>
    <mergeCell ref="E8:I8"/>
    <mergeCell ref="C9:D9"/>
    <mergeCell ref="E9:I9"/>
    <mergeCell ref="C6:C8"/>
    <mergeCell ref="A1:J1"/>
    <mergeCell ref="C2:G2"/>
    <mergeCell ref="C3:D3"/>
    <mergeCell ref="E3:I3"/>
    <mergeCell ref="C5:G5"/>
  </mergeCells>
  <phoneticPr fontId="2"/>
  <pageMargins left="0.51181102362204722" right="0.11811023622047245" top="0.55118110236220474" bottom="0.19685039370078741" header="0.31496062992125984" footer="0.11811023622047245"/>
  <pageSetup paperSize="9" orientation="portrait" r:id="rId1"/>
  <headerFooter scaleWithDoc="0" alignWithMargins="0"/>
  <colBreaks count="1" manualBreakCount="1">
    <brk id="10" max="6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35"/>
  <sheetViews>
    <sheetView zoomScaleNormal="100" zoomScaleSheetLayoutView="100" workbookViewId="0">
      <selection activeCell="F21" sqref="F21"/>
    </sheetView>
  </sheetViews>
  <sheetFormatPr defaultColWidth="9" defaultRowHeight="12" x14ac:dyDescent="0.45"/>
  <cols>
    <col min="1" max="1" width="0.69921875" style="2" customWidth="1"/>
    <col min="2" max="2" width="3.09765625" style="2" bestFit="1" customWidth="1"/>
    <col min="3" max="3" width="10.59765625" style="2" customWidth="1"/>
    <col min="4" max="4" width="22.59765625" style="2" customWidth="1"/>
    <col min="5" max="5" width="14.09765625" style="2" customWidth="1"/>
    <col min="6" max="6" width="10.59765625" style="2" customWidth="1"/>
    <col min="7" max="8" width="7.3984375" style="2" customWidth="1"/>
    <col min="9" max="9" width="10.59765625" style="2" customWidth="1"/>
    <col min="10" max="10" width="0.8984375" style="2" customWidth="1"/>
    <col min="11" max="16384" width="9" style="2"/>
  </cols>
  <sheetData>
    <row r="1" spans="1:14" ht="18.75" customHeight="1" x14ac:dyDescent="0.45">
      <c r="A1" s="25" t="s">
        <v>42</v>
      </c>
      <c r="B1" s="25"/>
      <c r="C1" s="25"/>
      <c r="D1" s="25"/>
      <c r="E1" s="25"/>
      <c r="F1" s="25"/>
      <c r="G1" s="25"/>
      <c r="H1" s="25"/>
      <c r="I1" s="25"/>
      <c r="J1" s="25"/>
    </row>
    <row r="2" spans="1:14" ht="15" customHeight="1" x14ac:dyDescent="0.45">
      <c r="B2" s="2" t="s">
        <v>8</v>
      </c>
      <c r="C2" s="26" t="s">
        <v>12</v>
      </c>
      <c r="D2" s="26"/>
      <c r="E2" s="26"/>
      <c r="F2" s="26"/>
      <c r="G2" s="26"/>
      <c r="H2" s="1"/>
    </row>
    <row r="3" spans="1:14" ht="25.8" customHeight="1" x14ac:dyDescent="0.45">
      <c r="C3" s="27" t="s">
        <v>14</v>
      </c>
      <c r="D3" s="28"/>
      <c r="E3" s="80" t="s">
        <v>51</v>
      </c>
      <c r="F3" s="81"/>
      <c r="G3" s="81"/>
      <c r="H3" s="81"/>
      <c r="I3" s="82"/>
    </row>
    <row r="4" spans="1:14" ht="15" customHeight="1" x14ac:dyDescent="0.45"/>
    <row r="5" spans="1:14" ht="15" customHeight="1" x14ac:dyDescent="0.45">
      <c r="B5" s="2" t="s">
        <v>11</v>
      </c>
      <c r="C5" s="26" t="s">
        <v>17</v>
      </c>
      <c r="D5" s="26"/>
      <c r="E5" s="26"/>
      <c r="F5" s="26"/>
      <c r="G5" s="26"/>
    </row>
    <row r="6" spans="1:14" ht="15" customHeight="1" x14ac:dyDescent="0.45">
      <c r="C6" s="83" t="s">
        <v>18</v>
      </c>
      <c r="D6" s="8" t="s">
        <v>21</v>
      </c>
      <c r="E6" s="31">
        <v>657602762</v>
      </c>
      <c r="F6" s="31"/>
      <c r="G6" s="31"/>
      <c r="H6" s="31"/>
      <c r="I6" s="32"/>
    </row>
    <row r="7" spans="1:14" ht="15" customHeight="1" x14ac:dyDescent="0.45">
      <c r="C7" s="84"/>
      <c r="D7" s="9" t="s">
        <v>22</v>
      </c>
      <c r="E7" s="33">
        <v>5044840</v>
      </c>
      <c r="F7" s="33"/>
      <c r="G7" s="33"/>
      <c r="H7" s="33"/>
      <c r="I7" s="34"/>
    </row>
    <row r="8" spans="1:14" ht="15" customHeight="1" x14ac:dyDescent="0.45">
      <c r="C8" s="85"/>
      <c r="D8" s="10" t="s">
        <v>1</v>
      </c>
      <c r="E8" s="35">
        <v>457490150</v>
      </c>
      <c r="F8" s="35"/>
      <c r="G8" s="35"/>
      <c r="H8" s="35"/>
      <c r="I8" s="36"/>
    </row>
    <row r="9" spans="1:14" ht="15" customHeight="1" x14ac:dyDescent="0.45">
      <c r="C9" s="37" t="s">
        <v>13</v>
      </c>
      <c r="D9" s="38"/>
      <c r="E9" s="39">
        <f>SUM(E6:I8)</f>
        <v>1120137752</v>
      </c>
      <c r="F9" s="40"/>
      <c r="G9" s="40"/>
      <c r="H9" s="40"/>
      <c r="I9" s="41"/>
    </row>
    <row r="10" spans="1:14" ht="15" customHeight="1" x14ac:dyDescent="0.45">
      <c r="C10" s="42" t="s">
        <v>24</v>
      </c>
      <c r="D10" s="43"/>
      <c r="E10" s="43"/>
      <c r="F10" s="43"/>
      <c r="G10" s="43"/>
      <c r="H10" s="43"/>
      <c r="I10" s="44"/>
    </row>
    <row r="11" spans="1:14" ht="15" customHeight="1" x14ac:dyDescent="0.45">
      <c r="C11" s="61" t="s">
        <v>43</v>
      </c>
      <c r="D11" s="22" t="s">
        <v>4</v>
      </c>
      <c r="E11" s="33">
        <v>116687009</v>
      </c>
      <c r="F11" s="33"/>
      <c r="G11" s="33"/>
      <c r="H11" s="33"/>
      <c r="I11" s="34"/>
    </row>
    <row r="12" spans="1:14" ht="15" customHeight="1" x14ac:dyDescent="0.45">
      <c r="C12" s="61"/>
      <c r="D12" s="22" t="s">
        <v>44</v>
      </c>
      <c r="E12" s="33">
        <v>1006020</v>
      </c>
      <c r="F12" s="33"/>
      <c r="G12" s="33"/>
      <c r="H12" s="33"/>
      <c r="I12" s="34"/>
    </row>
    <row r="13" spans="1:14" ht="15" customHeight="1" x14ac:dyDescent="0.45">
      <c r="C13" s="61"/>
      <c r="D13" s="23" t="s">
        <v>29</v>
      </c>
      <c r="E13" s="33">
        <v>80174100</v>
      </c>
      <c r="F13" s="33"/>
      <c r="G13" s="33"/>
      <c r="H13" s="33"/>
      <c r="I13" s="34"/>
      <c r="M13" s="24"/>
      <c r="N13" s="24"/>
    </row>
    <row r="14" spans="1:14" ht="15" customHeight="1" x14ac:dyDescent="0.45">
      <c r="C14" s="86" t="s">
        <v>30</v>
      </c>
      <c r="D14" s="87"/>
      <c r="E14" s="35">
        <v>168029778</v>
      </c>
      <c r="F14" s="35"/>
      <c r="G14" s="35"/>
      <c r="H14" s="35"/>
      <c r="I14" s="36"/>
    </row>
    <row r="15" spans="1:14" ht="15" customHeight="1" x14ac:dyDescent="0.45">
      <c r="C15" s="88" t="s">
        <v>13</v>
      </c>
      <c r="D15" s="89"/>
      <c r="E15" s="90">
        <f>SUM(E11:I14)</f>
        <v>365896907</v>
      </c>
      <c r="F15" s="90"/>
      <c r="G15" s="90"/>
      <c r="H15" s="90"/>
      <c r="I15" s="91"/>
    </row>
    <row r="16" spans="1:14" ht="15" customHeight="1" x14ac:dyDescent="0.45">
      <c r="C16" s="92" t="s">
        <v>6</v>
      </c>
      <c r="D16" s="93"/>
      <c r="E16" s="94">
        <v>101059</v>
      </c>
      <c r="F16" s="94"/>
      <c r="G16" s="94"/>
      <c r="H16" s="94"/>
      <c r="I16" s="95"/>
    </row>
    <row r="17" spans="2:9" ht="15" customHeight="1" x14ac:dyDescent="0.45">
      <c r="C17" s="85" t="s">
        <v>40</v>
      </c>
      <c r="D17" s="96"/>
      <c r="E17" s="97">
        <v>572</v>
      </c>
      <c r="F17" s="97"/>
      <c r="G17" s="97"/>
      <c r="H17" s="97"/>
      <c r="I17" s="98"/>
    </row>
    <row r="18" spans="2:9" ht="15" customHeight="1" x14ac:dyDescent="0.45">
      <c r="C18" s="92" t="s">
        <v>31</v>
      </c>
      <c r="D18" s="93"/>
      <c r="E18" s="31">
        <f>(E6+E8)/E16</f>
        <v>11034.078231528118</v>
      </c>
      <c r="F18" s="31"/>
      <c r="G18" s="31"/>
      <c r="H18" s="31"/>
      <c r="I18" s="32"/>
    </row>
    <row r="19" spans="2:9" ht="15" customHeight="1" x14ac:dyDescent="0.45">
      <c r="C19" s="49" t="s">
        <v>45</v>
      </c>
      <c r="D19" s="50"/>
      <c r="E19" s="51">
        <f>E7/E17</f>
        <v>8819.6503496503501</v>
      </c>
      <c r="F19" s="51"/>
      <c r="G19" s="51"/>
      <c r="H19" s="51"/>
      <c r="I19" s="52"/>
    </row>
    <row r="20" spans="2:9" ht="15" customHeight="1" x14ac:dyDescent="0.45">
      <c r="C20" s="7" t="s">
        <v>20</v>
      </c>
      <c r="D20" s="7"/>
      <c r="E20" s="7"/>
      <c r="F20" s="7"/>
      <c r="G20" s="7"/>
      <c r="H20" s="7"/>
      <c r="I20" s="7"/>
    </row>
    <row r="21" spans="2:9" ht="15" customHeight="1" x14ac:dyDescent="0.45">
      <c r="C21" s="7" t="s">
        <v>23</v>
      </c>
      <c r="D21" s="7"/>
      <c r="E21" s="7"/>
      <c r="F21" s="7"/>
      <c r="G21" s="7"/>
      <c r="H21" s="7"/>
      <c r="I21" s="7"/>
    </row>
    <row r="22" spans="2:9" ht="15" customHeight="1" x14ac:dyDescent="0.45"/>
    <row r="23" spans="2:9" ht="15" customHeight="1" x14ac:dyDescent="0.45">
      <c r="B23" s="2" t="s">
        <v>32</v>
      </c>
      <c r="C23" s="26" t="s">
        <v>3</v>
      </c>
      <c r="D23" s="26"/>
      <c r="E23" s="26"/>
      <c r="F23" s="26"/>
      <c r="G23" s="26"/>
    </row>
    <row r="24" spans="2:9" x14ac:dyDescent="0.45">
      <c r="C24" s="1"/>
      <c r="D24" s="1"/>
      <c r="E24" s="99" t="s">
        <v>33</v>
      </c>
      <c r="F24" s="99"/>
      <c r="G24" s="99" t="s">
        <v>34</v>
      </c>
      <c r="H24" s="99"/>
      <c r="I24" s="99"/>
    </row>
    <row r="25" spans="2:9" ht="15" customHeight="1" x14ac:dyDescent="0.45">
      <c r="C25" s="74" t="s">
        <v>35</v>
      </c>
      <c r="D25" s="75"/>
      <c r="E25" s="100"/>
      <c r="F25" s="101"/>
      <c r="G25" s="102"/>
      <c r="H25" s="102"/>
      <c r="I25" s="103"/>
    </row>
    <row r="26" spans="2:9" ht="15" customHeight="1" x14ac:dyDescent="0.45">
      <c r="C26" s="64" t="s">
        <v>36</v>
      </c>
      <c r="D26" s="65"/>
      <c r="E26" s="104"/>
      <c r="F26" s="104"/>
      <c r="G26" s="104"/>
      <c r="H26" s="104"/>
      <c r="I26" s="105"/>
    </row>
    <row r="27" spans="2:9" ht="15" customHeight="1" x14ac:dyDescent="0.45">
      <c r="C27" s="106" t="s">
        <v>48</v>
      </c>
      <c r="D27" s="107"/>
      <c r="E27" s="66">
        <v>28</v>
      </c>
      <c r="F27" s="67"/>
      <c r="G27" s="67"/>
      <c r="H27" s="67"/>
      <c r="I27" s="68"/>
    </row>
    <row r="28" spans="2:9" ht="15" customHeight="1" x14ac:dyDescent="0.45">
      <c r="C28" s="17" t="s">
        <v>47</v>
      </c>
      <c r="D28" s="17"/>
      <c r="E28" s="18"/>
      <c r="F28" s="18"/>
      <c r="G28" s="18"/>
      <c r="H28" s="18"/>
      <c r="I28" s="18"/>
    </row>
    <row r="29" spans="2:9" ht="15" customHeight="1" x14ac:dyDescent="0.45"/>
    <row r="30" spans="2:9" ht="15" customHeight="1" x14ac:dyDescent="0.45">
      <c r="B30" s="2" t="s">
        <v>37</v>
      </c>
      <c r="C30" s="26" t="s">
        <v>25</v>
      </c>
      <c r="D30" s="26"/>
      <c r="E30" s="26"/>
      <c r="F30" s="26"/>
      <c r="G30" s="26"/>
    </row>
    <row r="31" spans="2:9" ht="15" customHeight="1" x14ac:dyDescent="0.45">
      <c r="C31" s="62" t="s">
        <v>38</v>
      </c>
      <c r="D31" s="19" t="s">
        <v>7</v>
      </c>
      <c r="E31" s="69">
        <f>(SUM(E11:I12))/(SUM(E11:I13))</f>
        <v>0.59480839285842169</v>
      </c>
      <c r="F31" s="69"/>
      <c r="G31" s="69"/>
      <c r="H31" s="69"/>
      <c r="I31" s="70"/>
    </row>
    <row r="32" spans="2:9" ht="15" customHeight="1" x14ac:dyDescent="0.45">
      <c r="C32" s="63"/>
      <c r="D32" s="20" t="s">
        <v>15</v>
      </c>
      <c r="E32" s="71">
        <f>E13/(SUM(E11:I13))</f>
        <v>0.40519160714157831</v>
      </c>
      <c r="F32" s="71"/>
      <c r="G32" s="71"/>
      <c r="H32" s="71"/>
      <c r="I32" s="72"/>
    </row>
    <row r="33" spans="2:9" ht="15" customHeight="1" x14ac:dyDescent="0.45"/>
    <row r="34" spans="2:9" ht="15" customHeight="1" x14ac:dyDescent="0.45">
      <c r="B34" s="2" t="s">
        <v>39</v>
      </c>
      <c r="C34" s="26" t="s">
        <v>19</v>
      </c>
      <c r="D34" s="26"/>
      <c r="E34" s="26"/>
      <c r="F34" s="26"/>
      <c r="G34" s="26"/>
      <c r="H34" s="26"/>
      <c r="I34" s="26"/>
    </row>
    <row r="35" spans="2:9" ht="69.900000000000006" customHeight="1" x14ac:dyDescent="0.45">
      <c r="C35" s="21" t="s">
        <v>41</v>
      </c>
      <c r="D35" s="108"/>
      <c r="E35" s="109"/>
      <c r="F35" s="109"/>
      <c r="G35" s="109"/>
      <c r="H35" s="109"/>
      <c r="I35" s="110"/>
    </row>
  </sheetData>
  <mergeCells count="45">
    <mergeCell ref="C30:G30"/>
    <mergeCell ref="E31:I31"/>
    <mergeCell ref="E32:I32"/>
    <mergeCell ref="C34:I34"/>
    <mergeCell ref="D35:I35"/>
    <mergeCell ref="C31:C32"/>
    <mergeCell ref="C26:D26"/>
    <mergeCell ref="E26:F26"/>
    <mergeCell ref="G26:I26"/>
    <mergeCell ref="C27:D27"/>
    <mergeCell ref="E27:I27"/>
    <mergeCell ref="E24:F24"/>
    <mergeCell ref="G24:I24"/>
    <mergeCell ref="C25:D25"/>
    <mergeCell ref="E25:F25"/>
    <mergeCell ref="G25:I25"/>
    <mergeCell ref="C18:D18"/>
    <mergeCell ref="E18:I18"/>
    <mergeCell ref="C19:D19"/>
    <mergeCell ref="E19:I19"/>
    <mergeCell ref="C23:G23"/>
    <mergeCell ref="C15:D15"/>
    <mergeCell ref="E15:I15"/>
    <mergeCell ref="C16:D16"/>
    <mergeCell ref="E16:I16"/>
    <mergeCell ref="C17:D17"/>
    <mergeCell ref="E17:I17"/>
    <mergeCell ref="C10:I10"/>
    <mergeCell ref="E11:I11"/>
    <mergeCell ref="E12:I12"/>
    <mergeCell ref="E13:I13"/>
    <mergeCell ref="C14:D14"/>
    <mergeCell ref="E14:I14"/>
    <mergeCell ref="C11:C13"/>
    <mergeCell ref="E6:I6"/>
    <mergeCell ref="E7:I7"/>
    <mergeCell ref="E8:I8"/>
    <mergeCell ref="C9:D9"/>
    <mergeCell ref="E9:I9"/>
    <mergeCell ref="C6:C8"/>
    <mergeCell ref="A1:J1"/>
    <mergeCell ref="C2:G2"/>
    <mergeCell ref="C3:D3"/>
    <mergeCell ref="E3:I3"/>
    <mergeCell ref="C5:G5"/>
  </mergeCells>
  <phoneticPr fontId="2"/>
  <pageMargins left="0.51181102362204722" right="0.11811023622047245" top="0.55118110236220474" bottom="0.19685039370078741" header="0.31496062992125984" footer="0.11811023622047245"/>
  <pageSetup paperSize="9" orientation="portrait" r:id="rId1"/>
  <headerFooter scaleWithDoc="0" alignWithMargins="0"/>
  <colBreaks count="1" manualBreakCount="1">
    <brk id="10" max="6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35"/>
  <sheetViews>
    <sheetView zoomScaleNormal="100" zoomScaleSheetLayoutView="100" workbookViewId="0">
      <selection activeCell="E14" sqref="E14:I14"/>
    </sheetView>
  </sheetViews>
  <sheetFormatPr defaultColWidth="9" defaultRowHeight="12" x14ac:dyDescent="0.45"/>
  <cols>
    <col min="1" max="1" width="0.69921875" style="2" customWidth="1"/>
    <col min="2" max="2" width="3.09765625" style="2" bestFit="1" customWidth="1"/>
    <col min="3" max="3" width="10.59765625" style="2" customWidth="1"/>
    <col min="4" max="4" width="22.59765625" style="2" customWidth="1"/>
    <col min="5" max="5" width="14.09765625" style="2" customWidth="1"/>
    <col min="6" max="6" width="10.59765625" style="2" customWidth="1"/>
    <col min="7" max="8" width="7.3984375" style="2" customWidth="1"/>
    <col min="9" max="9" width="10.59765625" style="2" customWidth="1"/>
    <col min="10" max="10" width="0.8984375" style="2" customWidth="1"/>
    <col min="11" max="16384" width="9" style="2"/>
  </cols>
  <sheetData>
    <row r="1" spans="1:14" ht="18.75" customHeight="1" x14ac:dyDescent="0.45">
      <c r="A1" s="25" t="s">
        <v>42</v>
      </c>
      <c r="B1" s="25"/>
      <c r="C1" s="25"/>
      <c r="D1" s="25"/>
      <c r="E1" s="25"/>
      <c r="F1" s="25"/>
      <c r="G1" s="25"/>
      <c r="H1" s="25"/>
      <c r="I1" s="25"/>
      <c r="J1" s="25"/>
    </row>
    <row r="2" spans="1:14" ht="15" customHeight="1" x14ac:dyDescent="0.45">
      <c r="B2" s="2" t="s">
        <v>8</v>
      </c>
      <c r="C2" s="26" t="s">
        <v>12</v>
      </c>
      <c r="D2" s="26"/>
      <c r="E2" s="26"/>
      <c r="F2" s="26"/>
      <c r="G2" s="26"/>
      <c r="H2" s="1"/>
    </row>
    <row r="3" spans="1:14" ht="26.4" customHeight="1" x14ac:dyDescent="0.45">
      <c r="C3" s="27" t="s">
        <v>14</v>
      </c>
      <c r="D3" s="28"/>
      <c r="E3" s="80" t="s">
        <v>51</v>
      </c>
      <c r="F3" s="81"/>
      <c r="G3" s="81"/>
      <c r="H3" s="81"/>
      <c r="I3" s="82"/>
    </row>
    <row r="4" spans="1:14" ht="15" customHeight="1" x14ac:dyDescent="0.45"/>
    <row r="5" spans="1:14" ht="15" customHeight="1" x14ac:dyDescent="0.45">
      <c r="B5" s="2" t="s">
        <v>11</v>
      </c>
      <c r="C5" s="26" t="s">
        <v>17</v>
      </c>
      <c r="D5" s="26"/>
      <c r="E5" s="26"/>
      <c r="F5" s="26"/>
      <c r="G5" s="26"/>
    </row>
    <row r="6" spans="1:14" ht="15" customHeight="1" x14ac:dyDescent="0.45">
      <c r="C6" s="83" t="s">
        <v>18</v>
      </c>
      <c r="D6" s="8" t="s">
        <v>21</v>
      </c>
      <c r="E6" s="31">
        <v>778407110</v>
      </c>
      <c r="F6" s="31"/>
      <c r="G6" s="31"/>
      <c r="H6" s="31"/>
      <c r="I6" s="32"/>
    </row>
    <row r="7" spans="1:14" ht="15" customHeight="1" x14ac:dyDescent="0.45">
      <c r="C7" s="84"/>
      <c r="D7" s="9" t="s">
        <v>22</v>
      </c>
      <c r="E7" s="33">
        <v>3493270</v>
      </c>
      <c r="F7" s="33"/>
      <c r="G7" s="33"/>
      <c r="H7" s="33"/>
      <c r="I7" s="34"/>
    </row>
    <row r="8" spans="1:14" ht="15" customHeight="1" x14ac:dyDescent="0.45">
      <c r="C8" s="85"/>
      <c r="D8" s="10" t="s">
        <v>1</v>
      </c>
      <c r="E8" s="35">
        <v>534799996</v>
      </c>
      <c r="F8" s="35"/>
      <c r="G8" s="35"/>
      <c r="H8" s="35"/>
      <c r="I8" s="36"/>
    </row>
    <row r="9" spans="1:14" ht="15" customHeight="1" x14ac:dyDescent="0.45">
      <c r="C9" s="37" t="s">
        <v>13</v>
      </c>
      <c r="D9" s="38"/>
      <c r="E9" s="39">
        <f>SUM(E6:I8)</f>
        <v>1316700376</v>
      </c>
      <c r="F9" s="40"/>
      <c r="G9" s="40"/>
      <c r="H9" s="40"/>
      <c r="I9" s="41"/>
    </row>
    <row r="10" spans="1:14" ht="15" customHeight="1" x14ac:dyDescent="0.45">
      <c r="C10" s="42" t="s">
        <v>24</v>
      </c>
      <c r="D10" s="43"/>
      <c r="E10" s="43"/>
      <c r="F10" s="43"/>
      <c r="G10" s="43"/>
      <c r="H10" s="43"/>
      <c r="I10" s="44"/>
    </row>
    <row r="11" spans="1:14" ht="15" customHeight="1" x14ac:dyDescent="0.45">
      <c r="C11" s="61" t="s">
        <v>43</v>
      </c>
      <c r="D11" s="22" t="s">
        <v>4</v>
      </c>
      <c r="E11" s="33">
        <v>141255929</v>
      </c>
      <c r="F11" s="33"/>
      <c r="G11" s="33"/>
      <c r="H11" s="33"/>
      <c r="I11" s="34"/>
    </row>
    <row r="12" spans="1:14" ht="15" customHeight="1" x14ac:dyDescent="0.45">
      <c r="C12" s="61"/>
      <c r="D12" s="22" t="s">
        <v>44</v>
      </c>
      <c r="E12" s="33">
        <v>612600</v>
      </c>
      <c r="F12" s="33"/>
      <c r="G12" s="33"/>
      <c r="H12" s="33"/>
      <c r="I12" s="34"/>
    </row>
    <row r="13" spans="1:14" ht="15" customHeight="1" x14ac:dyDescent="0.45">
      <c r="C13" s="61"/>
      <c r="D13" s="23" t="s">
        <v>29</v>
      </c>
      <c r="E13" s="33">
        <v>93731400</v>
      </c>
      <c r="F13" s="33"/>
      <c r="G13" s="33"/>
      <c r="H13" s="33"/>
      <c r="I13" s="34"/>
      <c r="M13" s="24"/>
      <c r="N13" s="24"/>
    </row>
    <row r="14" spans="1:14" ht="15" customHeight="1" x14ac:dyDescent="0.45">
      <c r="C14" s="86" t="s">
        <v>30</v>
      </c>
      <c r="D14" s="87"/>
      <c r="E14" s="35">
        <v>206044221</v>
      </c>
      <c r="F14" s="35"/>
      <c r="G14" s="35"/>
      <c r="H14" s="35"/>
      <c r="I14" s="36"/>
    </row>
    <row r="15" spans="1:14" ht="15" customHeight="1" x14ac:dyDescent="0.45">
      <c r="C15" s="88" t="s">
        <v>13</v>
      </c>
      <c r="D15" s="89"/>
      <c r="E15" s="90">
        <f>SUM(E11:I14)</f>
        <v>441644150</v>
      </c>
      <c r="F15" s="90"/>
      <c r="G15" s="90"/>
      <c r="H15" s="90"/>
      <c r="I15" s="91"/>
    </row>
    <row r="16" spans="1:14" ht="15" customHeight="1" x14ac:dyDescent="0.45">
      <c r="C16" s="92" t="s">
        <v>6</v>
      </c>
      <c r="D16" s="93"/>
      <c r="E16" s="94">
        <v>119093</v>
      </c>
      <c r="F16" s="94"/>
      <c r="G16" s="94"/>
      <c r="H16" s="94"/>
      <c r="I16" s="95"/>
    </row>
    <row r="17" spans="2:9" ht="15" customHeight="1" x14ac:dyDescent="0.45">
      <c r="C17" s="85" t="s">
        <v>40</v>
      </c>
      <c r="D17" s="96"/>
      <c r="E17" s="97">
        <v>269</v>
      </c>
      <c r="F17" s="97"/>
      <c r="G17" s="97"/>
      <c r="H17" s="97"/>
      <c r="I17" s="98"/>
    </row>
    <row r="18" spans="2:9" ht="15" customHeight="1" x14ac:dyDescent="0.45">
      <c r="C18" s="92" t="s">
        <v>31</v>
      </c>
      <c r="D18" s="93"/>
      <c r="E18" s="31">
        <f>(E6+E8)/E16</f>
        <v>11026.736298523003</v>
      </c>
      <c r="F18" s="31"/>
      <c r="G18" s="31"/>
      <c r="H18" s="31"/>
      <c r="I18" s="32"/>
    </row>
    <row r="19" spans="2:9" ht="15" customHeight="1" x14ac:dyDescent="0.45">
      <c r="C19" s="49" t="s">
        <v>45</v>
      </c>
      <c r="D19" s="50"/>
      <c r="E19" s="51">
        <f>E7/E17</f>
        <v>12986.133828996282</v>
      </c>
      <c r="F19" s="51"/>
      <c r="G19" s="51"/>
      <c r="H19" s="51"/>
      <c r="I19" s="52"/>
    </row>
    <row r="20" spans="2:9" ht="15" customHeight="1" x14ac:dyDescent="0.45">
      <c r="C20" s="7" t="s">
        <v>20</v>
      </c>
      <c r="D20" s="7"/>
      <c r="E20" s="7"/>
      <c r="F20" s="7"/>
      <c r="G20" s="7"/>
      <c r="H20" s="7"/>
      <c r="I20" s="7"/>
    </row>
    <row r="21" spans="2:9" ht="15" customHeight="1" x14ac:dyDescent="0.45">
      <c r="C21" s="7" t="s">
        <v>23</v>
      </c>
      <c r="D21" s="7"/>
      <c r="E21" s="7"/>
      <c r="F21" s="7"/>
      <c r="G21" s="7"/>
      <c r="H21" s="7"/>
      <c r="I21" s="7"/>
    </row>
    <row r="22" spans="2:9" ht="15" customHeight="1" x14ac:dyDescent="0.45"/>
    <row r="23" spans="2:9" ht="15" customHeight="1" x14ac:dyDescent="0.45">
      <c r="B23" s="2" t="s">
        <v>32</v>
      </c>
      <c r="C23" s="26" t="s">
        <v>3</v>
      </c>
      <c r="D23" s="26"/>
      <c r="E23" s="26"/>
      <c r="F23" s="26"/>
      <c r="G23" s="26"/>
    </row>
    <row r="24" spans="2:9" x14ac:dyDescent="0.45">
      <c r="C24" s="1"/>
      <c r="D24" s="1"/>
      <c r="E24" s="99" t="s">
        <v>33</v>
      </c>
      <c r="F24" s="99"/>
      <c r="G24" s="99" t="s">
        <v>34</v>
      </c>
      <c r="H24" s="99"/>
      <c r="I24" s="99"/>
    </row>
    <row r="25" spans="2:9" ht="15" customHeight="1" x14ac:dyDescent="0.45">
      <c r="C25" s="74" t="s">
        <v>35</v>
      </c>
      <c r="D25" s="75"/>
      <c r="E25" s="100"/>
      <c r="F25" s="101"/>
      <c r="G25" s="102"/>
      <c r="H25" s="102"/>
      <c r="I25" s="103"/>
    </row>
    <row r="26" spans="2:9" ht="15" customHeight="1" x14ac:dyDescent="0.45">
      <c r="C26" s="64" t="s">
        <v>36</v>
      </c>
      <c r="D26" s="65"/>
      <c r="E26" s="104"/>
      <c r="F26" s="104"/>
      <c r="G26" s="104"/>
      <c r="H26" s="104"/>
      <c r="I26" s="105"/>
    </row>
    <row r="27" spans="2:9" ht="15" customHeight="1" x14ac:dyDescent="0.45">
      <c r="C27" s="106" t="s">
        <v>48</v>
      </c>
      <c r="D27" s="107"/>
      <c r="E27" s="66">
        <v>31</v>
      </c>
      <c r="F27" s="67"/>
      <c r="G27" s="67"/>
      <c r="H27" s="67"/>
      <c r="I27" s="68"/>
    </row>
    <row r="28" spans="2:9" ht="15" customHeight="1" x14ac:dyDescent="0.45">
      <c r="C28" s="17" t="s">
        <v>47</v>
      </c>
      <c r="D28" s="17"/>
      <c r="E28" s="18"/>
      <c r="F28" s="18"/>
      <c r="G28" s="18"/>
      <c r="H28" s="18"/>
      <c r="I28" s="18"/>
    </row>
    <row r="29" spans="2:9" ht="15" customHeight="1" x14ac:dyDescent="0.45"/>
    <row r="30" spans="2:9" ht="15" customHeight="1" x14ac:dyDescent="0.45">
      <c r="B30" s="2" t="s">
        <v>37</v>
      </c>
      <c r="C30" s="26" t="s">
        <v>25</v>
      </c>
      <c r="D30" s="26"/>
      <c r="E30" s="26"/>
      <c r="F30" s="26"/>
      <c r="G30" s="26"/>
    </row>
    <row r="31" spans="2:9" ht="15" customHeight="1" x14ac:dyDescent="0.45">
      <c r="C31" s="62" t="s">
        <v>38</v>
      </c>
      <c r="D31" s="19" t="s">
        <v>7</v>
      </c>
      <c r="E31" s="69">
        <f>(SUM(E11:I12))/(SUM(E11:I13))</f>
        <v>0.60215862374050211</v>
      </c>
      <c r="F31" s="69"/>
      <c r="G31" s="69"/>
      <c r="H31" s="69"/>
      <c r="I31" s="70"/>
    </row>
    <row r="32" spans="2:9" ht="15" customHeight="1" x14ac:dyDescent="0.45">
      <c r="C32" s="63"/>
      <c r="D32" s="20" t="s">
        <v>15</v>
      </c>
      <c r="E32" s="71">
        <f>E13/(SUM(E11:I13))</f>
        <v>0.39784137625949795</v>
      </c>
      <c r="F32" s="71"/>
      <c r="G32" s="71"/>
      <c r="H32" s="71"/>
      <c r="I32" s="72"/>
    </row>
    <row r="33" spans="2:9" ht="15" customHeight="1" x14ac:dyDescent="0.45"/>
    <row r="34" spans="2:9" ht="15" customHeight="1" x14ac:dyDescent="0.45">
      <c r="B34" s="2" t="s">
        <v>39</v>
      </c>
      <c r="C34" s="26" t="s">
        <v>19</v>
      </c>
      <c r="D34" s="26"/>
      <c r="E34" s="26"/>
      <c r="F34" s="26"/>
      <c r="G34" s="26"/>
      <c r="H34" s="26"/>
      <c r="I34" s="26"/>
    </row>
    <row r="35" spans="2:9" ht="69.900000000000006" customHeight="1" x14ac:dyDescent="0.45">
      <c r="C35" s="21" t="s">
        <v>41</v>
      </c>
      <c r="D35" s="108"/>
      <c r="E35" s="109"/>
      <c r="F35" s="109"/>
      <c r="G35" s="109"/>
      <c r="H35" s="109"/>
      <c r="I35" s="110"/>
    </row>
  </sheetData>
  <mergeCells count="45">
    <mergeCell ref="C30:G30"/>
    <mergeCell ref="E31:I31"/>
    <mergeCell ref="E32:I32"/>
    <mergeCell ref="C34:I34"/>
    <mergeCell ref="D35:I35"/>
    <mergeCell ref="C31:C32"/>
    <mergeCell ref="C26:D26"/>
    <mergeCell ref="E26:F26"/>
    <mergeCell ref="G26:I26"/>
    <mergeCell ref="C27:D27"/>
    <mergeCell ref="E27:I27"/>
    <mergeCell ref="E24:F24"/>
    <mergeCell ref="G24:I24"/>
    <mergeCell ref="C25:D25"/>
    <mergeCell ref="E25:F25"/>
    <mergeCell ref="G25:I25"/>
    <mergeCell ref="C18:D18"/>
    <mergeCell ref="E18:I18"/>
    <mergeCell ref="C19:D19"/>
    <mergeCell ref="E19:I19"/>
    <mergeCell ref="C23:G23"/>
    <mergeCell ref="C15:D15"/>
    <mergeCell ref="E15:I15"/>
    <mergeCell ref="C16:D16"/>
    <mergeCell ref="E16:I16"/>
    <mergeCell ref="C17:D17"/>
    <mergeCell ref="E17:I17"/>
    <mergeCell ref="C10:I10"/>
    <mergeCell ref="E11:I11"/>
    <mergeCell ref="E12:I12"/>
    <mergeCell ref="E13:I13"/>
    <mergeCell ref="C14:D14"/>
    <mergeCell ref="E14:I14"/>
    <mergeCell ref="C11:C13"/>
    <mergeCell ref="E6:I6"/>
    <mergeCell ref="E7:I7"/>
    <mergeCell ref="E8:I8"/>
    <mergeCell ref="C9:D9"/>
    <mergeCell ref="E9:I9"/>
    <mergeCell ref="C6:C8"/>
    <mergeCell ref="A1:J1"/>
    <mergeCell ref="C2:G2"/>
    <mergeCell ref="C3:D3"/>
    <mergeCell ref="E3:I3"/>
    <mergeCell ref="C5:G5"/>
  </mergeCells>
  <phoneticPr fontId="2"/>
  <pageMargins left="0.51181102362204722" right="0.11811023622047245" top="0.55118110236220474" bottom="0.19685039370078741" header="0.31496062992125984" footer="0.11811023622047245"/>
  <pageSetup paperSize="9" orientation="portrait" r:id="rId1"/>
  <headerFooter scaleWithDoc="0" alignWithMargins="0"/>
  <colBreaks count="1" manualBreakCount="1">
    <brk id="10" max="6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35"/>
  <sheetViews>
    <sheetView zoomScaleNormal="100" zoomScaleSheetLayoutView="100" workbookViewId="0">
      <selection activeCell="C23" sqref="C23:G23"/>
    </sheetView>
  </sheetViews>
  <sheetFormatPr defaultColWidth="9" defaultRowHeight="12" x14ac:dyDescent="0.45"/>
  <cols>
    <col min="1" max="1" width="0.69921875" style="2" customWidth="1"/>
    <col min="2" max="2" width="3.09765625" style="2" bestFit="1" customWidth="1"/>
    <col min="3" max="3" width="10.59765625" style="2" customWidth="1"/>
    <col min="4" max="4" width="22.59765625" style="2" customWidth="1"/>
    <col min="5" max="5" width="14.09765625" style="2" customWidth="1"/>
    <col min="6" max="6" width="10.59765625" style="2" customWidth="1"/>
    <col min="7" max="8" width="7.3984375" style="2" customWidth="1"/>
    <col min="9" max="9" width="10.59765625" style="2" customWidth="1"/>
    <col min="10" max="10" width="0.8984375" style="2" customWidth="1"/>
    <col min="11" max="16384" width="9" style="2"/>
  </cols>
  <sheetData>
    <row r="1" spans="1:14" ht="18.75" customHeight="1" x14ac:dyDescent="0.45">
      <c r="A1" s="25" t="s">
        <v>42</v>
      </c>
      <c r="B1" s="25"/>
      <c r="C1" s="25"/>
      <c r="D1" s="25"/>
      <c r="E1" s="25"/>
      <c r="F1" s="25"/>
      <c r="G1" s="25"/>
      <c r="H1" s="25"/>
      <c r="I1" s="25"/>
      <c r="J1" s="25"/>
    </row>
    <row r="2" spans="1:14" ht="15" customHeight="1" x14ac:dyDescent="0.45">
      <c r="B2" s="2" t="s">
        <v>8</v>
      </c>
      <c r="C2" s="26" t="s">
        <v>12</v>
      </c>
      <c r="D2" s="26"/>
      <c r="E2" s="26"/>
      <c r="F2" s="26"/>
      <c r="G2" s="26"/>
      <c r="H2" s="1"/>
    </row>
    <row r="3" spans="1:14" ht="25.2" customHeight="1" x14ac:dyDescent="0.45">
      <c r="C3" s="27" t="s">
        <v>14</v>
      </c>
      <c r="D3" s="28"/>
      <c r="E3" s="80" t="s">
        <v>51</v>
      </c>
      <c r="F3" s="81"/>
      <c r="G3" s="81"/>
      <c r="H3" s="81"/>
      <c r="I3" s="82"/>
    </row>
    <row r="4" spans="1:14" ht="15" customHeight="1" x14ac:dyDescent="0.45"/>
    <row r="5" spans="1:14" ht="15" customHeight="1" x14ac:dyDescent="0.45">
      <c r="B5" s="2" t="s">
        <v>11</v>
      </c>
      <c r="C5" s="26" t="s">
        <v>17</v>
      </c>
      <c r="D5" s="26"/>
      <c r="E5" s="26"/>
      <c r="F5" s="26"/>
      <c r="G5" s="26"/>
    </row>
    <row r="6" spans="1:14" ht="15" customHeight="1" x14ac:dyDescent="0.45">
      <c r="C6" s="83" t="s">
        <v>18</v>
      </c>
      <c r="D6" s="8" t="s">
        <v>21</v>
      </c>
      <c r="E6" s="31">
        <v>405830524</v>
      </c>
      <c r="F6" s="31"/>
      <c r="G6" s="31"/>
      <c r="H6" s="31"/>
      <c r="I6" s="32"/>
    </row>
    <row r="7" spans="1:14" ht="15" customHeight="1" x14ac:dyDescent="0.45">
      <c r="C7" s="84"/>
      <c r="D7" s="9" t="s">
        <v>22</v>
      </c>
      <c r="E7" s="33">
        <v>5151750</v>
      </c>
      <c r="F7" s="33"/>
      <c r="G7" s="33"/>
      <c r="H7" s="33"/>
      <c r="I7" s="34"/>
    </row>
    <row r="8" spans="1:14" ht="15" customHeight="1" x14ac:dyDescent="0.45">
      <c r="C8" s="85"/>
      <c r="D8" s="10" t="s">
        <v>1</v>
      </c>
      <c r="E8" s="35">
        <v>477168162</v>
      </c>
      <c r="F8" s="35"/>
      <c r="G8" s="35"/>
      <c r="H8" s="35"/>
      <c r="I8" s="36"/>
    </row>
    <row r="9" spans="1:14" ht="15" customHeight="1" x14ac:dyDescent="0.45">
      <c r="C9" s="37" t="s">
        <v>13</v>
      </c>
      <c r="D9" s="38"/>
      <c r="E9" s="39">
        <f>SUM(E6:I8)</f>
        <v>888150436</v>
      </c>
      <c r="F9" s="40"/>
      <c r="G9" s="40"/>
      <c r="H9" s="40"/>
      <c r="I9" s="41"/>
    </row>
    <row r="10" spans="1:14" ht="15" customHeight="1" x14ac:dyDescent="0.45">
      <c r="C10" s="42" t="s">
        <v>24</v>
      </c>
      <c r="D10" s="43"/>
      <c r="E10" s="43"/>
      <c r="F10" s="43"/>
      <c r="G10" s="43"/>
      <c r="H10" s="43"/>
      <c r="I10" s="44"/>
    </row>
    <row r="11" spans="1:14" ht="15" customHeight="1" x14ac:dyDescent="0.45">
      <c r="C11" s="61" t="s">
        <v>43</v>
      </c>
      <c r="D11" s="22" t="s">
        <v>4</v>
      </c>
      <c r="E11" s="33">
        <v>57878721</v>
      </c>
      <c r="F11" s="33"/>
      <c r="G11" s="33"/>
      <c r="H11" s="33"/>
      <c r="I11" s="34"/>
    </row>
    <row r="12" spans="1:14" ht="15" customHeight="1" x14ac:dyDescent="0.45">
      <c r="C12" s="61"/>
      <c r="D12" s="22" t="s">
        <v>44</v>
      </c>
      <c r="E12" s="33">
        <v>1029166</v>
      </c>
      <c r="F12" s="33"/>
      <c r="G12" s="33"/>
      <c r="H12" s="33"/>
      <c r="I12" s="34"/>
    </row>
    <row r="13" spans="1:14" ht="15" customHeight="1" x14ac:dyDescent="0.45">
      <c r="C13" s="61"/>
      <c r="D13" s="23" t="s">
        <v>29</v>
      </c>
      <c r="E13" s="33">
        <v>83375900</v>
      </c>
      <c r="F13" s="33"/>
      <c r="G13" s="33"/>
      <c r="H13" s="33"/>
      <c r="I13" s="34"/>
      <c r="M13" s="24"/>
      <c r="N13" s="24"/>
    </row>
    <row r="14" spans="1:14" ht="15" customHeight="1" x14ac:dyDescent="0.45">
      <c r="C14" s="86" t="s">
        <v>30</v>
      </c>
      <c r="D14" s="87"/>
      <c r="E14" s="35">
        <v>122916380</v>
      </c>
      <c r="F14" s="35"/>
      <c r="G14" s="35"/>
      <c r="H14" s="35"/>
      <c r="I14" s="36"/>
    </row>
    <row r="15" spans="1:14" ht="15" customHeight="1" x14ac:dyDescent="0.45">
      <c r="C15" s="88" t="s">
        <v>13</v>
      </c>
      <c r="D15" s="89"/>
      <c r="E15" s="90">
        <f>SUM(E11:I14)</f>
        <v>265200167</v>
      </c>
      <c r="F15" s="90"/>
      <c r="G15" s="90"/>
      <c r="H15" s="90"/>
      <c r="I15" s="91"/>
    </row>
    <row r="16" spans="1:14" ht="15" customHeight="1" x14ac:dyDescent="0.45">
      <c r="C16" s="92" t="s">
        <v>6</v>
      </c>
      <c r="D16" s="93"/>
      <c r="E16" s="94">
        <v>64867</v>
      </c>
      <c r="F16" s="94"/>
      <c r="G16" s="94"/>
      <c r="H16" s="94"/>
      <c r="I16" s="95"/>
    </row>
    <row r="17" spans="2:9" ht="15" customHeight="1" x14ac:dyDescent="0.45">
      <c r="C17" s="85" t="s">
        <v>40</v>
      </c>
      <c r="D17" s="96"/>
      <c r="E17" s="97">
        <v>517</v>
      </c>
      <c r="F17" s="97"/>
      <c r="G17" s="97"/>
      <c r="H17" s="97"/>
      <c r="I17" s="98"/>
    </row>
    <row r="18" spans="2:9" ht="15" customHeight="1" x14ac:dyDescent="0.45">
      <c r="C18" s="92" t="s">
        <v>31</v>
      </c>
      <c r="D18" s="93"/>
      <c r="E18" s="31">
        <f>(E6+E8)/E16</f>
        <v>13612.44833274238</v>
      </c>
      <c r="F18" s="31"/>
      <c r="G18" s="31"/>
      <c r="H18" s="31"/>
      <c r="I18" s="32"/>
    </row>
    <row r="19" spans="2:9" ht="15" customHeight="1" x14ac:dyDescent="0.45">
      <c r="C19" s="49" t="s">
        <v>45</v>
      </c>
      <c r="D19" s="50"/>
      <c r="E19" s="51">
        <f>E7/E17</f>
        <v>9964.7001934235977</v>
      </c>
      <c r="F19" s="51"/>
      <c r="G19" s="51"/>
      <c r="H19" s="51"/>
      <c r="I19" s="52"/>
    </row>
    <row r="20" spans="2:9" ht="15" customHeight="1" x14ac:dyDescent="0.45">
      <c r="C20" s="7" t="s">
        <v>20</v>
      </c>
      <c r="D20" s="7"/>
      <c r="E20" s="7"/>
      <c r="F20" s="7"/>
      <c r="G20" s="7"/>
      <c r="H20" s="7"/>
      <c r="I20" s="7"/>
    </row>
    <row r="21" spans="2:9" ht="15" customHeight="1" x14ac:dyDescent="0.45">
      <c r="C21" s="7" t="s">
        <v>23</v>
      </c>
      <c r="D21" s="7"/>
      <c r="E21" s="7"/>
      <c r="F21" s="7"/>
      <c r="G21" s="7"/>
      <c r="H21" s="7"/>
      <c r="I21" s="7"/>
    </row>
    <row r="22" spans="2:9" ht="15" customHeight="1" x14ac:dyDescent="0.45"/>
    <row r="23" spans="2:9" ht="15" customHeight="1" x14ac:dyDescent="0.45">
      <c r="B23" s="2" t="s">
        <v>32</v>
      </c>
      <c r="C23" s="26" t="s">
        <v>3</v>
      </c>
      <c r="D23" s="26"/>
      <c r="E23" s="26"/>
      <c r="F23" s="26"/>
      <c r="G23" s="26"/>
    </row>
    <row r="24" spans="2:9" x14ac:dyDescent="0.45">
      <c r="C24" s="1"/>
      <c r="D24" s="1"/>
      <c r="E24" s="99" t="s">
        <v>33</v>
      </c>
      <c r="F24" s="99"/>
      <c r="G24" s="99" t="s">
        <v>34</v>
      </c>
      <c r="H24" s="99"/>
      <c r="I24" s="99"/>
    </row>
    <row r="25" spans="2:9" ht="15" customHeight="1" x14ac:dyDescent="0.45">
      <c r="C25" s="74" t="s">
        <v>35</v>
      </c>
      <c r="D25" s="75"/>
      <c r="E25" s="100"/>
      <c r="F25" s="101"/>
      <c r="G25" s="102"/>
      <c r="H25" s="102"/>
      <c r="I25" s="103"/>
    </row>
    <row r="26" spans="2:9" ht="15" customHeight="1" x14ac:dyDescent="0.45">
      <c r="C26" s="64" t="s">
        <v>36</v>
      </c>
      <c r="D26" s="65"/>
      <c r="E26" s="104"/>
      <c r="F26" s="104"/>
      <c r="G26" s="104"/>
      <c r="H26" s="104"/>
      <c r="I26" s="105"/>
    </row>
    <row r="27" spans="2:9" ht="15" customHeight="1" x14ac:dyDescent="0.45">
      <c r="C27" s="106" t="s">
        <v>48</v>
      </c>
      <c r="D27" s="107"/>
      <c r="E27" s="66">
        <v>28</v>
      </c>
      <c r="F27" s="67"/>
      <c r="G27" s="67"/>
      <c r="H27" s="67"/>
      <c r="I27" s="68"/>
    </row>
    <row r="28" spans="2:9" ht="15" customHeight="1" x14ac:dyDescent="0.45">
      <c r="C28" s="17" t="s">
        <v>47</v>
      </c>
      <c r="D28" s="17"/>
      <c r="E28" s="18"/>
      <c r="F28" s="18"/>
      <c r="G28" s="18"/>
      <c r="H28" s="18"/>
      <c r="I28" s="18"/>
    </row>
    <row r="29" spans="2:9" ht="15" customHeight="1" x14ac:dyDescent="0.45"/>
    <row r="30" spans="2:9" ht="15" customHeight="1" x14ac:dyDescent="0.45">
      <c r="B30" s="2" t="s">
        <v>37</v>
      </c>
      <c r="C30" s="26" t="s">
        <v>25</v>
      </c>
      <c r="D30" s="26"/>
      <c r="E30" s="26"/>
      <c r="F30" s="26"/>
      <c r="G30" s="26"/>
    </row>
    <row r="31" spans="2:9" ht="15" customHeight="1" x14ac:dyDescent="0.45">
      <c r="C31" s="62" t="s">
        <v>38</v>
      </c>
      <c r="D31" s="19" t="s">
        <v>7</v>
      </c>
      <c r="E31" s="69">
        <f>(SUM(E11:I12))/(SUM(E11:I13))</f>
        <v>0.41401686194928167</v>
      </c>
      <c r="F31" s="69"/>
      <c r="G31" s="69"/>
      <c r="H31" s="69"/>
      <c r="I31" s="70"/>
    </row>
    <row r="32" spans="2:9" ht="15" customHeight="1" x14ac:dyDescent="0.45">
      <c r="C32" s="63"/>
      <c r="D32" s="20" t="s">
        <v>15</v>
      </c>
      <c r="E32" s="71">
        <f>E13/(SUM(E11:I13))</f>
        <v>0.58598313805071833</v>
      </c>
      <c r="F32" s="71"/>
      <c r="G32" s="71"/>
      <c r="H32" s="71"/>
      <c r="I32" s="72"/>
    </row>
    <row r="33" spans="2:9" ht="15" customHeight="1" x14ac:dyDescent="0.45"/>
    <row r="34" spans="2:9" ht="15" customHeight="1" x14ac:dyDescent="0.45">
      <c r="B34" s="2" t="s">
        <v>39</v>
      </c>
      <c r="C34" s="26" t="s">
        <v>19</v>
      </c>
      <c r="D34" s="26"/>
      <c r="E34" s="26"/>
      <c r="F34" s="26"/>
      <c r="G34" s="26"/>
      <c r="H34" s="26"/>
      <c r="I34" s="26"/>
    </row>
    <row r="35" spans="2:9" ht="69.900000000000006" customHeight="1" x14ac:dyDescent="0.45">
      <c r="C35" s="21" t="s">
        <v>41</v>
      </c>
      <c r="D35" s="108"/>
      <c r="E35" s="109"/>
      <c r="F35" s="109"/>
      <c r="G35" s="109"/>
      <c r="H35" s="109"/>
      <c r="I35" s="110"/>
    </row>
  </sheetData>
  <mergeCells count="45">
    <mergeCell ref="C30:G30"/>
    <mergeCell ref="E31:I31"/>
    <mergeCell ref="E32:I32"/>
    <mergeCell ref="C34:I34"/>
    <mergeCell ref="D35:I35"/>
    <mergeCell ref="C31:C32"/>
    <mergeCell ref="C26:D26"/>
    <mergeCell ref="E26:F26"/>
    <mergeCell ref="G26:I26"/>
    <mergeCell ref="C27:D27"/>
    <mergeCell ref="E27:I27"/>
    <mergeCell ref="E24:F24"/>
    <mergeCell ref="G24:I24"/>
    <mergeCell ref="C25:D25"/>
    <mergeCell ref="E25:F25"/>
    <mergeCell ref="G25:I25"/>
    <mergeCell ref="C18:D18"/>
    <mergeCell ref="E18:I18"/>
    <mergeCell ref="C19:D19"/>
    <mergeCell ref="E19:I19"/>
    <mergeCell ref="C23:G23"/>
    <mergeCell ref="C15:D15"/>
    <mergeCell ref="E15:I15"/>
    <mergeCell ref="C16:D16"/>
    <mergeCell ref="E16:I16"/>
    <mergeCell ref="C17:D17"/>
    <mergeCell ref="E17:I17"/>
    <mergeCell ref="C10:I10"/>
    <mergeCell ref="E11:I11"/>
    <mergeCell ref="E12:I12"/>
    <mergeCell ref="E13:I13"/>
    <mergeCell ref="C14:D14"/>
    <mergeCell ref="E14:I14"/>
    <mergeCell ref="C11:C13"/>
    <mergeCell ref="E6:I6"/>
    <mergeCell ref="E7:I7"/>
    <mergeCell ref="E8:I8"/>
    <mergeCell ref="C9:D9"/>
    <mergeCell ref="E9:I9"/>
    <mergeCell ref="C6:C8"/>
    <mergeCell ref="A1:J1"/>
    <mergeCell ref="C2:G2"/>
    <mergeCell ref="C3:D3"/>
    <mergeCell ref="E3:I3"/>
    <mergeCell ref="C5:G5"/>
  </mergeCells>
  <phoneticPr fontId="2"/>
  <pageMargins left="0.51181102362204722" right="0.11811023622047245" top="0.55118110236220474" bottom="0.19685039370078741" header="0.31496062992125984" footer="0.11811023622047245"/>
  <pageSetup paperSize="9" orientation="portrait" r:id="rId1"/>
  <headerFooter scaleWithDoc="0" alignWithMargins="0"/>
  <colBreaks count="1" manualBreakCount="1">
    <brk id="10" max="6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35"/>
  <sheetViews>
    <sheetView zoomScaleNormal="100" zoomScaleSheetLayoutView="100" workbookViewId="0">
      <selection activeCell="F21" sqref="F21"/>
    </sheetView>
  </sheetViews>
  <sheetFormatPr defaultColWidth="9" defaultRowHeight="12" x14ac:dyDescent="0.45"/>
  <cols>
    <col min="1" max="1" width="0.69921875" style="2" customWidth="1"/>
    <col min="2" max="2" width="3.09765625" style="2" bestFit="1" customWidth="1"/>
    <col min="3" max="3" width="10.59765625" style="2" customWidth="1"/>
    <col min="4" max="4" width="22.59765625" style="2" customWidth="1"/>
    <col min="5" max="5" width="14.09765625" style="2" customWidth="1"/>
    <col min="6" max="6" width="10.59765625" style="2" customWidth="1"/>
    <col min="7" max="8" width="7.3984375" style="2" customWidth="1"/>
    <col min="9" max="9" width="10.59765625" style="2" customWidth="1"/>
    <col min="10" max="10" width="0.8984375" style="2" customWidth="1"/>
    <col min="11" max="16384" width="9" style="2"/>
  </cols>
  <sheetData>
    <row r="1" spans="1:14" ht="18.75" customHeight="1" x14ac:dyDescent="0.45">
      <c r="A1" s="25" t="s">
        <v>42</v>
      </c>
      <c r="B1" s="25"/>
      <c r="C1" s="25"/>
      <c r="D1" s="25"/>
      <c r="E1" s="25"/>
      <c r="F1" s="25"/>
      <c r="G1" s="25"/>
      <c r="H1" s="25"/>
      <c r="I1" s="25"/>
      <c r="J1" s="25"/>
    </row>
    <row r="2" spans="1:14" ht="15" customHeight="1" x14ac:dyDescent="0.45">
      <c r="B2" s="2" t="s">
        <v>8</v>
      </c>
      <c r="C2" s="26" t="s">
        <v>12</v>
      </c>
      <c r="D2" s="26"/>
      <c r="E2" s="26"/>
      <c r="F2" s="26"/>
      <c r="G2" s="26"/>
      <c r="H2" s="1"/>
    </row>
    <row r="3" spans="1:14" ht="28.2" customHeight="1" x14ac:dyDescent="0.45">
      <c r="C3" s="27" t="s">
        <v>14</v>
      </c>
      <c r="D3" s="28"/>
      <c r="E3" s="80" t="s">
        <v>51</v>
      </c>
      <c r="F3" s="81"/>
      <c r="G3" s="81"/>
      <c r="H3" s="81"/>
      <c r="I3" s="82"/>
    </row>
    <row r="4" spans="1:14" ht="15" customHeight="1" x14ac:dyDescent="0.45"/>
    <row r="5" spans="1:14" ht="15" customHeight="1" x14ac:dyDescent="0.45">
      <c r="B5" s="2" t="s">
        <v>11</v>
      </c>
      <c r="C5" s="26" t="s">
        <v>17</v>
      </c>
      <c r="D5" s="26"/>
      <c r="E5" s="26"/>
      <c r="F5" s="26"/>
      <c r="G5" s="26"/>
    </row>
    <row r="6" spans="1:14" ht="15" customHeight="1" x14ac:dyDescent="0.45">
      <c r="C6" s="83" t="s">
        <v>18</v>
      </c>
      <c r="D6" s="8" t="s">
        <v>21</v>
      </c>
      <c r="E6" s="31">
        <v>677196464</v>
      </c>
      <c r="F6" s="31"/>
      <c r="G6" s="31"/>
      <c r="H6" s="31"/>
      <c r="I6" s="32"/>
    </row>
    <row r="7" spans="1:14" ht="15" customHeight="1" x14ac:dyDescent="0.45">
      <c r="C7" s="84"/>
      <c r="D7" s="9" t="s">
        <v>22</v>
      </c>
      <c r="E7" s="33">
        <v>6122170</v>
      </c>
      <c r="F7" s="33"/>
      <c r="G7" s="33"/>
      <c r="H7" s="33"/>
      <c r="I7" s="34"/>
    </row>
    <row r="8" spans="1:14" ht="15" customHeight="1" x14ac:dyDescent="0.45">
      <c r="C8" s="85"/>
      <c r="D8" s="10" t="s">
        <v>1</v>
      </c>
      <c r="E8" s="35">
        <v>483241514</v>
      </c>
      <c r="F8" s="35"/>
      <c r="G8" s="35"/>
      <c r="H8" s="35"/>
      <c r="I8" s="36"/>
    </row>
    <row r="9" spans="1:14" ht="15" customHeight="1" x14ac:dyDescent="0.45">
      <c r="C9" s="37" t="s">
        <v>13</v>
      </c>
      <c r="D9" s="38"/>
      <c r="E9" s="39">
        <f>SUM(E6:I8)</f>
        <v>1166560148</v>
      </c>
      <c r="F9" s="40"/>
      <c r="G9" s="40"/>
      <c r="H9" s="40"/>
      <c r="I9" s="41"/>
    </row>
    <row r="10" spans="1:14" ht="15" customHeight="1" x14ac:dyDescent="0.45">
      <c r="C10" s="42" t="s">
        <v>24</v>
      </c>
      <c r="D10" s="43"/>
      <c r="E10" s="43"/>
      <c r="F10" s="43"/>
      <c r="G10" s="43"/>
      <c r="H10" s="43"/>
      <c r="I10" s="44"/>
    </row>
    <row r="11" spans="1:14" ht="15" customHeight="1" x14ac:dyDescent="0.45">
      <c r="C11" s="61" t="s">
        <v>43</v>
      </c>
      <c r="D11" s="22" t="s">
        <v>4</v>
      </c>
      <c r="E11" s="33">
        <v>103219136</v>
      </c>
      <c r="F11" s="33"/>
      <c r="G11" s="33"/>
      <c r="H11" s="33"/>
      <c r="I11" s="34"/>
    </row>
    <row r="12" spans="1:14" ht="15" customHeight="1" x14ac:dyDescent="0.45">
      <c r="C12" s="61"/>
      <c r="D12" s="22" t="s">
        <v>44</v>
      </c>
      <c r="E12" s="33">
        <v>1222488</v>
      </c>
      <c r="F12" s="33"/>
      <c r="G12" s="33"/>
      <c r="H12" s="33"/>
      <c r="I12" s="34"/>
    </row>
    <row r="13" spans="1:14" ht="15" customHeight="1" x14ac:dyDescent="0.45">
      <c r="C13" s="61"/>
      <c r="D13" s="23" t="s">
        <v>29</v>
      </c>
      <c r="E13" s="33">
        <v>83480900</v>
      </c>
      <c r="F13" s="33"/>
      <c r="G13" s="33"/>
      <c r="H13" s="33"/>
      <c r="I13" s="34"/>
      <c r="M13" s="24"/>
      <c r="N13" s="24"/>
    </row>
    <row r="14" spans="1:14" ht="15" customHeight="1" x14ac:dyDescent="0.45">
      <c r="C14" s="86" t="s">
        <v>30</v>
      </c>
      <c r="D14" s="87"/>
      <c r="E14" s="35">
        <v>111664685</v>
      </c>
      <c r="F14" s="35"/>
      <c r="G14" s="35"/>
      <c r="H14" s="35"/>
      <c r="I14" s="36"/>
    </row>
    <row r="15" spans="1:14" ht="15" customHeight="1" x14ac:dyDescent="0.45">
      <c r="C15" s="88" t="s">
        <v>13</v>
      </c>
      <c r="D15" s="89"/>
      <c r="E15" s="90">
        <f>SUM(E11:I14)</f>
        <v>299587209</v>
      </c>
      <c r="F15" s="90"/>
      <c r="G15" s="90"/>
      <c r="H15" s="90"/>
      <c r="I15" s="91"/>
    </row>
    <row r="16" spans="1:14" ht="15" customHeight="1" x14ac:dyDescent="0.45">
      <c r="C16" s="92" t="s">
        <v>6</v>
      </c>
      <c r="D16" s="93"/>
      <c r="E16" s="94">
        <v>68840</v>
      </c>
      <c r="F16" s="94"/>
      <c r="G16" s="94"/>
      <c r="H16" s="94"/>
      <c r="I16" s="95"/>
    </row>
    <row r="17" spans="2:9" ht="15" customHeight="1" x14ac:dyDescent="0.45">
      <c r="C17" s="85" t="s">
        <v>40</v>
      </c>
      <c r="D17" s="96"/>
      <c r="E17" s="97">
        <v>609</v>
      </c>
      <c r="F17" s="97"/>
      <c r="G17" s="97"/>
      <c r="H17" s="97"/>
      <c r="I17" s="98"/>
    </row>
    <row r="18" spans="2:9" ht="15" customHeight="1" x14ac:dyDescent="0.45">
      <c r="C18" s="92" t="s">
        <v>31</v>
      </c>
      <c r="D18" s="93"/>
      <c r="E18" s="31">
        <f>(E6+E8)/E16</f>
        <v>16857.030476467171</v>
      </c>
      <c r="F18" s="31"/>
      <c r="G18" s="31"/>
      <c r="H18" s="31"/>
      <c r="I18" s="32"/>
    </row>
    <row r="19" spans="2:9" ht="15" customHeight="1" x14ac:dyDescent="0.45">
      <c r="C19" s="49" t="s">
        <v>45</v>
      </c>
      <c r="D19" s="50"/>
      <c r="E19" s="51">
        <f>E7/E17</f>
        <v>10052.824302134646</v>
      </c>
      <c r="F19" s="51"/>
      <c r="G19" s="51"/>
      <c r="H19" s="51"/>
      <c r="I19" s="52"/>
    </row>
    <row r="20" spans="2:9" ht="15" customHeight="1" x14ac:dyDescent="0.45">
      <c r="C20" s="7" t="s">
        <v>20</v>
      </c>
      <c r="D20" s="7"/>
      <c r="E20" s="7"/>
      <c r="F20" s="7"/>
      <c r="G20" s="7"/>
      <c r="H20" s="7"/>
      <c r="I20" s="7"/>
    </row>
    <row r="21" spans="2:9" ht="15" customHeight="1" x14ac:dyDescent="0.45">
      <c r="C21" s="7" t="s">
        <v>23</v>
      </c>
      <c r="D21" s="7"/>
      <c r="E21" s="7"/>
      <c r="F21" s="7"/>
      <c r="G21" s="7"/>
      <c r="H21" s="7"/>
      <c r="I21" s="7"/>
    </row>
    <row r="22" spans="2:9" ht="15" customHeight="1" x14ac:dyDescent="0.45"/>
    <row r="23" spans="2:9" ht="15" customHeight="1" x14ac:dyDescent="0.45">
      <c r="B23" s="2" t="s">
        <v>32</v>
      </c>
      <c r="C23" s="26" t="s">
        <v>3</v>
      </c>
      <c r="D23" s="26"/>
      <c r="E23" s="26"/>
      <c r="F23" s="26"/>
      <c r="G23" s="26"/>
    </row>
    <row r="24" spans="2:9" x14ac:dyDescent="0.45">
      <c r="C24" s="1"/>
      <c r="D24" s="1"/>
      <c r="E24" s="99" t="s">
        <v>33</v>
      </c>
      <c r="F24" s="99"/>
      <c r="G24" s="99" t="s">
        <v>34</v>
      </c>
      <c r="H24" s="99"/>
      <c r="I24" s="99"/>
    </row>
    <row r="25" spans="2:9" ht="15" customHeight="1" x14ac:dyDescent="0.45">
      <c r="C25" s="74" t="s">
        <v>35</v>
      </c>
      <c r="D25" s="75"/>
      <c r="E25" s="100"/>
      <c r="F25" s="101"/>
      <c r="G25" s="102"/>
      <c r="H25" s="102"/>
      <c r="I25" s="103"/>
    </row>
    <row r="26" spans="2:9" ht="15" customHeight="1" x14ac:dyDescent="0.45">
      <c r="C26" s="64" t="s">
        <v>36</v>
      </c>
      <c r="D26" s="65"/>
      <c r="E26" s="104"/>
      <c r="F26" s="104"/>
      <c r="G26" s="104"/>
      <c r="H26" s="104"/>
      <c r="I26" s="105"/>
    </row>
    <row r="27" spans="2:9" ht="15" customHeight="1" x14ac:dyDescent="0.45">
      <c r="C27" s="106" t="s">
        <v>48</v>
      </c>
      <c r="D27" s="107"/>
      <c r="E27" s="66">
        <v>24</v>
      </c>
      <c r="F27" s="67"/>
      <c r="G27" s="67"/>
      <c r="H27" s="67"/>
      <c r="I27" s="68"/>
    </row>
    <row r="28" spans="2:9" ht="15" customHeight="1" x14ac:dyDescent="0.45">
      <c r="C28" s="17" t="s">
        <v>47</v>
      </c>
      <c r="D28" s="17"/>
      <c r="E28" s="18"/>
      <c r="F28" s="18"/>
      <c r="G28" s="18"/>
      <c r="H28" s="18"/>
      <c r="I28" s="18"/>
    </row>
    <row r="29" spans="2:9" ht="15" customHeight="1" x14ac:dyDescent="0.45"/>
    <row r="30" spans="2:9" ht="15" customHeight="1" x14ac:dyDescent="0.45">
      <c r="B30" s="2" t="s">
        <v>37</v>
      </c>
      <c r="C30" s="26" t="s">
        <v>25</v>
      </c>
      <c r="D30" s="26"/>
      <c r="E30" s="26"/>
      <c r="F30" s="26"/>
      <c r="G30" s="26"/>
    </row>
    <row r="31" spans="2:9" ht="15" customHeight="1" x14ac:dyDescent="0.45">
      <c r="C31" s="62" t="s">
        <v>38</v>
      </c>
      <c r="D31" s="19" t="s">
        <v>7</v>
      </c>
      <c r="E31" s="69">
        <f>(SUM(E11:I12))/(SUM(E11:I13))</f>
        <v>0.55576958938674115</v>
      </c>
      <c r="F31" s="69"/>
      <c r="G31" s="69"/>
      <c r="H31" s="69"/>
      <c r="I31" s="70"/>
    </row>
    <row r="32" spans="2:9" ht="15" customHeight="1" x14ac:dyDescent="0.45">
      <c r="C32" s="63"/>
      <c r="D32" s="20" t="s">
        <v>15</v>
      </c>
      <c r="E32" s="71">
        <f>E13/(SUM(E11:I13))</f>
        <v>0.44423041061325891</v>
      </c>
      <c r="F32" s="71"/>
      <c r="G32" s="71"/>
      <c r="H32" s="71"/>
      <c r="I32" s="72"/>
    </row>
    <row r="33" spans="2:9" ht="15" customHeight="1" x14ac:dyDescent="0.45"/>
    <row r="34" spans="2:9" ht="15" customHeight="1" x14ac:dyDescent="0.45">
      <c r="B34" s="2" t="s">
        <v>39</v>
      </c>
      <c r="C34" s="26" t="s">
        <v>19</v>
      </c>
      <c r="D34" s="26"/>
      <c r="E34" s="26"/>
      <c r="F34" s="26"/>
      <c r="G34" s="26"/>
      <c r="H34" s="26"/>
      <c r="I34" s="26"/>
    </row>
    <row r="35" spans="2:9" ht="69.900000000000006" customHeight="1" x14ac:dyDescent="0.45">
      <c r="C35" s="21" t="s">
        <v>41</v>
      </c>
      <c r="D35" s="108"/>
      <c r="E35" s="109"/>
      <c r="F35" s="109"/>
      <c r="G35" s="109"/>
      <c r="H35" s="109"/>
      <c r="I35" s="110"/>
    </row>
  </sheetData>
  <mergeCells count="45">
    <mergeCell ref="C30:G30"/>
    <mergeCell ref="E31:I31"/>
    <mergeCell ref="E32:I32"/>
    <mergeCell ref="C34:I34"/>
    <mergeCell ref="D35:I35"/>
    <mergeCell ref="C31:C32"/>
    <mergeCell ref="C26:D26"/>
    <mergeCell ref="E26:F26"/>
    <mergeCell ref="G26:I26"/>
    <mergeCell ref="C27:D27"/>
    <mergeCell ref="E27:I27"/>
    <mergeCell ref="E24:F24"/>
    <mergeCell ref="G24:I24"/>
    <mergeCell ref="C25:D25"/>
    <mergeCell ref="E25:F25"/>
    <mergeCell ref="G25:I25"/>
    <mergeCell ref="C18:D18"/>
    <mergeCell ref="E18:I18"/>
    <mergeCell ref="C19:D19"/>
    <mergeCell ref="E19:I19"/>
    <mergeCell ref="C23:G23"/>
    <mergeCell ref="C15:D15"/>
    <mergeCell ref="E15:I15"/>
    <mergeCell ref="C16:D16"/>
    <mergeCell ref="E16:I16"/>
    <mergeCell ref="C17:D17"/>
    <mergeCell ref="E17:I17"/>
    <mergeCell ref="C10:I10"/>
    <mergeCell ref="E11:I11"/>
    <mergeCell ref="E12:I12"/>
    <mergeCell ref="E13:I13"/>
    <mergeCell ref="C14:D14"/>
    <mergeCell ref="E14:I14"/>
    <mergeCell ref="C11:C13"/>
    <mergeCell ref="E6:I6"/>
    <mergeCell ref="E7:I7"/>
    <mergeCell ref="E8:I8"/>
    <mergeCell ref="C9:D9"/>
    <mergeCell ref="E9:I9"/>
    <mergeCell ref="C6:C8"/>
    <mergeCell ref="A1:J1"/>
    <mergeCell ref="C2:G2"/>
    <mergeCell ref="C3:D3"/>
    <mergeCell ref="E3:I3"/>
    <mergeCell ref="C5:G5"/>
  </mergeCells>
  <phoneticPr fontId="2"/>
  <pageMargins left="0.51181102362204722" right="0.11811023622047245" top="0.55118110236220474" bottom="0.19685039370078741" header="0.31496062992125984" footer="0.11811023622047245"/>
  <pageSetup paperSize="9" orientation="portrait" r:id="rId1"/>
  <headerFooter scaleWithDoc="0" alignWithMargins="0"/>
  <colBreaks count="1" manualBreakCount="1">
    <brk id="10" max="6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35"/>
  <sheetViews>
    <sheetView zoomScaleNormal="100" zoomScaleSheetLayoutView="100" workbookViewId="0">
      <selection activeCell="E13" sqref="E13:I13"/>
    </sheetView>
  </sheetViews>
  <sheetFormatPr defaultColWidth="9" defaultRowHeight="12" x14ac:dyDescent="0.45"/>
  <cols>
    <col min="1" max="1" width="0.69921875" style="2" customWidth="1"/>
    <col min="2" max="2" width="3.09765625" style="2" bestFit="1" customWidth="1"/>
    <col min="3" max="3" width="10.59765625" style="2" customWidth="1"/>
    <col min="4" max="4" width="22.59765625" style="2" customWidth="1"/>
    <col min="5" max="5" width="14.09765625" style="2" customWidth="1"/>
    <col min="6" max="6" width="10.59765625" style="2" customWidth="1"/>
    <col min="7" max="8" width="7.3984375" style="2" customWidth="1"/>
    <col min="9" max="9" width="10.59765625" style="2" customWidth="1"/>
    <col min="10" max="10" width="0.8984375" style="2" customWidth="1"/>
    <col min="11" max="16384" width="9" style="2"/>
  </cols>
  <sheetData>
    <row r="1" spans="1:14" ht="18.75" customHeight="1" x14ac:dyDescent="0.45">
      <c r="A1" s="25" t="s">
        <v>42</v>
      </c>
      <c r="B1" s="25"/>
      <c r="C1" s="25"/>
      <c r="D1" s="25"/>
      <c r="E1" s="25"/>
      <c r="F1" s="25"/>
      <c r="G1" s="25"/>
      <c r="H1" s="25"/>
      <c r="I1" s="25"/>
      <c r="J1" s="25"/>
    </row>
    <row r="2" spans="1:14" ht="15" customHeight="1" x14ac:dyDescent="0.45">
      <c r="B2" s="2" t="s">
        <v>8</v>
      </c>
      <c r="C2" s="26" t="s">
        <v>12</v>
      </c>
      <c r="D2" s="26"/>
      <c r="E2" s="26"/>
      <c r="F2" s="26"/>
      <c r="G2" s="26"/>
      <c r="H2" s="1"/>
    </row>
    <row r="3" spans="1:14" ht="24" customHeight="1" x14ac:dyDescent="0.45">
      <c r="C3" s="27" t="s">
        <v>14</v>
      </c>
      <c r="D3" s="28"/>
      <c r="E3" s="80" t="s">
        <v>51</v>
      </c>
      <c r="F3" s="81"/>
      <c r="G3" s="81"/>
      <c r="H3" s="81"/>
      <c r="I3" s="82"/>
    </row>
    <row r="4" spans="1:14" ht="15" customHeight="1" x14ac:dyDescent="0.45"/>
    <row r="5" spans="1:14" ht="15" customHeight="1" x14ac:dyDescent="0.45">
      <c r="B5" s="2" t="s">
        <v>11</v>
      </c>
      <c r="C5" s="26" t="s">
        <v>17</v>
      </c>
      <c r="D5" s="26"/>
      <c r="E5" s="26"/>
      <c r="F5" s="26"/>
      <c r="G5" s="26"/>
    </row>
    <row r="6" spans="1:14" ht="15" customHeight="1" x14ac:dyDescent="0.45">
      <c r="C6" s="83" t="s">
        <v>18</v>
      </c>
      <c r="D6" s="8" t="s">
        <v>21</v>
      </c>
      <c r="E6" s="31">
        <v>817664184</v>
      </c>
      <c r="F6" s="31"/>
      <c r="G6" s="31"/>
      <c r="H6" s="31"/>
      <c r="I6" s="32"/>
    </row>
    <row r="7" spans="1:14" ht="15" customHeight="1" x14ac:dyDescent="0.45">
      <c r="C7" s="84"/>
      <c r="D7" s="9" t="s">
        <v>22</v>
      </c>
      <c r="E7" s="33">
        <v>19112158</v>
      </c>
      <c r="F7" s="33"/>
      <c r="G7" s="33"/>
      <c r="H7" s="33"/>
      <c r="I7" s="34"/>
    </row>
    <row r="8" spans="1:14" ht="15" customHeight="1" x14ac:dyDescent="0.45">
      <c r="C8" s="85"/>
      <c r="D8" s="10" t="s">
        <v>1</v>
      </c>
      <c r="E8" s="35">
        <v>597659204</v>
      </c>
      <c r="F8" s="35"/>
      <c r="G8" s="35"/>
      <c r="H8" s="35"/>
      <c r="I8" s="36"/>
    </row>
    <row r="9" spans="1:14" ht="15" customHeight="1" x14ac:dyDescent="0.45">
      <c r="C9" s="37" t="s">
        <v>13</v>
      </c>
      <c r="D9" s="38"/>
      <c r="E9" s="39">
        <f>SUM(E6:I8)</f>
        <v>1434435546</v>
      </c>
      <c r="F9" s="40"/>
      <c r="G9" s="40"/>
      <c r="H9" s="40"/>
      <c r="I9" s="41"/>
    </row>
    <row r="10" spans="1:14" ht="15" customHeight="1" x14ac:dyDescent="0.45">
      <c r="C10" s="42" t="s">
        <v>24</v>
      </c>
      <c r="D10" s="43"/>
      <c r="E10" s="43"/>
      <c r="F10" s="43"/>
      <c r="G10" s="43"/>
      <c r="H10" s="43"/>
      <c r="I10" s="44"/>
    </row>
    <row r="11" spans="1:14" ht="15" customHeight="1" x14ac:dyDescent="0.45">
      <c r="C11" s="61" t="s">
        <v>43</v>
      </c>
      <c r="D11" s="22" t="s">
        <v>4</v>
      </c>
      <c r="E11" s="33">
        <v>122971749</v>
      </c>
      <c r="F11" s="33"/>
      <c r="G11" s="33"/>
      <c r="H11" s="33"/>
      <c r="I11" s="34"/>
    </row>
    <row r="12" spans="1:14" ht="15" customHeight="1" x14ac:dyDescent="0.45">
      <c r="C12" s="61"/>
      <c r="D12" s="22" t="s">
        <v>44</v>
      </c>
      <c r="E12" s="33">
        <v>3800106</v>
      </c>
      <c r="F12" s="33"/>
      <c r="G12" s="33"/>
      <c r="H12" s="33"/>
      <c r="I12" s="34"/>
    </row>
    <row r="13" spans="1:14" ht="15" customHeight="1" x14ac:dyDescent="0.45">
      <c r="C13" s="61"/>
      <c r="D13" s="23" t="s">
        <v>29</v>
      </c>
      <c r="E13" s="33">
        <v>102855400</v>
      </c>
      <c r="F13" s="33"/>
      <c r="G13" s="33"/>
      <c r="H13" s="33"/>
      <c r="I13" s="34"/>
      <c r="M13" s="24"/>
      <c r="N13" s="24"/>
    </row>
    <row r="14" spans="1:14" ht="15" customHeight="1" x14ac:dyDescent="0.45">
      <c r="C14" s="86" t="s">
        <v>30</v>
      </c>
      <c r="D14" s="87"/>
      <c r="E14" s="35">
        <v>162951239</v>
      </c>
      <c r="F14" s="35"/>
      <c r="G14" s="35"/>
      <c r="H14" s="35"/>
      <c r="I14" s="36"/>
    </row>
    <row r="15" spans="1:14" ht="15" customHeight="1" x14ac:dyDescent="0.45">
      <c r="C15" s="88" t="s">
        <v>13</v>
      </c>
      <c r="D15" s="89"/>
      <c r="E15" s="90">
        <f>SUM(E11:I14)</f>
        <v>392578494</v>
      </c>
      <c r="F15" s="90"/>
      <c r="G15" s="90"/>
      <c r="H15" s="90"/>
      <c r="I15" s="91"/>
    </row>
    <row r="16" spans="1:14" ht="15" customHeight="1" x14ac:dyDescent="0.45">
      <c r="C16" s="92" t="s">
        <v>6</v>
      </c>
      <c r="D16" s="93"/>
      <c r="E16" s="94">
        <v>86834</v>
      </c>
      <c r="F16" s="94"/>
      <c r="G16" s="94"/>
      <c r="H16" s="94"/>
      <c r="I16" s="95"/>
    </row>
    <row r="17" spans="2:9" ht="15" customHeight="1" x14ac:dyDescent="0.45">
      <c r="C17" s="85" t="s">
        <v>40</v>
      </c>
      <c r="D17" s="96"/>
      <c r="E17" s="97">
        <v>1851</v>
      </c>
      <c r="F17" s="97"/>
      <c r="G17" s="97"/>
      <c r="H17" s="97"/>
      <c r="I17" s="98"/>
    </row>
    <row r="18" spans="2:9" ht="15" customHeight="1" x14ac:dyDescent="0.45">
      <c r="C18" s="92" t="s">
        <v>31</v>
      </c>
      <c r="D18" s="93"/>
      <c r="E18" s="31">
        <f>(E6+E8)/E16</f>
        <v>16299.184512978787</v>
      </c>
      <c r="F18" s="31"/>
      <c r="G18" s="31"/>
      <c r="H18" s="31"/>
      <c r="I18" s="32"/>
    </row>
    <row r="19" spans="2:9" ht="15" customHeight="1" x14ac:dyDescent="0.45">
      <c r="C19" s="49" t="s">
        <v>45</v>
      </c>
      <c r="D19" s="50"/>
      <c r="E19" s="51">
        <f>E7/E17</f>
        <v>10325.314964883846</v>
      </c>
      <c r="F19" s="51"/>
      <c r="G19" s="51"/>
      <c r="H19" s="51"/>
      <c r="I19" s="52"/>
    </row>
    <row r="20" spans="2:9" ht="15" customHeight="1" x14ac:dyDescent="0.45">
      <c r="C20" s="7" t="s">
        <v>20</v>
      </c>
      <c r="D20" s="7"/>
      <c r="E20" s="7"/>
      <c r="F20" s="7"/>
      <c r="G20" s="7"/>
      <c r="H20" s="7"/>
      <c r="I20" s="7"/>
    </row>
    <row r="21" spans="2:9" ht="15" customHeight="1" x14ac:dyDescent="0.45">
      <c r="C21" s="7" t="s">
        <v>23</v>
      </c>
      <c r="D21" s="7"/>
      <c r="E21" s="7"/>
      <c r="F21" s="7"/>
      <c r="G21" s="7"/>
      <c r="H21" s="7"/>
      <c r="I21" s="7"/>
    </row>
    <row r="22" spans="2:9" ht="15" customHeight="1" x14ac:dyDescent="0.45"/>
    <row r="23" spans="2:9" ht="15" customHeight="1" x14ac:dyDescent="0.45">
      <c r="B23" s="2" t="s">
        <v>32</v>
      </c>
      <c r="C23" s="26" t="s">
        <v>3</v>
      </c>
      <c r="D23" s="26"/>
      <c r="E23" s="26"/>
      <c r="F23" s="26"/>
      <c r="G23" s="26"/>
    </row>
    <row r="24" spans="2:9" x14ac:dyDescent="0.45">
      <c r="C24" s="1"/>
      <c r="D24" s="1"/>
      <c r="E24" s="99" t="s">
        <v>33</v>
      </c>
      <c r="F24" s="99"/>
      <c r="G24" s="99" t="s">
        <v>34</v>
      </c>
      <c r="H24" s="99"/>
      <c r="I24" s="99"/>
    </row>
    <row r="25" spans="2:9" ht="15" customHeight="1" x14ac:dyDescent="0.45">
      <c r="C25" s="74" t="s">
        <v>35</v>
      </c>
      <c r="D25" s="75"/>
      <c r="E25" s="100"/>
      <c r="F25" s="101"/>
      <c r="G25" s="102"/>
      <c r="H25" s="102"/>
      <c r="I25" s="103"/>
    </row>
    <row r="26" spans="2:9" ht="15" customHeight="1" x14ac:dyDescent="0.45">
      <c r="C26" s="64" t="s">
        <v>36</v>
      </c>
      <c r="D26" s="65"/>
      <c r="E26" s="104"/>
      <c r="F26" s="104"/>
      <c r="G26" s="104"/>
      <c r="H26" s="104"/>
      <c r="I26" s="105"/>
    </row>
    <row r="27" spans="2:9" ht="15" customHeight="1" x14ac:dyDescent="0.45">
      <c r="C27" s="106" t="s">
        <v>48</v>
      </c>
      <c r="D27" s="107"/>
      <c r="E27" s="66">
        <v>30</v>
      </c>
      <c r="F27" s="67"/>
      <c r="G27" s="67"/>
      <c r="H27" s="67"/>
      <c r="I27" s="68"/>
    </row>
    <row r="28" spans="2:9" ht="15" customHeight="1" x14ac:dyDescent="0.45">
      <c r="C28" s="17" t="s">
        <v>47</v>
      </c>
      <c r="D28" s="17"/>
      <c r="E28" s="18"/>
      <c r="F28" s="18"/>
      <c r="G28" s="18"/>
      <c r="H28" s="18"/>
      <c r="I28" s="18"/>
    </row>
    <row r="29" spans="2:9" ht="15" customHeight="1" x14ac:dyDescent="0.45"/>
    <row r="30" spans="2:9" ht="15" customHeight="1" x14ac:dyDescent="0.45">
      <c r="B30" s="2" t="s">
        <v>37</v>
      </c>
      <c r="C30" s="26" t="s">
        <v>25</v>
      </c>
      <c r="D30" s="26"/>
      <c r="E30" s="26"/>
      <c r="F30" s="26"/>
      <c r="G30" s="26"/>
    </row>
    <row r="31" spans="2:9" ht="15" customHeight="1" x14ac:dyDescent="0.45">
      <c r="C31" s="62" t="s">
        <v>38</v>
      </c>
      <c r="D31" s="19" t="s">
        <v>7</v>
      </c>
      <c r="E31" s="69">
        <f>(SUM(E11:I12))/(SUM(E11:I13))</f>
        <v>0.55207669054790554</v>
      </c>
      <c r="F31" s="69"/>
      <c r="G31" s="69"/>
      <c r="H31" s="69"/>
      <c r="I31" s="70"/>
    </row>
    <row r="32" spans="2:9" ht="15" customHeight="1" x14ac:dyDescent="0.45">
      <c r="C32" s="63"/>
      <c r="D32" s="20" t="s">
        <v>15</v>
      </c>
      <c r="E32" s="71">
        <f>E13/(SUM(E11:I13))</f>
        <v>0.44792330945209446</v>
      </c>
      <c r="F32" s="71"/>
      <c r="G32" s="71"/>
      <c r="H32" s="71"/>
      <c r="I32" s="72"/>
    </row>
    <row r="33" spans="2:9" ht="15" customHeight="1" x14ac:dyDescent="0.45"/>
    <row r="34" spans="2:9" ht="15" customHeight="1" x14ac:dyDescent="0.45">
      <c r="B34" s="2" t="s">
        <v>39</v>
      </c>
      <c r="C34" s="26" t="s">
        <v>19</v>
      </c>
      <c r="D34" s="26"/>
      <c r="E34" s="26"/>
      <c r="F34" s="26"/>
      <c r="G34" s="26"/>
      <c r="H34" s="26"/>
      <c r="I34" s="26"/>
    </row>
    <row r="35" spans="2:9" ht="69.900000000000006" customHeight="1" x14ac:dyDescent="0.45">
      <c r="C35" s="21" t="s">
        <v>41</v>
      </c>
      <c r="D35" s="108"/>
      <c r="E35" s="109"/>
      <c r="F35" s="109"/>
      <c r="G35" s="109"/>
      <c r="H35" s="109"/>
      <c r="I35" s="110"/>
    </row>
  </sheetData>
  <mergeCells count="45">
    <mergeCell ref="C30:G30"/>
    <mergeCell ref="E31:I31"/>
    <mergeCell ref="E32:I32"/>
    <mergeCell ref="C34:I34"/>
    <mergeCell ref="D35:I35"/>
    <mergeCell ref="C31:C32"/>
    <mergeCell ref="C26:D26"/>
    <mergeCell ref="E26:F26"/>
    <mergeCell ref="G26:I26"/>
    <mergeCell ref="C27:D27"/>
    <mergeCell ref="E27:I27"/>
    <mergeCell ref="E24:F24"/>
    <mergeCell ref="G24:I24"/>
    <mergeCell ref="C25:D25"/>
    <mergeCell ref="E25:F25"/>
    <mergeCell ref="G25:I25"/>
    <mergeCell ref="C18:D18"/>
    <mergeCell ref="E18:I18"/>
    <mergeCell ref="C19:D19"/>
    <mergeCell ref="E19:I19"/>
    <mergeCell ref="C23:G23"/>
    <mergeCell ref="C15:D15"/>
    <mergeCell ref="E15:I15"/>
    <mergeCell ref="C16:D16"/>
    <mergeCell ref="E16:I16"/>
    <mergeCell ref="C17:D17"/>
    <mergeCell ref="E17:I17"/>
    <mergeCell ref="C10:I10"/>
    <mergeCell ref="E11:I11"/>
    <mergeCell ref="E12:I12"/>
    <mergeCell ref="E13:I13"/>
    <mergeCell ref="C14:D14"/>
    <mergeCell ref="E14:I14"/>
    <mergeCell ref="C11:C13"/>
    <mergeCell ref="E6:I6"/>
    <mergeCell ref="E7:I7"/>
    <mergeCell ref="E8:I8"/>
    <mergeCell ref="C9:D9"/>
    <mergeCell ref="E9:I9"/>
    <mergeCell ref="C6:C8"/>
    <mergeCell ref="A1:J1"/>
    <mergeCell ref="C2:G2"/>
    <mergeCell ref="C3:D3"/>
    <mergeCell ref="E3:I3"/>
    <mergeCell ref="C5:G5"/>
  </mergeCells>
  <phoneticPr fontId="2"/>
  <pageMargins left="0.51181102362204722" right="0.11811023622047245" top="0.55118110236220474" bottom="0.19685039370078741" header="0.31496062992125984" footer="0.11811023622047245"/>
  <pageSetup paperSize="9" orientation="portrait" r:id="rId1"/>
  <headerFooter scaleWithDoc="0" alignWithMargins="0"/>
  <colBreaks count="1" manualBreakCount="1">
    <brk id="10" max="6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N35"/>
  <sheetViews>
    <sheetView zoomScaleNormal="100" zoomScaleSheetLayoutView="100" workbookViewId="0">
      <selection activeCell="E20" sqref="E20"/>
    </sheetView>
  </sheetViews>
  <sheetFormatPr defaultColWidth="9" defaultRowHeight="12" x14ac:dyDescent="0.45"/>
  <cols>
    <col min="1" max="1" width="0.69921875" style="2" customWidth="1"/>
    <col min="2" max="2" width="3.09765625" style="2" bestFit="1" customWidth="1"/>
    <col min="3" max="3" width="10.59765625" style="2" customWidth="1"/>
    <col min="4" max="4" width="22.59765625" style="2" customWidth="1"/>
    <col min="5" max="5" width="14.09765625" style="2" customWidth="1"/>
    <col min="6" max="6" width="10.59765625" style="2" customWidth="1"/>
    <col min="7" max="8" width="7.3984375" style="2" customWidth="1"/>
    <col min="9" max="9" width="10.59765625" style="2" customWidth="1"/>
    <col min="10" max="10" width="0.8984375" style="2" customWidth="1"/>
    <col min="11" max="16384" width="9" style="2"/>
  </cols>
  <sheetData>
    <row r="1" spans="1:14" ht="18.75" customHeight="1" x14ac:dyDescent="0.45">
      <c r="A1" s="25" t="s">
        <v>42</v>
      </c>
      <c r="B1" s="25"/>
      <c r="C1" s="25"/>
      <c r="D1" s="25"/>
      <c r="E1" s="25"/>
      <c r="F1" s="25"/>
      <c r="G1" s="25"/>
      <c r="H1" s="25"/>
      <c r="I1" s="25"/>
      <c r="J1" s="25"/>
    </row>
    <row r="2" spans="1:14" ht="15" customHeight="1" x14ac:dyDescent="0.45">
      <c r="B2" s="2" t="s">
        <v>8</v>
      </c>
      <c r="C2" s="26" t="s">
        <v>12</v>
      </c>
      <c r="D2" s="26"/>
      <c r="E2" s="26"/>
      <c r="F2" s="26"/>
      <c r="G2" s="26"/>
      <c r="H2" s="1"/>
    </row>
    <row r="3" spans="1:14" ht="28.2" customHeight="1" x14ac:dyDescent="0.45">
      <c r="C3" s="27" t="s">
        <v>14</v>
      </c>
      <c r="D3" s="28"/>
      <c r="E3" s="80" t="s">
        <v>51</v>
      </c>
      <c r="F3" s="81"/>
      <c r="G3" s="81"/>
      <c r="H3" s="81"/>
      <c r="I3" s="82"/>
    </row>
    <row r="4" spans="1:14" ht="15" customHeight="1" x14ac:dyDescent="0.45"/>
    <row r="5" spans="1:14" ht="15" customHeight="1" x14ac:dyDescent="0.45">
      <c r="B5" s="2" t="s">
        <v>11</v>
      </c>
      <c r="C5" s="26" t="s">
        <v>17</v>
      </c>
      <c r="D5" s="26"/>
      <c r="E5" s="26"/>
      <c r="F5" s="26"/>
      <c r="G5" s="26"/>
    </row>
    <row r="6" spans="1:14" ht="15" customHeight="1" x14ac:dyDescent="0.45">
      <c r="C6" s="83" t="s">
        <v>18</v>
      </c>
      <c r="D6" s="8" t="s">
        <v>21</v>
      </c>
      <c r="E6" s="31">
        <v>3556375</v>
      </c>
      <c r="F6" s="31"/>
      <c r="G6" s="31"/>
      <c r="H6" s="31"/>
      <c r="I6" s="32"/>
    </row>
    <row r="7" spans="1:14" ht="15" customHeight="1" x14ac:dyDescent="0.45">
      <c r="C7" s="84"/>
      <c r="D7" s="9" t="s">
        <v>22</v>
      </c>
      <c r="E7" s="33">
        <v>0</v>
      </c>
      <c r="F7" s="33"/>
      <c r="G7" s="33"/>
      <c r="H7" s="33"/>
      <c r="I7" s="34"/>
    </row>
    <row r="8" spans="1:14" ht="15" customHeight="1" x14ac:dyDescent="0.45">
      <c r="C8" s="85"/>
      <c r="D8" s="10" t="s">
        <v>1</v>
      </c>
      <c r="E8" s="35">
        <v>0</v>
      </c>
      <c r="F8" s="35"/>
      <c r="G8" s="35"/>
      <c r="H8" s="35"/>
      <c r="I8" s="36"/>
    </row>
    <row r="9" spans="1:14" ht="15" customHeight="1" x14ac:dyDescent="0.45">
      <c r="C9" s="37" t="s">
        <v>13</v>
      </c>
      <c r="D9" s="38"/>
      <c r="E9" s="39">
        <f>SUM(E6:I8)</f>
        <v>3556375</v>
      </c>
      <c r="F9" s="40"/>
      <c r="G9" s="40"/>
      <c r="H9" s="40"/>
      <c r="I9" s="41"/>
    </row>
    <row r="10" spans="1:14" ht="15" customHeight="1" x14ac:dyDescent="0.45">
      <c r="C10" s="42" t="s">
        <v>24</v>
      </c>
      <c r="D10" s="43"/>
      <c r="E10" s="43"/>
      <c r="F10" s="43"/>
      <c r="G10" s="43"/>
      <c r="H10" s="43"/>
      <c r="I10" s="44"/>
    </row>
    <row r="11" spans="1:14" ht="15" customHeight="1" x14ac:dyDescent="0.45">
      <c r="C11" s="61" t="s">
        <v>43</v>
      </c>
      <c r="D11" s="22" t="s">
        <v>4</v>
      </c>
      <c r="E11" s="33">
        <v>460000</v>
      </c>
      <c r="F11" s="33"/>
      <c r="G11" s="33"/>
      <c r="H11" s="33"/>
      <c r="I11" s="34"/>
    </row>
    <row r="12" spans="1:14" ht="15" customHeight="1" x14ac:dyDescent="0.45">
      <c r="C12" s="61"/>
      <c r="D12" s="22" t="s">
        <v>44</v>
      </c>
      <c r="E12" s="33">
        <v>0</v>
      </c>
      <c r="F12" s="33"/>
      <c r="G12" s="33"/>
      <c r="H12" s="33"/>
      <c r="I12" s="34"/>
    </row>
    <row r="13" spans="1:14" ht="15" customHeight="1" x14ac:dyDescent="0.45">
      <c r="C13" s="61"/>
      <c r="D13" s="23" t="s">
        <v>29</v>
      </c>
      <c r="E13" s="33">
        <v>0</v>
      </c>
      <c r="F13" s="33"/>
      <c r="G13" s="33"/>
      <c r="H13" s="33"/>
      <c r="I13" s="34"/>
      <c r="M13" s="24"/>
      <c r="N13" s="24"/>
    </row>
    <row r="14" spans="1:14" ht="15" customHeight="1" x14ac:dyDescent="0.45">
      <c r="C14" s="86" t="s">
        <v>30</v>
      </c>
      <c r="D14" s="87"/>
      <c r="E14" s="35">
        <v>7038592</v>
      </c>
      <c r="F14" s="35"/>
      <c r="G14" s="35"/>
      <c r="H14" s="35"/>
      <c r="I14" s="36"/>
    </row>
    <row r="15" spans="1:14" ht="15" customHeight="1" x14ac:dyDescent="0.45">
      <c r="C15" s="88" t="s">
        <v>13</v>
      </c>
      <c r="D15" s="89"/>
      <c r="E15" s="90">
        <f>SUM(E11:I14)</f>
        <v>7498592</v>
      </c>
      <c r="F15" s="90"/>
      <c r="G15" s="90"/>
      <c r="H15" s="90"/>
      <c r="I15" s="91"/>
    </row>
    <row r="16" spans="1:14" ht="15" customHeight="1" x14ac:dyDescent="0.45">
      <c r="C16" s="92" t="s">
        <v>6</v>
      </c>
      <c r="D16" s="93"/>
      <c r="E16" s="94">
        <v>92</v>
      </c>
      <c r="F16" s="94"/>
      <c r="G16" s="94"/>
      <c r="H16" s="94"/>
      <c r="I16" s="95"/>
    </row>
    <row r="17" spans="2:9" ht="15" customHeight="1" x14ac:dyDescent="0.45">
      <c r="C17" s="85" t="s">
        <v>40</v>
      </c>
      <c r="D17" s="96"/>
      <c r="E17" s="97">
        <v>0</v>
      </c>
      <c r="F17" s="97"/>
      <c r="G17" s="97"/>
      <c r="H17" s="97"/>
      <c r="I17" s="98"/>
    </row>
    <row r="18" spans="2:9" ht="15" customHeight="1" x14ac:dyDescent="0.45">
      <c r="C18" s="92" t="s">
        <v>31</v>
      </c>
      <c r="D18" s="93"/>
      <c r="E18" s="31">
        <f>(E6+E8)/E16</f>
        <v>38656.25</v>
      </c>
      <c r="F18" s="31"/>
      <c r="G18" s="31"/>
      <c r="H18" s="31"/>
      <c r="I18" s="32"/>
    </row>
    <row r="19" spans="2:9" ht="15" customHeight="1" x14ac:dyDescent="0.45">
      <c r="C19" s="49" t="s">
        <v>45</v>
      </c>
      <c r="D19" s="50"/>
      <c r="E19" s="51">
        <v>0</v>
      </c>
      <c r="F19" s="51"/>
      <c r="G19" s="51"/>
      <c r="H19" s="51"/>
      <c r="I19" s="52"/>
    </row>
    <row r="20" spans="2:9" ht="15" customHeight="1" x14ac:dyDescent="0.45">
      <c r="C20" s="7" t="s">
        <v>20</v>
      </c>
      <c r="D20" s="7"/>
      <c r="E20" s="7"/>
      <c r="F20" s="7"/>
      <c r="G20" s="7"/>
      <c r="H20" s="7"/>
      <c r="I20" s="7"/>
    </row>
    <row r="21" spans="2:9" ht="15" customHeight="1" x14ac:dyDescent="0.45">
      <c r="C21" s="7" t="s">
        <v>23</v>
      </c>
      <c r="D21" s="7"/>
      <c r="E21" s="7"/>
      <c r="F21" s="7"/>
      <c r="G21" s="7"/>
      <c r="H21" s="7"/>
      <c r="I21" s="7"/>
    </row>
    <row r="22" spans="2:9" ht="15" customHeight="1" x14ac:dyDescent="0.45"/>
    <row r="23" spans="2:9" ht="15" customHeight="1" x14ac:dyDescent="0.45">
      <c r="B23" s="2" t="s">
        <v>32</v>
      </c>
      <c r="C23" s="26" t="s">
        <v>3</v>
      </c>
      <c r="D23" s="26"/>
      <c r="E23" s="26"/>
      <c r="F23" s="26"/>
      <c r="G23" s="26"/>
    </row>
    <row r="24" spans="2:9" x14ac:dyDescent="0.45">
      <c r="C24" s="1"/>
      <c r="D24" s="1"/>
      <c r="E24" s="99" t="s">
        <v>33</v>
      </c>
      <c r="F24" s="99"/>
      <c r="G24" s="99" t="s">
        <v>34</v>
      </c>
      <c r="H24" s="99"/>
      <c r="I24" s="99"/>
    </row>
    <row r="25" spans="2:9" ht="15" customHeight="1" x14ac:dyDescent="0.45">
      <c r="C25" s="74" t="s">
        <v>35</v>
      </c>
      <c r="D25" s="75"/>
      <c r="E25" s="100"/>
      <c r="F25" s="101"/>
      <c r="G25" s="102"/>
      <c r="H25" s="102"/>
      <c r="I25" s="103"/>
    </row>
    <row r="26" spans="2:9" ht="15" customHeight="1" x14ac:dyDescent="0.45">
      <c r="C26" s="64" t="s">
        <v>36</v>
      </c>
      <c r="D26" s="65"/>
      <c r="E26" s="104"/>
      <c r="F26" s="104"/>
      <c r="G26" s="104"/>
      <c r="H26" s="104"/>
      <c r="I26" s="105"/>
    </row>
    <row r="27" spans="2:9" ht="15" customHeight="1" x14ac:dyDescent="0.45">
      <c r="C27" s="106" t="s">
        <v>48</v>
      </c>
      <c r="D27" s="107"/>
      <c r="E27" s="66">
        <v>31</v>
      </c>
      <c r="F27" s="67"/>
      <c r="G27" s="67"/>
      <c r="H27" s="67"/>
      <c r="I27" s="68"/>
    </row>
    <row r="28" spans="2:9" ht="15" customHeight="1" x14ac:dyDescent="0.45">
      <c r="C28" s="17" t="s">
        <v>47</v>
      </c>
      <c r="D28" s="17"/>
      <c r="E28" s="18"/>
      <c r="F28" s="18"/>
      <c r="G28" s="18"/>
      <c r="H28" s="18"/>
      <c r="I28" s="18"/>
    </row>
    <row r="29" spans="2:9" ht="15" customHeight="1" x14ac:dyDescent="0.45"/>
    <row r="30" spans="2:9" ht="15" customHeight="1" x14ac:dyDescent="0.45">
      <c r="B30" s="2" t="s">
        <v>37</v>
      </c>
      <c r="C30" s="26" t="s">
        <v>25</v>
      </c>
      <c r="D30" s="26"/>
      <c r="E30" s="26"/>
      <c r="F30" s="26"/>
      <c r="G30" s="26"/>
    </row>
    <row r="31" spans="2:9" ht="15" customHeight="1" x14ac:dyDescent="0.45">
      <c r="C31" s="62" t="s">
        <v>38</v>
      </c>
      <c r="D31" s="19" t="s">
        <v>7</v>
      </c>
      <c r="E31" s="69">
        <f>(SUM(E11:I12))/(SUM(E11:I13))</f>
        <v>1</v>
      </c>
      <c r="F31" s="69"/>
      <c r="G31" s="69"/>
      <c r="H31" s="69"/>
      <c r="I31" s="70"/>
    </row>
    <row r="32" spans="2:9" ht="15" customHeight="1" x14ac:dyDescent="0.45">
      <c r="C32" s="63"/>
      <c r="D32" s="20" t="s">
        <v>15</v>
      </c>
      <c r="E32" s="71">
        <f>E13/(SUM(E11:I13))</f>
        <v>0</v>
      </c>
      <c r="F32" s="71"/>
      <c r="G32" s="71"/>
      <c r="H32" s="71"/>
      <c r="I32" s="72"/>
    </row>
    <row r="33" spans="2:9" ht="15" customHeight="1" x14ac:dyDescent="0.45"/>
    <row r="34" spans="2:9" ht="15" customHeight="1" x14ac:dyDescent="0.45">
      <c r="B34" s="2" t="s">
        <v>39</v>
      </c>
      <c r="C34" s="26" t="s">
        <v>19</v>
      </c>
      <c r="D34" s="26"/>
      <c r="E34" s="26"/>
      <c r="F34" s="26"/>
      <c r="G34" s="26"/>
      <c r="H34" s="26"/>
      <c r="I34" s="26"/>
    </row>
    <row r="35" spans="2:9" ht="69.900000000000006" customHeight="1" x14ac:dyDescent="0.45">
      <c r="C35" s="21" t="s">
        <v>41</v>
      </c>
      <c r="D35" s="108"/>
      <c r="E35" s="109"/>
      <c r="F35" s="109"/>
      <c r="G35" s="109"/>
      <c r="H35" s="109"/>
      <c r="I35" s="110"/>
    </row>
  </sheetData>
  <mergeCells count="45">
    <mergeCell ref="C30:G30"/>
    <mergeCell ref="E31:I31"/>
    <mergeCell ref="E32:I32"/>
    <mergeCell ref="C34:I34"/>
    <mergeCell ref="D35:I35"/>
    <mergeCell ref="C31:C32"/>
    <mergeCell ref="C26:D26"/>
    <mergeCell ref="E26:F26"/>
    <mergeCell ref="G26:I26"/>
    <mergeCell ref="C27:D27"/>
    <mergeCell ref="E27:I27"/>
    <mergeCell ref="E24:F24"/>
    <mergeCell ref="G24:I24"/>
    <mergeCell ref="C25:D25"/>
    <mergeCell ref="E25:F25"/>
    <mergeCell ref="G25:I25"/>
    <mergeCell ref="C18:D18"/>
    <mergeCell ref="E18:I18"/>
    <mergeCell ref="C19:D19"/>
    <mergeCell ref="E19:I19"/>
    <mergeCell ref="C23:G23"/>
    <mergeCell ref="C15:D15"/>
    <mergeCell ref="E15:I15"/>
    <mergeCell ref="C16:D16"/>
    <mergeCell ref="E16:I16"/>
    <mergeCell ref="C17:D17"/>
    <mergeCell ref="E17:I17"/>
    <mergeCell ref="C10:I10"/>
    <mergeCell ref="E11:I11"/>
    <mergeCell ref="E12:I12"/>
    <mergeCell ref="E13:I13"/>
    <mergeCell ref="C14:D14"/>
    <mergeCell ref="E14:I14"/>
    <mergeCell ref="C11:C13"/>
    <mergeCell ref="E6:I6"/>
    <mergeCell ref="E7:I7"/>
    <mergeCell ref="E8:I8"/>
    <mergeCell ref="C9:D9"/>
    <mergeCell ref="E9:I9"/>
    <mergeCell ref="C6:C8"/>
    <mergeCell ref="A1:J1"/>
    <mergeCell ref="C2:G2"/>
    <mergeCell ref="C3:D3"/>
    <mergeCell ref="E3:I3"/>
    <mergeCell ref="C5:G5"/>
  </mergeCells>
  <phoneticPr fontId="2"/>
  <pageMargins left="0.51181102362204722" right="0.11811023622047245" top="0.55118110236220474" bottom="0.19685039370078741" header="0.31496062992125984" footer="0.11811023622047245"/>
  <pageSetup paperSize="9" orientation="portrait" r:id="rId1"/>
  <headerFooter scaleWithDoc="0" alignWithMargins="0"/>
  <colBreaks count="1" manualBreakCount="1">
    <brk id="10" max="6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35"/>
  <sheetViews>
    <sheetView zoomScaleNormal="100" zoomScaleSheetLayoutView="100" workbookViewId="0">
      <selection activeCell="E7" sqref="E7:I7"/>
    </sheetView>
  </sheetViews>
  <sheetFormatPr defaultColWidth="9" defaultRowHeight="12" x14ac:dyDescent="0.45"/>
  <cols>
    <col min="1" max="1" width="0.69921875" style="2" customWidth="1"/>
    <col min="2" max="2" width="3.09765625" style="2" bestFit="1" customWidth="1"/>
    <col min="3" max="3" width="10.59765625" style="2" customWidth="1"/>
    <col min="4" max="4" width="22.59765625" style="2" customWidth="1"/>
    <col min="5" max="5" width="14.09765625" style="2" customWidth="1"/>
    <col min="6" max="6" width="10.59765625" style="2" customWidth="1"/>
    <col min="7" max="8" width="7.3984375" style="2" customWidth="1"/>
    <col min="9" max="9" width="10.59765625" style="2" customWidth="1"/>
    <col min="10" max="10" width="0.8984375" style="2" customWidth="1"/>
    <col min="11" max="16384" width="9" style="2"/>
  </cols>
  <sheetData>
    <row r="1" spans="1:14" ht="18.75" customHeight="1" x14ac:dyDescent="0.45">
      <c r="A1" s="25" t="s">
        <v>42</v>
      </c>
      <c r="B1" s="25"/>
      <c r="C1" s="25"/>
      <c r="D1" s="25"/>
      <c r="E1" s="25"/>
      <c r="F1" s="25"/>
      <c r="G1" s="25"/>
      <c r="H1" s="25"/>
      <c r="I1" s="25"/>
      <c r="J1" s="25"/>
    </row>
    <row r="2" spans="1:14" ht="15" customHeight="1" x14ac:dyDescent="0.45">
      <c r="B2" s="2" t="s">
        <v>8</v>
      </c>
      <c r="C2" s="26" t="s">
        <v>12</v>
      </c>
      <c r="D2" s="26"/>
      <c r="E2" s="26"/>
      <c r="F2" s="26"/>
      <c r="G2" s="26"/>
      <c r="H2" s="1"/>
    </row>
    <row r="3" spans="1:14" ht="29.4" customHeight="1" x14ac:dyDescent="0.45">
      <c r="C3" s="27" t="s">
        <v>14</v>
      </c>
      <c r="D3" s="28"/>
      <c r="E3" s="80" t="s">
        <v>51</v>
      </c>
      <c r="F3" s="81"/>
      <c r="G3" s="81"/>
      <c r="H3" s="81"/>
      <c r="I3" s="82"/>
    </row>
    <row r="4" spans="1:14" ht="15" customHeight="1" x14ac:dyDescent="0.45"/>
    <row r="5" spans="1:14" ht="15" customHeight="1" x14ac:dyDescent="0.45">
      <c r="B5" s="2" t="s">
        <v>11</v>
      </c>
      <c r="C5" s="26" t="s">
        <v>17</v>
      </c>
      <c r="D5" s="26"/>
      <c r="E5" s="26"/>
      <c r="F5" s="26"/>
      <c r="G5" s="26"/>
    </row>
    <row r="6" spans="1:14" ht="15" customHeight="1" x14ac:dyDescent="0.45">
      <c r="C6" s="83" t="s">
        <v>18</v>
      </c>
      <c r="D6" s="8" t="s">
        <v>21</v>
      </c>
      <c r="E6" s="31">
        <v>115314544</v>
      </c>
      <c r="F6" s="31"/>
      <c r="G6" s="31"/>
      <c r="H6" s="31"/>
      <c r="I6" s="32"/>
    </row>
    <row r="7" spans="1:14" ht="15" customHeight="1" x14ac:dyDescent="0.45">
      <c r="C7" s="84"/>
      <c r="D7" s="9" t="s">
        <v>22</v>
      </c>
      <c r="E7" s="33">
        <v>24214910</v>
      </c>
      <c r="F7" s="33"/>
      <c r="G7" s="33"/>
      <c r="H7" s="33"/>
      <c r="I7" s="34"/>
    </row>
    <row r="8" spans="1:14" ht="15" customHeight="1" x14ac:dyDescent="0.45">
      <c r="C8" s="85"/>
      <c r="D8" s="10" t="s">
        <v>1</v>
      </c>
      <c r="E8" s="35">
        <v>0</v>
      </c>
      <c r="F8" s="35"/>
      <c r="G8" s="35"/>
      <c r="H8" s="35"/>
      <c r="I8" s="36"/>
    </row>
    <row r="9" spans="1:14" ht="15" customHeight="1" x14ac:dyDescent="0.45">
      <c r="C9" s="37" t="s">
        <v>13</v>
      </c>
      <c r="D9" s="38"/>
      <c r="E9" s="39">
        <f>SUM(E6:I8)</f>
        <v>139529454</v>
      </c>
      <c r="F9" s="40"/>
      <c r="G9" s="40"/>
      <c r="H9" s="40"/>
      <c r="I9" s="41"/>
    </row>
    <row r="10" spans="1:14" ht="15" customHeight="1" x14ac:dyDescent="0.45">
      <c r="C10" s="42" t="s">
        <v>24</v>
      </c>
      <c r="D10" s="43"/>
      <c r="E10" s="43"/>
      <c r="F10" s="43"/>
      <c r="G10" s="43"/>
      <c r="H10" s="43"/>
      <c r="I10" s="44"/>
    </row>
    <row r="11" spans="1:14" ht="15" customHeight="1" x14ac:dyDescent="0.45">
      <c r="C11" s="61" t="s">
        <v>43</v>
      </c>
      <c r="D11" s="22" t="s">
        <v>4</v>
      </c>
      <c r="E11" s="33">
        <v>15863668</v>
      </c>
      <c r="F11" s="33"/>
      <c r="G11" s="33"/>
      <c r="H11" s="33"/>
      <c r="I11" s="34"/>
    </row>
    <row r="12" spans="1:14" ht="15" customHeight="1" x14ac:dyDescent="0.45">
      <c r="C12" s="61"/>
      <c r="D12" s="22" t="s">
        <v>44</v>
      </c>
      <c r="E12" s="33">
        <v>3004350</v>
      </c>
      <c r="F12" s="33"/>
      <c r="G12" s="33"/>
      <c r="H12" s="33"/>
      <c r="I12" s="34"/>
    </row>
    <row r="13" spans="1:14" ht="15" customHeight="1" x14ac:dyDescent="0.45">
      <c r="C13" s="61"/>
      <c r="D13" s="23" t="s">
        <v>29</v>
      </c>
      <c r="E13" s="33">
        <v>0</v>
      </c>
      <c r="F13" s="33"/>
      <c r="G13" s="33"/>
      <c r="H13" s="33"/>
      <c r="I13" s="34"/>
      <c r="M13" s="24"/>
      <c r="N13" s="24"/>
    </row>
    <row r="14" spans="1:14" ht="15" customHeight="1" x14ac:dyDescent="0.45">
      <c r="C14" s="86" t="s">
        <v>30</v>
      </c>
      <c r="D14" s="87"/>
      <c r="E14" s="35">
        <v>6593901</v>
      </c>
      <c r="F14" s="35"/>
      <c r="G14" s="35"/>
      <c r="H14" s="35"/>
      <c r="I14" s="36"/>
    </row>
    <row r="15" spans="1:14" ht="15" customHeight="1" x14ac:dyDescent="0.45">
      <c r="C15" s="88" t="s">
        <v>13</v>
      </c>
      <c r="D15" s="89"/>
      <c r="E15" s="90">
        <f>SUM(E11:I14)</f>
        <v>25461919</v>
      </c>
      <c r="F15" s="90"/>
      <c r="G15" s="90"/>
      <c r="H15" s="90"/>
      <c r="I15" s="91"/>
    </row>
    <row r="16" spans="1:14" ht="15" customHeight="1" x14ac:dyDescent="0.45">
      <c r="C16" s="92" t="s">
        <v>6</v>
      </c>
      <c r="D16" s="93"/>
      <c r="E16" s="94">
        <v>3406</v>
      </c>
      <c r="F16" s="94"/>
      <c r="G16" s="94"/>
      <c r="H16" s="94"/>
      <c r="I16" s="95"/>
    </row>
    <row r="17" spans="2:9" ht="15" customHeight="1" x14ac:dyDescent="0.45">
      <c r="C17" s="85" t="s">
        <v>40</v>
      </c>
      <c r="D17" s="96"/>
      <c r="E17" s="97">
        <v>1004</v>
      </c>
      <c r="F17" s="97"/>
      <c r="G17" s="97"/>
      <c r="H17" s="97"/>
      <c r="I17" s="98"/>
    </row>
    <row r="18" spans="2:9" ht="15" customHeight="1" x14ac:dyDescent="0.45">
      <c r="C18" s="92" t="s">
        <v>31</v>
      </c>
      <c r="D18" s="93"/>
      <c r="E18" s="31">
        <f>(E6+E8)/E16</f>
        <v>33856.295948326486</v>
      </c>
      <c r="F18" s="31"/>
      <c r="G18" s="31"/>
      <c r="H18" s="31"/>
      <c r="I18" s="32"/>
    </row>
    <row r="19" spans="2:9" ht="15" customHeight="1" x14ac:dyDescent="0.45">
      <c r="C19" s="49" t="s">
        <v>45</v>
      </c>
      <c r="D19" s="50"/>
      <c r="E19" s="51">
        <f>E7/E17</f>
        <v>24118.436254980079</v>
      </c>
      <c r="F19" s="51"/>
      <c r="G19" s="51"/>
      <c r="H19" s="51"/>
      <c r="I19" s="52"/>
    </row>
    <row r="20" spans="2:9" ht="15" customHeight="1" x14ac:dyDescent="0.45">
      <c r="C20" s="7" t="s">
        <v>20</v>
      </c>
      <c r="D20" s="7"/>
      <c r="E20" s="7"/>
      <c r="F20" s="7"/>
      <c r="G20" s="7"/>
      <c r="H20" s="7"/>
      <c r="I20" s="7"/>
    </row>
    <row r="21" spans="2:9" ht="15" customHeight="1" x14ac:dyDescent="0.45">
      <c r="C21" s="7" t="s">
        <v>23</v>
      </c>
      <c r="D21" s="7"/>
      <c r="E21" s="7"/>
      <c r="F21" s="7"/>
      <c r="G21" s="7"/>
      <c r="H21" s="7"/>
      <c r="I21" s="7"/>
    </row>
    <row r="22" spans="2:9" ht="15" customHeight="1" x14ac:dyDescent="0.45"/>
    <row r="23" spans="2:9" ht="15" customHeight="1" x14ac:dyDescent="0.45">
      <c r="B23" s="2" t="s">
        <v>32</v>
      </c>
      <c r="C23" s="26" t="s">
        <v>3</v>
      </c>
      <c r="D23" s="26"/>
      <c r="E23" s="26"/>
      <c r="F23" s="26"/>
      <c r="G23" s="26"/>
    </row>
    <row r="24" spans="2:9" x14ac:dyDescent="0.45">
      <c r="C24" s="1"/>
      <c r="D24" s="1"/>
      <c r="E24" s="99" t="s">
        <v>33</v>
      </c>
      <c r="F24" s="99"/>
      <c r="G24" s="99" t="s">
        <v>34</v>
      </c>
      <c r="H24" s="99"/>
      <c r="I24" s="99"/>
    </row>
    <row r="25" spans="2:9" ht="15" customHeight="1" x14ac:dyDescent="0.45">
      <c r="C25" s="74" t="s">
        <v>35</v>
      </c>
      <c r="D25" s="75"/>
      <c r="E25" s="100"/>
      <c r="F25" s="101"/>
      <c r="G25" s="102"/>
      <c r="H25" s="102"/>
      <c r="I25" s="103"/>
    </row>
    <row r="26" spans="2:9" ht="15" customHeight="1" x14ac:dyDescent="0.45">
      <c r="C26" s="64" t="s">
        <v>36</v>
      </c>
      <c r="D26" s="65"/>
      <c r="E26" s="104"/>
      <c r="F26" s="104"/>
      <c r="G26" s="104"/>
      <c r="H26" s="104"/>
      <c r="I26" s="105"/>
    </row>
    <row r="27" spans="2:9" ht="15" customHeight="1" x14ac:dyDescent="0.45">
      <c r="C27" s="106" t="s">
        <v>48</v>
      </c>
      <c r="D27" s="107"/>
      <c r="E27" s="66">
        <v>31</v>
      </c>
      <c r="F27" s="67"/>
      <c r="G27" s="67"/>
      <c r="H27" s="67"/>
      <c r="I27" s="68"/>
    </row>
    <row r="28" spans="2:9" ht="15" customHeight="1" x14ac:dyDescent="0.45">
      <c r="C28" s="17" t="s">
        <v>47</v>
      </c>
      <c r="D28" s="17"/>
      <c r="E28" s="18"/>
      <c r="F28" s="18"/>
      <c r="G28" s="18"/>
      <c r="H28" s="18"/>
      <c r="I28" s="18"/>
    </row>
    <row r="29" spans="2:9" ht="15" customHeight="1" x14ac:dyDescent="0.45"/>
    <row r="30" spans="2:9" ht="15" customHeight="1" x14ac:dyDescent="0.45">
      <c r="B30" s="2" t="s">
        <v>37</v>
      </c>
      <c r="C30" s="26" t="s">
        <v>25</v>
      </c>
      <c r="D30" s="26"/>
      <c r="E30" s="26"/>
      <c r="F30" s="26"/>
      <c r="G30" s="26"/>
    </row>
    <row r="31" spans="2:9" ht="15" customHeight="1" x14ac:dyDescent="0.45">
      <c r="C31" s="62" t="s">
        <v>38</v>
      </c>
      <c r="D31" s="19" t="s">
        <v>7</v>
      </c>
      <c r="E31" s="69">
        <f>(SUM(E11:I12))/(SUM(E11:I13))</f>
        <v>1</v>
      </c>
      <c r="F31" s="69"/>
      <c r="G31" s="69"/>
      <c r="H31" s="69"/>
      <c r="I31" s="70"/>
    </row>
    <row r="32" spans="2:9" ht="15" customHeight="1" x14ac:dyDescent="0.45">
      <c r="C32" s="63"/>
      <c r="D32" s="20" t="s">
        <v>15</v>
      </c>
      <c r="E32" s="71">
        <f>E13/(SUM(E11:I13))</f>
        <v>0</v>
      </c>
      <c r="F32" s="71"/>
      <c r="G32" s="71"/>
      <c r="H32" s="71"/>
      <c r="I32" s="72"/>
    </row>
    <row r="33" spans="2:9" ht="15" customHeight="1" x14ac:dyDescent="0.45"/>
    <row r="34" spans="2:9" ht="15" customHeight="1" x14ac:dyDescent="0.45">
      <c r="B34" s="2" t="s">
        <v>39</v>
      </c>
      <c r="C34" s="26" t="s">
        <v>19</v>
      </c>
      <c r="D34" s="26"/>
      <c r="E34" s="26"/>
      <c r="F34" s="26"/>
      <c r="G34" s="26"/>
      <c r="H34" s="26"/>
      <c r="I34" s="26"/>
    </row>
    <row r="35" spans="2:9" ht="69.900000000000006" customHeight="1" x14ac:dyDescent="0.45">
      <c r="C35" s="21" t="s">
        <v>41</v>
      </c>
      <c r="D35" s="108"/>
      <c r="E35" s="109"/>
      <c r="F35" s="109"/>
      <c r="G35" s="109"/>
      <c r="H35" s="109"/>
      <c r="I35" s="110"/>
    </row>
  </sheetData>
  <mergeCells count="45">
    <mergeCell ref="C30:G30"/>
    <mergeCell ref="E31:I31"/>
    <mergeCell ref="E32:I32"/>
    <mergeCell ref="C34:I34"/>
    <mergeCell ref="D35:I35"/>
    <mergeCell ref="C31:C32"/>
    <mergeCell ref="C26:D26"/>
    <mergeCell ref="E26:F26"/>
    <mergeCell ref="G26:I26"/>
    <mergeCell ref="C27:D27"/>
    <mergeCell ref="E27:I27"/>
    <mergeCell ref="E24:F24"/>
    <mergeCell ref="G24:I24"/>
    <mergeCell ref="C25:D25"/>
    <mergeCell ref="E25:F25"/>
    <mergeCell ref="G25:I25"/>
    <mergeCell ref="C18:D18"/>
    <mergeCell ref="E18:I18"/>
    <mergeCell ref="C19:D19"/>
    <mergeCell ref="E19:I19"/>
    <mergeCell ref="C23:G23"/>
    <mergeCell ref="C15:D15"/>
    <mergeCell ref="E15:I15"/>
    <mergeCell ref="C16:D16"/>
    <mergeCell ref="E16:I16"/>
    <mergeCell ref="C17:D17"/>
    <mergeCell ref="E17:I17"/>
    <mergeCell ref="C10:I10"/>
    <mergeCell ref="E11:I11"/>
    <mergeCell ref="E12:I12"/>
    <mergeCell ref="E13:I13"/>
    <mergeCell ref="C14:D14"/>
    <mergeCell ref="E14:I14"/>
    <mergeCell ref="C11:C13"/>
    <mergeCell ref="E6:I6"/>
    <mergeCell ref="E7:I7"/>
    <mergeCell ref="E8:I8"/>
    <mergeCell ref="C9:D9"/>
    <mergeCell ref="E9:I9"/>
    <mergeCell ref="C6:C8"/>
    <mergeCell ref="A1:J1"/>
    <mergeCell ref="C2:G2"/>
    <mergeCell ref="C3:D3"/>
    <mergeCell ref="E3:I3"/>
    <mergeCell ref="C5:G5"/>
  </mergeCells>
  <phoneticPr fontId="2"/>
  <pageMargins left="0.51181102362204722" right="0.11811023622047245" top="0.55118110236220474" bottom="0.19685039370078741" header="0.31496062992125984" footer="0.11811023622047245"/>
  <pageSetup paperSize="9" orientation="portrait" r:id="rId1"/>
  <headerFooter scaleWithDoc="0" alignWithMargins="0"/>
  <colBreaks count="1" manualBreakCount="1">
    <brk id="10" max="6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N35"/>
  <sheetViews>
    <sheetView zoomScaleNormal="100" zoomScaleSheetLayoutView="100" workbookViewId="0">
      <selection activeCell="E17" sqref="E17:I17"/>
    </sheetView>
  </sheetViews>
  <sheetFormatPr defaultColWidth="9" defaultRowHeight="12" x14ac:dyDescent="0.45"/>
  <cols>
    <col min="1" max="1" width="0.69921875" style="2" customWidth="1"/>
    <col min="2" max="2" width="3.09765625" style="2" bestFit="1" customWidth="1"/>
    <col min="3" max="3" width="10.59765625" style="2" customWidth="1"/>
    <col min="4" max="4" width="22.59765625" style="2" customWidth="1"/>
    <col min="5" max="5" width="14.09765625" style="2" customWidth="1"/>
    <col min="6" max="6" width="10.59765625" style="2" customWidth="1"/>
    <col min="7" max="8" width="7.3984375" style="2" customWidth="1"/>
    <col min="9" max="9" width="10.59765625" style="2" customWidth="1"/>
    <col min="10" max="10" width="0.8984375" style="2" customWidth="1"/>
    <col min="11" max="16384" width="9" style="2"/>
  </cols>
  <sheetData>
    <row r="1" spans="1:14" ht="18.75" customHeight="1" x14ac:dyDescent="0.45">
      <c r="A1" s="25" t="s">
        <v>42</v>
      </c>
      <c r="B1" s="25"/>
      <c r="C1" s="25"/>
      <c r="D1" s="25"/>
      <c r="E1" s="25"/>
      <c r="F1" s="25"/>
      <c r="G1" s="25"/>
      <c r="H1" s="25"/>
      <c r="I1" s="25"/>
      <c r="J1" s="25"/>
    </row>
    <row r="2" spans="1:14" ht="15" customHeight="1" x14ac:dyDescent="0.45">
      <c r="B2" s="2" t="s">
        <v>8</v>
      </c>
      <c r="C2" s="26" t="s">
        <v>12</v>
      </c>
      <c r="D2" s="26"/>
      <c r="E2" s="26"/>
      <c r="F2" s="26"/>
      <c r="G2" s="26"/>
      <c r="H2" s="1"/>
    </row>
    <row r="3" spans="1:14" ht="29.4" customHeight="1" x14ac:dyDescent="0.45">
      <c r="C3" s="27" t="s">
        <v>14</v>
      </c>
      <c r="D3" s="28"/>
      <c r="E3" s="80" t="s">
        <v>51</v>
      </c>
      <c r="F3" s="81"/>
      <c r="G3" s="81"/>
      <c r="H3" s="81"/>
      <c r="I3" s="82"/>
    </row>
    <row r="4" spans="1:14" ht="15" customHeight="1" x14ac:dyDescent="0.45"/>
    <row r="5" spans="1:14" ht="15" customHeight="1" x14ac:dyDescent="0.45">
      <c r="B5" s="2" t="s">
        <v>11</v>
      </c>
      <c r="C5" s="26" t="s">
        <v>17</v>
      </c>
      <c r="D5" s="26"/>
      <c r="E5" s="26"/>
      <c r="F5" s="26"/>
      <c r="G5" s="26"/>
    </row>
    <row r="6" spans="1:14" ht="15" customHeight="1" x14ac:dyDescent="0.45">
      <c r="C6" s="83" t="s">
        <v>18</v>
      </c>
      <c r="D6" s="8" t="s">
        <v>21</v>
      </c>
      <c r="E6" s="31">
        <v>402405960</v>
      </c>
      <c r="F6" s="31"/>
      <c r="G6" s="31"/>
      <c r="H6" s="31"/>
      <c r="I6" s="32"/>
    </row>
    <row r="7" spans="1:14" ht="15" customHeight="1" x14ac:dyDescent="0.45">
      <c r="C7" s="84"/>
      <c r="D7" s="9" t="s">
        <v>22</v>
      </c>
      <c r="E7" s="33">
        <v>1431180</v>
      </c>
      <c r="F7" s="33"/>
      <c r="G7" s="33"/>
      <c r="H7" s="33"/>
      <c r="I7" s="34"/>
    </row>
    <row r="8" spans="1:14" ht="15" customHeight="1" x14ac:dyDescent="0.45">
      <c r="C8" s="85"/>
      <c r="D8" s="10" t="s">
        <v>1</v>
      </c>
      <c r="E8" s="35">
        <v>0</v>
      </c>
      <c r="F8" s="35"/>
      <c r="G8" s="35"/>
      <c r="H8" s="35"/>
      <c r="I8" s="36"/>
    </row>
    <row r="9" spans="1:14" ht="15" customHeight="1" x14ac:dyDescent="0.45">
      <c r="C9" s="37" t="s">
        <v>13</v>
      </c>
      <c r="D9" s="38"/>
      <c r="E9" s="39">
        <f>SUM(E6:I8)</f>
        <v>403837140</v>
      </c>
      <c r="F9" s="40"/>
      <c r="G9" s="40"/>
      <c r="H9" s="40"/>
      <c r="I9" s="41"/>
    </row>
    <row r="10" spans="1:14" ht="15" customHeight="1" x14ac:dyDescent="0.45">
      <c r="C10" s="42" t="s">
        <v>24</v>
      </c>
      <c r="D10" s="43"/>
      <c r="E10" s="43"/>
      <c r="F10" s="43"/>
      <c r="G10" s="43"/>
      <c r="H10" s="43"/>
      <c r="I10" s="44"/>
    </row>
    <row r="11" spans="1:14" ht="15" customHeight="1" x14ac:dyDescent="0.45">
      <c r="C11" s="61" t="s">
        <v>43</v>
      </c>
      <c r="D11" s="22" t="s">
        <v>4</v>
      </c>
      <c r="E11" s="33">
        <v>57288480</v>
      </c>
      <c r="F11" s="33"/>
      <c r="G11" s="33"/>
      <c r="H11" s="33"/>
      <c r="I11" s="34"/>
    </row>
    <row r="12" spans="1:14" ht="15" customHeight="1" x14ac:dyDescent="0.45">
      <c r="C12" s="61"/>
      <c r="D12" s="22" t="s">
        <v>44</v>
      </c>
      <c r="E12" s="33">
        <v>285840</v>
      </c>
      <c r="F12" s="33"/>
      <c r="G12" s="33"/>
      <c r="H12" s="33"/>
      <c r="I12" s="34"/>
    </row>
    <row r="13" spans="1:14" ht="15" customHeight="1" x14ac:dyDescent="0.45">
      <c r="C13" s="61"/>
      <c r="D13" s="23" t="s">
        <v>29</v>
      </c>
      <c r="E13" s="33">
        <v>0</v>
      </c>
      <c r="F13" s="33"/>
      <c r="G13" s="33"/>
      <c r="H13" s="33"/>
      <c r="I13" s="34"/>
      <c r="M13" s="24"/>
      <c r="N13" s="24"/>
    </row>
    <row r="14" spans="1:14" ht="15" customHeight="1" x14ac:dyDescent="0.45">
      <c r="C14" s="86" t="s">
        <v>30</v>
      </c>
      <c r="D14" s="87"/>
      <c r="E14" s="35">
        <v>22736292</v>
      </c>
      <c r="F14" s="35"/>
      <c r="G14" s="35"/>
      <c r="H14" s="35"/>
      <c r="I14" s="36"/>
    </row>
    <row r="15" spans="1:14" ht="15" customHeight="1" x14ac:dyDescent="0.45">
      <c r="C15" s="88" t="s">
        <v>13</v>
      </c>
      <c r="D15" s="89"/>
      <c r="E15" s="90">
        <f>SUM(E11:I14)</f>
        <v>80310612</v>
      </c>
      <c r="F15" s="90"/>
      <c r="G15" s="90"/>
      <c r="H15" s="90"/>
      <c r="I15" s="91"/>
    </row>
    <row r="16" spans="1:14" ht="15" customHeight="1" x14ac:dyDescent="0.45">
      <c r="C16" s="92" t="s">
        <v>6</v>
      </c>
      <c r="D16" s="93"/>
      <c r="E16" s="94">
        <v>11480</v>
      </c>
      <c r="F16" s="94"/>
      <c r="G16" s="94"/>
      <c r="H16" s="94"/>
      <c r="I16" s="95"/>
    </row>
    <row r="17" spans="2:9" ht="15" customHeight="1" x14ac:dyDescent="0.45">
      <c r="C17" s="85" t="s">
        <v>40</v>
      </c>
      <c r="D17" s="96"/>
      <c r="E17" s="97">
        <v>111</v>
      </c>
      <c r="F17" s="97"/>
      <c r="G17" s="97"/>
      <c r="H17" s="97"/>
      <c r="I17" s="98"/>
    </row>
    <row r="18" spans="2:9" ht="15" customHeight="1" x14ac:dyDescent="0.45">
      <c r="C18" s="92" t="s">
        <v>31</v>
      </c>
      <c r="D18" s="93"/>
      <c r="E18" s="31">
        <f>(E6+E8)/E16</f>
        <v>35052.783972125435</v>
      </c>
      <c r="F18" s="31"/>
      <c r="G18" s="31"/>
      <c r="H18" s="31"/>
      <c r="I18" s="32"/>
    </row>
    <row r="19" spans="2:9" ht="15" customHeight="1" x14ac:dyDescent="0.45">
      <c r="C19" s="49" t="s">
        <v>45</v>
      </c>
      <c r="D19" s="50"/>
      <c r="E19" s="51">
        <f>E7/E17</f>
        <v>12893.513513513513</v>
      </c>
      <c r="F19" s="51"/>
      <c r="G19" s="51"/>
      <c r="H19" s="51"/>
      <c r="I19" s="52"/>
    </row>
    <row r="20" spans="2:9" ht="15" customHeight="1" x14ac:dyDescent="0.45">
      <c r="C20" s="7" t="s">
        <v>20</v>
      </c>
      <c r="D20" s="7"/>
      <c r="E20" s="7"/>
      <c r="F20" s="7"/>
      <c r="G20" s="7"/>
      <c r="H20" s="7"/>
      <c r="I20" s="7"/>
    </row>
    <row r="21" spans="2:9" ht="15" customHeight="1" x14ac:dyDescent="0.45">
      <c r="C21" s="7" t="s">
        <v>23</v>
      </c>
      <c r="D21" s="7"/>
      <c r="E21" s="7"/>
      <c r="F21" s="7"/>
      <c r="G21" s="7"/>
      <c r="H21" s="7"/>
      <c r="I21" s="7"/>
    </row>
    <row r="22" spans="2:9" ht="15" customHeight="1" x14ac:dyDescent="0.45"/>
    <row r="23" spans="2:9" ht="15" customHeight="1" x14ac:dyDescent="0.45">
      <c r="B23" s="2" t="s">
        <v>32</v>
      </c>
      <c r="C23" s="26" t="s">
        <v>3</v>
      </c>
      <c r="D23" s="26"/>
      <c r="E23" s="26"/>
      <c r="F23" s="26"/>
      <c r="G23" s="26"/>
    </row>
    <row r="24" spans="2:9" x14ac:dyDescent="0.45">
      <c r="C24" s="1"/>
      <c r="D24" s="1"/>
      <c r="E24" s="99" t="s">
        <v>33</v>
      </c>
      <c r="F24" s="99"/>
      <c r="G24" s="99" t="s">
        <v>34</v>
      </c>
      <c r="H24" s="99"/>
      <c r="I24" s="99"/>
    </row>
    <row r="25" spans="2:9" ht="15" customHeight="1" x14ac:dyDescent="0.45">
      <c r="C25" s="74" t="s">
        <v>35</v>
      </c>
      <c r="D25" s="75"/>
      <c r="E25" s="100"/>
      <c r="F25" s="101"/>
      <c r="G25" s="102"/>
      <c r="H25" s="102"/>
      <c r="I25" s="103"/>
    </row>
    <row r="26" spans="2:9" ht="15" customHeight="1" x14ac:dyDescent="0.45">
      <c r="C26" s="64" t="s">
        <v>36</v>
      </c>
      <c r="D26" s="65"/>
      <c r="E26" s="104"/>
      <c r="F26" s="104"/>
      <c r="G26" s="104"/>
      <c r="H26" s="104"/>
      <c r="I26" s="105"/>
    </row>
    <row r="27" spans="2:9" ht="15" customHeight="1" x14ac:dyDescent="0.45">
      <c r="C27" s="106" t="s">
        <v>48</v>
      </c>
      <c r="D27" s="107"/>
      <c r="E27" s="66">
        <v>30</v>
      </c>
      <c r="F27" s="67"/>
      <c r="G27" s="67"/>
      <c r="H27" s="67"/>
      <c r="I27" s="68"/>
    </row>
    <row r="28" spans="2:9" ht="15" customHeight="1" x14ac:dyDescent="0.45">
      <c r="C28" s="17" t="s">
        <v>47</v>
      </c>
      <c r="D28" s="17"/>
      <c r="E28" s="18"/>
      <c r="F28" s="18"/>
      <c r="G28" s="18"/>
      <c r="H28" s="18"/>
      <c r="I28" s="18"/>
    </row>
    <row r="29" spans="2:9" ht="15" customHeight="1" x14ac:dyDescent="0.45"/>
    <row r="30" spans="2:9" ht="15" customHeight="1" x14ac:dyDescent="0.45">
      <c r="B30" s="2" t="s">
        <v>37</v>
      </c>
      <c r="C30" s="26" t="s">
        <v>25</v>
      </c>
      <c r="D30" s="26"/>
      <c r="E30" s="26"/>
      <c r="F30" s="26"/>
      <c r="G30" s="26"/>
    </row>
    <row r="31" spans="2:9" ht="15" customHeight="1" x14ac:dyDescent="0.45">
      <c r="C31" s="62" t="s">
        <v>38</v>
      </c>
      <c r="D31" s="19" t="s">
        <v>7</v>
      </c>
      <c r="E31" s="69">
        <f>(SUM(E11:I12))/(SUM(E11:I13))</f>
        <v>1</v>
      </c>
      <c r="F31" s="69"/>
      <c r="G31" s="69"/>
      <c r="H31" s="69"/>
      <c r="I31" s="70"/>
    </row>
    <row r="32" spans="2:9" ht="15" customHeight="1" x14ac:dyDescent="0.45">
      <c r="C32" s="63"/>
      <c r="D32" s="20" t="s">
        <v>15</v>
      </c>
      <c r="E32" s="71">
        <f>E13/(SUM(E11:I13))</f>
        <v>0</v>
      </c>
      <c r="F32" s="71"/>
      <c r="G32" s="71"/>
      <c r="H32" s="71"/>
      <c r="I32" s="72"/>
    </row>
    <row r="33" spans="2:9" ht="15" customHeight="1" x14ac:dyDescent="0.45"/>
    <row r="34" spans="2:9" ht="15" customHeight="1" x14ac:dyDescent="0.45">
      <c r="B34" s="2" t="s">
        <v>39</v>
      </c>
      <c r="C34" s="26" t="s">
        <v>19</v>
      </c>
      <c r="D34" s="26"/>
      <c r="E34" s="26"/>
      <c r="F34" s="26"/>
      <c r="G34" s="26"/>
      <c r="H34" s="26"/>
      <c r="I34" s="26"/>
    </row>
    <row r="35" spans="2:9" ht="69.900000000000006" customHeight="1" x14ac:dyDescent="0.45">
      <c r="C35" s="21" t="s">
        <v>41</v>
      </c>
      <c r="D35" s="108"/>
      <c r="E35" s="109"/>
      <c r="F35" s="109"/>
      <c r="G35" s="109"/>
      <c r="H35" s="109"/>
      <c r="I35" s="110"/>
    </row>
  </sheetData>
  <mergeCells count="45">
    <mergeCell ref="C30:G30"/>
    <mergeCell ref="E31:I31"/>
    <mergeCell ref="E32:I32"/>
    <mergeCell ref="C34:I34"/>
    <mergeCell ref="D35:I35"/>
    <mergeCell ref="C31:C32"/>
    <mergeCell ref="C26:D26"/>
    <mergeCell ref="E26:F26"/>
    <mergeCell ref="G26:I26"/>
    <mergeCell ref="C27:D27"/>
    <mergeCell ref="E27:I27"/>
    <mergeCell ref="E24:F24"/>
    <mergeCell ref="G24:I24"/>
    <mergeCell ref="C25:D25"/>
    <mergeCell ref="E25:F25"/>
    <mergeCell ref="G25:I25"/>
    <mergeCell ref="C18:D18"/>
    <mergeCell ref="E18:I18"/>
    <mergeCell ref="C19:D19"/>
    <mergeCell ref="E19:I19"/>
    <mergeCell ref="C23:G23"/>
    <mergeCell ref="C15:D15"/>
    <mergeCell ref="E15:I15"/>
    <mergeCell ref="C16:D16"/>
    <mergeCell ref="E16:I16"/>
    <mergeCell ref="C17:D17"/>
    <mergeCell ref="E17:I17"/>
    <mergeCell ref="C10:I10"/>
    <mergeCell ref="E11:I11"/>
    <mergeCell ref="E12:I12"/>
    <mergeCell ref="E13:I13"/>
    <mergeCell ref="C14:D14"/>
    <mergeCell ref="E14:I14"/>
    <mergeCell ref="C11:C13"/>
    <mergeCell ref="E6:I6"/>
    <mergeCell ref="E7:I7"/>
    <mergeCell ref="E8:I8"/>
    <mergeCell ref="C9:D9"/>
    <mergeCell ref="E9:I9"/>
    <mergeCell ref="C6:C8"/>
    <mergeCell ref="A1:J1"/>
    <mergeCell ref="C2:G2"/>
    <mergeCell ref="C3:D3"/>
    <mergeCell ref="E3:I3"/>
    <mergeCell ref="C5:G5"/>
  </mergeCells>
  <phoneticPr fontId="2"/>
  <pageMargins left="0.51181102362204722" right="0.11811023622047245" top="0.55118110236220474" bottom="0.19685039370078741" header="0.31496062992125984" footer="0.11811023622047245"/>
  <pageSetup paperSize="9" orientation="portrait" r:id="rId1"/>
  <headerFooter scaleWithDoc="0" alignWithMargins="0"/>
  <colBreaks count="1" manualBreakCount="1">
    <brk id="10" max="6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N35"/>
  <sheetViews>
    <sheetView zoomScaleNormal="100" zoomScaleSheetLayoutView="100" workbookViewId="0">
      <selection activeCell="E20" sqref="E20"/>
    </sheetView>
  </sheetViews>
  <sheetFormatPr defaultColWidth="9" defaultRowHeight="12" x14ac:dyDescent="0.45"/>
  <cols>
    <col min="1" max="1" width="0.69921875" style="2" customWidth="1"/>
    <col min="2" max="2" width="3.09765625" style="2" bestFit="1" customWidth="1"/>
    <col min="3" max="3" width="10.59765625" style="2" customWidth="1"/>
    <col min="4" max="4" width="22.59765625" style="2" customWidth="1"/>
    <col min="5" max="5" width="14.09765625" style="2" customWidth="1"/>
    <col min="6" max="6" width="10.59765625" style="2" customWidth="1"/>
    <col min="7" max="8" width="7.3984375" style="2" customWidth="1"/>
    <col min="9" max="9" width="10.59765625" style="2" customWidth="1"/>
    <col min="10" max="10" width="0.8984375" style="2" customWidth="1"/>
    <col min="11" max="16384" width="9" style="2"/>
  </cols>
  <sheetData>
    <row r="1" spans="1:14" ht="18.75" customHeight="1" x14ac:dyDescent="0.45">
      <c r="A1" s="25" t="s">
        <v>42</v>
      </c>
      <c r="B1" s="25"/>
      <c r="C1" s="25"/>
      <c r="D1" s="25"/>
      <c r="E1" s="25"/>
      <c r="F1" s="25"/>
      <c r="G1" s="25"/>
      <c r="H1" s="25"/>
      <c r="I1" s="25"/>
      <c r="J1" s="25"/>
    </row>
    <row r="2" spans="1:14" ht="15" customHeight="1" x14ac:dyDescent="0.45">
      <c r="B2" s="2" t="s">
        <v>8</v>
      </c>
      <c r="C2" s="26" t="s">
        <v>12</v>
      </c>
      <c r="D2" s="26"/>
      <c r="E2" s="26"/>
      <c r="F2" s="26"/>
      <c r="G2" s="26"/>
      <c r="H2" s="1"/>
    </row>
    <row r="3" spans="1:14" ht="26.4" customHeight="1" x14ac:dyDescent="0.45">
      <c r="C3" s="27" t="s">
        <v>14</v>
      </c>
      <c r="D3" s="28"/>
      <c r="E3" s="80" t="s">
        <v>51</v>
      </c>
      <c r="F3" s="81"/>
      <c r="G3" s="81"/>
      <c r="H3" s="81"/>
      <c r="I3" s="82"/>
    </row>
    <row r="4" spans="1:14" ht="15" customHeight="1" x14ac:dyDescent="0.45"/>
    <row r="5" spans="1:14" ht="15" customHeight="1" x14ac:dyDescent="0.45">
      <c r="B5" s="2" t="s">
        <v>11</v>
      </c>
      <c r="C5" s="26" t="s">
        <v>17</v>
      </c>
      <c r="D5" s="26"/>
      <c r="E5" s="26"/>
      <c r="F5" s="26"/>
      <c r="G5" s="26"/>
    </row>
    <row r="6" spans="1:14" ht="15" customHeight="1" x14ac:dyDescent="0.45">
      <c r="C6" s="83" t="s">
        <v>18</v>
      </c>
      <c r="D6" s="8" t="s">
        <v>21</v>
      </c>
      <c r="E6" s="31">
        <v>22729512</v>
      </c>
      <c r="F6" s="31"/>
      <c r="G6" s="31"/>
      <c r="H6" s="31"/>
      <c r="I6" s="32"/>
    </row>
    <row r="7" spans="1:14" ht="15" customHeight="1" x14ac:dyDescent="0.45">
      <c r="C7" s="84"/>
      <c r="D7" s="9" t="s">
        <v>22</v>
      </c>
      <c r="E7" s="33">
        <v>0</v>
      </c>
      <c r="F7" s="33"/>
      <c r="G7" s="33"/>
      <c r="H7" s="33"/>
      <c r="I7" s="34"/>
    </row>
    <row r="8" spans="1:14" ht="15" customHeight="1" x14ac:dyDescent="0.45">
      <c r="C8" s="85"/>
      <c r="D8" s="10" t="s">
        <v>1</v>
      </c>
      <c r="E8" s="35">
        <v>0</v>
      </c>
      <c r="F8" s="35"/>
      <c r="G8" s="35"/>
      <c r="H8" s="35"/>
      <c r="I8" s="36"/>
    </row>
    <row r="9" spans="1:14" ht="15" customHeight="1" x14ac:dyDescent="0.45">
      <c r="C9" s="37" t="s">
        <v>13</v>
      </c>
      <c r="D9" s="38"/>
      <c r="E9" s="39">
        <f>SUM(E6:I8)</f>
        <v>22729512</v>
      </c>
      <c r="F9" s="40"/>
      <c r="G9" s="40"/>
      <c r="H9" s="40"/>
      <c r="I9" s="41"/>
    </row>
    <row r="10" spans="1:14" ht="15" customHeight="1" x14ac:dyDescent="0.45">
      <c r="C10" s="42" t="s">
        <v>24</v>
      </c>
      <c r="D10" s="43"/>
      <c r="E10" s="43"/>
      <c r="F10" s="43"/>
      <c r="G10" s="43"/>
      <c r="H10" s="43"/>
      <c r="I10" s="44"/>
    </row>
    <row r="11" spans="1:14" ht="15" customHeight="1" x14ac:dyDescent="0.45">
      <c r="C11" s="61" t="s">
        <v>43</v>
      </c>
      <c r="D11" s="22" t="s">
        <v>4</v>
      </c>
      <c r="E11" s="33">
        <v>2840000</v>
      </c>
      <c r="F11" s="33"/>
      <c r="G11" s="33"/>
      <c r="H11" s="33"/>
      <c r="I11" s="34"/>
    </row>
    <row r="12" spans="1:14" ht="15" customHeight="1" x14ac:dyDescent="0.45">
      <c r="C12" s="61"/>
      <c r="D12" s="22" t="s">
        <v>44</v>
      </c>
      <c r="E12" s="33">
        <v>0</v>
      </c>
      <c r="F12" s="33"/>
      <c r="G12" s="33"/>
      <c r="H12" s="33"/>
      <c r="I12" s="34"/>
    </row>
    <row r="13" spans="1:14" ht="15" customHeight="1" x14ac:dyDescent="0.45">
      <c r="C13" s="61"/>
      <c r="D13" s="23" t="s">
        <v>29</v>
      </c>
      <c r="E13" s="33">
        <v>0</v>
      </c>
      <c r="F13" s="33"/>
      <c r="G13" s="33"/>
      <c r="H13" s="33"/>
      <c r="I13" s="34"/>
      <c r="M13" s="24"/>
      <c r="N13" s="24"/>
    </row>
    <row r="14" spans="1:14" ht="15" customHeight="1" x14ac:dyDescent="0.45">
      <c r="C14" s="86" t="s">
        <v>30</v>
      </c>
      <c r="D14" s="87"/>
      <c r="E14" s="35">
        <v>900742</v>
      </c>
      <c r="F14" s="35"/>
      <c r="G14" s="35"/>
      <c r="H14" s="35"/>
      <c r="I14" s="36"/>
    </row>
    <row r="15" spans="1:14" ht="15" customHeight="1" x14ac:dyDescent="0.45">
      <c r="C15" s="88" t="s">
        <v>13</v>
      </c>
      <c r="D15" s="89"/>
      <c r="E15" s="90">
        <f>SUM(E11:I14)</f>
        <v>3740742</v>
      </c>
      <c r="F15" s="90"/>
      <c r="G15" s="90"/>
      <c r="H15" s="90"/>
      <c r="I15" s="91"/>
    </row>
    <row r="16" spans="1:14" ht="15" customHeight="1" x14ac:dyDescent="0.45">
      <c r="C16" s="92" t="s">
        <v>6</v>
      </c>
      <c r="D16" s="93"/>
      <c r="E16" s="94">
        <v>568</v>
      </c>
      <c r="F16" s="94"/>
      <c r="G16" s="94"/>
      <c r="H16" s="94"/>
      <c r="I16" s="95"/>
    </row>
    <row r="17" spans="2:9" ht="15" customHeight="1" x14ac:dyDescent="0.45">
      <c r="C17" s="85" t="s">
        <v>40</v>
      </c>
      <c r="D17" s="96"/>
      <c r="E17" s="97">
        <v>0</v>
      </c>
      <c r="F17" s="97"/>
      <c r="G17" s="97"/>
      <c r="H17" s="97"/>
      <c r="I17" s="98"/>
    </row>
    <row r="18" spans="2:9" ht="15" customHeight="1" x14ac:dyDescent="0.45">
      <c r="C18" s="92" t="s">
        <v>31</v>
      </c>
      <c r="D18" s="93"/>
      <c r="E18" s="31">
        <f>(E6+E8)/E16</f>
        <v>40016.74647887324</v>
      </c>
      <c r="F18" s="31"/>
      <c r="G18" s="31"/>
      <c r="H18" s="31"/>
      <c r="I18" s="32"/>
    </row>
    <row r="19" spans="2:9" ht="15" customHeight="1" x14ac:dyDescent="0.45">
      <c r="C19" s="49" t="s">
        <v>45</v>
      </c>
      <c r="D19" s="50"/>
      <c r="E19" s="51">
        <v>0</v>
      </c>
      <c r="F19" s="51"/>
      <c r="G19" s="51"/>
      <c r="H19" s="51"/>
      <c r="I19" s="52"/>
    </row>
    <row r="20" spans="2:9" ht="15" customHeight="1" x14ac:dyDescent="0.45">
      <c r="C20" s="7" t="s">
        <v>20</v>
      </c>
      <c r="D20" s="7"/>
      <c r="E20" s="7"/>
      <c r="F20" s="7"/>
      <c r="G20" s="7"/>
      <c r="H20" s="7"/>
      <c r="I20" s="7"/>
    </row>
    <row r="21" spans="2:9" ht="15" customHeight="1" x14ac:dyDescent="0.45">
      <c r="C21" s="7" t="s">
        <v>23</v>
      </c>
      <c r="D21" s="7"/>
      <c r="E21" s="7"/>
      <c r="F21" s="7"/>
      <c r="G21" s="7"/>
      <c r="H21" s="7"/>
      <c r="I21" s="7"/>
    </row>
    <row r="22" spans="2:9" ht="15" customHeight="1" x14ac:dyDescent="0.45"/>
    <row r="23" spans="2:9" ht="15" customHeight="1" x14ac:dyDescent="0.45">
      <c r="B23" s="2" t="s">
        <v>32</v>
      </c>
      <c r="C23" s="26" t="s">
        <v>3</v>
      </c>
      <c r="D23" s="26"/>
      <c r="E23" s="26"/>
      <c r="F23" s="26"/>
      <c r="G23" s="26"/>
    </row>
    <row r="24" spans="2:9" x14ac:dyDescent="0.45">
      <c r="C24" s="1"/>
      <c r="D24" s="1"/>
      <c r="E24" s="99" t="s">
        <v>33</v>
      </c>
      <c r="F24" s="99"/>
      <c r="G24" s="99" t="s">
        <v>34</v>
      </c>
      <c r="H24" s="99"/>
      <c r="I24" s="99"/>
    </row>
    <row r="25" spans="2:9" ht="15" customHeight="1" x14ac:dyDescent="0.45">
      <c r="C25" s="74" t="s">
        <v>35</v>
      </c>
      <c r="D25" s="75"/>
      <c r="E25" s="100"/>
      <c r="F25" s="101"/>
      <c r="G25" s="102"/>
      <c r="H25" s="102"/>
      <c r="I25" s="103"/>
    </row>
    <row r="26" spans="2:9" ht="15" customHeight="1" x14ac:dyDescent="0.45">
      <c r="C26" s="64" t="s">
        <v>36</v>
      </c>
      <c r="D26" s="65"/>
      <c r="E26" s="104"/>
      <c r="F26" s="104"/>
      <c r="G26" s="104"/>
      <c r="H26" s="104"/>
      <c r="I26" s="105"/>
    </row>
    <row r="27" spans="2:9" ht="15" customHeight="1" x14ac:dyDescent="0.45">
      <c r="C27" s="106" t="s">
        <v>48</v>
      </c>
      <c r="D27" s="107"/>
      <c r="E27" s="66">
        <v>30</v>
      </c>
      <c r="F27" s="67"/>
      <c r="G27" s="67"/>
      <c r="H27" s="67"/>
      <c r="I27" s="68"/>
    </row>
    <row r="28" spans="2:9" ht="15" customHeight="1" x14ac:dyDescent="0.45">
      <c r="C28" s="17" t="s">
        <v>47</v>
      </c>
      <c r="D28" s="17"/>
      <c r="E28" s="18"/>
      <c r="F28" s="18"/>
      <c r="G28" s="18"/>
      <c r="H28" s="18"/>
      <c r="I28" s="18"/>
    </row>
    <row r="29" spans="2:9" ht="15" customHeight="1" x14ac:dyDescent="0.45"/>
    <row r="30" spans="2:9" ht="15" customHeight="1" x14ac:dyDescent="0.45">
      <c r="B30" s="2" t="s">
        <v>37</v>
      </c>
      <c r="C30" s="26" t="s">
        <v>25</v>
      </c>
      <c r="D30" s="26"/>
      <c r="E30" s="26"/>
      <c r="F30" s="26"/>
      <c r="G30" s="26"/>
    </row>
    <row r="31" spans="2:9" ht="15" customHeight="1" x14ac:dyDescent="0.45">
      <c r="C31" s="62" t="s">
        <v>38</v>
      </c>
      <c r="D31" s="19" t="s">
        <v>7</v>
      </c>
      <c r="E31" s="69">
        <f>(SUM(E11:I12))/(SUM(E11:I13))</f>
        <v>1</v>
      </c>
      <c r="F31" s="69"/>
      <c r="G31" s="69"/>
      <c r="H31" s="69"/>
      <c r="I31" s="70"/>
    </row>
    <row r="32" spans="2:9" ht="15" customHeight="1" x14ac:dyDescent="0.45">
      <c r="C32" s="63"/>
      <c r="D32" s="20" t="s">
        <v>15</v>
      </c>
      <c r="E32" s="71">
        <f>E13/(SUM(E11:I13))</f>
        <v>0</v>
      </c>
      <c r="F32" s="71"/>
      <c r="G32" s="71"/>
      <c r="H32" s="71"/>
      <c r="I32" s="72"/>
    </row>
    <row r="33" spans="2:9" ht="15" customHeight="1" x14ac:dyDescent="0.45"/>
    <row r="34" spans="2:9" ht="15" customHeight="1" x14ac:dyDescent="0.45">
      <c r="B34" s="2" t="s">
        <v>39</v>
      </c>
      <c r="C34" s="26" t="s">
        <v>19</v>
      </c>
      <c r="D34" s="26"/>
      <c r="E34" s="26"/>
      <c r="F34" s="26"/>
      <c r="G34" s="26"/>
      <c r="H34" s="26"/>
      <c r="I34" s="26"/>
    </row>
    <row r="35" spans="2:9" ht="69.900000000000006" customHeight="1" x14ac:dyDescent="0.45">
      <c r="C35" s="21" t="s">
        <v>41</v>
      </c>
      <c r="D35" s="108"/>
      <c r="E35" s="109"/>
      <c r="F35" s="109"/>
      <c r="G35" s="109"/>
      <c r="H35" s="109"/>
      <c r="I35" s="110"/>
    </row>
  </sheetData>
  <mergeCells count="45">
    <mergeCell ref="C30:G30"/>
    <mergeCell ref="E31:I31"/>
    <mergeCell ref="E32:I32"/>
    <mergeCell ref="C34:I34"/>
    <mergeCell ref="D35:I35"/>
    <mergeCell ref="C31:C32"/>
    <mergeCell ref="C26:D26"/>
    <mergeCell ref="E26:F26"/>
    <mergeCell ref="G26:I26"/>
    <mergeCell ref="C27:D27"/>
    <mergeCell ref="E27:I27"/>
    <mergeCell ref="E24:F24"/>
    <mergeCell ref="G24:I24"/>
    <mergeCell ref="C25:D25"/>
    <mergeCell ref="E25:F25"/>
    <mergeCell ref="G25:I25"/>
    <mergeCell ref="C18:D18"/>
    <mergeCell ref="E18:I18"/>
    <mergeCell ref="C19:D19"/>
    <mergeCell ref="E19:I19"/>
    <mergeCell ref="C23:G23"/>
    <mergeCell ref="C15:D15"/>
    <mergeCell ref="E15:I15"/>
    <mergeCell ref="C16:D16"/>
    <mergeCell ref="E16:I16"/>
    <mergeCell ref="C17:D17"/>
    <mergeCell ref="E17:I17"/>
    <mergeCell ref="C10:I10"/>
    <mergeCell ref="E11:I11"/>
    <mergeCell ref="E12:I12"/>
    <mergeCell ref="E13:I13"/>
    <mergeCell ref="C14:D14"/>
    <mergeCell ref="E14:I14"/>
    <mergeCell ref="C11:C13"/>
    <mergeCell ref="E6:I6"/>
    <mergeCell ref="E7:I7"/>
    <mergeCell ref="E8:I8"/>
    <mergeCell ref="C9:D9"/>
    <mergeCell ref="E9:I9"/>
    <mergeCell ref="C6:C8"/>
    <mergeCell ref="A1:J1"/>
    <mergeCell ref="C2:G2"/>
    <mergeCell ref="C3:D3"/>
    <mergeCell ref="E3:I3"/>
    <mergeCell ref="C5:G5"/>
  </mergeCells>
  <phoneticPr fontId="2"/>
  <pageMargins left="0.51181102362204722" right="0.11811023622047245" top="0.55118110236220474" bottom="0.19685039370078741" header="0.31496062992125984" footer="0.11811023622047245"/>
  <pageSetup paperSize="9" orientation="portrait" r:id="rId1"/>
  <headerFooter scaleWithDoc="0"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14</vt:i4>
      </vt:variant>
    </vt:vector>
  </HeadingPairs>
  <TitlesOfParts>
    <vt:vector size="28" baseType="lpstr">
      <vt:lpstr>効果検証様式（集計値）</vt:lpstr>
      <vt:lpstr>R4.10</vt:lpstr>
      <vt:lpstr>R4.11</vt:lpstr>
      <vt:lpstr>R4.12</vt:lpstr>
      <vt:lpstr>R5.1</vt:lpstr>
      <vt:lpstr>R5.2</vt:lpstr>
      <vt:lpstr>R5.3</vt:lpstr>
      <vt:lpstr>R5.4</vt:lpstr>
      <vt:lpstr>R5.5</vt:lpstr>
      <vt:lpstr>R5.6</vt:lpstr>
      <vt:lpstr>R5.7</vt:lpstr>
      <vt:lpstr>R5.8</vt:lpstr>
      <vt:lpstr>R5.9</vt:lpstr>
      <vt:lpstr>R5.10</vt:lpstr>
      <vt:lpstr>R4.10!Print_Area</vt:lpstr>
      <vt:lpstr>R4.11!Print_Area</vt:lpstr>
      <vt:lpstr>R4.12!Print_Area</vt:lpstr>
      <vt:lpstr>R5.1!Print_Area</vt:lpstr>
      <vt:lpstr>R5.10!Print_Area</vt:lpstr>
      <vt:lpstr>R5.2!Print_Area</vt:lpstr>
      <vt:lpstr>R5.3!Print_Area</vt:lpstr>
      <vt:lpstr>R5.4!Print_Area</vt:lpstr>
      <vt:lpstr>R5.5!Print_Area</vt:lpstr>
      <vt:lpstr>R5.6!Print_Area</vt:lpstr>
      <vt:lpstr>R5.7!Print_Area</vt:lpstr>
      <vt:lpstr>R5.8!Print_Area</vt:lpstr>
      <vt:lpstr>R5.9!Print_Area</vt:lpstr>
      <vt:lpstr>'効果検証様式（集計値）'!Print_Area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terms:modified xsi:type="dcterms:W3CDTF">2024-07-25T10:43:15Z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2024-06-17T07:55:05Z</vt:filetime>
  </property>
</Properties>
</file>