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145" windowHeight="10305" tabRatio="960" activeTab="1"/>
  </bookViews>
  <sheets>
    <sheet name="★参考" sheetId="7" r:id="rId1"/>
    <sheet name="様式A" sheetId="4" r:id="rId2"/>
    <sheet name="様式B_1" sheetId="6" r:id="rId3"/>
    <sheet name="様式B_2" sheetId="16" r:id="rId4"/>
    <sheet name="様式B_3" sheetId="15" r:id="rId5"/>
    <sheet name="様式B_4" sheetId="3" r:id="rId6"/>
    <sheet name="様式B_5" sheetId="17" r:id="rId7"/>
    <sheet name="様式B_6" sheetId="9" r:id="rId8"/>
    <sheet name="様式C" sheetId="8" r:id="rId9"/>
    <sheet name="様式G" sheetId="19" r:id="rId10"/>
    <sheet name="様式1" sheetId="1" state="hidden" r:id="rId11"/>
    <sheet name="様式2_1" sheetId="18" state="hidden" r:id="rId12"/>
    <sheet name="様式2_2" sheetId="20" state="hidden" r:id="rId13"/>
    <sheet name="様式3" sheetId="21" state="hidden" r:id="rId14"/>
    <sheet name="様式F" sheetId="2" state="hidden" r:id="rId15"/>
    <sheet name="口座" sheetId="5" state="hidden" r:id="rId16"/>
  </sheets>
  <definedNames>
    <definedName name="経費区分">様式B_5!$B$24:$B$34</definedName>
    <definedName name="_xlnm.Print_Area" localSheetId="14">様式F!$A$1:$M$74</definedName>
    <definedName name="_xlnm.Print_Area" localSheetId="5">様式B_4!$A$1:$I$57</definedName>
    <definedName name="_xlnm.Print_Area" localSheetId="1">様式A!$A$1:$E$36</definedName>
    <definedName name="_xlnm.Print_Area" localSheetId="2">様式B_1!$A$1:$J$62</definedName>
    <definedName name="_xlnm.Print_Area" localSheetId="8">様式C!$A$1:$H$26</definedName>
    <definedName name="_xlnm.Print_Area" localSheetId="7">様式B_6!$A$1:$J$52</definedName>
    <definedName name="_xlnm.Print_Area" localSheetId="3">様式B_2!$A$1:$D$45</definedName>
    <definedName name="_xlnm.Print_Area" localSheetId="6">様式B_5!$A$1:$F$39</definedName>
    <definedName name="_xlnm.Print_Area" localSheetId="9">様式G!$A$1:$E$40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中西　真菜美</author>
  </authors>
  <commentList>
    <comment ref="B3" authorId="0">
      <text>
        <r>
          <rPr>
            <sz val="12"/>
            <color theme="1"/>
            <rFont val="ＭＳ ゴシック"/>
          </rPr>
          <t>様式B_4支出の区分から選択できるようになっています。</t>
        </r>
      </text>
    </comment>
  </commentList>
</comments>
</file>

<file path=xl/comments2.xml><?xml version="1.0" encoding="utf-8"?>
<comments xmlns="http://schemas.openxmlformats.org/spreadsheetml/2006/main">
  <authors>
    <author>中西　真菜美</author>
  </authors>
  <commentList>
    <comment ref="D28" authorId="0">
      <text>
        <r>
          <rPr>
            <sz val="12"/>
            <color theme="1"/>
            <rFont val="ＭＳ 明朝"/>
          </rPr>
          <t>別シートから自動転記</t>
        </r>
      </text>
    </comment>
  </commentList>
</comments>
</file>

<file path=xl/sharedStrings.xml><?xml version="1.0" encoding="utf-8"?>
<sst xmlns="http://schemas.openxmlformats.org/spreadsheetml/2006/main" xmlns:r="http://schemas.openxmlformats.org/officeDocument/2006/relationships" count="460" uniqueCount="460">
  <si>
    <t>円</t>
    <rPh sb="0" eb="1">
      <t>えん</t>
    </rPh>
    <phoneticPr fontId="1" type="Hiragana"/>
  </si>
  <si>
    <t>③　金融・保険業（大分類Ｊに含まれるもの。ただし、保険媒介代理業及び保</t>
  </si>
  <si>
    <t>様式第２号</t>
    <rPh sb="0" eb="2">
      <t>ようしき</t>
    </rPh>
    <rPh sb="2" eb="3">
      <t>だい</t>
    </rPh>
    <rPh sb="4" eb="5">
      <t>ごう</t>
    </rPh>
    <phoneticPr fontId="1" type="Hiragana"/>
  </si>
  <si>
    <t>　　　　　　　　確認のため、「通帳の見返し部分」の写しを添付してください。</t>
    <rPh sb="8" eb="10">
      <t>かくにん</t>
    </rPh>
    <rPh sb="15" eb="17">
      <t>つうちょう</t>
    </rPh>
    <rPh sb="18" eb="20">
      <t>みかえ</t>
    </rPh>
    <rPh sb="21" eb="23">
      <t>ぶぶん</t>
    </rPh>
    <rPh sb="25" eb="26">
      <t>うつ</t>
    </rPh>
    <rPh sb="28" eb="30">
      <t>てんぷ</t>
    </rPh>
    <phoneticPr fontId="1" type="Hiragana"/>
  </si>
  <si>
    <t>⑮</t>
  </si>
  <si>
    <t>（１）事業計画の期間</t>
    <rPh sb="3" eb="5">
      <t>じぎょう</t>
    </rPh>
    <rPh sb="5" eb="7">
      <t>けいかく</t>
    </rPh>
    <rPh sb="8" eb="10">
      <t>きかん</t>
    </rPh>
    <phoneticPr fontId="1" type="Hiragana"/>
  </si>
  <si>
    <t>※ ゆうちょ銀行を振込口座として指定する場合、</t>
    <rPh sb="6" eb="8">
      <t>ギンコウ</t>
    </rPh>
    <rPh sb="9" eb="13">
      <t>フリコミコウザ</t>
    </rPh>
    <rPh sb="16" eb="18">
      <t>シテイ</t>
    </rPh>
    <rPh sb="20" eb="22">
      <t>バアイ</t>
    </rPh>
    <phoneticPr fontId="21"/>
  </si>
  <si>
    <t>売上高</t>
    <rPh sb="0" eb="3">
      <t>ウリアゲダカ</t>
    </rPh>
    <phoneticPr fontId="1"/>
  </si>
  <si>
    <t>販売費及び一般管理費</t>
    <rPh sb="0" eb="4">
      <t>ハンバイヒオヨ</t>
    </rPh>
    <rPh sb="5" eb="10">
      <t>イッパンカンリヒ</t>
    </rPh>
    <phoneticPr fontId="1"/>
  </si>
  <si>
    <t>（宛先）秋田県知事　佐竹　敬久</t>
    <rPh sb="1" eb="3">
      <t>あてさき</t>
    </rPh>
    <phoneticPr fontId="1" type="Hiragana"/>
  </si>
  <si>
    <t>※実績報告時</t>
  </si>
  <si>
    <t>始期</t>
    <rPh sb="0" eb="2">
      <t>しき</t>
    </rPh>
    <phoneticPr fontId="1" type="Hiragana"/>
  </si>
  <si>
    <t>○○研修</t>
    <rPh sb="2" eb="4">
      <t>けんしゅう</t>
    </rPh>
    <phoneticPr fontId="1" type="Hiragana"/>
  </si>
  <si>
    <t>　補助金の振込先となる口座情報を記入してください。</t>
    <rPh sb="1" eb="4">
      <t>ほじょきん</t>
    </rPh>
    <rPh sb="5" eb="6">
      <t>ふ</t>
    </rPh>
    <rPh sb="6" eb="7">
      <t>こ</t>
    </rPh>
    <rPh sb="7" eb="8">
      <t>さき</t>
    </rPh>
    <rPh sb="11" eb="13">
      <t>こうざ</t>
    </rPh>
    <rPh sb="13" eb="15">
      <t>じょうほう</t>
    </rPh>
    <rPh sb="16" eb="18">
      <t>きにゅう</t>
    </rPh>
    <phoneticPr fontId="1" type="Hiragana"/>
  </si>
  <si>
    <t>その他</t>
    <rPh sb="2" eb="3">
      <t>た</t>
    </rPh>
    <phoneticPr fontId="1" type="Hiragana"/>
  </si>
  <si>
    <t>令和　年　　月　　日　</t>
    <rPh sb="0" eb="2">
      <t>れいわ</t>
    </rPh>
    <rPh sb="3" eb="4">
      <t>ねん</t>
    </rPh>
    <rPh sb="6" eb="7">
      <t>がつ</t>
    </rPh>
    <rPh sb="9" eb="10">
      <t>にち</t>
    </rPh>
    <phoneticPr fontId="1" type="Hiragana"/>
  </si>
  <si>
    <t>⑭</t>
  </si>
  <si>
    <t>※記入例</t>
    <rPh sb="1" eb="3">
      <t>きにゅう</t>
    </rPh>
    <rPh sb="3" eb="4">
      <t>れい</t>
    </rPh>
    <phoneticPr fontId="1" type="Hiragana"/>
  </si>
  <si>
    <t>②学生の採用</t>
    <rPh sb="1" eb="3">
      <t>がくせい</t>
    </rPh>
    <rPh sb="4" eb="6">
      <t>さいよう</t>
    </rPh>
    <phoneticPr fontId="1" type="Hiragana"/>
  </si>
  <si>
    <t>事業期間</t>
    <rPh sb="0" eb="2">
      <t>じぎょう</t>
    </rPh>
    <rPh sb="2" eb="4">
      <t>きかん</t>
    </rPh>
    <phoneticPr fontId="1" type="Hiragana"/>
  </si>
  <si>
    <t>補助金等
申請額</t>
    <rPh sb="0" eb="3">
      <t>ほじょきん</t>
    </rPh>
    <rPh sb="3" eb="4">
      <t>とう</t>
    </rPh>
    <rPh sb="5" eb="8">
      <t>しんせいがく</t>
    </rPh>
    <phoneticPr fontId="1" type="Hiragana"/>
  </si>
  <si>
    <r>
      <t>　</t>
    </r>
    <r>
      <rPr>
        <sz val="10.5"/>
        <color theme="1"/>
        <rFont val="ＭＳ ゴシック"/>
      </rPr>
      <t>※③に該当する場合は別記として内容がわかる資料を添付してください。</t>
    </r>
    <rPh sb="4" eb="6">
      <t>がいとう</t>
    </rPh>
    <rPh sb="8" eb="10">
      <t>ばあい</t>
    </rPh>
    <rPh sb="11" eb="13">
      <t>べっき</t>
    </rPh>
    <rPh sb="16" eb="18">
      <t>ないよう</t>
    </rPh>
    <rPh sb="22" eb="24">
      <t>しりょう</t>
    </rPh>
    <rPh sb="25" eb="27">
      <t>てんぷ</t>
    </rPh>
    <phoneticPr fontId="1" type="Hiragana"/>
  </si>
  <si>
    <t>目標（ＫＰＩ）の例</t>
    <rPh sb="0" eb="2">
      <t>もくひょう</t>
    </rPh>
    <rPh sb="8" eb="9">
      <t>れい</t>
    </rPh>
    <phoneticPr fontId="1" type="Hiragana"/>
  </si>
  <si>
    <t>県外</t>
    <rPh sb="0" eb="2">
      <t>けんがい</t>
    </rPh>
    <phoneticPr fontId="1" type="Hiragana"/>
  </si>
  <si>
    <t>（単位：円）</t>
    <rPh sb="1" eb="3">
      <t>たんい</t>
    </rPh>
    <rPh sb="4" eb="5">
      <t>えん</t>
    </rPh>
    <phoneticPr fontId="1" type="Hiragana"/>
  </si>
  <si>
    <t>○○支店</t>
    <rPh sb="2" eb="4">
      <t>シテン</t>
    </rPh>
    <phoneticPr fontId="21"/>
  </si>
  <si>
    <t>②　漁業（大分類Ｂに含まれるもの。）</t>
  </si>
  <si>
    <t>借入金</t>
  </si>
  <si>
    <t>減</t>
    <rPh sb="0" eb="1">
      <t>げん</t>
    </rPh>
    <phoneticPr fontId="1" type="Hiragana"/>
  </si>
  <si>
    <t>計</t>
    <rPh sb="0" eb="1">
      <t>けい</t>
    </rPh>
    <phoneticPr fontId="1" type="Hiragana"/>
  </si>
  <si>
    <t>　うち製造原価</t>
    <rPh sb="3" eb="5">
      <t>セイゾウ</t>
    </rPh>
    <rPh sb="5" eb="7">
      <t>ゲンカ</t>
    </rPh>
    <phoneticPr fontId="1"/>
  </si>
  <si>
    <t>様式第３号</t>
    <rPh sb="0" eb="2">
      <t>ようしき</t>
    </rPh>
    <rPh sb="2" eb="3">
      <t>だい</t>
    </rPh>
    <rPh sb="4" eb="5">
      <t>ごう</t>
    </rPh>
    <phoneticPr fontId="1" type="Hiragana"/>
  </si>
  <si>
    <t>支払（見込）額
(a=b+c)</t>
    <rPh sb="0" eb="2">
      <t>シハラ</t>
    </rPh>
    <rPh sb="3" eb="5">
      <t>ミコ</t>
    </rPh>
    <rPh sb="6" eb="7">
      <t>ガク</t>
    </rPh>
    <phoneticPr fontId="21"/>
  </si>
  <si>
    <t>自己資金</t>
  </si>
  <si>
    <t>収支予算書</t>
    <rPh sb="0" eb="2">
      <t>しゅうし</t>
    </rPh>
    <rPh sb="2" eb="5">
      <t>よさんしょ</t>
    </rPh>
    <phoneticPr fontId="1" type="Hiragana"/>
  </si>
  <si>
    <t>③　「発行済み株式の総数又は出資価格の総額の３分の２以上を複数の大企</t>
  </si>
  <si>
    <t>収入の部</t>
    <rPh sb="0" eb="2">
      <t>しゅうにゅう</t>
    </rPh>
    <rPh sb="3" eb="4">
      <t>ぶ</t>
    </rPh>
    <phoneticPr fontId="1" type="Hiragana"/>
  </si>
  <si>
    <t>区分</t>
    <rPh sb="0" eb="2">
      <t>くぶん</t>
    </rPh>
    <phoneticPr fontId="1" type="Hiragana"/>
  </si>
  <si>
    <t>差引増減</t>
    <rPh sb="0" eb="1">
      <t>さ</t>
    </rPh>
    <rPh sb="1" eb="2">
      <t>ひ</t>
    </rPh>
    <rPh sb="2" eb="4">
      <t>ぞうげん</t>
    </rPh>
    <phoneticPr fontId="1" type="Hiragana"/>
  </si>
  <si>
    <t>　事業の変革に貢献する専門性の高い人材の採用方針　など</t>
    <rPh sb="11" eb="13">
      <t>せんもん</t>
    </rPh>
    <rPh sb="13" eb="14">
      <t>せい</t>
    </rPh>
    <rPh sb="15" eb="16">
      <t>たか</t>
    </rPh>
    <rPh sb="20" eb="22">
      <t>さいよう</t>
    </rPh>
    <rPh sb="22" eb="24">
      <t>ほうしん</t>
    </rPh>
    <phoneticPr fontId="1" type="Hiragana"/>
  </si>
  <si>
    <t>増</t>
    <rPh sb="0" eb="1">
      <t>ぞう</t>
    </rPh>
    <phoneticPr fontId="1" type="Hiragana"/>
  </si>
  <si>
    <t>施設改修費</t>
    <rPh sb="0" eb="2">
      <t>しせつ</t>
    </rPh>
    <rPh sb="2" eb="5">
      <t>かいしゅうひ</t>
    </rPh>
    <phoneticPr fontId="1" type="Hiragana"/>
  </si>
  <si>
    <t>２　事業計画</t>
    <rPh sb="2" eb="4">
      <t>じぎょう</t>
    </rPh>
    <rPh sb="4" eb="6">
      <t>けいかく</t>
    </rPh>
    <phoneticPr fontId="1" type="Hiragana"/>
  </si>
  <si>
    <t>書類郵送先住所</t>
    <rPh sb="5" eb="7">
      <t>じゅうしょ</t>
    </rPh>
    <phoneticPr fontId="1" type="Hiragana"/>
  </si>
  <si>
    <t>「３期目」に採用した大卒者等の数</t>
    <rPh sb="2" eb="3">
      <t>き</t>
    </rPh>
    <rPh sb="3" eb="4">
      <t>め</t>
    </rPh>
    <rPh sb="6" eb="8">
      <t>さいよう</t>
    </rPh>
    <rPh sb="10" eb="13">
      <t>だいそつしゃ</t>
    </rPh>
    <rPh sb="13" eb="14">
      <t>とう</t>
    </rPh>
    <rPh sb="15" eb="16">
      <t>かず</t>
    </rPh>
    <phoneticPr fontId="1" type="Hiragana"/>
  </si>
  <si>
    <t>摘要</t>
    <rPh sb="0" eb="2">
      <t>てきよう</t>
    </rPh>
    <phoneticPr fontId="1" type="Hiragana"/>
  </si>
  <si>
    <t>①</t>
  </si>
  <si>
    <t>支出の部</t>
    <rPh sb="0" eb="2">
      <t>ししゅつ</t>
    </rPh>
    <rPh sb="3" eb="4">
      <t>ぶ</t>
    </rPh>
    <phoneticPr fontId="1" type="Hiragana"/>
  </si>
  <si>
    <t>　・風俗営業、性風俗特殊営業等、「風俗営業等の規制及び業務の適正化に関</t>
  </si>
  <si>
    <t>本年度
予算額</t>
    <rPh sb="0" eb="3">
      <t>ほんねんど</t>
    </rPh>
    <rPh sb="4" eb="7">
      <t>よさんがく</t>
    </rPh>
    <phoneticPr fontId="1" type="Hiragana"/>
  </si>
  <si>
    <t>振込口座</t>
    <rPh sb="0" eb="2">
      <t>フリコミ</t>
    </rPh>
    <rPh sb="2" eb="4">
      <t>コウザ</t>
    </rPh>
    <phoneticPr fontId="21"/>
  </si>
  <si>
    <t>（様式Ｂの続き）</t>
    <rPh sb="1" eb="3">
      <t>ようしき</t>
    </rPh>
    <rPh sb="5" eb="6">
      <t>つづ</t>
    </rPh>
    <phoneticPr fontId="1" type="Hiragana"/>
  </si>
  <si>
    <t>補助金</t>
  </si>
  <si>
    <t>○債権者登録用データ</t>
    <rPh sb="1" eb="4">
      <t>さいけんしゃ</t>
    </rPh>
    <rPh sb="4" eb="7">
      <t>とうろくよう</t>
    </rPh>
    <phoneticPr fontId="1" type="Hiragana"/>
  </si>
  <si>
    <t>終期</t>
    <rPh sb="0" eb="2">
      <t>しゅうき</t>
    </rPh>
    <phoneticPr fontId="1" type="Hiragana"/>
  </si>
  <si>
    <t>金融機関コード</t>
    <rPh sb="0" eb="2">
      <t>キンユウ</t>
    </rPh>
    <rPh sb="2" eb="4">
      <t>キカン</t>
    </rPh>
    <phoneticPr fontId="21"/>
  </si>
  <si>
    <t>口座番号</t>
    <rPh sb="0" eb="2">
      <t>コウザ</t>
    </rPh>
    <rPh sb="2" eb="4">
      <t>バンゴウ</t>
    </rPh>
    <phoneticPr fontId="21"/>
  </si>
  <si>
    <t>金融機関名</t>
    <rPh sb="0" eb="2">
      <t>キンユウ</t>
    </rPh>
    <rPh sb="2" eb="4">
      <t>キカン</t>
    </rPh>
    <rPh sb="4" eb="5">
      <t>メイ</t>
    </rPh>
    <phoneticPr fontId="21"/>
  </si>
  <si>
    <t>課題の解決や必要とするものを獲得するための取組</t>
    <rPh sb="0" eb="2">
      <t>かだい</t>
    </rPh>
    <rPh sb="3" eb="5">
      <t>かいけつ</t>
    </rPh>
    <rPh sb="6" eb="8">
      <t>ひつよう</t>
    </rPh>
    <rPh sb="14" eb="16">
      <t>かくとく</t>
    </rPh>
    <rPh sb="21" eb="23">
      <t>とりくみ</t>
    </rPh>
    <phoneticPr fontId="1" type="Hiragana"/>
  </si>
  <si>
    <t>店舗コード</t>
    <rPh sb="0" eb="2">
      <t>テンポ</t>
    </rPh>
    <phoneticPr fontId="21"/>
  </si>
  <si>
    <t>　次の補助事業について、別記条件を了承の上、補助金等交付決定前に着手したい</t>
    <rPh sb="1" eb="2">
      <t>つぎ</t>
    </rPh>
    <rPh sb="20" eb="21">
      <t>うえ</t>
    </rPh>
    <phoneticPr fontId="1" type="Hiragana"/>
  </si>
  <si>
    <t>預 金 種 別</t>
    <rPh sb="0" eb="1">
      <t>アズカリ</t>
    </rPh>
    <rPh sb="2" eb="3">
      <t>キン</t>
    </rPh>
    <rPh sb="4" eb="5">
      <t>タネ</t>
    </rPh>
    <rPh sb="6" eb="7">
      <t>ベツ</t>
    </rPh>
    <phoneticPr fontId="21"/>
  </si>
  <si>
    <t>ｶ)ｱｷﾀｹﾝﾁﾖｳﾁｲｷｻﾝｷﾞﾖｳｼﾝｺｳｶ</t>
  </si>
  <si>
    <r>
      <t>口座名義　（</t>
    </r>
    <r>
      <rPr>
        <b/>
        <sz val="12"/>
        <color theme="1"/>
        <rFont val="ＭＳ ゴシック"/>
      </rPr>
      <t>カタカナ</t>
    </r>
    <r>
      <rPr>
        <sz val="12"/>
        <color theme="1"/>
        <rFont val="ＭＳ ゴシック"/>
      </rPr>
      <t>・英字・数字で、</t>
    </r>
    <r>
      <rPr>
        <b/>
        <sz val="12"/>
        <color theme="1"/>
        <rFont val="ＭＳ ゴシック"/>
      </rPr>
      <t>通帳の見返し部分</t>
    </r>
    <r>
      <rPr>
        <sz val="12"/>
        <color theme="1"/>
        <rFont val="ＭＳ ゴシック"/>
      </rPr>
      <t>に記載されている名義）</t>
    </r>
    <rPh sb="0" eb="2">
      <t>コウザ</t>
    </rPh>
    <rPh sb="2" eb="4">
      <t>メイギ</t>
    </rPh>
    <rPh sb="21" eb="23">
      <t>ミカエ</t>
    </rPh>
    <rPh sb="24" eb="26">
      <t>ブブン</t>
    </rPh>
    <rPh sb="27" eb="29">
      <t>キサイ</t>
    </rPh>
    <rPh sb="34" eb="36">
      <t>メイギ</t>
    </rPh>
    <phoneticPr fontId="21"/>
  </si>
  <si>
    <t>支店名</t>
    <rPh sb="0" eb="3">
      <t>シテンメイ</t>
    </rPh>
    <phoneticPr fontId="21"/>
  </si>
  <si>
    <t>「記号、番号」ではなく、「振込用の店名、預金種目、口座番号」をご記入ください。</t>
  </si>
  <si>
    <t>○○銀行</t>
    <rPh sb="2" eb="4">
      <t>ギンコウ</t>
    </rPh>
    <phoneticPr fontId="21"/>
  </si>
  <si>
    <t>（１）中小企業者であることについて</t>
    <rPh sb="3" eb="5">
      <t>ちゅうしょう</t>
    </rPh>
    <rPh sb="5" eb="7">
      <t>きぎょう</t>
    </rPh>
    <rPh sb="7" eb="8">
      <t>しゃ</t>
    </rPh>
    <phoneticPr fontId="1" type="Hiragana"/>
  </si>
  <si>
    <t>　後、債権者の了承した返済計画に基づいて返済します。</t>
  </si>
  <si>
    <t>商号又は名称　</t>
    <rPh sb="0" eb="2">
      <t>しょうごう</t>
    </rPh>
    <rPh sb="2" eb="3">
      <t>また</t>
    </rPh>
    <rPh sb="4" eb="6">
      <t>めいしょう</t>
    </rPh>
    <phoneticPr fontId="1" type="Hiragana"/>
  </si>
  <si>
    <t>（２）取組の対象となる業務又は部門</t>
    <rPh sb="3" eb="5">
      <t>とりくみ</t>
    </rPh>
    <rPh sb="6" eb="8">
      <t>たいしょう</t>
    </rPh>
    <rPh sb="11" eb="13">
      <t>ぎょうむ</t>
    </rPh>
    <rPh sb="13" eb="14">
      <t>また</t>
    </rPh>
    <rPh sb="15" eb="17">
      <t>ぶもん</t>
    </rPh>
    <phoneticPr fontId="1" type="Hiragana"/>
  </si>
  <si>
    <r>
      <t>口座名義　（</t>
    </r>
    <r>
      <rPr>
        <sz val="12"/>
        <color theme="1"/>
        <rFont val="ＭＳ ゴシック"/>
      </rPr>
      <t>カタカナ・英字・数字で、通帳の見返し部分に記載されている名義）</t>
    </r>
    <rPh sb="0" eb="2">
      <t>コウザ</t>
    </rPh>
    <rPh sb="2" eb="4">
      <t>メイギ</t>
    </rPh>
    <rPh sb="21" eb="23">
      <t>ミカエ</t>
    </rPh>
    <rPh sb="24" eb="26">
      <t>ブブン</t>
    </rPh>
    <rPh sb="27" eb="29">
      <t>キサイ</t>
    </rPh>
    <rPh sb="34" eb="36">
      <t>メイギ</t>
    </rPh>
    <phoneticPr fontId="21"/>
  </si>
  <si>
    <t>納品/実施日</t>
    <rPh sb="0" eb="1">
      <t>おさむ</t>
    </rPh>
    <rPh sb="1" eb="2">
      <t>ひん</t>
    </rPh>
    <rPh sb="3" eb="6">
      <t>じっしび</t>
    </rPh>
    <phoneticPr fontId="1" type="Hiragana"/>
  </si>
  <si>
    <t>（様式Ｂの続き）</t>
    <rPh sb="5" eb="6">
      <t>つづ</t>
    </rPh>
    <phoneticPr fontId="1" type="Hiragana"/>
  </si>
  <si>
    <t>職氏名</t>
    <rPh sb="0" eb="1">
      <t>しょく</t>
    </rPh>
    <rPh sb="1" eb="3">
      <t>しめい</t>
    </rPh>
    <phoneticPr fontId="1" type="Hiragana"/>
  </si>
  <si>
    <t>　庁の了承した納入計画に基づいて納付します。</t>
  </si>
  <si>
    <t>所属</t>
    <rPh sb="0" eb="2">
      <t>しょぞく</t>
    </rPh>
    <phoneticPr fontId="1" type="Hiragana"/>
  </si>
  <si>
    <t>大企業
○/×</t>
    <rPh sb="0" eb="3">
      <t>だいきぎょう</t>
    </rPh>
    <phoneticPr fontId="1" type="Hiragana"/>
  </si>
  <si>
    <t>（６）企業の目指す姿</t>
    <rPh sb="3" eb="5">
      <t>きぎょう</t>
    </rPh>
    <rPh sb="6" eb="8">
      <t>めざ</t>
    </rPh>
    <rPh sb="9" eb="10">
      <t>すがた</t>
    </rPh>
    <phoneticPr fontId="1" type="Hiragana"/>
  </si>
  <si>
    <t>ＴＥＬ</t>
  </si>
  <si>
    <t>Ｅ-ｍａｉｌ</t>
  </si>
  <si>
    <t>　　うち県外（ａ）</t>
    <rPh sb="4" eb="6">
      <t>ケンガイ</t>
    </rPh>
    <phoneticPr fontId="1"/>
  </si>
  <si>
    <t>主たる業種</t>
    <rPh sb="0" eb="1">
      <t>しゅ</t>
    </rPh>
    <rPh sb="3" eb="5">
      <t>ぎょうしゅ</t>
    </rPh>
    <phoneticPr fontId="1" type="Hiragana"/>
  </si>
  <si>
    <t>備考（確認書類等）</t>
    <rPh sb="0" eb="2">
      <t>ビコウ</t>
    </rPh>
    <rPh sb="3" eb="5">
      <t>カクニン</t>
    </rPh>
    <rPh sb="5" eb="7">
      <t>ショルイ</t>
    </rPh>
    <rPh sb="7" eb="8">
      <t>トウ</t>
    </rPh>
    <phoneticPr fontId="21"/>
  </si>
  <si>
    <t>指標</t>
    <rPh sb="0" eb="2">
      <t>しひょう</t>
    </rPh>
    <phoneticPr fontId="1" type="Hiragana"/>
  </si>
  <si>
    <t>名称・内容</t>
    <rPh sb="0" eb="2">
      <t>メイショウ</t>
    </rPh>
    <rPh sb="3" eb="5">
      <t>ナイヨウ</t>
    </rPh>
    <phoneticPr fontId="21"/>
  </si>
  <si>
    <t>⑨人事部門の社員の育成</t>
    <rPh sb="1" eb="3">
      <t>じんじ</t>
    </rPh>
    <rPh sb="3" eb="5">
      <t>ぶもん</t>
    </rPh>
    <rPh sb="6" eb="8">
      <t>しゃいん</t>
    </rPh>
    <rPh sb="9" eb="11">
      <t>いくせい</t>
    </rPh>
    <phoneticPr fontId="1" type="Hiragana"/>
  </si>
  <si>
    <t>県際収支</t>
    <rPh sb="0" eb="1">
      <t>けん</t>
    </rPh>
    <rPh sb="1" eb="2">
      <t>きわ</t>
    </rPh>
    <rPh sb="2" eb="4">
      <t>しゅうし</t>
    </rPh>
    <phoneticPr fontId="1" type="Hiragana"/>
  </si>
  <si>
    <t>●千万円</t>
    <rPh sb="1" eb="2">
      <t>せん</t>
    </rPh>
    <rPh sb="2" eb="3">
      <t>まん</t>
    </rPh>
    <rPh sb="3" eb="4">
      <t>えん</t>
    </rPh>
    <phoneticPr fontId="1" type="Hiragana"/>
  </si>
  <si>
    <t>※申請時</t>
  </si>
  <si>
    <t>材料仕入額</t>
    <rPh sb="0" eb="2">
      <t>ザイリョウ</t>
    </rPh>
    <rPh sb="2" eb="4">
      <t>シイ</t>
    </rPh>
    <rPh sb="4" eb="5">
      <t>ガク</t>
    </rPh>
    <phoneticPr fontId="1"/>
  </si>
  <si>
    <t>取組</t>
    <rPh sb="0" eb="2">
      <t>トリクミ</t>
    </rPh>
    <phoneticPr fontId="8"/>
  </si>
  <si>
    <t>支払日</t>
    <rPh sb="0" eb="2">
      <t>シハライ</t>
    </rPh>
    <rPh sb="2" eb="3">
      <t>ヒ</t>
    </rPh>
    <phoneticPr fontId="21"/>
  </si>
  <si>
    <t>機械装置・システム構築費</t>
    <rPh sb="9" eb="11">
      <t>こうちく</t>
    </rPh>
    <phoneticPr fontId="1" type="Hiragana"/>
  </si>
  <si>
    <t>発注日</t>
    <rPh sb="0" eb="3">
      <t>はっちゅうび</t>
    </rPh>
    <phoneticPr fontId="1" type="Hiragana"/>
  </si>
  <si>
    <t>全体</t>
    <rPh sb="0" eb="2">
      <t>ぜんたい</t>
    </rPh>
    <phoneticPr fontId="1" type="Hiragana"/>
  </si>
  <si>
    <t>　社員の自主的な学び直しへの配慮方策、社外での学習機会の提供制度や学習に係る長期休暇制度、大学での特別履修　など</t>
    <rPh sb="1" eb="3">
      <t>しゃいん</t>
    </rPh>
    <rPh sb="4" eb="7">
      <t>じしゅてき</t>
    </rPh>
    <rPh sb="8" eb="9">
      <t>まな</t>
    </rPh>
    <rPh sb="10" eb="11">
      <t>なお</t>
    </rPh>
    <rPh sb="14" eb="16">
      <t>はいりょ</t>
    </rPh>
    <rPh sb="16" eb="18">
      <t>ほうさく</t>
    </rPh>
    <rPh sb="33" eb="35">
      <t>がくしゅう</t>
    </rPh>
    <rPh sb="36" eb="37">
      <t>かか</t>
    </rPh>
    <rPh sb="49" eb="51">
      <t>とくべつ</t>
    </rPh>
    <rPh sb="51" eb="53">
      <t>りしゅう</t>
    </rPh>
    <phoneticPr fontId="1" type="Hiragana"/>
  </si>
  <si>
    <t>000-0000</t>
  </si>
  <si>
    <t>（２）補助対象となる主な取組</t>
    <rPh sb="3" eb="5">
      <t>ほじょ</t>
    </rPh>
    <rPh sb="5" eb="7">
      <t>たいしょう</t>
    </rPh>
    <rPh sb="10" eb="11">
      <t>おも</t>
    </rPh>
    <rPh sb="12" eb="14">
      <t>とりくみ</t>
    </rPh>
    <phoneticPr fontId="1" type="Hiragana"/>
  </si>
  <si>
    <t>R6</t>
  </si>
  <si>
    <t>⑤</t>
  </si>
  <si>
    <t>１　補助金の名称</t>
    <rPh sb="2" eb="5">
      <t>ほじょきん</t>
    </rPh>
    <rPh sb="6" eb="8">
      <t>めいしょう</t>
    </rPh>
    <phoneticPr fontId="1" type="Hiragana"/>
  </si>
  <si>
    <t>　※②に該当する場合は別記として内容がわかる資料を添付してください。</t>
    <rPh sb="4" eb="6">
      <t>がいとう</t>
    </rPh>
    <rPh sb="8" eb="10">
      <t>ばあい</t>
    </rPh>
    <rPh sb="11" eb="13">
      <t>べっき</t>
    </rPh>
    <rPh sb="16" eb="18">
      <t>ないよう</t>
    </rPh>
    <rPh sb="22" eb="24">
      <t>しりょう</t>
    </rPh>
    <rPh sb="25" eb="27">
      <t>てんぷ</t>
    </rPh>
    <phoneticPr fontId="1" type="Hiragana"/>
  </si>
  <si>
    <t>１期目</t>
    <rPh sb="1" eb="2">
      <t>き</t>
    </rPh>
    <rPh sb="2" eb="3">
      <t>め</t>
    </rPh>
    <phoneticPr fontId="1" type="Hiragana"/>
  </si>
  <si>
    <t>　秋田県暴力団排除条例第２条第１号及び第２号に規定する暴力団又は暴力</t>
    <rPh sb="30" eb="31">
      <t>また</t>
    </rPh>
    <phoneticPr fontId="1" type="Hiragana"/>
  </si>
  <si>
    <t>（２）人材関係</t>
    <rPh sb="3" eb="5">
      <t>じんざい</t>
    </rPh>
    <rPh sb="5" eb="7">
      <t>かんけい</t>
    </rPh>
    <phoneticPr fontId="1" type="Hiragana"/>
  </si>
  <si>
    <t>（宛先）秋田県知事</t>
    <rPh sb="1" eb="3">
      <t>あてさき</t>
    </rPh>
    <phoneticPr fontId="1" type="Hiragana"/>
  </si>
  <si>
    <t>初年度</t>
  </si>
  <si>
    <t>補助対象額
(e=b-d)</t>
    <rPh sb="0" eb="2">
      <t>ホジョ</t>
    </rPh>
    <rPh sb="2" eb="4">
      <t>タイショウ</t>
    </rPh>
    <rPh sb="4" eb="5">
      <t>ガク</t>
    </rPh>
    <phoneticPr fontId="21"/>
  </si>
  <si>
    <t>参考：年平均成長率（％）</t>
    <rPh sb="0" eb="2">
      <t>さんこう</t>
    </rPh>
    <rPh sb="3" eb="6">
      <t>ねんへいきん</t>
    </rPh>
    <rPh sb="6" eb="9">
      <t>せいちょうりつ</t>
    </rPh>
    <phoneticPr fontId="1" type="Hiragana"/>
  </si>
  <si>
    <t>　経営戦略実現に向けて新たに必要とする（現在保有していない）スキルの整理、リスキルの方策、社内への伝達方法　など</t>
    <rPh sb="1" eb="3">
      <t>けいえい</t>
    </rPh>
    <rPh sb="3" eb="5">
      <t>せんりゃく</t>
    </rPh>
    <rPh sb="5" eb="7">
      <t>じつげん</t>
    </rPh>
    <rPh sb="8" eb="9">
      <t>む</t>
    </rPh>
    <rPh sb="11" eb="12">
      <t>あら</t>
    </rPh>
    <rPh sb="14" eb="16">
      <t>ひつよう</t>
    </rPh>
    <rPh sb="20" eb="22">
      <t>げんざい</t>
    </rPh>
    <rPh sb="22" eb="24">
      <t>ほゆう</t>
    </rPh>
    <rPh sb="34" eb="36">
      <t>せいり</t>
    </rPh>
    <rPh sb="42" eb="44">
      <t>ほうさく</t>
    </rPh>
    <rPh sb="45" eb="47">
      <t>しゃない</t>
    </rPh>
    <rPh sb="49" eb="51">
      <t>でんたつ</t>
    </rPh>
    <rPh sb="51" eb="53">
      <t>ほうほう</t>
    </rPh>
    <phoneticPr fontId="1" type="Hiragana"/>
  </si>
  <si>
    <t>●●@●●●●</t>
  </si>
  <si>
    <t>●●株式会社</t>
    <rPh sb="2" eb="6">
      <t>かぶしきがいしゃ</t>
    </rPh>
    <phoneticPr fontId="1" type="Hiragana"/>
  </si>
  <si>
    <t>秋田県●●●●●●</t>
    <rPh sb="0" eb="3">
      <t>あきたけん</t>
    </rPh>
    <phoneticPr fontId="1" type="Hiragana"/>
  </si>
  <si>
    <t>該当</t>
    <rPh sb="0" eb="2">
      <t>がいとう</t>
    </rPh>
    <phoneticPr fontId="1" type="Hiragana"/>
  </si>
  <si>
    <t>●●事業所　総務部</t>
    <rPh sb="2" eb="5">
      <t>じぎょうしょ</t>
    </rPh>
    <rPh sb="6" eb="9">
      <t>そうむぶ</t>
    </rPh>
    <phoneticPr fontId="1" type="Hiragana"/>
  </si>
  <si>
    <t>1)</t>
  </si>
  <si>
    <t>総務係長　●●　●●</t>
    <rPh sb="0" eb="2">
      <t>そうむ</t>
    </rPh>
    <rPh sb="2" eb="4">
      <t>かかりちょう</t>
    </rPh>
    <phoneticPr fontId="1" type="Hiragana"/>
  </si>
  <si>
    <t>代表者職氏名　</t>
    <rPh sb="0" eb="3">
      <t>だいひょうしゃ</t>
    </rPh>
    <rPh sb="3" eb="4">
      <t>しょく</t>
    </rPh>
    <rPh sb="4" eb="6">
      <t>しめい</t>
    </rPh>
    <phoneticPr fontId="1" type="Hiragana"/>
  </si>
  <si>
    <t>※行は必要に応じて追加又は削除してください。</t>
  </si>
  <si>
    <t>施策</t>
    <rPh sb="0" eb="2">
      <t>セサク</t>
    </rPh>
    <phoneticPr fontId="8"/>
  </si>
  <si>
    <t>補助事業と重複していません。</t>
  </si>
  <si>
    <t>担当</t>
    <rPh sb="0" eb="2">
      <t>たんとう</t>
    </rPh>
    <phoneticPr fontId="1" type="Hiragana"/>
  </si>
  <si>
    <t>研究開発費</t>
  </si>
  <si>
    <t>１　大卒者等の採用</t>
    <rPh sb="2" eb="5">
      <t>ダイソツシャ</t>
    </rPh>
    <rPh sb="5" eb="6">
      <t>トウ</t>
    </rPh>
    <rPh sb="7" eb="9">
      <t>サイヨウ</t>
    </rPh>
    <phoneticPr fontId="8"/>
  </si>
  <si>
    <t>　　変更を行わないこと。</t>
  </si>
  <si>
    <t>社労士聞き取りによる</t>
    <rPh sb="0" eb="3">
      <t>しゃろうし</t>
    </rPh>
    <rPh sb="3" eb="4">
      <t>き</t>
    </rPh>
    <rPh sb="5" eb="6">
      <t>と</t>
    </rPh>
    <phoneticPr fontId="1" type="Hiragana"/>
  </si>
  <si>
    <t>④　「大企業の役員又は職員を兼ねている者が役員総数の２分の１以上を占</t>
  </si>
  <si>
    <t>①　応募日現在における国税及び地方税の滞納はありません。</t>
  </si>
  <si>
    <t>　若手社員や外部からの選抜・育成方策（リーダーとして厳しいミッションに挑戦する機会）　など</t>
    <rPh sb="1" eb="3">
      <t>わかて</t>
    </rPh>
    <rPh sb="3" eb="5">
      <t>しゃいん</t>
    </rPh>
    <rPh sb="6" eb="8">
      <t>がいぶ</t>
    </rPh>
    <rPh sb="11" eb="13">
      <t>せんばつ</t>
    </rPh>
    <rPh sb="14" eb="16">
      <t>いくせい</t>
    </rPh>
    <rPh sb="16" eb="18">
      <t>ほうさく</t>
    </rPh>
    <rPh sb="26" eb="27">
      <t>きび</t>
    </rPh>
    <rPh sb="35" eb="37">
      <t>ちょうせん</t>
    </rPh>
    <rPh sb="39" eb="41">
      <t>きかい</t>
    </rPh>
    <phoneticPr fontId="1" type="Hiragana"/>
  </si>
  <si>
    <t>導入（実施）予定時期</t>
    <rPh sb="0" eb="2">
      <t>どうにゅう</t>
    </rPh>
    <rPh sb="3" eb="5">
      <t>じっし</t>
    </rPh>
    <rPh sb="6" eb="8">
      <t>よてい</t>
    </rPh>
    <rPh sb="8" eb="10">
      <t>じき</t>
    </rPh>
    <phoneticPr fontId="1" type="Hiragana"/>
  </si>
  <si>
    <t>　・宗教（中分類９４に含まれるもの。）</t>
  </si>
  <si>
    <t>　正規従業員数</t>
    <rPh sb="1" eb="3">
      <t>セイキ</t>
    </rPh>
    <rPh sb="3" eb="6">
      <t>ジュウギョウイン</t>
    </rPh>
    <rPh sb="6" eb="7">
      <t>スウ</t>
    </rPh>
    <phoneticPr fontId="1"/>
  </si>
  <si>
    <t>　・易断所、観相業、相場案内業（細分類７９９９に含まれるもの。）</t>
  </si>
  <si>
    <t>税抜額
(b)</t>
    <rPh sb="0" eb="2">
      <t>ゼイヌキ</t>
    </rPh>
    <rPh sb="2" eb="3">
      <t>ガク</t>
    </rPh>
    <phoneticPr fontId="21"/>
  </si>
  <si>
    <t>「パートナーシップ構築宣言」を作成し、ポータルサイトにおいて登録・公表している</t>
  </si>
  <si>
    <t>事業計画の目標については、定量的に把握できるものとしてください。</t>
    <rPh sb="0" eb="2">
      <t>じぎょう</t>
    </rPh>
    <rPh sb="2" eb="4">
      <t>けいかく</t>
    </rPh>
    <rPh sb="5" eb="7">
      <t>もくひょう</t>
    </rPh>
    <rPh sb="13" eb="16">
      <t>ていりょうてき</t>
    </rPh>
    <rPh sb="17" eb="19">
      <t>はあく</t>
    </rPh>
    <phoneticPr fontId="1" type="Hiragana"/>
  </si>
  <si>
    <t>消費税額
(c)</t>
    <rPh sb="0" eb="3">
      <t>ショウヒゼイ</t>
    </rPh>
    <rPh sb="3" eb="4">
      <t>ガク</t>
    </rPh>
    <phoneticPr fontId="21"/>
  </si>
  <si>
    <t>補助対象外
の金額
(d)</t>
    <rPh sb="7" eb="8">
      <t>キン</t>
    </rPh>
    <phoneticPr fontId="21"/>
  </si>
  <si>
    <r>
      <t xml:space="preserve">目標
</t>
    </r>
    <r>
      <rPr>
        <sz val="10.5"/>
        <color theme="1"/>
        <rFont val="ＭＳ ゴシック"/>
      </rPr>
      <t>※定量的に記載</t>
    </r>
    <rPh sb="0" eb="2">
      <t>もくひょう</t>
    </rPh>
    <rPh sb="4" eb="7">
      <t>ていりょうてき</t>
    </rPh>
    <rPh sb="8" eb="10">
      <t>きさい</t>
    </rPh>
    <phoneticPr fontId="1" type="Hiragana"/>
  </si>
  <si>
    <t>（２）交付決定されない場合又は交付決定が取り消された場合は、事業費は事業実施</t>
    <rPh sb="3" eb="5">
      <t>こうふ</t>
    </rPh>
    <rPh sb="5" eb="7">
      <t>けってい</t>
    </rPh>
    <rPh sb="11" eb="13">
      <t>ばあい</t>
    </rPh>
    <rPh sb="13" eb="14">
      <t>また</t>
    </rPh>
    <rPh sb="15" eb="17">
      <t>こうふ</t>
    </rPh>
    <rPh sb="17" eb="19">
      <t>けってい</t>
    </rPh>
    <rPh sb="20" eb="21">
      <t>と</t>
    </rPh>
    <rPh sb="22" eb="23">
      <t>け</t>
    </rPh>
    <rPh sb="30" eb="33">
      <t>じぎょうひ</t>
    </rPh>
    <rPh sb="34" eb="36">
      <t>じぎょう</t>
    </rPh>
    <rPh sb="36" eb="38">
      <t>じっし</t>
    </rPh>
    <phoneticPr fontId="1" type="Hiragana"/>
  </si>
  <si>
    <t>●●●計測器</t>
    <rPh sb="3" eb="6">
      <t>けいそくき</t>
    </rPh>
    <phoneticPr fontId="1" type="Hiragana"/>
  </si>
  <si>
    <t>法人番号</t>
    <rPh sb="0" eb="2">
      <t>ほうじん</t>
    </rPh>
    <rPh sb="2" eb="4">
      <t>ばんごう</t>
    </rPh>
    <phoneticPr fontId="1" type="Hiragana"/>
  </si>
  <si>
    <t>　申請に当たっては、以下の事項について相違ないことを誓約します。</t>
    <rPh sb="1" eb="3">
      <t>しんせい</t>
    </rPh>
    <rPh sb="4" eb="5">
      <t>あ</t>
    </rPh>
    <rPh sb="10" eb="12">
      <t>いか</t>
    </rPh>
    <rPh sb="13" eb="15">
      <t>じこう</t>
    </rPh>
    <rPh sb="19" eb="21">
      <t>そうい</t>
    </rPh>
    <rPh sb="26" eb="28">
      <t>せいやく</t>
    </rPh>
    <phoneticPr fontId="1" type="Hiragana"/>
  </si>
  <si>
    <t>①　農業、林業（大分類Ａに含まれるもの。ただし、農業サービス業、園芸</t>
  </si>
  <si>
    <t>２　着手予定年月日</t>
    <rPh sb="2" eb="4">
      <t>ちゃくしゅ</t>
    </rPh>
    <rPh sb="4" eb="6">
      <t>よてい</t>
    </rPh>
    <rPh sb="6" eb="9">
      <t>ねんがっぴ</t>
    </rPh>
    <phoneticPr fontId="1" type="Hiragana"/>
  </si>
  <si>
    <t>①　大企業に該当しません。</t>
    <rPh sb="2" eb="5">
      <t>だいきぎょう</t>
    </rPh>
    <rPh sb="6" eb="8">
      <t>がいとう</t>
    </rPh>
    <phoneticPr fontId="1" type="Hiragana"/>
  </si>
  <si>
    <t>　業が所有するもの」に該当しません。</t>
  </si>
  <si>
    <t>②　「発行済み株式の総数又は出資価格の総額の２分の１以上を同一の大企</t>
  </si>
  <si>
    <t>　業で所有するもの」に該当しません。</t>
  </si>
  <si>
    <t>従業員数（人）</t>
    <rPh sb="0" eb="3">
      <t>じゅうぎょういん</t>
    </rPh>
    <rPh sb="3" eb="4">
      <t>かず</t>
    </rPh>
    <rPh sb="5" eb="6">
      <t>にん</t>
    </rPh>
    <phoneticPr fontId="1" type="Hiragana"/>
  </si>
  <si>
    <t>　めているもの」に該当しません。</t>
  </si>
  <si>
    <t>　・競輪・競馬等の競走場、競技団（小分類８０３に含まれるもの。）</t>
  </si>
  <si>
    <t>　　場外馬券売場等、競輪競馬等予想業（細分類８０９６に含まれるもの。）</t>
  </si>
  <si>
    <t>　　（細分類７２９１に含まれるもの。）</t>
  </si>
  <si>
    <t>　　うち県内（ｂ）</t>
    <rPh sb="4" eb="6">
      <t>ケンナイ</t>
    </rPh>
    <phoneticPr fontId="1"/>
  </si>
  <si>
    <t>　・興信所（専ら個人の身元、身上、素行、思想調査等を行うものに限る。）</t>
  </si>
  <si>
    <t>　リモートワーク等の円滑化に資する業務のデジタル化、オフィスに集まる業務の有効性の再考　など</t>
    <rPh sb="8" eb="9">
      <t>とう</t>
    </rPh>
    <rPh sb="10" eb="13">
      <t>えんかつか</t>
    </rPh>
    <rPh sb="14" eb="15">
      <t>し</t>
    </rPh>
    <rPh sb="17" eb="19">
      <t>ぎょうむ</t>
    </rPh>
    <rPh sb="24" eb="25">
      <t>か</t>
    </rPh>
    <rPh sb="31" eb="32">
      <t>あつ</t>
    </rPh>
    <rPh sb="34" eb="36">
      <t>ぎょうむ</t>
    </rPh>
    <rPh sb="37" eb="40">
      <t>ゆうこうせい</t>
    </rPh>
    <rPh sb="41" eb="43">
      <t>さいこう</t>
    </rPh>
    <phoneticPr fontId="1" type="Hiragana"/>
  </si>
  <si>
    <t>　・集金業、取立業（公共料金又はこれに準じるものは除く。）</t>
  </si>
  <si>
    <r>
      <t>（７）目標　</t>
    </r>
    <r>
      <rPr>
        <sz val="9"/>
        <color theme="1"/>
        <rFont val="ＭＳ ゴシック"/>
      </rPr>
      <t>※補助事業の期間以降に係る内容でも可　複数の目標でも可</t>
    </r>
    <rPh sb="3" eb="5">
      <t>もくひょう</t>
    </rPh>
    <rPh sb="7" eb="9">
      <t>ほじょ</t>
    </rPh>
    <rPh sb="9" eb="11">
      <t>じぎょう</t>
    </rPh>
    <rPh sb="12" eb="14">
      <t>きかん</t>
    </rPh>
    <rPh sb="14" eb="16">
      <t>いこう</t>
    </rPh>
    <rPh sb="17" eb="18">
      <t>かか</t>
    </rPh>
    <rPh sb="19" eb="21">
      <t>ないよう</t>
    </rPh>
    <rPh sb="23" eb="24">
      <t>か</t>
    </rPh>
    <rPh sb="25" eb="27">
      <t>ふくすう</t>
    </rPh>
    <rPh sb="28" eb="30">
      <t>もくひょう</t>
    </rPh>
    <rPh sb="32" eb="33">
      <t>か</t>
    </rPh>
    <phoneticPr fontId="1" type="Hiragana"/>
  </si>
  <si>
    <t>　・政治・経済・文化団体（中分類９３に含まれるもの。）</t>
  </si>
  <si>
    <t>株式会社○○</t>
    <rPh sb="0" eb="4">
      <t>かぶしきがいしゃ</t>
    </rPh>
    <phoneticPr fontId="1" type="Hiragana"/>
  </si>
  <si>
    <t>主要株主（持ち株比率が合計70%以上となるまで株主名を記載してください）</t>
    <rPh sb="0" eb="2">
      <t>しゅよう</t>
    </rPh>
    <rPh sb="2" eb="4">
      <t>かぶぬし</t>
    </rPh>
    <rPh sb="5" eb="6">
      <t>も</t>
    </rPh>
    <rPh sb="7" eb="8">
      <t>かぶ</t>
    </rPh>
    <rPh sb="8" eb="10">
      <t>ひりつ</t>
    </rPh>
    <rPh sb="11" eb="13">
      <t>ごうけい</t>
    </rPh>
    <rPh sb="16" eb="18">
      <t>いじょう</t>
    </rPh>
    <rPh sb="23" eb="25">
      <t>かぶぬし</t>
    </rPh>
    <rPh sb="25" eb="26">
      <t>めい</t>
    </rPh>
    <rPh sb="27" eb="29">
      <t>きさい</t>
    </rPh>
    <phoneticPr fontId="1" type="Hiragana"/>
  </si>
  <si>
    <t>住所　</t>
  </si>
  <si>
    <t>営業外収益</t>
    <rPh sb="0" eb="5">
      <t>エイギョウガイシュウエキ</t>
    </rPh>
    <phoneticPr fontId="1"/>
  </si>
  <si>
    <t>合計</t>
    <rPh sb="0" eb="2">
      <t>ごうけい</t>
    </rPh>
    <phoneticPr fontId="1" type="Hiragana"/>
  </si>
  <si>
    <t>（３）収支計画</t>
    <rPh sb="3" eb="5">
      <t>しゅうし</t>
    </rPh>
    <rPh sb="5" eb="7">
      <t>けいかく</t>
    </rPh>
    <phoneticPr fontId="1" type="Hiragana"/>
  </si>
  <si>
    <t>②　応募日現在において別記のとおり滞納がありますが、今後、課税</t>
    <rPh sb="11" eb="13">
      <t>べっき</t>
    </rPh>
    <phoneticPr fontId="1" type="Hiragana"/>
  </si>
  <si>
    <t>3)</t>
  </si>
  <si>
    <t>2023年●月</t>
    <rPh sb="4" eb="5">
      <t>ねん</t>
    </rPh>
    <rPh sb="6" eb="7">
      <t>がつ</t>
    </rPh>
    <phoneticPr fontId="1" type="Hiragana"/>
  </si>
  <si>
    <t>若者雇用促進法に基づく「ユースエール認定」を受けている。</t>
  </si>
  <si>
    <t>（様式Ａ）</t>
  </si>
  <si>
    <t>※区分欄は必要に応じて適宜修正・省略して記入すること。</t>
    <rPh sb="1" eb="3">
      <t>くぶん</t>
    </rPh>
    <rPh sb="3" eb="4">
      <t>らん</t>
    </rPh>
    <rPh sb="5" eb="7">
      <t>ひつよう</t>
    </rPh>
    <rPh sb="8" eb="9">
      <t>おう</t>
    </rPh>
    <rPh sb="11" eb="13">
      <t>てきぎ</t>
    </rPh>
    <rPh sb="13" eb="15">
      <t>しゅうせい</t>
    </rPh>
    <rPh sb="16" eb="18">
      <t>しょうりゃく</t>
    </rPh>
    <rPh sb="20" eb="22">
      <t>きにゅう</t>
    </rPh>
    <phoneticPr fontId="1" type="Hiragana"/>
  </si>
  <si>
    <t>令和●年●月●日</t>
    <rPh sb="0" eb="2">
      <t>れいわ</t>
    </rPh>
    <rPh sb="3" eb="4">
      <t>ねん</t>
    </rPh>
    <rPh sb="5" eb="6">
      <t>がつ</t>
    </rPh>
    <rPh sb="7" eb="8">
      <t>にち</t>
    </rPh>
    <phoneticPr fontId="1" type="Hiragana"/>
  </si>
  <si>
    <t>　本事業で補助対象とする経費が、国や県その他公的支援機関等が行う他の</t>
  </si>
  <si>
    <t>　自社にとって重要なエンゲージメント項目の整理、社員のエンゲージメントレベルの把握、副業・兼業等の多様な働き方の推進方策、健康経営への投資　など</t>
    <rPh sb="1" eb="3">
      <t>じしゃ</t>
    </rPh>
    <rPh sb="7" eb="9">
      <t>じゅうよう</t>
    </rPh>
    <rPh sb="18" eb="20">
      <t>こうもく</t>
    </rPh>
    <rPh sb="21" eb="23">
      <t>せいり</t>
    </rPh>
    <rPh sb="24" eb="26">
      <t>しゃいん</t>
    </rPh>
    <rPh sb="39" eb="41">
      <t>はあく</t>
    </rPh>
    <rPh sb="42" eb="44">
      <t>ふくぎょう</t>
    </rPh>
    <rPh sb="45" eb="47">
      <t>けんぎょう</t>
    </rPh>
    <rPh sb="47" eb="48">
      <t>とう</t>
    </rPh>
    <rPh sb="49" eb="51">
      <t>たよう</t>
    </rPh>
    <rPh sb="52" eb="53">
      <t>はたら</t>
    </rPh>
    <rPh sb="54" eb="55">
      <t>かた</t>
    </rPh>
    <rPh sb="56" eb="58">
      <t>すいしん</t>
    </rPh>
    <rPh sb="58" eb="60">
      <t>ほうさく</t>
    </rPh>
    <rPh sb="61" eb="63">
      <t>けんこう</t>
    </rPh>
    <rPh sb="63" eb="65">
      <t>けいえい</t>
    </rPh>
    <rPh sb="67" eb="69">
      <t>とうし</t>
    </rPh>
    <phoneticPr fontId="1" type="Hiragana"/>
  </si>
  <si>
    <t>中核人材確保・定着環境整備支援事業　事業計画書</t>
    <rPh sb="18" eb="20">
      <t>じぎょう</t>
    </rPh>
    <rPh sb="20" eb="23">
      <t>けいかくしょ</t>
    </rPh>
    <phoneticPr fontId="1" type="Hiragana"/>
  </si>
  <si>
    <t>2026年●月</t>
    <rPh sb="6" eb="7">
      <t>がつ</t>
    </rPh>
    <phoneticPr fontId="1" type="Hiragana"/>
  </si>
  <si>
    <t>採用活動費</t>
  </si>
  <si>
    <t>法人所在地〒</t>
  </si>
  <si>
    <t>「前期」に採用した大卒者等の数</t>
    <rPh sb="1" eb="2">
      <t>まえ</t>
    </rPh>
    <rPh sb="2" eb="3">
      <t>き</t>
    </rPh>
    <rPh sb="5" eb="7">
      <t>さいよう</t>
    </rPh>
    <rPh sb="9" eb="12">
      <t>だいそつしゃ</t>
    </rPh>
    <rPh sb="12" eb="13">
      <t>とう</t>
    </rPh>
    <rPh sb="14" eb="15">
      <t>かず</t>
    </rPh>
    <phoneticPr fontId="1" type="Hiragana"/>
  </si>
  <si>
    <t>③　申請日現在において別記のとおり債務の不履行がありますが、今</t>
    <rPh sb="2" eb="4">
      <t>しんせい</t>
    </rPh>
    <rPh sb="11" eb="13">
      <t>べっき</t>
    </rPh>
    <phoneticPr fontId="1" type="Hiragana"/>
  </si>
  <si>
    <t>　中核人材確保・定着環境整備支援事業の補助を受けたいので、同事業実施要綱第６条に基づき申請します。</t>
    <rPh sb="34" eb="36">
      <t>ようこう</t>
    </rPh>
    <phoneticPr fontId="1" type="Hiragana"/>
  </si>
  <si>
    <t>預金種別　（プルダウンで選択）</t>
    <rPh sb="0" eb="1">
      <t>アズカリ</t>
    </rPh>
    <rPh sb="1" eb="2">
      <t>キン</t>
    </rPh>
    <rPh sb="2" eb="3">
      <t>タネ</t>
    </rPh>
    <rPh sb="3" eb="4">
      <t>ベツ</t>
    </rPh>
    <rPh sb="12" eb="14">
      <t>センタク</t>
    </rPh>
    <phoneticPr fontId="21"/>
  </si>
  <si>
    <t>　　　　　　　※通帳の見返し部分にカタカナで記載されています。</t>
    <rPh sb="8" eb="10">
      <t>つうちょう</t>
    </rPh>
    <rPh sb="11" eb="13">
      <t>みかえ</t>
    </rPh>
    <rPh sb="14" eb="16">
      <t>ぶぶん</t>
    </rPh>
    <rPh sb="22" eb="24">
      <t>きさい</t>
    </rPh>
    <phoneticPr fontId="1" type="Hiragana"/>
  </si>
  <si>
    <t>商号又は名称</t>
  </si>
  <si>
    <t>（１）申請者</t>
    <rPh sb="3" eb="6">
      <t>しんせいしゃ</t>
    </rPh>
    <phoneticPr fontId="1" type="Hiragana"/>
  </si>
  <si>
    <t>経費の概要（様式Ｃ）</t>
    <rPh sb="0" eb="2">
      <t>けいひ</t>
    </rPh>
    <rPh sb="3" eb="5">
      <t>がいよう</t>
    </rPh>
    <rPh sb="6" eb="8">
      <t>ようしき</t>
    </rPh>
    <phoneticPr fontId="1" type="Hiragana"/>
  </si>
  <si>
    <t>事業計画書（様式Ｂ）</t>
  </si>
  <si>
    <t>普通</t>
  </si>
  <si>
    <t>第２年度予算額</t>
  </si>
  <si>
    <t>※行は必要に応じて追加・削除すること。</t>
    <rPh sb="1" eb="2">
      <t>ぎょう</t>
    </rPh>
    <rPh sb="3" eb="5">
      <t>ひつよう</t>
    </rPh>
    <rPh sb="6" eb="7">
      <t>おう</t>
    </rPh>
    <rPh sb="9" eb="11">
      <t>ついか</t>
    </rPh>
    <rPh sb="12" eb="14">
      <t>さくじょ</t>
    </rPh>
    <phoneticPr fontId="1" type="Hiragana"/>
  </si>
  <si>
    <t>（３）交付決定を受けた金額が交付申請額に達しない場合においても異議がないこと。</t>
    <rPh sb="3" eb="5">
      <t>こうふ</t>
    </rPh>
    <rPh sb="5" eb="7">
      <t>けってい</t>
    </rPh>
    <rPh sb="8" eb="9">
      <t>う</t>
    </rPh>
    <rPh sb="11" eb="13">
      <t>きんがく</t>
    </rPh>
    <rPh sb="14" eb="16">
      <t>こうふ</t>
    </rPh>
    <rPh sb="16" eb="19">
      <t>しんせいがく</t>
    </rPh>
    <rPh sb="20" eb="21">
      <t>たっ</t>
    </rPh>
    <rPh sb="24" eb="26">
      <t>ばあい</t>
    </rPh>
    <rPh sb="31" eb="33">
      <t>いぎ</t>
    </rPh>
    <phoneticPr fontId="1" type="Hiragana"/>
  </si>
  <si>
    <t>売上総利益（①－②）</t>
    <rPh sb="0" eb="5">
      <t>ウリアゲソウリエキ</t>
    </rPh>
    <phoneticPr fontId="1"/>
  </si>
  <si>
    <t>書類郵送先〒</t>
    <rPh sb="0" eb="2">
      <t>しょるい</t>
    </rPh>
    <rPh sb="2" eb="4">
      <t>ゆうそう</t>
    </rPh>
    <rPh sb="4" eb="5">
      <t>さき</t>
    </rPh>
    <phoneticPr fontId="1" type="Hiragana"/>
  </si>
  <si>
    <t>秋田県ＳＤＧｓパートナーとして登録を受けている。</t>
  </si>
  <si>
    <t>（２）補助対象外となる業種に該当しないことについて</t>
    <rPh sb="3" eb="5">
      <t>ほじょ</t>
    </rPh>
    <rPh sb="5" eb="7">
      <t>たいしょう</t>
    </rPh>
    <rPh sb="7" eb="8">
      <t>がい</t>
    </rPh>
    <rPh sb="11" eb="13">
      <t>ぎょうしゅ</t>
    </rPh>
    <rPh sb="14" eb="16">
      <t>がいとう</t>
    </rPh>
    <phoneticPr fontId="1" type="Hiragana"/>
  </si>
  <si>
    <t>（３）反社会的勢力の排除について</t>
  </si>
  <si>
    <t>費目</t>
    <rPh sb="0" eb="2">
      <t>ひもく</t>
    </rPh>
    <phoneticPr fontId="1" type="Hiragana"/>
  </si>
  <si>
    <t>中核人材確保・定着環境整備支援事業　事業計画採択申請書</t>
  </si>
  <si>
    <t>【加点申請欄】</t>
  </si>
  <si>
    <t>①　申請日現在において県及び公的金融機関からの融資は受けていま</t>
    <rPh sb="2" eb="4">
      <t>しんせい</t>
    </rPh>
    <phoneticPr fontId="1" type="Hiragana"/>
  </si>
  <si>
    <t>　せん。</t>
  </si>
  <si>
    <t>持ち株比率（％）</t>
    <rPh sb="0" eb="1">
      <t>も</t>
    </rPh>
    <rPh sb="2" eb="3">
      <t>かぶ</t>
    </rPh>
    <rPh sb="3" eb="5">
      <t>ひりつ</t>
    </rPh>
    <phoneticPr fontId="1" type="Hiragana"/>
  </si>
  <si>
    <t>（６）地域経済への波及効果</t>
    <rPh sb="3" eb="5">
      <t>ちいき</t>
    </rPh>
    <rPh sb="5" eb="7">
      <t>けいざい</t>
    </rPh>
    <rPh sb="9" eb="13">
      <t>はきゅうこうか</t>
    </rPh>
    <phoneticPr fontId="1" type="Hiragana"/>
  </si>
  <si>
    <t>②　申請日現在における県及び公的金融機関からの融資を受けていま</t>
    <rPh sb="2" eb="4">
      <t>しんせい</t>
    </rPh>
    <phoneticPr fontId="1" type="Hiragana"/>
  </si>
  <si>
    <t>　すが、債務の不履行はありません。</t>
  </si>
  <si>
    <t>2025年●月</t>
    <rPh sb="6" eb="7">
      <t>がつ</t>
    </rPh>
    <phoneticPr fontId="1" type="Hiragana"/>
  </si>
  <si>
    <t>売上原価</t>
    <rPh sb="0" eb="2">
      <t>ウリアゲ</t>
    </rPh>
    <rPh sb="2" eb="4">
      <t>ゲンカ</t>
    </rPh>
    <phoneticPr fontId="1"/>
  </si>
  <si>
    <t>（６）その他</t>
    <rPh sb="5" eb="6">
      <t>た</t>
    </rPh>
    <phoneticPr fontId="1" type="Hiragana"/>
  </si>
  <si>
    <r>
      <t>（５）県及び公的金融機関等からの融資について</t>
    </r>
    <r>
      <rPr>
        <sz val="10.5"/>
        <color theme="1"/>
        <rFont val="ＭＳ ゴシック"/>
      </rPr>
      <t>（</t>
    </r>
    <r>
      <rPr>
        <b/>
        <sz val="10.5"/>
        <color theme="1"/>
        <rFont val="ＭＳ ゴシック"/>
      </rPr>
      <t>①～③いずれか</t>
    </r>
    <r>
      <rPr>
        <sz val="10.5"/>
        <color theme="1"/>
        <rFont val="ＭＳ ゴシック"/>
      </rPr>
      <t>に該当すれば○）</t>
    </r>
  </si>
  <si>
    <t>⑨</t>
  </si>
  <si>
    <r>
      <t>（４）国税及び地方税について</t>
    </r>
    <r>
      <rPr>
        <sz val="10.5"/>
        <color theme="1"/>
        <rFont val="ＭＳ ゴシック"/>
      </rPr>
      <t>（</t>
    </r>
    <r>
      <rPr>
        <b/>
        <sz val="10.5"/>
        <color theme="1"/>
        <rFont val="ＭＳ ゴシック"/>
      </rPr>
      <t>①～②いずれか</t>
    </r>
    <r>
      <rPr>
        <sz val="10.5"/>
        <color theme="1"/>
        <rFont val="ＭＳ ゴシック"/>
      </rPr>
      <t>に該当すれば○）</t>
    </r>
  </si>
  <si>
    <t>ホームページ記載の単価による</t>
    <rPh sb="6" eb="8">
      <t>きさい</t>
    </rPh>
    <rPh sb="9" eb="11">
      <t>たんか</t>
    </rPh>
    <phoneticPr fontId="1" type="Hiragana"/>
  </si>
  <si>
    <t>　サービス業、素材生産業及び 林業サービス業は除く。）</t>
  </si>
  <si>
    <t>点数</t>
    <rPh sb="0" eb="2">
      <t>てんすう</t>
    </rPh>
    <phoneticPr fontId="1" type="Hiragana"/>
  </si>
  <si>
    <t>備考
（積算内訳）</t>
    <rPh sb="0" eb="2">
      <t>びこう</t>
    </rPh>
    <rPh sb="4" eb="6">
      <t>せきさん</t>
    </rPh>
    <rPh sb="6" eb="8">
      <t>うちわけ</t>
    </rPh>
    <phoneticPr fontId="1" type="Hiragana"/>
  </si>
  <si>
    <t>　険サービス業は除く。）</t>
  </si>
  <si>
    <t>資本金（出資金）</t>
    <rPh sb="0" eb="3">
      <t>しほんきん</t>
    </rPh>
    <rPh sb="4" eb="7">
      <t>しゅっしきん</t>
    </rPh>
    <phoneticPr fontId="1" type="Hiragana"/>
  </si>
  <si>
    <t>　　する法律」（昭和２３年法律第１２２号）により規制の対象となるもの</t>
  </si>
  <si>
    <t>法人所在地</t>
  </si>
  <si>
    <t>項目</t>
    <rPh sb="0" eb="2">
      <t>こうもく</t>
    </rPh>
    <phoneticPr fontId="1" type="Hiragana"/>
  </si>
  <si>
    <t>専門家指導費</t>
    <rPh sb="0" eb="3">
      <t>せんもんか</t>
    </rPh>
    <rPh sb="3" eb="5">
      <t>しどう</t>
    </rPh>
    <rPh sb="5" eb="6">
      <t>ひ</t>
    </rPh>
    <phoneticPr fontId="1" type="Hiragana"/>
  </si>
  <si>
    <t>非正規雇用</t>
    <rPh sb="0" eb="3">
      <t>ひせいき</t>
    </rPh>
    <rPh sb="3" eb="5">
      <t>こよう</t>
    </rPh>
    <phoneticPr fontId="1" type="Hiragana"/>
  </si>
  <si>
    <t>↓該当するものに○</t>
  </si>
  <si>
    <t>（１）事業実施について、補助金の交付決定を受けるまでの期間内に、災害等の事由</t>
    <rPh sb="3" eb="5">
      <t>じぎょう</t>
    </rPh>
    <rPh sb="5" eb="7">
      <t>じっし</t>
    </rPh>
    <rPh sb="32" eb="34">
      <t>さいがい</t>
    </rPh>
    <phoneticPr fontId="1" type="Hiragana"/>
  </si>
  <si>
    <t>氏名</t>
    <rPh sb="0" eb="2">
      <t>しめい</t>
    </rPh>
    <phoneticPr fontId="1" type="Hiragana"/>
  </si>
  <si>
    <t>R7</t>
  </si>
  <si>
    <t>③</t>
  </si>
  <si>
    <t>１　申請者の概要</t>
    <rPh sb="2" eb="4">
      <t>しんせい</t>
    </rPh>
    <rPh sb="4" eb="5">
      <t>もの</t>
    </rPh>
    <rPh sb="6" eb="8">
      <t>がいよう</t>
    </rPh>
    <phoneticPr fontId="1" type="Hiragana"/>
  </si>
  <si>
    <t>実績値の把握時期</t>
  </si>
  <si>
    <t>代表取締役　○○　○○</t>
    <rPh sb="0" eb="2">
      <t>だいひょう</t>
    </rPh>
    <rPh sb="2" eb="5">
      <t>とりしまりやく</t>
    </rPh>
    <phoneticPr fontId="1" type="Hiragana"/>
  </si>
  <si>
    <t>④　医療・福祉（大分類Ｐ）の医療業のうち、病院（小分類８３１）、一般診</t>
  </si>
  <si>
    <t>第３年度</t>
  </si>
  <si>
    <t>（単位：千円）</t>
    <rPh sb="1" eb="3">
      <t>たんい</t>
    </rPh>
    <rPh sb="4" eb="6">
      <t>せんえん</t>
    </rPh>
    <phoneticPr fontId="1" type="Hiragana"/>
  </si>
  <si>
    <t>（加点を申請する場合）加点申請の根拠資料</t>
  </si>
  <si>
    <t>秋田県・・・</t>
    <rPh sb="0" eb="3">
      <t>あきたけん</t>
    </rPh>
    <phoneticPr fontId="1" type="Hiragana"/>
  </si>
  <si>
    <t>普通</t>
    <rPh sb="0" eb="2">
      <t>ふつう</t>
    </rPh>
    <phoneticPr fontId="1" type="Hiragana"/>
  </si>
  <si>
    <t>⑥</t>
  </si>
  <si>
    <t>別添様式Ｆのとおり</t>
    <rPh sb="0" eb="2">
      <t>べってん</t>
    </rPh>
    <rPh sb="2" eb="4">
      <t>ようしき</t>
    </rPh>
    <phoneticPr fontId="1" type="Hiragana"/>
  </si>
  <si>
    <t>備考（積算根拠等）</t>
    <rPh sb="0" eb="2">
      <t>びこう</t>
    </rPh>
    <rPh sb="3" eb="5">
      <t>せきさん</t>
    </rPh>
    <rPh sb="5" eb="7">
      <t>こんきょ</t>
    </rPh>
    <rPh sb="7" eb="8">
      <t>とう</t>
    </rPh>
    <phoneticPr fontId="1" type="Hiragana"/>
  </si>
  <si>
    <t>新規事業数
新製品売上高比率
専門性を有する中途採用人数　など</t>
    <rPh sb="0" eb="2">
      <t>しんき</t>
    </rPh>
    <rPh sb="2" eb="5">
      <t>じぎょうすう</t>
    </rPh>
    <rPh sb="6" eb="9">
      <t>しんせいひん</t>
    </rPh>
    <rPh sb="9" eb="12">
      <t>うりあげだか</t>
    </rPh>
    <rPh sb="12" eb="14">
      <t>ひりつ</t>
    </rPh>
    <rPh sb="15" eb="18">
      <t>せんもんせい</t>
    </rPh>
    <rPh sb="19" eb="20">
      <t>ゆう</t>
    </rPh>
    <rPh sb="22" eb="24">
      <t>ちゅうと</t>
    </rPh>
    <rPh sb="24" eb="26">
      <t>さいよう</t>
    </rPh>
    <rPh sb="26" eb="28">
      <t>にんずう</t>
    </rPh>
    <phoneticPr fontId="1" type="Hiragana"/>
  </si>
  <si>
    <t>製品・商品名</t>
    <rPh sb="0" eb="2">
      <t>せいひん</t>
    </rPh>
    <rPh sb="3" eb="6">
      <t>しょうひんめい</t>
    </rPh>
    <phoneticPr fontId="1" type="Hiragana"/>
  </si>
  <si>
    <t>現住所</t>
    <rPh sb="0" eb="3">
      <t>げんじゅうしょ</t>
    </rPh>
    <phoneticPr fontId="1" type="Hiragana"/>
  </si>
  <si>
    <t>合計</t>
  </si>
  <si>
    <t>定款の写し</t>
    <rPh sb="0" eb="2">
      <t>ていかん</t>
    </rPh>
    <rPh sb="3" eb="4">
      <t>うつ</t>
    </rPh>
    <phoneticPr fontId="1" type="Hiragana"/>
  </si>
  <si>
    <t>報酬あり</t>
    <rPh sb="0" eb="2">
      <t>ほうしゅう</t>
    </rPh>
    <phoneticPr fontId="1" type="Hiragana"/>
  </si>
  <si>
    <t>これまでの実績</t>
  </si>
  <si>
    <t>〔添付書類〕</t>
  </si>
  <si>
    <t>「えるぼしチャレンジ企業」として県から認定を受けている。</t>
  </si>
  <si>
    <t>★このエクセルには複数シートがあります。</t>
    <rPh sb="9" eb="11">
      <t>ふくすう</t>
    </rPh>
    <phoneticPr fontId="1" type="Hiragana"/>
  </si>
  <si>
    <t>　伸び率（％）</t>
    <rPh sb="1" eb="2">
      <t>ノ</t>
    </rPh>
    <rPh sb="3" eb="4">
      <t>リツ</t>
    </rPh>
    <phoneticPr fontId="1"/>
  </si>
  <si>
    <t>年</t>
    <rPh sb="0" eb="1">
      <t>ネン</t>
    </rPh>
    <phoneticPr fontId="8"/>
  </si>
  <si>
    <t>⑫</t>
  </si>
  <si>
    <t>直近３期分の財務諸表（個人事業主の場合は確定申告書類）の写し</t>
  </si>
  <si>
    <t>無報酬</t>
    <rPh sb="0" eb="3">
      <t>むほうしゅう</t>
    </rPh>
    <phoneticPr fontId="1" type="Hiragana"/>
  </si>
  <si>
    <t>新商品展示会出展旅費</t>
    <rPh sb="0" eb="3">
      <t>しんしょうひん</t>
    </rPh>
    <rPh sb="3" eb="6">
      <t>てんじかい</t>
    </rPh>
    <rPh sb="6" eb="8">
      <t>しゅってん</t>
    </rPh>
    <rPh sb="8" eb="10">
      <t>りょひ</t>
    </rPh>
    <phoneticPr fontId="1" type="Hiragana"/>
  </si>
  <si>
    <t>履歴事項全部証明書（個人事業主の場合は開業届）の写し</t>
    <rPh sb="19" eb="22">
      <t>かいぎょうとどけ</t>
    </rPh>
    <rPh sb="24" eb="25">
      <t>うつ</t>
    </rPh>
    <phoneticPr fontId="1" type="Hiragana"/>
  </si>
  <si>
    <t>会社案内の写し</t>
    <rPh sb="0" eb="2">
      <t>かいしゃ</t>
    </rPh>
    <rPh sb="2" eb="4">
      <t>あんない</t>
    </rPh>
    <rPh sb="5" eb="6">
      <t>うつ</t>
    </rPh>
    <phoneticPr fontId="1" type="Hiragana"/>
  </si>
  <si>
    <t>組織図の写し</t>
    <rPh sb="0" eb="3">
      <t>そしきず</t>
    </rPh>
    <rPh sb="4" eb="5">
      <t>うつ</t>
    </rPh>
    <phoneticPr fontId="1" type="Hiragana"/>
  </si>
  <si>
    <t>会計年度</t>
    <rPh sb="0" eb="2">
      <t>カイケイ</t>
    </rPh>
    <rPh sb="2" eb="4">
      <t>ネンド</t>
    </rPh>
    <phoneticPr fontId="8"/>
  </si>
  <si>
    <t>「くるみん認定」を受けている。</t>
  </si>
  <si>
    <t>正規雇用</t>
    <rPh sb="0" eb="2">
      <t>せいき</t>
    </rPh>
    <rPh sb="2" eb="4">
      <t>こよう</t>
    </rPh>
    <phoneticPr fontId="1" type="Hiragana"/>
  </si>
  <si>
    <t>「えるぼし認定」を受けている。</t>
  </si>
  <si>
    <t>直近期の売上高（千円）</t>
    <rPh sb="0" eb="2">
      <t>ちょっきん</t>
    </rPh>
    <rPh sb="2" eb="3">
      <t>き</t>
    </rPh>
    <rPh sb="4" eb="7">
      <t>うりあげだか</t>
    </rPh>
    <rPh sb="8" eb="10">
      <t>せんえん</t>
    </rPh>
    <phoneticPr fontId="1" type="Hiragana"/>
  </si>
  <si>
    <t>売上構成（比率の合計が70%以上となるまで記載してください）</t>
    <rPh sb="0" eb="2">
      <t>うりあ</t>
    </rPh>
    <rPh sb="2" eb="4">
      <t>こうせい</t>
    </rPh>
    <rPh sb="5" eb="7">
      <t>ひりつ</t>
    </rPh>
    <rPh sb="8" eb="10">
      <t>ごうけい</t>
    </rPh>
    <rPh sb="14" eb="16">
      <t>いじょう</t>
    </rPh>
    <rPh sb="21" eb="23">
      <t>きさい</t>
    </rPh>
    <phoneticPr fontId="1" type="Hiragana"/>
  </si>
  <si>
    <t>2024年●月</t>
    <rPh sb="4" eb="5">
      <t>ねん</t>
    </rPh>
    <rPh sb="6" eb="7">
      <t>がつ</t>
    </rPh>
    <phoneticPr fontId="1" type="Hiragana"/>
  </si>
  <si>
    <t>④</t>
  </si>
  <si>
    <t>２点</t>
  </si>
  <si>
    <t>（単位：千円）</t>
    <rPh sb="1" eb="3">
      <t>タンイ</t>
    </rPh>
    <rPh sb="4" eb="6">
      <t>センエン</t>
    </rPh>
    <phoneticPr fontId="1"/>
  </si>
  <si>
    <t>（様式Ｂ）</t>
    <rPh sb="1" eb="3">
      <t>ようしき</t>
    </rPh>
    <phoneticPr fontId="1" type="Hiragana"/>
  </si>
  <si>
    <t>役職</t>
    <rPh sb="0" eb="2">
      <t>やくしょく</t>
    </rPh>
    <phoneticPr fontId="1" type="Hiragana"/>
  </si>
  <si>
    <t>いずれかに該当する場合は１点</t>
    <rPh sb="5" eb="7">
      <t>がいとう</t>
    </rPh>
    <rPh sb="9" eb="11">
      <t>ばあい</t>
    </rPh>
    <phoneticPr fontId="1" type="Hiragana"/>
  </si>
  <si>
    <t>2)</t>
  </si>
  <si>
    <t>4)</t>
  </si>
  <si>
    <t>5)</t>
  </si>
  <si>
    <t>6)</t>
  </si>
  <si>
    <t>その他（70%以上まで記載できない場合は内訳別紙を提出）</t>
    <rPh sb="2" eb="3">
      <t>た</t>
    </rPh>
    <rPh sb="7" eb="9">
      <t>いじょう</t>
    </rPh>
    <rPh sb="11" eb="13">
      <t>きさい</t>
    </rPh>
    <rPh sb="17" eb="19">
      <t>ばあい</t>
    </rPh>
    <rPh sb="20" eb="22">
      <t>うちわけ</t>
    </rPh>
    <rPh sb="22" eb="24">
      <t>べっし</t>
    </rPh>
    <rPh sb="25" eb="27">
      <t>ていしゅつ</t>
    </rPh>
    <phoneticPr fontId="1" type="Hiragana"/>
  </si>
  <si>
    <t>役員数（人）</t>
    <rPh sb="0" eb="3">
      <t>やくいんすう</t>
    </rPh>
    <rPh sb="4" eb="5">
      <t>にん</t>
    </rPh>
    <phoneticPr fontId="1" type="Hiragana"/>
  </si>
  <si>
    <t>労務系</t>
    <rPh sb="0" eb="2">
      <t>ろうむ</t>
    </rPh>
    <rPh sb="2" eb="3">
      <t>けい</t>
    </rPh>
    <phoneticPr fontId="1" type="Hiragana"/>
  </si>
  <si>
    <t>県内</t>
    <rPh sb="0" eb="2">
      <t>けんない</t>
    </rPh>
    <phoneticPr fontId="1" type="Hiragana"/>
  </si>
  <si>
    <t>事務・営業系</t>
    <rPh sb="0" eb="2">
      <t>じむ</t>
    </rPh>
    <rPh sb="3" eb="6">
      <t>えいぎょうけい</t>
    </rPh>
    <phoneticPr fontId="1" type="Hiragana"/>
  </si>
  <si>
    <t>⑩経営人材の選抜・育成</t>
    <rPh sb="1" eb="3">
      <t>けいえい</t>
    </rPh>
    <rPh sb="3" eb="5">
      <t>じんざい</t>
    </rPh>
    <rPh sb="6" eb="8">
      <t>せんばつ</t>
    </rPh>
    <rPh sb="9" eb="11">
      <t>いくせい</t>
    </rPh>
    <phoneticPr fontId="1" type="Hiragana"/>
  </si>
  <si>
    <t>昭和●年●月●日</t>
    <rPh sb="0" eb="2">
      <t>しょうわ</t>
    </rPh>
    <rPh sb="3" eb="4">
      <t>ねん</t>
    </rPh>
    <rPh sb="5" eb="6">
      <t>がつ</t>
    </rPh>
    <rPh sb="7" eb="8">
      <t>にち</t>
    </rPh>
    <phoneticPr fontId="1" type="Hiragana"/>
  </si>
  <si>
    <t>主な事業内容</t>
    <rPh sb="0" eb="1">
      <t>おも</t>
    </rPh>
    <rPh sb="2" eb="4">
      <t>じぎょう</t>
    </rPh>
    <rPh sb="4" eb="6">
      <t>ないよう</t>
    </rPh>
    <phoneticPr fontId="1" type="Hiragana"/>
  </si>
  <si>
    <t>　　②その他の目標</t>
    <rPh sb="5" eb="6">
      <t>た</t>
    </rPh>
    <rPh sb="7" eb="9">
      <t>もくひょう</t>
    </rPh>
    <phoneticPr fontId="1" type="Hiragana"/>
  </si>
  <si>
    <t>設立年月日</t>
    <rPh sb="0" eb="2">
      <t>せつりつ</t>
    </rPh>
    <rPh sb="2" eb="5">
      <t>ねんがっぴ</t>
    </rPh>
    <phoneticPr fontId="1" type="Hiragana"/>
  </si>
  <si>
    <t>注　補助事業等の実施計画書及び収支予算書は、別紙により添付のこと。</t>
  </si>
  <si>
    <t>　　①人材に関係する目標</t>
    <rPh sb="3" eb="5">
      <t>じんざい</t>
    </rPh>
    <rPh sb="6" eb="8">
      <t>かんけい</t>
    </rPh>
    <rPh sb="10" eb="12">
      <t>もくひょう</t>
    </rPh>
    <phoneticPr fontId="1" type="Hiragana"/>
  </si>
  <si>
    <t>うち県内事業所</t>
    <rPh sb="2" eb="4">
      <t>けんない</t>
    </rPh>
    <rPh sb="4" eb="7">
      <t>じぎょうしょ</t>
    </rPh>
    <phoneticPr fontId="1" type="Hiragana"/>
  </si>
  <si>
    <t>●●大学との●●の共同研究契約
●●検査機器の導入</t>
    <rPh sb="2" eb="4">
      <t>だいがく</t>
    </rPh>
    <rPh sb="9" eb="11">
      <t>きょうどう</t>
    </rPh>
    <rPh sb="11" eb="13">
      <t>けんきゅう</t>
    </rPh>
    <rPh sb="13" eb="15">
      <t>けいやく</t>
    </rPh>
    <rPh sb="18" eb="20">
      <t>けんさ</t>
    </rPh>
    <rPh sb="20" eb="22">
      <t>きき</t>
    </rPh>
    <rPh sb="23" eb="25">
      <t>どうにゅう</t>
    </rPh>
    <phoneticPr fontId="1" type="Hiragana"/>
  </si>
  <si>
    <t>売上構成比率（％）</t>
    <rPh sb="0" eb="2">
      <t>うりあげ</t>
    </rPh>
    <rPh sb="2" eb="4">
      <t>こうせい</t>
    </rPh>
    <rPh sb="4" eb="6">
      <t>ひりつ</t>
    </rPh>
    <phoneticPr fontId="1" type="Hiragana"/>
  </si>
  <si>
    <t>内容</t>
    <rPh sb="0" eb="2">
      <t>ないよう</t>
    </rPh>
    <phoneticPr fontId="1" type="Hiragana"/>
  </si>
  <si>
    <t>NO.</t>
  </si>
  <si>
    <t>商号または名称　</t>
    <rPh sb="0" eb="2">
      <t>しょうごう</t>
    </rPh>
    <rPh sb="5" eb="7">
      <t>めいしょう</t>
    </rPh>
    <phoneticPr fontId="1" type="Hiragana"/>
  </si>
  <si>
    <t>　</t>
  </si>
  <si>
    <t>⑥　以下のサービス業</t>
  </si>
  <si>
    <t>※注　申請年度の４月１日とする。</t>
    <rPh sb="1" eb="2">
      <t>ちゅう</t>
    </rPh>
    <rPh sb="3" eb="5">
      <t>しんせい</t>
    </rPh>
    <rPh sb="5" eb="7">
      <t>ねんど</t>
    </rPh>
    <phoneticPr fontId="1" type="Hiragana"/>
  </si>
  <si>
    <t>あきた企業連携型奨学金返還助成制度の対象企業として件から登録を受けている（又は１２か月以内に登録予定）。</t>
  </si>
  <si>
    <t>※注　最長でも翌々年度の３月３１日。</t>
    <rPh sb="1" eb="2">
      <t>ちゅう</t>
    </rPh>
    <rPh sb="3" eb="5">
      <t>さいちょう</t>
    </rPh>
    <rPh sb="7" eb="9">
      <t>よくよく</t>
    </rPh>
    <rPh sb="9" eb="11">
      <t>ねんど</t>
    </rPh>
    <phoneticPr fontId="1" type="Hiragana"/>
  </si>
  <si>
    <t>　療所（小分類８３２）及び歯科診療所（小分類８３３）</t>
  </si>
  <si>
    <t>⑤　医療・福祉（大分類Ｐ）の社会保険・社会福祉・介護事業（中分類８５）</t>
  </si>
  <si>
    <t>　次の①～⑥の業種に該当しません。（日本標準産業分類による）</t>
    <rPh sb="1" eb="2">
      <t>つぎ</t>
    </rPh>
    <rPh sb="7" eb="9">
      <t>ぎょうしゅ</t>
    </rPh>
    <rPh sb="10" eb="12">
      <t>がいとう</t>
    </rPh>
    <phoneticPr fontId="1" type="Hiragana"/>
  </si>
  <si>
    <t>実績値の把握方法（データ管理方法）</t>
    <rPh sb="0" eb="3">
      <t>じっせきち</t>
    </rPh>
    <rPh sb="4" eb="6">
      <t>はあく</t>
    </rPh>
    <rPh sb="6" eb="8">
      <t>ほうほう</t>
    </rPh>
    <rPh sb="12" eb="14">
      <t>かんり</t>
    </rPh>
    <rPh sb="14" eb="16">
      <t>ほうほう</t>
    </rPh>
    <phoneticPr fontId="1" type="Hiragana"/>
  </si>
  <si>
    <t>　マネジメントスキル・コミュニケーションスキル向上の方策、管理職が相互に優れた点を学び合う方策　など</t>
    <rPh sb="23" eb="25">
      <t>こうじょう</t>
    </rPh>
    <rPh sb="26" eb="28">
      <t>ほうさく</t>
    </rPh>
    <rPh sb="29" eb="32">
      <t>かんりしょく</t>
    </rPh>
    <rPh sb="33" eb="35">
      <t>そうご</t>
    </rPh>
    <rPh sb="36" eb="37">
      <t>すぐ</t>
    </rPh>
    <rPh sb="39" eb="40">
      <t>てん</t>
    </rPh>
    <rPh sb="41" eb="42">
      <t>まな</t>
    </rPh>
    <rPh sb="43" eb="44">
      <t>あ</t>
    </rPh>
    <rPh sb="45" eb="47">
      <t>ほうさく</t>
    </rPh>
    <phoneticPr fontId="1" type="Hiragana"/>
  </si>
  <si>
    <t>３期目</t>
    <rPh sb="1" eb="3">
      <t>きめ</t>
    </rPh>
    <phoneticPr fontId="1" type="Hiragana"/>
  </si>
  <si>
    <t>団員と密接な関係である者に該当しません。</t>
    <rPh sb="13" eb="15">
      <t>がいとう</t>
    </rPh>
    <phoneticPr fontId="1" type="Hiragana"/>
  </si>
  <si>
    <t>その他（○○○○）</t>
    <rPh sb="2" eb="3">
      <t>た</t>
    </rPh>
    <phoneticPr fontId="1" type="Hiragana"/>
  </si>
  <si>
    <t>第２年度</t>
  </si>
  <si>
    <t>実績</t>
    <rPh sb="0" eb="2">
      <t>じっせき</t>
    </rPh>
    <phoneticPr fontId="1" type="Hiragana"/>
  </si>
  <si>
    <t>（様式Ｃ）</t>
  </si>
  <si>
    <t>経費の概要</t>
  </si>
  <si>
    <t>　　①収入の部</t>
    <rPh sb="3" eb="5">
      <t>しゅうにゅう</t>
    </rPh>
    <rPh sb="6" eb="7">
      <t>ぶ</t>
    </rPh>
    <phoneticPr fontId="1" type="Hiragana"/>
  </si>
  <si>
    <t>予算（単位：千円）</t>
    <rPh sb="0" eb="2">
      <t>よさん</t>
    </rPh>
    <phoneticPr fontId="1" type="Hiragana"/>
  </si>
  <si>
    <t>カタログ記載価格による</t>
    <rPh sb="4" eb="6">
      <t>きさい</t>
    </rPh>
    <rPh sb="6" eb="8">
      <t>かかく</t>
    </rPh>
    <phoneticPr fontId="1" type="Hiragana"/>
  </si>
  <si>
    <t>　役員数</t>
    <rPh sb="1" eb="4">
      <t>ヤクインスウ</t>
    </rPh>
    <phoneticPr fontId="1"/>
  </si>
  <si>
    <t>決算期</t>
    <rPh sb="0" eb="3">
      <t>ケッサンキ</t>
    </rPh>
    <phoneticPr fontId="8"/>
  </si>
  <si>
    <t>３　完了予定年月日</t>
    <rPh sb="2" eb="4">
      <t>かんりょう</t>
    </rPh>
    <rPh sb="4" eb="6">
      <t>よてい</t>
    </rPh>
    <rPh sb="6" eb="9">
      <t>ねんがっぴ</t>
    </rPh>
    <phoneticPr fontId="1" type="Hiragana"/>
  </si>
  <si>
    <t>目標</t>
    <rPh sb="0" eb="2">
      <t>モクヒョウ</t>
    </rPh>
    <phoneticPr fontId="8"/>
  </si>
  <si>
    <t>月</t>
    <rPh sb="0" eb="1">
      <t>ツキ</t>
    </rPh>
    <phoneticPr fontId="8"/>
  </si>
  <si>
    <t>　　主体が負担すること。</t>
    <rPh sb="5" eb="7">
      <t>ふたん</t>
    </rPh>
    <phoneticPr fontId="1" type="Hiragana"/>
  </si>
  <si>
    <t>R8</t>
  </si>
  <si>
    <t>⑪社員エンゲージメントを高めるための取組</t>
  </si>
  <si>
    <t>「２期目」に採用した大卒者等の数</t>
    <rPh sb="2" eb="3">
      <t>き</t>
    </rPh>
    <rPh sb="3" eb="4">
      <t>め</t>
    </rPh>
    <rPh sb="6" eb="8">
      <t>さいよう</t>
    </rPh>
    <rPh sb="10" eb="13">
      <t>だいそつしゃ</t>
    </rPh>
    <rPh sb="13" eb="14">
      <t>とう</t>
    </rPh>
    <rPh sb="15" eb="16">
      <t>かず</t>
    </rPh>
    <phoneticPr fontId="1" type="Hiragana"/>
  </si>
  <si>
    <t>R9</t>
  </si>
  <si>
    <t>初年度予算額</t>
  </si>
  <si>
    <t>研究開発費</t>
    <rPh sb="0" eb="2">
      <t>けんきゅう</t>
    </rPh>
    <rPh sb="2" eb="5">
      <t>かいはつひ</t>
    </rPh>
    <phoneticPr fontId="1" type="Hiragana"/>
  </si>
  <si>
    <t>設定理由</t>
    <rPh sb="0" eb="2">
      <t>せってい</t>
    </rPh>
    <rPh sb="2" eb="4">
      <t>りゆう</t>
    </rPh>
    <phoneticPr fontId="1" type="Hiragana"/>
  </si>
  <si>
    <t>採用活動費</t>
    <rPh sb="0" eb="2">
      <t>さいよう</t>
    </rPh>
    <rPh sb="2" eb="5">
      <t>かつどうひ</t>
    </rPh>
    <phoneticPr fontId="1" type="Hiragana"/>
  </si>
  <si>
    <t xml:space="preserve">  ※　複数の業務や部門について取り組む場合は、シートをコピーして記入してください。</t>
    <rPh sb="4" eb="6">
      <t>ふくすう</t>
    </rPh>
    <rPh sb="7" eb="9">
      <t>ぎょうむ</t>
    </rPh>
    <rPh sb="10" eb="12">
      <t>ぶもん</t>
    </rPh>
    <rPh sb="16" eb="17">
      <t>と</t>
    </rPh>
    <rPh sb="18" eb="19">
      <t>く</t>
    </rPh>
    <rPh sb="20" eb="22">
      <t>ばあい</t>
    </rPh>
    <rPh sb="33" eb="35">
      <t>きにゅう</t>
    </rPh>
    <phoneticPr fontId="1" type="Hiragana"/>
  </si>
  <si>
    <t>達成期間</t>
    <rPh sb="0" eb="2">
      <t>たっせい</t>
    </rPh>
    <rPh sb="2" eb="4">
      <t>きかん</t>
    </rPh>
    <phoneticPr fontId="1" type="Hiragana"/>
  </si>
  <si>
    <t>②</t>
  </si>
  <si>
    <t>⑤社外研修等の活用</t>
    <rPh sb="1" eb="3">
      <t>しゃがい</t>
    </rPh>
    <rPh sb="3" eb="5">
      <t>けんしゅう</t>
    </rPh>
    <rPh sb="5" eb="6">
      <t>とう</t>
    </rPh>
    <rPh sb="7" eb="9">
      <t>かつよう</t>
    </rPh>
    <phoneticPr fontId="1" type="Hiragana"/>
  </si>
  <si>
    <t>営業外費用</t>
    <rPh sb="0" eb="5">
      <t>エイギョウガイヒヨウ</t>
    </rPh>
    <phoneticPr fontId="1"/>
  </si>
  <si>
    <t>※人材の確保・定着に向けた情報発信の方法</t>
    <rPh sb="1" eb="3">
      <t>じんざい</t>
    </rPh>
    <rPh sb="4" eb="6">
      <t>かくほ</t>
    </rPh>
    <rPh sb="7" eb="9">
      <t>ていちゃく</t>
    </rPh>
    <rPh sb="10" eb="11">
      <t>む</t>
    </rPh>
    <rPh sb="13" eb="15">
      <t>じょうほう</t>
    </rPh>
    <rPh sb="15" eb="17">
      <t>はっしん</t>
    </rPh>
    <rPh sb="18" eb="20">
      <t>ほうほう</t>
    </rPh>
    <phoneticPr fontId="1" type="Hiragana"/>
  </si>
  <si>
    <t>「前々期」に採用した大卒者等の数</t>
    <rPh sb="1" eb="4">
      <t>ぜんぜんき</t>
    </rPh>
    <rPh sb="6" eb="8">
      <t>さいよう</t>
    </rPh>
    <rPh sb="10" eb="13">
      <t>だいそつしゃ</t>
    </rPh>
    <rPh sb="13" eb="14">
      <t>とう</t>
    </rPh>
    <rPh sb="15" eb="16">
      <t>かず</t>
    </rPh>
    <phoneticPr fontId="1" type="Hiragana"/>
  </si>
  <si>
    <t>前期</t>
    <rPh sb="0" eb="2">
      <t>ぜんき</t>
    </rPh>
    <phoneticPr fontId="1" type="Hiragana"/>
  </si>
  <si>
    <t>その他（○○○○○）</t>
    <rPh sb="2" eb="3">
      <t>た</t>
    </rPh>
    <phoneticPr fontId="1" type="Hiragana"/>
  </si>
  <si>
    <t>実績値の把握時期（決算期・毎年○月　等）</t>
    <rPh sb="0" eb="2">
      <t>じっせき</t>
    </rPh>
    <rPh sb="2" eb="3">
      <t>ち</t>
    </rPh>
    <rPh sb="4" eb="6">
      <t>はあく</t>
    </rPh>
    <rPh sb="6" eb="8">
      <t>じき</t>
    </rPh>
    <rPh sb="9" eb="12">
      <t>けっさんき</t>
    </rPh>
    <rPh sb="13" eb="15">
      <t>まいとし</t>
    </rPh>
    <rPh sb="16" eb="17">
      <t>がつ</t>
    </rPh>
    <rPh sb="18" eb="19">
      <t>とう</t>
    </rPh>
    <phoneticPr fontId="1" type="Hiragana"/>
  </si>
  <si>
    <t>施設改修費</t>
  </si>
  <si>
    <t>⑦</t>
  </si>
  <si>
    <t>目標の見直し方法（協議の方法）</t>
    <rPh sb="0" eb="2">
      <t>もくひょう</t>
    </rPh>
    <rPh sb="3" eb="5">
      <t>みなお</t>
    </rPh>
    <rPh sb="6" eb="8">
      <t>ほうほう</t>
    </rPh>
    <rPh sb="9" eb="11">
      <t>きょうぎ</t>
    </rPh>
    <rPh sb="12" eb="14">
      <t>ほうほう</t>
    </rPh>
    <phoneticPr fontId="1" type="Hiragana"/>
  </si>
  <si>
    <t>その他</t>
  </si>
  <si>
    <t>１．事業計画</t>
    <rPh sb="2" eb="4">
      <t>じぎょう</t>
    </rPh>
    <rPh sb="4" eb="6">
      <t>けいかく</t>
    </rPh>
    <phoneticPr fontId="1" type="Hiragana"/>
  </si>
  <si>
    <t>交付決定前着手届</t>
    <rPh sb="0" eb="2">
      <t>こうふ</t>
    </rPh>
    <rPh sb="2" eb="5">
      <t>けっていまえ</t>
    </rPh>
    <rPh sb="5" eb="7">
      <t>ちゃくしゅ</t>
    </rPh>
    <rPh sb="7" eb="8">
      <t>とどけ</t>
    </rPh>
    <phoneticPr fontId="1" type="Hiragana"/>
  </si>
  <si>
    <t>ので、届け出ます。</t>
  </si>
  <si>
    <t>従業員一人当たり営業利益
従業員エンゲージメント度
従業員満足度
健康増進プログラムへの参加率　など</t>
    <rPh sb="0" eb="3">
      <t>じゅうぎょういん</t>
    </rPh>
    <rPh sb="3" eb="6">
      <t>ひとりあ</t>
    </rPh>
    <rPh sb="8" eb="10">
      <t>えいぎょう</t>
    </rPh>
    <rPh sb="10" eb="12">
      <t>りえき</t>
    </rPh>
    <rPh sb="13" eb="16">
      <t>じゅうぎょういん</t>
    </rPh>
    <rPh sb="24" eb="25">
      <t>ど</t>
    </rPh>
    <rPh sb="26" eb="29">
      <t>じゅうぎょういん</t>
    </rPh>
    <rPh sb="29" eb="32">
      <t>まんぞくど</t>
    </rPh>
    <rPh sb="33" eb="35">
      <t>けんこう</t>
    </rPh>
    <rPh sb="35" eb="37">
      <t>ぞうしん</t>
    </rPh>
    <rPh sb="44" eb="47">
      <t>さんかりつ</t>
    </rPh>
    <phoneticPr fontId="1" type="Hiragana"/>
  </si>
  <si>
    <t>４　交付決定前着手を必要とする理由</t>
    <rPh sb="2" eb="4">
      <t>こうふ</t>
    </rPh>
    <rPh sb="4" eb="7">
      <t>けっていまえ</t>
    </rPh>
    <rPh sb="7" eb="9">
      <t>ちゃくしゅ</t>
    </rPh>
    <rPh sb="10" eb="12">
      <t>ひつよう</t>
    </rPh>
    <rPh sb="15" eb="17">
      <t>りゆう</t>
    </rPh>
    <phoneticPr fontId="1" type="Hiragana"/>
  </si>
  <si>
    <t>「１期目」に採用した大卒者等の数</t>
    <rPh sb="2" eb="3">
      <t>き</t>
    </rPh>
    <rPh sb="3" eb="4">
      <t>め</t>
    </rPh>
    <rPh sb="6" eb="8">
      <t>さいよう</t>
    </rPh>
    <rPh sb="10" eb="13">
      <t>だいそつしゃ</t>
    </rPh>
    <rPh sb="13" eb="14">
      <t>とう</t>
    </rPh>
    <rPh sb="15" eb="16">
      <t>かず</t>
    </rPh>
    <phoneticPr fontId="1" type="Hiragana"/>
  </si>
  <si>
    <t>人事規程見直し</t>
    <rPh sb="0" eb="2">
      <t>じんじ</t>
    </rPh>
    <rPh sb="2" eb="4">
      <t>きてい</t>
    </rPh>
    <rPh sb="4" eb="6">
      <t>みなお</t>
    </rPh>
    <phoneticPr fontId="1" type="Hiragana"/>
  </si>
  <si>
    <t>５　条件</t>
  </si>
  <si>
    <t>　　によって損失等が生じた場合、これらの損失は、事業実施主体が負担すること。</t>
  </si>
  <si>
    <t>補助対象
事業費</t>
    <rPh sb="0" eb="2">
      <t>ほじょ</t>
    </rPh>
    <rPh sb="2" eb="4">
      <t>たいしょう</t>
    </rPh>
    <rPh sb="5" eb="8">
      <t>じぎょうひ</t>
    </rPh>
    <phoneticPr fontId="1" type="Hiragana"/>
  </si>
  <si>
    <t>（４）当該事業については、着手から交付決定を受ける期間内において、事業計画の</t>
  </si>
  <si>
    <t>令和６年４月１日</t>
    <rPh sb="0" eb="2">
      <t>れいわ</t>
    </rPh>
    <rPh sb="3" eb="4">
      <t>ねん</t>
    </rPh>
    <rPh sb="5" eb="6">
      <t>がつ</t>
    </rPh>
    <rPh sb="7" eb="8">
      <t>にち</t>
    </rPh>
    <phoneticPr fontId="1" type="Hiragana"/>
  </si>
  <si>
    <t>【参考】</t>
    <rPh sb="1" eb="3">
      <t>さんこう</t>
    </rPh>
    <phoneticPr fontId="1" type="Hiragana"/>
  </si>
  <si>
    <t>　　②支出の部</t>
    <rPh sb="3" eb="5">
      <t>ししゅつ</t>
    </rPh>
    <rPh sb="6" eb="7">
      <t>ぶ</t>
    </rPh>
    <phoneticPr fontId="1" type="Hiragana"/>
  </si>
  <si>
    <t>第３年度予算額</t>
  </si>
  <si>
    <t>県内発注合計（⑫ｂ＋⑬ｂ）</t>
    <rPh sb="0" eb="2">
      <t>ケンナイ</t>
    </rPh>
    <rPh sb="2" eb="4">
      <t>ハッチュウ</t>
    </rPh>
    <rPh sb="4" eb="6">
      <t>ゴウケイ</t>
    </rPh>
    <phoneticPr fontId="1"/>
  </si>
  <si>
    <t>③多様な人材の活用</t>
    <rPh sb="1" eb="3">
      <t>たよう</t>
    </rPh>
    <rPh sb="4" eb="6">
      <t>じんざい</t>
    </rPh>
    <rPh sb="7" eb="9">
      <t>かつよう</t>
    </rPh>
    <phoneticPr fontId="1" type="Hiragana"/>
  </si>
  <si>
    <t>※合計確認用</t>
    <rPh sb="1" eb="3">
      <t>ごうけい</t>
    </rPh>
    <rPh sb="3" eb="6">
      <t>かくにんよう</t>
    </rPh>
    <phoneticPr fontId="1" type="Hiragana"/>
  </si>
  <si>
    <t>執務スペース改修</t>
    <rPh sb="0" eb="2">
      <t>しつむ</t>
    </rPh>
    <rPh sb="6" eb="8">
      <t>かいしゅう</t>
    </rPh>
    <phoneticPr fontId="1" type="Hiragana"/>
  </si>
  <si>
    <t>業者聞き取りによる</t>
    <rPh sb="0" eb="2">
      <t>ぎょうしゃ</t>
    </rPh>
    <rPh sb="2" eb="3">
      <t>き</t>
    </rPh>
    <rPh sb="4" eb="5">
      <t>と</t>
    </rPh>
    <phoneticPr fontId="1" type="Hiragana"/>
  </si>
  <si>
    <t>新幹線往復88,000円×2人</t>
    <rPh sb="0" eb="3">
      <t>しんかんせん</t>
    </rPh>
    <rPh sb="3" eb="5">
      <t>おうふく</t>
    </rPh>
    <rPh sb="11" eb="12">
      <t>えん</t>
    </rPh>
    <rPh sb="14" eb="15">
      <t>にん</t>
    </rPh>
    <phoneticPr fontId="1" type="Hiragana"/>
  </si>
  <si>
    <t>人材に関する取組の一例を示しますので、参考としてください。</t>
    <rPh sb="0" eb="2">
      <t>じんざい</t>
    </rPh>
    <rPh sb="3" eb="4">
      <t>かん</t>
    </rPh>
    <rPh sb="6" eb="8">
      <t>とりくみ</t>
    </rPh>
    <rPh sb="9" eb="10">
      <t>いち</t>
    </rPh>
    <rPh sb="10" eb="11">
      <t>れい</t>
    </rPh>
    <rPh sb="12" eb="13">
      <t>しめ</t>
    </rPh>
    <rPh sb="19" eb="21">
      <t>さんこう</t>
    </rPh>
    <phoneticPr fontId="1" type="Hiragana"/>
  </si>
  <si>
    <t>（様式Ｇ）</t>
    <rPh sb="1" eb="3">
      <t>ようしき</t>
    </rPh>
    <phoneticPr fontId="1" type="Hiragana"/>
  </si>
  <si>
    <t>中核人材確保・定着環境整備支援事業</t>
  </si>
  <si>
    <t>事業内容（具体的に）</t>
    <rPh sb="0" eb="2">
      <t>じぎょう</t>
    </rPh>
    <rPh sb="2" eb="4">
      <t>ないよう</t>
    </rPh>
    <rPh sb="5" eb="8">
      <t>ぐたいてき</t>
    </rPh>
    <phoneticPr fontId="1" type="Hiragana"/>
  </si>
  <si>
    <t>　　年　　　月　　　日　</t>
  </si>
  <si>
    <t>研修項目別の従業員参加総時間（延べ時間）
従業員一人当たり研修投資額
研修参加率
複数分野の研修受講率
従業員のスキル向上のために実施したプログラムの種類・回数
埋まっていない熟練職のポジションの数
未経験者を採用してトレーニングする予定のポジションの割合
後継者準備率　など</t>
    <rPh sb="0" eb="2">
      <t>けんしゅう</t>
    </rPh>
    <rPh sb="2" eb="5">
      <t>こうもくべつ</t>
    </rPh>
    <rPh sb="6" eb="9">
      <t>じゅうぎょういん</t>
    </rPh>
    <rPh sb="9" eb="11">
      <t>さんか</t>
    </rPh>
    <rPh sb="11" eb="12">
      <t>そう</t>
    </rPh>
    <rPh sb="12" eb="14">
      <t>じかん</t>
    </rPh>
    <rPh sb="15" eb="16">
      <t>の</t>
    </rPh>
    <rPh sb="17" eb="19">
      <t>じかん</t>
    </rPh>
    <rPh sb="21" eb="24">
      <t>じゅうぎょういん</t>
    </rPh>
    <rPh sb="24" eb="26">
      <t>ひとり</t>
    </rPh>
    <rPh sb="26" eb="27">
      <t>あ</t>
    </rPh>
    <rPh sb="29" eb="31">
      <t>けんしゅう</t>
    </rPh>
    <rPh sb="31" eb="34">
      <t>とうしがく</t>
    </rPh>
    <rPh sb="35" eb="37">
      <t>けんしゅう</t>
    </rPh>
    <rPh sb="37" eb="40">
      <t>さんかりつ</t>
    </rPh>
    <rPh sb="41" eb="43">
      <t>ふくすう</t>
    </rPh>
    <rPh sb="43" eb="45">
      <t>ぶんや</t>
    </rPh>
    <rPh sb="46" eb="48">
      <t>けんしゅう</t>
    </rPh>
    <rPh sb="48" eb="50">
      <t>じゅこう</t>
    </rPh>
    <rPh sb="50" eb="51">
      <t>りつ</t>
    </rPh>
    <rPh sb="52" eb="55">
      <t>じゅうぎょういん</t>
    </rPh>
    <rPh sb="59" eb="61">
      <t>こうじょう</t>
    </rPh>
    <rPh sb="65" eb="67">
      <t>じっし</t>
    </rPh>
    <rPh sb="75" eb="77">
      <t>しゅるい</t>
    </rPh>
    <rPh sb="78" eb="80">
      <t>かいすう</t>
    </rPh>
    <rPh sb="81" eb="82">
      <t>う</t>
    </rPh>
    <rPh sb="88" eb="90">
      <t>じゅくれん</t>
    </rPh>
    <rPh sb="90" eb="91">
      <t>しょく</t>
    </rPh>
    <rPh sb="98" eb="99">
      <t>かず</t>
    </rPh>
    <rPh sb="100" eb="104">
      <t>みけいけんしゃ</t>
    </rPh>
    <rPh sb="105" eb="107">
      <t>さいよう</t>
    </rPh>
    <rPh sb="117" eb="119">
      <t>よてい</t>
    </rPh>
    <rPh sb="126" eb="128">
      <t>わりあい</t>
    </rPh>
    <rPh sb="129" eb="132">
      <t>こうけいしゃ</t>
    </rPh>
    <rPh sb="132" eb="135">
      <t>じゅんびりつ</t>
    </rPh>
    <phoneticPr fontId="1" type="Hiragana"/>
  </si>
  <si>
    <t>様式第１号</t>
    <rPh sb="0" eb="2">
      <t>ようしき</t>
    </rPh>
    <rPh sb="2" eb="3">
      <t>だい</t>
    </rPh>
    <rPh sb="4" eb="5">
      <t>ごう</t>
    </rPh>
    <phoneticPr fontId="1" type="Hiragana"/>
  </si>
  <si>
    <t>①平時からの人材再配置</t>
    <rPh sb="1" eb="3">
      <t>へいじ</t>
    </rPh>
    <rPh sb="6" eb="8">
      <t>じんざい</t>
    </rPh>
    <rPh sb="8" eb="11">
      <t>さいはいち</t>
    </rPh>
    <phoneticPr fontId="1" type="Hiragana"/>
  </si>
  <si>
    <t>補助金等交付申請書</t>
  </si>
  <si>
    <t>１　補助金等の名称</t>
    <rPh sb="2" eb="5">
      <t>ほじょきん</t>
    </rPh>
    <rPh sb="5" eb="6">
      <t>とう</t>
    </rPh>
    <rPh sb="7" eb="9">
      <t>めいしょう</t>
    </rPh>
    <phoneticPr fontId="1" type="Hiragana"/>
  </si>
  <si>
    <t>２　補助金等申請額</t>
    <rPh sb="2" eb="5">
      <t>ほじょきん</t>
    </rPh>
    <rPh sb="5" eb="6">
      <t>とう</t>
    </rPh>
    <rPh sb="6" eb="9">
      <t>しんせいがく</t>
    </rPh>
    <phoneticPr fontId="1" type="Hiragana"/>
  </si>
  <si>
    <t>（人材の新規獲得のみならず、様々な取組も複合的に御検討ください。</t>
    <rPh sb="1" eb="3">
      <t>じんざい</t>
    </rPh>
    <rPh sb="4" eb="6">
      <t>しんき</t>
    </rPh>
    <rPh sb="6" eb="8">
      <t>かくとく</t>
    </rPh>
    <rPh sb="14" eb="16">
      <t>さまざま</t>
    </rPh>
    <rPh sb="17" eb="19">
      <t>とりくみ</t>
    </rPh>
    <rPh sb="20" eb="23">
      <t>ふくごうてき</t>
    </rPh>
    <rPh sb="24" eb="25">
      <t>ご</t>
    </rPh>
    <rPh sb="25" eb="27">
      <t>けんとう</t>
    </rPh>
    <phoneticPr fontId="1" type="Hiragana"/>
  </si>
  <si>
    <t>　普通償却費</t>
    <rPh sb="1" eb="6">
      <t>フツウショウキャクヒ</t>
    </rPh>
    <phoneticPr fontId="1"/>
  </si>
  <si>
    <t>３　補助事業等の実施期間</t>
    <rPh sb="2" eb="4">
      <t>ほじょ</t>
    </rPh>
    <rPh sb="4" eb="6">
      <t>じぎょう</t>
    </rPh>
    <rPh sb="6" eb="7">
      <t>とう</t>
    </rPh>
    <rPh sb="8" eb="10">
      <t>じっし</t>
    </rPh>
    <rPh sb="10" eb="12">
      <t>きかん</t>
    </rPh>
    <phoneticPr fontId="1" type="Hiragana"/>
  </si>
  <si>
    <t>018-860-2241</t>
  </si>
  <si>
    <t>事業実施計画書</t>
    <rPh sb="0" eb="2">
      <t>じぎょう</t>
    </rPh>
    <rPh sb="2" eb="4">
      <t>じっし</t>
    </rPh>
    <rPh sb="4" eb="7">
      <t>けいかくしょ</t>
    </rPh>
    <phoneticPr fontId="1" type="Hiragana"/>
  </si>
  <si>
    <t>経常利益（⑤＋⑥－⑦）</t>
    <rPh sb="0" eb="4">
      <t>ケイジョウリエキ</t>
    </rPh>
    <phoneticPr fontId="1"/>
  </si>
  <si>
    <t>事業名</t>
    <rPh sb="0" eb="2">
      <t>じぎょう</t>
    </rPh>
    <rPh sb="2" eb="3">
      <t>めい</t>
    </rPh>
    <phoneticPr fontId="1" type="Hiragana"/>
  </si>
  <si>
    <t>２．経費配分</t>
    <rPh sb="2" eb="4">
      <t>けいひ</t>
    </rPh>
    <rPh sb="4" eb="6">
      <t>はいぶん</t>
    </rPh>
    <phoneticPr fontId="1" type="Hiragana"/>
  </si>
  <si>
    <t>　研修制度の創設、公的な制度の活用方策　など</t>
    <rPh sb="1" eb="3">
      <t>けんしゅう</t>
    </rPh>
    <rPh sb="3" eb="5">
      <t>せいど</t>
    </rPh>
    <rPh sb="6" eb="8">
      <t>そうせつ</t>
    </rPh>
    <rPh sb="9" eb="11">
      <t>こうてき</t>
    </rPh>
    <rPh sb="12" eb="14">
      <t>せいど</t>
    </rPh>
    <rPh sb="15" eb="17">
      <t>かつよう</t>
    </rPh>
    <rPh sb="17" eb="19">
      <t>ほうさく</t>
    </rPh>
    <phoneticPr fontId="1" type="Hiragana"/>
  </si>
  <si>
    <t>目・節</t>
    <rPh sb="0" eb="1">
      <t>もく</t>
    </rPh>
    <rPh sb="2" eb="3">
      <t>せつ</t>
    </rPh>
    <phoneticPr fontId="1" type="Hiragana"/>
  </si>
  <si>
    <t>総事業費</t>
    <rPh sb="0" eb="1">
      <t>そう</t>
    </rPh>
    <rPh sb="1" eb="4">
      <t>じぎょうひ</t>
    </rPh>
    <phoneticPr fontId="1" type="Hiragana"/>
  </si>
  <si>
    <t>前年度
予算額</t>
    <rPh sb="0" eb="3">
      <t>ぜんねんど</t>
    </rPh>
    <rPh sb="4" eb="7">
      <t>よさんがく</t>
    </rPh>
    <phoneticPr fontId="1" type="Hiragana"/>
  </si>
  <si>
    <t>（３）現状</t>
    <rPh sb="3" eb="5">
      <t>げんじょう</t>
    </rPh>
    <phoneticPr fontId="1" type="Hiragana"/>
  </si>
  <si>
    <t>　令和６年度において、次のとおり補助金等を交付されるよう申請します。</t>
    <rPh sb="1" eb="3">
      <t>れいわ</t>
    </rPh>
    <rPh sb="4" eb="6">
      <t>ねんど</t>
    </rPh>
    <rPh sb="11" eb="12">
      <t>つぎ</t>
    </rPh>
    <rPh sb="16" eb="19">
      <t>ほじょきん</t>
    </rPh>
    <rPh sb="19" eb="20">
      <t>とう</t>
    </rPh>
    <rPh sb="21" eb="23">
      <t>こうふ</t>
    </rPh>
    <rPh sb="28" eb="30">
      <t>しんせい</t>
    </rPh>
    <phoneticPr fontId="1" type="Hiragana"/>
  </si>
  <si>
    <t>人件費</t>
    <rPh sb="0" eb="3">
      <t>ジンケンヒ</t>
    </rPh>
    <phoneticPr fontId="1"/>
  </si>
  <si>
    <t>採択通知日</t>
    <rPh sb="0" eb="2">
      <t>さいたく</t>
    </rPh>
    <rPh sb="2" eb="4">
      <t>つうち</t>
    </rPh>
    <rPh sb="4" eb="5">
      <t>ひ</t>
    </rPh>
    <phoneticPr fontId="1" type="Hiragana"/>
  </si>
  <si>
    <t>2027年●月</t>
    <rPh sb="6" eb="7">
      <t>がつ</t>
    </rPh>
    <phoneticPr fontId="1" type="Hiragana"/>
  </si>
  <si>
    <t>令和　年　月　　日～令和　年　月　　日</t>
    <rPh sb="0" eb="2">
      <t>れいわ</t>
    </rPh>
    <rPh sb="3" eb="4">
      <t>ねん</t>
    </rPh>
    <rPh sb="5" eb="6">
      <t>がつ</t>
    </rPh>
    <rPh sb="8" eb="9">
      <t>にち</t>
    </rPh>
    <rPh sb="10" eb="12">
      <t>れいわ</t>
    </rPh>
    <rPh sb="13" eb="14">
      <t>ねん</t>
    </rPh>
    <rPh sb="15" eb="16">
      <t>がつ</t>
    </rPh>
    <rPh sb="18" eb="19">
      <t>にち</t>
    </rPh>
    <phoneticPr fontId="1" type="Hiragana"/>
  </si>
  <si>
    <t>（様式Ｆ）</t>
    <rPh sb="1" eb="3">
      <t>ようしき</t>
    </rPh>
    <phoneticPr fontId="1" type="Hiragana"/>
  </si>
  <si>
    <t>費用明細書</t>
    <rPh sb="0" eb="2">
      <t>ひよう</t>
    </rPh>
    <rPh sb="2" eb="4">
      <t>めいさい</t>
    </rPh>
    <rPh sb="4" eb="5">
      <t>しょ</t>
    </rPh>
    <phoneticPr fontId="1" type="Hiragana"/>
  </si>
  <si>
    <t>専門家指導費</t>
  </si>
  <si>
    <t xml:space="preserve">  中核人材確保・定着環境整備支援事業審査等要領第２条に定める次の加点要件に該当するので、加点を申請します。</t>
    <rPh sb="21" eb="22">
      <t>とう</t>
    </rPh>
    <phoneticPr fontId="1" type="Hiragana"/>
  </si>
  <si>
    <t>（１）補助事業の実施予定期間</t>
    <rPh sb="3" eb="5">
      <t>ほじょ</t>
    </rPh>
    <rPh sb="5" eb="7">
      <t>じぎょう</t>
    </rPh>
    <rPh sb="8" eb="10">
      <t>じっし</t>
    </rPh>
    <rPh sb="10" eb="12">
      <t>よてい</t>
    </rPh>
    <rPh sb="12" eb="14">
      <t>きかん</t>
    </rPh>
    <phoneticPr fontId="1" type="Hiragana"/>
  </si>
  <si>
    <t>機械装置・システム構築費</t>
    <rPh sb="0" eb="2">
      <t>きかい</t>
    </rPh>
    <rPh sb="2" eb="4">
      <t>そうち</t>
    </rPh>
    <rPh sb="9" eb="11">
      <t>こうちく</t>
    </rPh>
    <rPh sb="11" eb="12">
      <t>ひ</t>
    </rPh>
    <phoneticPr fontId="1" type="Hiragana"/>
  </si>
  <si>
    <t>⑧</t>
  </si>
  <si>
    <t>⑩</t>
  </si>
  <si>
    <t>⑪</t>
  </si>
  <si>
    <t>⑬</t>
  </si>
  <si>
    <t>　うち県内事業所の売上高</t>
    <rPh sb="3" eb="5">
      <t>ケンナイ</t>
    </rPh>
    <rPh sb="5" eb="8">
      <t>ジギョウショ</t>
    </rPh>
    <rPh sb="9" eb="12">
      <t>ウリアゲダカ</t>
    </rPh>
    <phoneticPr fontId="1"/>
  </si>
  <si>
    <t>営業利益（③－④）</t>
    <rPh sb="0" eb="4">
      <t>エイギョウリエキ</t>
    </rPh>
    <phoneticPr fontId="1"/>
  </si>
  <si>
    <t>　うち県外（ａ）</t>
    <rPh sb="3" eb="5">
      <t>ケンガイ</t>
    </rPh>
    <phoneticPr fontId="1"/>
  </si>
  <si>
    <t>　　うち報酬あり（ａ）</t>
    <rPh sb="4" eb="6">
      <t>ホウシュウ</t>
    </rPh>
    <phoneticPr fontId="1"/>
  </si>
  <si>
    <t>⑫時間や場所にとらわれない働き方</t>
    <rPh sb="1" eb="3">
      <t>じかん</t>
    </rPh>
    <rPh sb="4" eb="6">
      <t>ばしょ</t>
    </rPh>
    <rPh sb="13" eb="14">
      <t>はたら</t>
    </rPh>
    <rPh sb="15" eb="16">
      <t>かた</t>
    </rPh>
    <phoneticPr fontId="1" type="Hiragana"/>
  </si>
  <si>
    <t>　うち県内（ｂ）</t>
    <rPh sb="3" eb="5">
      <t>ケンナイ</t>
    </rPh>
    <phoneticPr fontId="1"/>
  </si>
  <si>
    <t>外注加工費</t>
    <rPh sb="0" eb="2">
      <t>ガイチュウ</t>
    </rPh>
    <rPh sb="2" eb="5">
      <t>カコウヒ</t>
    </rPh>
    <phoneticPr fontId="1"/>
  </si>
  <si>
    <t>県外受注額</t>
    <rPh sb="0" eb="2">
      <t>ケンガイ</t>
    </rPh>
    <rPh sb="2" eb="4">
      <t>ジュチュウ</t>
    </rPh>
    <rPh sb="4" eb="5">
      <t>ガク</t>
    </rPh>
    <phoneticPr fontId="1"/>
  </si>
  <si>
    <t>（１）決算関係</t>
    <rPh sb="3" eb="5">
      <t>けっさん</t>
    </rPh>
    <rPh sb="5" eb="7">
      <t>かんけい</t>
    </rPh>
    <phoneticPr fontId="1" type="Hiragana"/>
  </si>
  <si>
    <t>従業員等の数</t>
    <rPh sb="0" eb="4">
      <t>ジュウギョウイントウ</t>
    </rPh>
    <rPh sb="5" eb="6">
      <t>カズ</t>
    </rPh>
    <phoneticPr fontId="1"/>
  </si>
  <si>
    <t>　非正規従業員数</t>
    <rPh sb="1" eb="4">
      <t>ヒセイキ</t>
    </rPh>
    <rPh sb="4" eb="7">
      <t>ジュウギョウイン</t>
    </rPh>
    <rPh sb="7" eb="8">
      <t>スウ</t>
    </rPh>
    <phoneticPr fontId="1"/>
  </si>
  <si>
    <t>付加価値額（⑤＋⑨＋⑩）</t>
    <rPh sb="0" eb="2">
      <t>ふか</t>
    </rPh>
    <rPh sb="2" eb="5">
      <t>かちがく</t>
    </rPh>
    <phoneticPr fontId="1" type="Hiragana"/>
  </si>
  <si>
    <t>2022年●月</t>
    <rPh sb="4" eb="5">
      <t>ねん</t>
    </rPh>
    <rPh sb="6" eb="7">
      <t>がつ</t>
    </rPh>
    <phoneticPr fontId="1" type="Hiragana"/>
  </si>
  <si>
    <t>直近期</t>
    <rPh sb="0" eb="2">
      <t>ちょっきん</t>
    </rPh>
    <rPh sb="2" eb="3">
      <t>き</t>
    </rPh>
    <phoneticPr fontId="1" type="Hiragana"/>
  </si>
  <si>
    <t>２期目</t>
    <rPh sb="1" eb="3">
      <t>きめ</t>
    </rPh>
    <phoneticPr fontId="1" type="Hiragana"/>
  </si>
  <si>
    <t>売上高等</t>
    <rPh sb="0" eb="2">
      <t>うりあげ</t>
    </rPh>
    <rPh sb="2" eb="3">
      <t>だか</t>
    </rPh>
    <rPh sb="3" eb="4">
      <t>とう</t>
    </rPh>
    <phoneticPr fontId="1" type="Hiragana"/>
  </si>
  <si>
    <t>前々期</t>
    <rPh sb="0" eb="2">
      <t>ぜんぜん</t>
    </rPh>
    <rPh sb="2" eb="3">
      <t>き</t>
    </rPh>
    <phoneticPr fontId="1" type="Hiragana"/>
  </si>
  <si>
    <t>実績値の把握時期（決算期）</t>
  </si>
  <si>
    <t>（単位：人）</t>
    <rPh sb="1" eb="3">
      <t>たんい</t>
    </rPh>
    <rPh sb="4" eb="5">
      <t>にん</t>
    </rPh>
    <phoneticPr fontId="1" type="Hiragana"/>
  </si>
  <si>
    <t>「直近期」に採用した大卒者等の数</t>
    <rPh sb="1" eb="3">
      <t>ちょっきん</t>
    </rPh>
    <rPh sb="3" eb="4">
      <t>き</t>
    </rPh>
    <rPh sb="6" eb="8">
      <t>さいよう</t>
    </rPh>
    <rPh sb="10" eb="13">
      <t>だいそつしゃ</t>
    </rPh>
    <rPh sb="13" eb="14">
      <t>とう</t>
    </rPh>
    <rPh sb="15" eb="16">
      <t>かず</t>
    </rPh>
    <phoneticPr fontId="1" type="Hiragana"/>
  </si>
  <si>
    <t>★目標について</t>
    <rPh sb="1" eb="3">
      <t>もくひょう</t>
    </rPh>
    <phoneticPr fontId="1" type="Hiragana"/>
  </si>
  <si>
    <t>　人事部門の社員の育成方策、人材戦略に関するデータ分析のスキル獲得方策、事業部門の経験者からの育成方策　など</t>
    <rPh sb="1" eb="3">
      <t>じんじ</t>
    </rPh>
    <rPh sb="3" eb="5">
      <t>ぶもん</t>
    </rPh>
    <rPh sb="6" eb="8">
      <t>しゃいん</t>
    </rPh>
    <rPh sb="9" eb="11">
      <t>いくせい</t>
    </rPh>
    <rPh sb="11" eb="13">
      <t>ほうさく</t>
    </rPh>
    <rPh sb="14" eb="16">
      <t>じんざい</t>
    </rPh>
    <rPh sb="16" eb="18">
      <t>せんりゃく</t>
    </rPh>
    <rPh sb="19" eb="20">
      <t>かん</t>
    </rPh>
    <rPh sb="25" eb="27">
      <t>ぶんせき</t>
    </rPh>
    <rPh sb="31" eb="33">
      <t>かくとく</t>
    </rPh>
    <rPh sb="33" eb="35">
      <t>ほうさく</t>
    </rPh>
    <rPh sb="49" eb="51">
      <t>ほうさく</t>
    </rPh>
    <phoneticPr fontId="1" type="Hiragana"/>
  </si>
  <si>
    <t>⑧管理職のマネジメントスキル等向上</t>
    <rPh sb="1" eb="4">
      <t>かんりしょく</t>
    </rPh>
    <rPh sb="14" eb="15">
      <t>とう</t>
    </rPh>
    <rPh sb="15" eb="17">
      <t>こうじょう</t>
    </rPh>
    <phoneticPr fontId="1" type="Hiragana"/>
  </si>
  <si>
    <t>⑦学び直し</t>
    <rPh sb="1" eb="2">
      <t>まな</t>
    </rPh>
    <rPh sb="3" eb="4">
      <t>なお</t>
    </rPh>
    <phoneticPr fontId="1" type="Hiragana"/>
  </si>
  <si>
    <t>⑥リスキリング</t>
  </si>
  <si>
    <t>④専門性の高い人材の活用</t>
    <rPh sb="1" eb="3">
      <t>せんもん</t>
    </rPh>
    <rPh sb="3" eb="4">
      <t>せい</t>
    </rPh>
    <rPh sb="5" eb="6">
      <t>たか</t>
    </rPh>
    <rPh sb="7" eb="9">
      <t>じんざい</t>
    </rPh>
    <rPh sb="10" eb="12">
      <t>かつよう</t>
    </rPh>
    <phoneticPr fontId="1" type="Hiragana"/>
  </si>
  <si>
    <t>　女性活躍・キャリア採用・外国人材活躍の方策、人材の能力が発揮されるような地位・役職への登用の検討　など</t>
    <rPh sb="1" eb="3">
      <t>じょせい</t>
    </rPh>
    <rPh sb="3" eb="5">
      <t>かつやく</t>
    </rPh>
    <rPh sb="10" eb="12">
      <t>さいよう</t>
    </rPh>
    <rPh sb="13" eb="15">
      <t>がいこく</t>
    </rPh>
    <rPh sb="15" eb="17">
      <t>じんざい</t>
    </rPh>
    <rPh sb="17" eb="19">
      <t>かつやく</t>
    </rPh>
    <rPh sb="20" eb="22">
      <t>ほうさく</t>
    </rPh>
    <rPh sb="23" eb="25">
      <t>じんざい</t>
    </rPh>
    <phoneticPr fontId="1" type="Hiragana"/>
  </si>
  <si>
    <t>　新卒者の採用方針、留学等自己研鑽を経た学生の採用方針、採用方針の学生への周知方法　など</t>
    <rPh sb="1" eb="3">
      <t>しんそつ</t>
    </rPh>
    <rPh sb="3" eb="4">
      <t>しゃ</t>
    </rPh>
    <rPh sb="5" eb="7">
      <t>さいよう</t>
    </rPh>
    <rPh sb="7" eb="9">
      <t>ほうしん</t>
    </rPh>
    <phoneticPr fontId="1" type="Hiragana"/>
  </si>
  <si>
    <t>　配置転換の方針、異動時のポジションの公募制度　など</t>
    <rPh sb="1" eb="3">
      <t>はいち</t>
    </rPh>
    <rPh sb="3" eb="5">
      <t>てんかん</t>
    </rPh>
    <rPh sb="6" eb="8">
      <t>ほうしん</t>
    </rPh>
    <rPh sb="9" eb="12">
      <t>いどうじ</t>
    </rPh>
    <rPh sb="19" eb="21">
      <t>こうぼ</t>
    </rPh>
    <rPh sb="21" eb="23">
      <t>せいど</t>
    </rPh>
    <phoneticPr fontId="1" type="Hiragana"/>
  </si>
  <si>
    <t>取組の例</t>
    <rPh sb="0" eb="2">
      <t>とりくみ</t>
    </rPh>
    <rPh sb="3" eb="4">
      <t>れい</t>
    </rPh>
    <phoneticPr fontId="1" type="Hiragana"/>
  </si>
  <si>
    <t>　一例ですので、これに限らず、貴社の状況を踏まえて適宜設定してください。）</t>
    <rPh sb="1" eb="3">
      <t>いちれい</t>
    </rPh>
    <rPh sb="11" eb="12">
      <t>かぎ</t>
    </rPh>
    <rPh sb="15" eb="17">
      <t>きしゃ</t>
    </rPh>
    <rPh sb="18" eb="20">
      <t>じょうきょう</t>
    </rPh>
    <rPh sb="21" eb="22">
      <t>ふ</t>
    </rPh>
    <rPh sb="25" eb="27">
      <t>てきぎ</t>
    </rPh>
    <rPh sb="27" eb="29">
      <t>せってい</t>
    </rPh>
    <phoneticPr fontId="1" type="Hiragana"/>
  </si>
  <si>
    <t>定着率
離職率
自発的離職率・非自発的離職率
新規雇用の総数・比率
離職の総数
採用・離職コスト
採用充足に必要な時間
内部人材で充足できたポジションの割合
従業員の多様性
リーダーの多様性　など</t>
    <rPh sb="0" eb="3">
      <t>ていちゃくりつ</t>
    </rPh>
    <rPh sb="4" eb="7">
      <t>りしょくりつ</t>
    </rPh>
    <rPh sb="8" eb="11">
      <t>じはつてき</t>
    </rPh>
    <rPh sb="11" eb="14">
      <t>りしょくりつ</t>
    </rPh>
    <rPh sb="15" eb="19">
      <t>ひじはつてき</t>
    </rPh>
    <rPh sb="19" eb="22">
      <t>りしょくりつ</t>
    </rPh>
    <rPh sb="23" eb="25">
      <t>しんき</t>
    </rPh>
    <rPh sb="25" eb="27">
      <t>こよう</t>
    </rPh>
    <rPh sb="28" eb="30">
      <t>そうすう</t>
    </rPh>
    <rPh sb="31" eb="33">
      <t>ひりつ</t>
    </rPh>
    <rPh sb="34" eb="36">
      <t>りしょく</t>
    </rPh>
    <rPh sb="37" eb="39">
      <t>そうすう</t>
    </rPh>
    <rPh sb="40" eb="42">
      <t>さいよう</t>
    </rPh>
    <rPh sb="43" eb="45">
      <t>りしょく</t>
    </rPh>
    <rPh sb="49" eb="51">
      <t>さいよう</t>
    </rPh>
    <rPh sb="51" eb="53">
      <t>じゅうそく</t>
    </rPh>
    <rPh sb="54" eb="56">
      <t>ひつよう</t>
    </rPh>
    <rPh sb="57" eb="59">
      <t>じかん</t>
    </rPh>
    <rPh sb="60" eb="62">
      <t>ないぶ</t>
    </rPh>
    <rPh sb="62" eb="64">
      <t>じんざい</t>
    </rPh>
    <rPh sb="65" eb="67">
      <t>じゅうそく</t>
    </rPh>
    <rPh sb="76" eb="78">
      <t>わりあい</t>
    </rPh>
    <rPh sb="79" eb="82">
      <t>じゅうぎょういん</t>
    </rPh>
    <rPh sb="83" eb="86">
      <t>たようせい</t>
    </rPh>
    <rPh sb="92" eb="95">
      <t>たようせい</t>
    </rPh>
    <phoneticPr fontId="1" type="Hiragana"/>
  </si>
  <si>
    <t>業務見直しによる生産性向上
勤務時間の削減率　など</t>
    <rPh sb="0" eb="2">
      <t>ぎょうむ</t>
    </rPh>
    <rPh sb="2" eb="4">
      <t>みなお</t>
    </rPh>
    <rPh sb="8" eb="11">
      <t>せいさんせい</t>
    </rPh>
    <rPh sb="11" eb="13">
      <t>こうじょう</t>
    </rPh>
    <rPh sb="14" eb="16">
      <t>きんむ</t>
    </rPh>
    <rPh sb="16" eb="18">
      <t>じかん</t>
    </rPh>
    <rPh sb="19" eb="22">
      <t>さくげんりつ</t>
    </rPh>
    <phoneticPr fontId="1" type="Hiragana"/>
  </si>
  <si>
    <t>減価償却費</t>
    <rPh sb="0" eb="5">
      <t>ゲンカショウキャクヒ</t>
    </rPh>
    <phoneticPr fontId="1"/>
  </si>
  <si>
    <t>　特別償却費</t>
    <rPh sb="1" eb="6">
      <t>トクベツショウキャクヒ</t>
    </rPh>
    <phoneticPr fontId="1"/>
  </si>
  <si>
    <t>必要とする人材の確保・定着・育成のための取組</t>
    <rPh sb="0" eb="2">
      <t>ひつよう</t>
    </rPh>
    <rPh sb="5" eb="7">
      <t>じんざい</t>
    </rPh>
    <rPh sb="8" eb="10">
      <t>かくほ</t>
    </rPh>
    <rPh sb="11" eb="13">
      <t>ていちゃく</t>
    </rPh>
    <rPh sb="14" eb="16">
      <t>いくせい</t>
    </rPh>
    <rPh sb="20" eb="22">
      <t>とりくみ</t>
    </rPh>
    <phoneticPr fontId="1" type="Hiragana"/>
  </si>
  <si>
    <t>参考：伸び率（％）</t>
    <rPh sb="0" eb="2">
      <t>サンコウ</t>
    </rPh>
    <rPh sb="3" eb="4">
      <t>ノ</t>
    </rPh>
    <rPh sb="5" eb="6">
      <t>リツ</t>
    </rPh>
    <phoneticPr fontId="1"/>
  </si>
  <si>
    <t>県内事業所における大卒者等の採用・定着状況</t>
  </si>
  <si>
    <t>　　うち無報酬（ｂ）</t>
    <rPh sb="4" eb="7">
      <t>ムホウシュウ</t>
    </rPh>
    <phoneticPr fontId="1"/>
  </si>
  <si>
    <t>（２）申請担当者連絡先</t>
    <rPh sb="3" eb="5">
      <t>しんせい</t>
    </rPh>
    <rPh sb="5" eb="7">
      <t>たんとう</t>
    </rPh>
    <rPh sb="7" eb="8">
      <t>しゃ</t>
    </rPh>
    <rPh sb="8" eb="11">
      <t>れんらくさき</t>
    </rPh>
    <phoneticPr fontId="1" type="Hiragana"/>
  </si>
  <si>
    <t>（３）資本金（出資金）</t>
    <rPh sb="3" eb="6">
      <t>しほんきん</t>
    </rPh>
    <rPh sb="7" eb="10">
      <t>しゅっしきん</t>
    </rPh>
    <phoneticPr fontId="1" type="Hiragana"/>
  </si>
  <si>
    <t>（４）従業員数等（申請日時点）</t>
    <rPh sb="3" eb="6">
      <t>じゅうぎょういん</t>
    </rPh>
    <rPh sb="6" eb="7">
      <t>すう</t>
    </rPh>
    <rPh sb="7" eb="8">
      <t>とう</t>
    </rPh>
    <rPh sb="9" eb="12">
      <t>しんせいび</t>
    </rPh>
    <rPh sb="12" eb="14">
      <t>じてん</t>
    </rPh>
    <phoneticPr fontId="1" type="Hiragana"/>
  </si>
  <si>
    <t>企業理念、企業文化、社是、経営方針、将来像など</t>
    <rPh sb="0" eb="2">
      <t>きぎょう</t>
    </rPh>
    <rPh sb="2" eb="4">
      <t>りねん</t>
    </rPh>
    <rPh sb="5" eb="7">
      <t>きぎょう</t>
    </rPh>
    <rPh sb="7" eb="9">
      <t>ぶんか</t>
    </rPh>
    <rPh sb="10" eb="12">
      <t>しゃぜ</t>
    </rPh>
    <rPh sb="13" eb="15">
      <t>けいえい</t>
    </rPh>
    <rPh sb="15" eb="17">
      <t>ほうしん</t>
    </rPh>
    <rPh sb="18" eb="21">
      <t>しょうらいぞう</t>
    </rPh>
    <phoneticPr fontId="1" type="Hiragana"/>
  </si>
  <si>
    <t>（５）企業の事業概要</t>
    <rPh sb="3" eb="5">
      <t>きぎょう</t>
    </rPh>
    <rPh sb="6" eb="10">
      <t>じぎょうがいよう</t>
    </rPh>
    <phoneticPr fontId="1" type="Hiragana"/>
  </si>
  <si>
    <t>必要とする人材のスキル（専門性・能力）や人数</t>
  </si>
  <si>
    <r>
      <t>３　スケジュール　</t>
    </r>
    <r>
      <rPr>
        <sz val="12"/>
        <color theme="1"/>
        <rFont val="ＭＳ ゴシック"/>
      </rPr>
      <t>※目標の把握時期や取組の実施時期のセルに着色すること。　行や列は必要に応じて追加・削除すること。　同様の既存資料の添付による代替可。</t>
    </r>
    <rPh sb="10" eb="12">
      <t>もくひょう</t>
    </rPh>
    <rPh sb="13" eb="15">
      <t>はあく</t>
    </rPh>
    <rPh sb="15" eb="17">
      <t>じき</t>
    </rPh>
    <rPh sb="18" eb="20">
      <t>とりくみ</t>
    </rPh>
    <rPh sb="21" eb="23">
      <t>じっし</t>
    </rPh>
    <rPh sb="23" eb="25">
      <t>じき</t>
    </rPh>
    <rPh sb="29" eb="31">
      <t>ちゃくしょく</t>
    </rPh>
    <rPh sb="37" eb="38">
      <t>ぎょう</t>
    </rPh>
    <rPh sb="39" eb="40">
      <t>れつ</t>
    </rPh>
    <rPh sb="41" eb="43">
      <t>ひつよう</t>
    </rPh>
    <rPh sb="44" eb="45">
      <t>おう</t>
    </rPh>
    <rPh sb="47" eb="49">
      <t>ついか</t>
    </rPh>
    <rPh sb="50" eb="52">
      <t>さくじょ</t>
    </rPh>
    <rPh sb="58" eb="60">
      <t>どうよう</t>
    </rPh>
    <rPh sb="61" eb="63">
      <t>きぞん</t>
    </rPh>
    <rPh sb="63" eb="65">
      <t>しりょう</t>
    </rPh>
    <rPh sb="66" eb="68">
      <t>てんぷ</t>
    </rPh>
    <rPh sb="71" eb="73">
      <t>だいたい</t>
    </rPh>
    <rPh sb="73" eb="74">
      <t>か</t>
    </rPh>
    <phoneticPr fontId="1" type="Hiragana"/>
  </si>
  <si>
    <t>４　事業計画の指標</t>
    <rPh sb="2" eb="4">
      <t>じぎょう</t>
    </rPh>
    <rPh sb="4" eb="6">
      <t>けいかく</t>
    </rPh>
    <rPh sb="7" eb="9">
      <t>しひょう</t>
    </rPh>
    <phoneticPr fontId="1" type="Hiragana"/>
  </si>
  <si>
    <t>５　補助対象事業の概要</t>
    <rPh sb="9" eb="11">
      <t>がいよう</t>
    </rPh>
    <phoneticPr fontId="1" type="Hiragana"/>
  </si>
  <si>
    <t>６　誓約事項</t>
    <rPh sb="2" eb="4">
      <t>せいやく</t>
    </rPh>
    <rPh sb="4" eb="6">
      <t>じこう</t>
    </rPh>
    <phoneticPr fontId="1" type="Hiragana"/>
  </si>
  <si>
    <t>氏名　</t>
    <rPh sb="0" eb="2">
      <t>しめい</t>
    </rPh>
    <phoneticPr fontId="1" type="Hiragana"/>
  </si>
  <si>
    <t>（４）課題</t>
    <rPh sb="3" eb="5">
      <t>かだい</t>
    </rPh>
    <phoneticPr fontId="1" type="Hiragana"/>
  </si>
  <si>
    <t>（５）課題の解決に向けた取組</t>
  </si>
  <si>
    <t>全体の課題・必要とするもの</t>
    <rPh sb="0" eb="2">
      <t>ぜんたい</t>
    </rPh>
    <rPh sb="3" eb="5">
      <t>かだい</t>
    </rPh>
    <rPh sb="6" eb="8">
      <t>ひつよう</t>
    </rPh>
    <phoneticPr fontId="1" type="Hiragana"/>
  </si>
  <si>
    <t>（４）参考：事業計画に係る他の補助事業の活用予定等</t>
    <rPh sb="3" eb="5">
      <t>さんこう</t>
    </rPh>
    <rPh sb="6" eb="8">
      <t>じぎょう</t>
    </rPh>
    <rPh sb="8" eb="10">
      <t>けいかく</t>
    </rPh>
    <rPh sb="11" eb="12">
      <t>かか</t>
    </rPh>
    <rPh sb="13" eb="14">
      <t>た</t>
    </rPh>
    <rPh sb="15" eb="17">
      <t>ほじょ</t>
    </rPh>
    <rPh sb="17" eb="19">
      <t>じぎょう</t>
    </rPh>
    <rPh sb="20" eb="22">
      <t>かつよう</t>
    </rPh>
    <rPh sb="22" eb="24">
      <t>よてい</t>
    </rPh>
    <rPh sb="24" eb="25">
      <t>とう</t>
    </rPh>
    <phoneticPr fontId="1" type="Hiragana"/>
  </si>
  <si>
    <t>010-8572</t>
  </si>
  <si>
    <t>女性活躍推進法に係る一般事業主行動計画を策定し、届け出ている。</t>
  </si>
  <si>
    <t>次世代育成支援対策推進法に係る一般事業主行動計画を策定し、届け出ている。</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</si>
</sst>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0000000000"/>
    <numFmt numFmtId="177" formatCode="#,##0.0;[Red]\-#,##0.0"/>
    <numFmt numFmtId="178" formatCode="0.0%"/>
    <numFmt numFmtId="179" formatCode="[$-411]ggge&quot;年&quot;m&quot;月&quot;d&quot;日&quot;;@"/>
    <numFmt numFmtId="180" formatCode="[$-411]ge.m.d;@"/>
  </numFmts>
  <fonts count="22">
    <font>
      <sz val="12"/>
      <color theme="1"/>
      <name val="ＭＳ ゴシック"/>
      <family val="3"/>
    </font>
    <font>
      <sz val="6"/>
      <color auto="1"/>
      <name val="游ゴシック"/>
      <family val="3"/>
    </font>
    <font>
      <sz val="10.5"/>
      <color theme="1"/>
      <name val="ＭＳ ゴシック"/>
      <family val="3"/>
    </font>
    <font>
      <sz val="14"/>
      <color theme="1"/>
      <name val="ＭＳ ゴシック"/>
      <family val="3"/>
    </font>
    <font>
      <sz val="6"/>
      <color theme="1"/>
      <name val="ＭＳ ゴシック"/>
      <family val="3"/>
    </font>
    <font>
      <sz val="9"/>
      <color theme="1"/>
      <name val="ＭＳ ゴシック"/>
      <family val="3"/>
    </font>
    <font>
      <sz val="11"/>
      <color theme="1"/>
      <name val="游ゴシック"/>
      <scheme val="minor"/>
    </font>
    <font>
      <sz val="12"/>
      <color theme="0"/>
      <name val="ＭＳ ゴシック"/>
      <family val="3"/>
    </font>
    <font>
      <sz val="6"/>
      <color auto="1"/>
      <name val="ＭＳ ゴシック"/>
      <family val="3"/>
    </font>
    <font>
      <sz val="6"/>
      <color theme="0"/>
      <name val="ＭＳ ゴシック"/>
      <family val="3"/>
    </font>
    <font>
      <sz val="10"/>
      <color theme="1"/>
      <name val="ＭＳ ゴシック"/>
      <family val="3"/>
    </font>
    <font>
      <sz val="18"/>
      <color theme="1"/>
      <name val="ＭＳ ゴシック"/>
      <family val="3"/>
    </font>
    <font>
      <sz val="12"/>
      <color theme="1"/>
      <name val="ＭＳ 明朝"/>
      <family val="1"/>
    </font>
    <font>
      <sz val="18"/>
      <color theme="1"/>
      <name val="ＭＳ 明朝"/>
      <family val="1"/>
    </font>
    <font>
      <sz val="10.5"/>
      <color theme="1"/>
      <name val="ＭＳ 明朝"/>
    </font>
    <font>
      <sz val="9"/>
      <color theme="1"/>
      <name val="ＭＳ 明朝"/>
      <family val="1"/>
    </font>
    <font>
      <b/>
      <sz val="12"/>
      <color rgb="FFFF0000"/>
      <name val="ＭＳ 明朝"/>
      <family val="1"/>
    </font>
    <font>
      <b/>
      <sz val="12"/>
      <color theme="1"/>
      <name val="ＭＳ ゴシック"/>
      <family val="3"/>
    </font>
    <font>
      <sz val="9"/>
      <color rgb="FFFF0000"/>
      <name val="ＭＳ ゴシック"/>
      <family val="3"/>
    </font>
    <font>
      <sz val="9"/>
      <color rgb="FF6079AC"/>
      <name val="ＭＳ ゴシック"/>
      <family val="3"/>
    </font>
    <font>
      <sz val="12"/>
      <color indexed="8"/>
      <name val="ＭＳ ゴシック"/>
      <family val="3"/>
    </font>
    <font>
      <sz val="6"/>
      <color auto="1"/>
      <name val="ＭＳ Ｐゴシック"/>
      <family val="3"/>
    </font>
  </fonts>
  <fills count="7">
    <fill>
      <patternFill patternType="none"/>
    </fill>
    <fill>
      <patternFill patternType="gray125"/>
    </fill>
    <fill>
      <patternFill patternType="solid">
        <fgColor theme="0" tint="-0.14000000000000001"/>
        <bgColor indexed="64"/>
      </patternFill>
    </fill>
    <fill>
      <patternFill patternType="solid">
        <fgColor rgb="FFFFE69A"/>
        <bgColor indexed="64"/>
      </patternFill>
    </fill>
    <fill>
      <patternFill patternType="solid">
        <fgColor rgb="FFFFFFBE"/>
        <bgColor indexed="64"/>
      </patternFill>
    </fill>
    <fill>
      <patternFill patternType="solid">
        <fgColor rgb="FFD4F3B5"/>
        <bgColor indexed="64"/>
      </patternFill>
    </fill>
    <fill>
      <patternFill patternType="solid">
        <fgColor theme="0" tint="-0.1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298">
    <xf numFmtId="0" fontId="0" fillId="0" borderId="0" xfId="0">
      <alignment vertical="center"/>
    </xf>
    <xf numFmtId="0" fontId="0" fillId="0" borderId="0" xfId="0" applyFont="1">
      <alignment vertical="center"/>
    </xf>
    <xf numFmtId="0" fontId="0" fillId="2" borderId="1" xfId="0" applyFill="1" applyBorder="1" applyAlignment="1">
      <alignment horizontal="center" vertical="center"/>
    </xf>
    <xf numFmtId="0" fontId="2" fillId="0" borderId="2" xfId="0" applyFont="1" applyBorder="1">
      <alignment vertical="center"/>
    </xf>
    <xf numFmtId="0" fontId="2" fillId="0" borderId="3" xfId="0" applyFont="1" applyBorder="1" applyAlignment="1">
      <alignment vertical="center" wrapText="1"/>
    </xf>
    <xf numFmtId="0" fontId="2" fillId="0" borderId="1" xfId="0" applyFont="1" applyBorder="1" applyAlignment="1">
      <alignment horizontal="left" vertical="center" wrapText="1"/>
    </xf>
    <xf numFmtId="0" fontId="3" fillId="0" borderId="0" xfId="0" applyFont="1" applyBorder="1" applyAlignment="1">
      <alignment horizontal="center" vertical="center"/>
    </xf>
    <xf numFmtId="0" fontId="0" fillId="0" borderId="0" xfId="0" applyFont="1" applyBorder="1" applyAlignment="1">
      <alignment horizontal="left" vertical="center" wrapText="1"/>
    </xf>
    <xf numFmtId="0" fontId="4" fillId="2"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xf>
    <xf numFmtId="0" fontId="0" fillId="0" borderId="0" xfId="0" applyAlignment="1">
      <alignment horizontal="right" vertical="center"/>
    </xf>
    <xf numFmtId="0" fontId="0" fillId="2" borderId="1" xfId="0" applyFill="1" applyBorder="1" applyAlignment="1">
      <alignment horizontal="center" vertical="center" wrapText="1"/>
    </xf>
    <xf numFmtId="0" fontId="0" fillId="4" borderId="0" xfId="0" quotePrefix="1" applyFont="1" applyFill="1" applyBorder="1" applyAlignment="1">
      <alignment horizontal="right" vertical="center"/>
    </xf>
    <xf numFmtId="0" fontId="0" fillId="4" borderId="0"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Font="1" applyBorder="1" applyAlignment="1">
      <alignment horizontal="left" vertical="center"/>
    </xf>
    <xf numFmtId="0" fontId="0" fillId="0" borderId="0" xfId="0" applyBorder="1">
      <alignment vertical="center"/>
    </xf>
    <xf numFmtId="0" fontId="2" fillId="0" borderId="5" xfId="0" applyFont="1" applyBorder="1" applyAlignment="1">
      <alignment horizontal="left" vertical="center"/>
    </xf>
    <xf numFmtId="0" fontId="5" fillId="0" borderId="5"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righ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2" fillId="0" borderId="5" xfId="0" applyFont="1" applyBorder="1" applyAlignment="1">
      <alignment horizontal="left" vertical="center" wrapText="1"/>
    </xf>
    <xf numFmtId="0" fontId="2" fillId="0" borderId="9" xfId="0" applyFont="1" applyBorder="1" applyAlignment="1">
      <alignment horizontal="left" vertical="center"/>
    </xf>
    <xf numFmtId="0" fontId="5" fillId="0" borderId="9"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right" vertical="center"/>
    </xf>
    <xf numFmtId="0" fontId="5" fillId="0" borderId="1" xfId="0" applyFont="1" applyBorder="1" applyAlignment="1">
      <alignment horizontal="right" vertical="center"/>
    </xf>
    <xf numFmtId="0" fontId="5" fillId="0" borderId="5" xfId="0" applyFont="1" applyBorder="1" applyAlignment="1">
      <alignment horizontal="right" vertical="center"/>
    </xf>
    <xf numFmtId="0" fontId="2" fillId="0" borderId="5" xfId="0" applyFont="1" applyBorder="1" applyAlignment="1">
      <alignment horizontal="right" vertical="center"/>
    </xf>
    <xf numFmtId="0" fontId="0" fillId="4" borderId="1" xfId="0" applyFont="1" applyFill="1" applyBorder="1" applyAlignment="1">
      <alignment horizontal="left" vertical="center"/>
    </xf>
    <xf numFmtId="176" fontId="0" fillId="4" borderId="1" xfId="0" applyNumberFormat="1" applyFont="1" applyFill="1" applyBorder="1" applyAlignment="1">
      <alignment horizontal="left" vertical="center"/>
    </xf>
    <xf numFmtId="0" fontId="0" fillId="4" borderId="1" xfId="0" applyFont="1" applyFill="1" applyBorder="1" applyAlignment="1">
      <alignment horizontal="left" vertical="center" wrapText="1"/>
    </xf>
    <xf numFmtId="0" fontId="5" fillId="0" borderId="1" xfId="0" applyFont="1" applyBorder="1" applyAlignment="1">
      <alignment horizontal="center" vertical="center"/>
    </xf>
    <xf numFmtId="0" fontId="2" fillId="4" borderId="1" xfId="0" applyFont="1" applyFill="1" applyBorder="1" applyAlignment="1">
      <alignment horizontal="left" vertical="center"/>
    </xf>
    <xf numFmtId="0" fontId="2" fillId="4" borderId="1" xfId="0" applyFont="1" applyFill="1" applyBorder="1" applyAlignment="1">
      <alignment horizontal="right" vertical="center"/>
    </xf>
    <xf numFmtId="0" fontId="5" fillId="0" borderId="1" xfId="0" applyFont="1" applyBorder="1" applyAlignment="1">
      <alignment horizontal="left" vertical="center"/>
    </xf>
    <xf numFmtId="0" fontId="5" fillId="0" borderId="11" xfId="0" applyFont="1" applyBorder="1" applyAlignment="1">
      <alignment horizontal="right"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12" xfId="0" applyFont="1" applyBorder="1" applyAlignment="1">
      <alignment horizontal="left" vertical="center"/>
    </xf>
    <xf numFmtId="0" fontId="2" fillId="0" borderId="9" xfId="0" applyFont="1" applyBorder="1" applyAlignment="1">
      <alignment horizontal="right" vertical="center"/>
    </xf>
    <xf numFmtId="0" fontId="5" fillId="0" borderId="5" xfId="0" applyFont="1" applyBorder="1" applyAlignment="1">
      <alignment horizontal="center" vertical="center"/>
    </xf>
    <xf numFmtId="0" fontId="2" fillId="4" borderId="5" xfId="0" applyFont="1" applyFill="1" applyBorder="1" applyAlignment="1">
      <alignment horizontal="left" vertical="center"/>
    </xf>
    <xf numFmtId="0" fontId="0" fillId="4" borderId="5" xfId="0" applyFont="1" applyFill="1" applyBorder="1" applyAlignment="1">
      <alignment horizontal="left" vertical="center"/>
    </xf>
    <xf numFmtId="0" fontId="2" fillId="4" borderId="1" xfId="0" applyFont="1" applyFill="1" applyBorder="1" applyAlignment="1">
      <alignment horizontal="left" vertical="center" wrapText="1"/>
    </xf>
    <xf numFmtId="38" fontId="2" fillId="0" borderId="2" xfId="0" applyNumberFormat="1" applyFont="1" applyBorder="1" applyAlignment="1">
      <alignment horizontal="right" vertical="center"/>
    </xf>
    <xf numFmtId="38" fontId="2" fillId="0" borderId="4" xfId="0" applyNumberFormat="1" applyFont="1" applyBorder="1" applyAlignment="1">
      <alignment horizontal="right" vertical="center"/>
    </xf>
    <xf numFmtId="38" fontId="2" fillId="0" borderId="3" xfId="0" applyNumberFormat="1" applyFont="1" applyBorder="1" applyAlignment="1">
      <alignment horizontal="right" vertical="center"/>
    </xf>
    <xf numFmtId="38" fontId="0" fillId="4" borderId="1" xfId="1" applyFont="1" applyFill="1" applyBorder="1">
      <alignment vertical="center"/>
    </xf>
    <xf numFmtId="0" fontId="5" fillId="0" borderId="11" xfId="0" applyFont="1" applyBorder="1" applyAlignment="1">
      <alignment horizontal="center" vertical="center"/>
    </xf>
    <xf numFmtId="0" fontId="2" fillId="4" borderId="11" xfId="0" applyFont="1" applyFill="1" applyBorder="1" applyAlignment="1">
      <alignment horizontal="left" vertical="center"/>
    </xf>
    <xf numFmtId="0" fontId="0" fillId="4" borderId="11" xfId="0" applyFont="1" applyFill="1" applyBorder="1" applyAlignment="1">
      <alignment horizontal="left" vertical="center"/>
    </xf>
    <xf numFmtId="0" fontId="5" fillId="0" borderId="9" xfId="0" applyFont="1" applyBorder="1" applyAlignment="1">
      <alignment horizontal="right" vertical="center"/>
    </xf>
    <xf numFmtId="0" fontId="2" fillId="4" borderId="1" xfId="0" applyFont="1" applyFill="1" applyBorder="1">
      <alignment vertical="center"/>
    </xf>
    <xf numFmtId="0" fontId="5" fillId="0" borderId="13" xfId="0" applyFont="1" applyFill="1" applyBorder="1">
      <alignment vertical="center"/>
    </xf>
    <xf numFmtId="0" fontId="5" fillId="0" borderId="13" xfId="0" applyFont="1" applyFill="1" applyBorder="1" applyAlignment="1">
      <alignment horizontal="right" vertical="center"/>
    </xf>
    <xf numFmtId="0" fontId="5" fillId="0" borderId="9" xfId="0" applyFont="1" applyBorder="1" applyAlignment="1">
      <alignment horizontal="center" vertical="center"/>
    </xf>
    <xf numFmtId="0" fontId="2" fillId="4" borderId="9" xfId="0" applyFont="1" applyFill="1" applyBorder="1" applyAlignment="1">
      <alignment horizontal="left" vertical="center"/>
    </xf>
    <xf numFmtId="0" fontId="5" fillId="0" borderId="1" xfId="0" applyFont="1" applyBorder="1" applyAlignment="1">
      <alignment horizontal="center" vertical="center" wrapText="1"/>
    </xf>
    <xf numFmtId="177" fontId="2" fillId="4" borderId="1" xfId="1" applyNumberFormat="1" applyFont="1" applyFill="1" applyBorder="1" applyAlignment="1">
      <alignment horizontal="right" vertical="center"/>
    </xf>
    <xf numFmtId="177" fontId="2" fillId="0" borderId="1" xfId="0" applyNumberFormat="1" applyFont="1" applyBorder="1" applyAlignment="1">
      <alignment horizontal="right" vertical="center"/>
    </xf>
    <xf numFmtId="38" fontId="2" fillId="0" borderId="1" xfId="1" applyFont="1" applyFill="1" applyBorder="1" applyAlignment="1">
      <alignment vertical="center"/>
    </xf>
    <xf numFmtId="38" fontId="2" fillId="4" borderId="1" xfId="1" applyFont="1" applyFill="1" applyBorder="1" applyAlignment="1">
      <alignment vertical="center"/>
    </xf>
    <xf numFmtId="0" fontId="0" fillId="4" borderId="9" xfId="0" applyFont="1" applyFill="1" applyBorder="1" applyAlignment="1">
      <alignment horizontal="left" vertical="center"/>
    </xf>
    <xf numFmtId="0" fontId="5" fillId="3" borderId="1" xfId="0" applyFont="1" applyFill="1" applyBorder="1" applyAlignment="1">
      <alignment horizontal="center" vertical="center"/>
    </xf>
    <xf numFmtId="38" fontId="2" fillId="4" borderId="1" xfId="1" applyFont="1" applyFill="1" applyBorder="1" applyAlignment="1">
      <alignment horizontal="right" vertical="center"/>
    </xf>
    <xf numFmtId="0" fontId="2" fillId="0" borderId="0" xfId="0" applyFont="1">
      <alignment vertical="center"/>
    </xf>
    <xf numFmtId="0" fontId="7" fillId="0" borderId="0" xfId="0" applyFont="1" applyBorder="1">
      <alignment vertical="center"/>
    </xf>
    <xf numFmtId="0" fontId="7" fillId="0" borderId="0" xfId="0" applyFont="1">
      <alignment vertical="center"/>
    </xf>
    <xf numFmtId="0" fontId="5" fillId="0" borderId="0" xfId="0" applyFont="1">
      <alignment vertical="center"/>
    </xf>
    <xf numFmtId="0" fontId="0" fillId="0" borderId="1" xfId="0" applyBorder="1" applyAlignment="1">
      <alignment horizontal="center" vertical="center"/>
    </xf>
    <xf numFmtId="0" fontId="0" fillId="4" borderId="5" xfId="0" applyFont="1" applyFill="1" applyBorder="1" applyAlignment="1">
      <alignment horizontal="left" vertical="center" wrapText="1"/>
    </xf>
    <xf numFmtId="0" fontId="2" fillId="0" borderId="6"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4" borderId="5" xfId="0" applyFont="1" applyFill="1" applyBorder="1" applyAlignment="1">
      <alignment horizontal="left" vertical="center" wrapText="1"/>
    </xf>
    <xf numFmtId="0" fontId="0" fillId="4" borderId="1" xfId="0" quotePrefix="1" applyFont="1" applyFill="1" applyBorder="1" applyAlignment="1">
      <alignment vertical="center"/>
    </xf>
    <xf numFmtId="0" fontId="5" fillId="0" borderId="1" xfId="0" applyFont="1" applyFill="1" applyBorder="1" applyAlignment="1">
      <alignment vertical="center" wrapText="1"/>
    </xf>
    <xf numFmtId="0" fontId="0" fillId="4" borderId="9"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5" xfId="0" applyFont="1" applyFill="1" applyBorder="1">
      <alignment vertical="center"/>
    </xf>
    <xf numFmtId="0" fontId="5" fillId="2" borderId="6"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0" fontId="5" fillId="2" borderId="11" xfId="0" applyFont="1" applyFill="1" applyBorder="1">
      <alignment vertical="center"/>
    </xf>
    <xf numFmtId="0" fontId="5" fillId="2" borderId="10" xfId="0" applyFont="1" applyFill="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10" xfId="0" applyFont="1" applyBorder="1">
      <alignment vertical="center"/>
    </xf>
    <xf numFmtId="0" fontId="5" fillId="2" borderId="9" xfId="0" applyFont="1" applyFill="1" applyBorder="1">
      <alignment vertical="center"/>
    </xf>
    <xf numFmtId="0" fontId="5" fillId="0" borderId="20" xfId="0" applyFont="1" applyBorder="1">
      <alignment vertical="center"/>
    </xf>
    <xf numFmtId="0" fontId="5" fillId="2" borderId="21" xfId="0" applyFont="1" applyFill="1" applyBorder="1" applyAlignment="1">
      <alignment horizontal="center" vertical="center"/>
    </xf>
    <xf numFmtId="0" fontId="5" fillId="2" borderId="21" xfId="0" applyFont="1" applyFill="1" applyBorder="1">
      <alignment vertical="center"/>
    </xf>
    <xf numFmtId="0" fontId="5" fillId="0" borderId="21" xfId="0" applyFont="1" applyBorder="1">
      <alignment vertical="center"/>
    </xf>
    <xf numFmtId="0" fontId="5" fillId="2" borderId="22" xfId="0" applyFont="1" applyFill="1" applyBorder="1">
      <alignment vertical="center"/>
    </xf>
    <xf numFmtId="0" fontId="5" fillId="0" borderId="23"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22" xfId="0" applyFont="1" applyBorder="1">
      <alignment vertical="center"/>
    </xf>
    <xf numFmtId="0" fontId="5" fillId="0" borderId="26" xfId="0" applyFont="1" applyBorder="1">
      <alignment vertical="center"/>
    </xf>
    <xf numFmtId="0" fontId="5" fillId="2" borderId="27" xfId="0" applyFont="1" applyFill="1" applyBorder="1" applyAlignment="1">
      <alignment horizontal="center" vertical="center"/>
    </xf>
    <xf numFmtId="0" fontId="5" fillId="2" borderId="27" xfId="0" applyFont="1" applyFill="1" applyBorder="1">
      <alignment vertical="center"/>
    </xf>
    <xf numFmtId="0" fontId="5" fillId="0" borderId="27" xfId="0" applyFont="1" applyBorder="1">
      <alignment vertical="center"/>
    </xf>
    <xf numFmtId="0" fontId="5" fillId="2" borderId="28" xfId="0" applyFont="1" applyFill="1" applyBorder="1">
      <alignment vertical="center"/>
    </xf>
    <xf numFmtId="0" fontId="5" fillId="0" borderId="29" xfId="0" applyFont="1" applyBorder="1">
      <alignment vertical="center"/>
    </xf>
    <xf numFmtId="0" fontId="5" fillId="0" borderId="30" xfId="0" applyFont="1" applyBorder="1">
      <alignment vertical="center"/>
    </xf>
    <xf numFmtId="0" fontId="5" fillId="0" borderId="31" xfId="0" applyFont="1" applyBorder="1">
      <alignment vertical="center"/>
    </xf>
    <xf numFmtId="0" fontId="5" fillId="0" borderId="28" xfId="0" applyFont="1" applyBorder="1">
      <alignment vertical="center"/>
    </xf>
    <xf numFmtId="0" fontId="5" fillId="0" borderId="32" xfId="0" applyFont="1" applyBorder="1">
      <alignment vertical="center"/>
    </xf>
    <xf numFmtId="0" fontId="5" fillId="2" borderId="33" xfId="0" applyFont="1" applyFill="1" applyBorder="1" applyAlignment="1">
      <alignment horizontal="center" vertical="center"/>
    </xf>
    <xf numFmtId="0" fontId="5" fillId="2" borderId="33" xfId="0" applyFont="1" applyFill="1" applyBorder="1">
      <alignment vertical="center"/>
    </xf>
    <xf numFmtId="0" fontId="5" fillId="0" borderId="33" xfId="0" applyFont="1" applyBorder="1">
      <alignment vertical="center"/>
    </xf>
    <xf numFmtId="0" fontId="5" fillId="2" borderId="34" xfId="0" applyFont="1" applyFill="1" applyBorder="1">
      <alignment vertical="center"/>
    </xf>
    <xf numFmtId="0" fontId="5" fillId="0" borderId="35"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34" xfId="0" applyFont="1" applyBorder="1">
      <alignment vertical="center"/>
    </xf>
    <xf numFmtId="0" fontId="5" fillId="0" borderId="38" xfId="0" applyFont="1" applyBorder="1">
      <alignment vertical="center"/>
    </xf>
    <xf numFmtId="0" fontId="0" fillId="0" borderId="0" xfId="0" applyFont="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2" borderId="12" xfId="0" applyFont="1" applyFill="1" applyBorder="1">
      <alignment vertical="center"/>
    </xf>
    <xf numFmtId="0" fontId="5" fillId="2" borderId="39" xfId="0" applyFont="1" applyFill="1" applyBorder="1">
      <alignment vertical="center"/>
    </xf>
    <xf numFmtId="0" fontId="5" fillId="2" borderId="1" xfId="0" applyFont="1" applyFill="1" applyBorder="1" applyAlignment="1">
      <alignment vertical="center" wrapText="1"/>
    </xf>
    <xf numFmtId="0" fontId="5" fillId="0" borderId="1" xfId="0" applyFont="1" applyBorder="1">
      <alignment vertical="center"/>
    </xf>
    <xf numFmtId="38" fontId="5" fillId="0" borderId="1" xfId="1" applyFont="1" applyFill="1" applyBorder="1">
      <alignment vertical="center"/>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xf>
    <xf numFmtId="38" fontId="5" fillId="4" borderId="1" xfId="1" applyFont="1" applyFill="1" applyBorder="1">
      <alignment vertical="center"/>
    </xf>
    <xf numFmtId="38" fontId="5" fillId="0" borderId="13" xfId="1" applyFont="1" applyFill="1" applyBorder="1">
      <alignment vertical="center"/>
    </xf>
    <xf numFmtId="38" fontId="5" fillId="2" borderId="1" xfId="1" applyFont="1" applyFill="1" applyBorder="1" applyAlignment="1">
      <alignment horizontal="center" vertical="center"/>
    </xf>
    <xf numFmtId="38" fontId="5" fillId="0" borderId="40" xfId="1" applyFont="1" applyBorder="1">
      <alignment vertical="center"/>
    </xf>
    <xf numFmtId="0" fontId="5" fillId="2" borderId="9" xfId="0" applyFont="1" applyFill="1" applyBorder="1" applyAlignment="1">
      <alignment horizontal="center" vertical="center" wrapText="1"/>
    </xf>
    <xf numFmtId="178" fontId="5" fillId="0" borderId="1" xfId="2" applyNumberFormat="1" applyFont="1" applyFill="1" applyBorder="1">
      <alignment vertical="center"/>
    </xf>
    <xf numFmtId="0" fontId="5" fillId="0" borderId="0" xfId="0" applyFont="1" applyAlignment="1">
      <alignment horizontal="right" vertical="center"/>
    </xf>
    <xf numFmtId="38" fontId="0" fillId="0" borderId="0" xfId="1" applyFont="1">
      <alignment vertical="center"/>
    </xf>
    <xf numFmtId="38" fontId="5" fillId="0" borderId="0" xfId="1" applyFont="1">
      <alignment vertical="center"/>
    </xf>
    <xf numFmtId="34" fontId="5" fillId="0" borderId="1" xfId="0" applyNumberFormat="1" applyFont="1" applyFill="1" applyBorder="1" applyAlignment="1">
      <alignment horizontal="center" vertical="center"/>
    </xf>
    <xf numFmtId="34" fontId="5" fillId="2"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right" vertical="center"/>
    </xf>
    <xf numFmtId="0" fontId="0" fillId="0" borderId="41" xfId="0" applyFont="1" applyBorder="1" applyAlignment="1">
      <alignment horizontal="center" vertical="center" wrapText="1"/>
    </xf>
    <xf numFmtId="0" fontId="0" fillId="0" borderId="1" xfId="0" applyFont="1" applyFill="1" applyBorder="1">
      <alignment vertical="center"/>
    </xf>
    <xf numFmtId="0" fontId="0" fillId="0" borderId="3" xfId="0" applyFont="1" applyBorder="1" applyAlignment="1">
      <alignment horizontal="right" vertical="center"/>
    </xf>
    <xf numFmtId="0" fontId="0" fillId="0" borderId="1" xfId="0" applyFont="1" applyFill="1" applyBorder="1" applyAlignment="1">
      <alignment vertical="center" wrapText="1"/>
    </xf>
    <xf numFmtId="0" fontId="0" fillId="4" borderId="1" xfId="0" applyFont="1" applyFill="1" applyBorder="1" applyAlignment="1">
      <alignment vertical="center" wrapText="1"/>
    </xf>
    <xf numFmtId="179" fontId="0" fillId="4" borderId="1" xfId="0" applyNumberFormat="1" applyFont="1" applyFill="1" applyBorder="1" applyAlignment="1">
      <alignment horizontal="righ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38" fontId="2" fillId="0" borderId="1" xfId="1" applyFont="1" applyFill="1" applyBorder="1">
      <alignment vertical="center"/>
    </xf>
    <xf numFmtId="38" fontId="2" fillId="5" borderId="1" xfId="1" applyFont="1" applyFill="1" applyBorder="1">
      <alignment vertical="center"/>
    </xf>
    <xf numFmtId="38" fontId="2" fillId="4" borderId="1" xfId="1" applyFont="1" applyFill="1" applyBorder="1">
      <alignment vertical="center"/>
    </xf>
    <xf numFmtId="38" fontId="2" fillId="0" borderId="3" xfId="1" applyFont="1" applyBorder="1">
      <alignment vertical="center"/>
    </xf>
    <xf numFmtId="179" fontId="0" fillId="4" borderId="5" xfId="0" applyNumberFormat="1" applyFont="1" applyFill="1" applyBorder="1" applyAlignment="1">
      <alignment horizontal="right" vertical="center"/>
    </xf>
    <xf numFmtId="0" fontId="0" fillId="0" borderId="2" xfId="0" applyFont="1" applyBorder="1" applyAlignment="1">
      <alignment horizontal="center" vertical="center"/>
    </xf>
    <xf numFmtId="0" fontId="0" fillId="2" borderId="5" xfId="0" applyFill="1" applyBorder="1">
      <alignment vertical="center"/>
    </xf>
    <xf numFmtId="0" fontId="0" fillId="3" borderId="3" xfId="0"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2" borderId="6" xfId="0" applyFont="1" applyFill="1" applyBorder="1">
      <alignment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0" fillId="2" borderId="11" xfId="0" applyFill="1" applyBorder="1">
      <alignment vertical="center"/>
    </xf>
    <xf numFmtId="0" fontId="0" fillId="0" borderId="5" xfId="0" applyBorder="1">
      <alignment vertical="center"/>
    </xf>
    <xf numFmtId="0" fontId="0" fillId="0" borderId="6" xfId="0" applyBorder="1">
      <alignment vertical="center"/>
    </xf>
    <xf numFmtId="0" fontId="0" fillId="0" borderId="10" xfId="0" applyBorder="1" applyAlignment="1">
      <alignment vertical="center"/>
    </xf>
    <xf numFmtId="0" fontId="0" fillId="0" borderId="44" xfId="0" applyBorder="1">
      <alignment vertical="center"/>
    </xf>
    <xf numFmtId="0" fontId="0" fillId="0" borderId="10" xfId="0" applyBorder="1">
      <alignment vertical="center"/>
    </xf>
    <xf numFmtId="0" fontId="0" fillId="0" borderId="0" xfId="0" applyAlignment="1">
      <alignment vertical="center"/>
    </xf>
    <xf numFmtId="0" fontId="0" fillId="2" borderId="10" xfId="0" applyFill="1" applyBorder="1">
      <alignment vertical="center"/>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11" xfId="0" applyBorder="1">
      <alignment vertical="center"/>
    </xf>
    <xf numFmtId="0" fontId="2" fillId="0" borderId="0" xfId="0" applyFont="1" applyBorder="1">
      <alignment vertical="center"/>
    </xf>
    <xf numFmtId="0" fontId="2" fillId="0" borderId="44" xfId="0" applyFont="1" applyBorder="1">
      <alignment vertical="center"/>
    </xf>
    <xf numFmtId="0" fontId="0" fillId="0" borderId="11" xfId="0" applyFont="1" applyBorder="1">
      <alignment vertical="center"/>
    </xf>
    <xf numFmtId="0" fontId="0" fillId="0" borderId="10" xfId="0" applyFont="1" applyBorder="1">
      <alignment vertical="center"/>
    </xf>
    <xf numFmtId="0" fontId="0" fillId="0" borderId="44" xfId="0" applyFont="1" applyBorder="1">
      <alignment vertical="center"/>
    </xf>
    <xf numFmtId="0" fontId="0" fillId="2" borderId="9" xfId="0" applyFill="1" applyBorder="1">
      <alignment vertical="center"/>
    </xf>
    <xf numFmtId="0" fontId="0" fillId="0" borderId="9" xfId="0" applyBorder="1">
      <alignment vertical="center"/>
    </xf>
    <xf numFmtId="0" fontId="0" fillId="0" borderId="12" xfId="0" applyBorder="1">
      <alignment vertical="center"/>
    </xf>
    <xf numFmtId="0" fontId="0" fillId="0" borderId="45" xfId="0" applyBorder="1">
      <alignment vertical="center"/>
    </xf>
    <xf numFmtId="0" fontId="2" fillId="0" borderId="39" xfId="0" applyFont="1" applyBorder="1">
      <alignment vertical="center"/>
    </xf>
    <xf numFmtId="0" fontId="2" fillId="0" borderId="45" xfId="0" applyFont="1" applyBorder="1">
      <alignment vertical="center"/>
    </xf>
    <xf numFmtId="0" fontId="0" fillId="2" borderId="12" xfId="0" applyFill="1" applyBorder="1">
      <alignment vertical="center"/>
    </xf>
    <xf numFmtId="0" fontId="0" fillId="0" borderId="39" xfId="0" applyBorder="1">
      <alignment vertical="center"/>
    </xf>
    <xf numFmtId="0" fontId="2" fillId="0" borderId="1" xfId="0" applyFont="1" applyBorder="1" applyAlignment="1">
      <alignment horizontal="center" vertical="center" wrapText="1"/>
    </xf>
    <xf numFmtId="0" fontId="0" fillId="0" borderId="1" xfId="0" applyBorder="1">
      <alignment vertical="center"/>
    </xf>
    <xf numFmtId="0" fontId="2" fillId="0" borderId="3" xfId="0" applyFont="1" applyBorder="1">
      <alignment vertical="center"/>
    </xf>
    <xf numFmtId="0" fontId="10" fillId="0" borderId="0" xfId="0" applyFont="1">
      <alignment vertical="center"/>
    </xf>
    <xf numFmtId="0" fontId="2" fillId="3" borderId="1" xfId="0" applyFont="1" applyFill="1" applyBorder="1" applyAlignment="1">
      <alignment horizontal="left" vertical="center" wrapText="1"/>
    </xf>
    <xf numFmtId="0" fontId="2" fillId="0" borderId="46" xfId="0" applyFont="1" applyBorder="1" applyAlignment="1">
      <alignment horizontal="center" vertical="center"/>
    </xf>
    <xf numFmtId="0" fontId="2" fillId="0" borderId="12" xfId="0" applyFont="1" applyBorder="1" applyAlignment="1">
      <alignment horizontal="center" vertical="center" wrapText="1"/>
    </xf>
    <xf numFmtId="0" fontId="11" fillId="0" borderId="0" xfId="0" applyFont="1" applyBorder="1" applyAlignment="1">
      <alignment horizontal="center" vertical="center"/>
    </xf>
    <xf numFmtId="38" fontId="12" fillId="0" borderId="0" xfId="1" applyFont="1" applyFill="1">
      <alignment vertical="center"/>
    </xf>
    <xf numFmtId="0" fontId="0" fillId="4" borderId="11" xfId="0" applyFont="1" applyFill="1" applyBorder="1" applyAlignment="1">
      <alignment horizontal="left" vertical="center" wrapText="1"/>
    </xf>
    <xf numFmtId="0" fontId="0" fillId="5" borderId="0" xfId="0" quotePrefix="1" applyFill="1" applyAlignment="1">
      <alignment horizontal="right" vertical="center"/>
    </xf>
    <xf numFmtId="0" fontId="0" fillId="0" borderId="0" xfId="0" applyFont="1" applyFill="1" applyAlignment="1">
      <alignment vertical="center" wrapText="1"/>
    </xf>
    <xf numFmtId="0" fontId="12" fillId="0" borderId="0" xfId="0" applyFont="1">
      <alignment vertical="center"/>
    </xf>
    <xf numFmtId="0" fontId="13" fillId="0" borderId="0" xfId="0" applyFont="1" applyBorder="1" applyAlignment="1">
      <alignment horizontal="center" vertical="center"/>
    </xf>
    <xf numFmtId="0" fontId="12" fillId="0" borderId="0" xfId="0" applyFont="1" applyAlignment="1">
      <alignment horizontal="right" vertical="center"/>
    </xf>
    <xf numFmtId="0" fontId="12" fillId="4" borderId="0" xfId="0" applyFont="1" applyFill="1" applyBorder="1" applyAlignment="1">
      <alignment horizontal="left" vertical="center"/>
    </xf>
    <xf numFmtId="0" fontId="12" fillId="4" borderId="0" xfId="0" quotePrefix="1" applyFont="1" applyFill="1" applyAlignment="1">
      <alignment horizontal="right" vertical="center"/>
    </xf>
    <xf numFmtId="0" fontId="12" fillId="2" borderId="1" xfId="0" applyFont="1" applyFill="1" applyBorder="1" applyAlignment="1">
      <alignment horizontal="center" vertical="center"/>
    </xf>
    <xf numFmtId="0" fontId="12" fillId="0" borderId="1" xfId="0" applyFont="1" applyBorder="1" applyAlignment="1">
      <alignment horizontal="center" vertical="center" wrapText="1"/>
    </xf>
    <xf numFmtId="0" fontId="14" fillId="4" borderId="1" xfId="0" applyFont="1" applyFill="1" applyBorder="1" applyAlignment="1">
      <alignment horizontal="left" vertical="top" wrapText="1"/>
    </xf>
    <xf numFmtId="0" fontId="12" fillId="2" borderId="1" xfId="0" applyFont="1" applyFill="1" applyBorder="1" applyAlignment="1">
      <alignment vertical="center" textRotation="255" wrapText="1"/>
    </xf>
    <xf numFmtId="0" fontId="12" fillId="0" borderId="1" xfId="0" applyFont="1" applyBorder="1" applyAlignment="1">
      <alignment horizontal="center" vertical="center" textRotation="255" wrapText="1"/>
    </xf>
    <xf numFmtId="0" fontId="12" fillId="0" borderId="8" xfId="0" applyFont="1" applyBorder="1" applyAlignment="1">
      <alignment horizontal="center" vertical="center"/>
    </xf>
    <xf numFmtId="0" fontId="12" fillId="0" borderId="1" xfId="0" applyFont="1" applyFill="1" applyBorder="1">
      <alignment vertical="center"/>
    </xf>
    <xf numFmtId="0" fontId="12" fillId="4" borderId="1" xfId="0" applyFont="1" applyFill="1" applyBorder="1" applyAlignment="1">
      <alignment vertical="center" wrapText="1"/>
    </xf>
    <xf numFmtId="0" fontId="12" fillId="0" borderId="45" xfId="0" applyFont="1" applyBorder="1">
      <alignment vertical="center"/>
    </xf>
    <xf numFmtId="38" fontId="12" fillId="0" borderId="1" xfId="1" applyFont="1" applyFill="1" applyBorder="1">
      <alignment vertical="center"/>
    </xf>
    <xf numFmtId="38" fontId="12" fillId="0" borderId="3" xfId="1" applyFont="1" applyBorder="1">
      <alignment vertical="center"/>
    </xf>
    <xf numFmtId="0" fontId="12" fillId="2" borderId="1" xfId="0" applyFont="1" applyFill="1" applyBorder="1" applyAlignment="1">
      <alignment horizontal="center" vertical="center" wrapText="1"/>
    </xf>
    <xf numFmtId="38" fontId="12" fillId="0" borderId="13" xfId="1" applyFont="1" applyFill="1" applyBorder="1">
      <alignment vertical="center"/>
    </xf>
    <xf numFmtId="38" fontId="12" fillId="5" borderId="3" xfId="1" applyFont="1" applyFill="1" applyBorder="1">
      <alignment vertical="center"/>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2" fillId="0" borderId="3" xfId="0" applyFont="1" applyBorder="1">
      <alignment vertical="center"/>
    </xf>
    <xf numFmtId="0" fontId="12" fillId="0" borderId="1" xfId="0" applyFont="1" applyBorder="1" applyAlignment="1">
      <alignment vertical="center" wrapText="1"/>
    </xf>
    <xf numFmtId="38" fontId="12" fillId="4" borderId="1" xfId="1" applyFont="1" applyFill="1" applyBorder="1">
      <alignment vertical="center"/>
    </xf>
    <xf numFmtId="0" fontId="16" fillId="0" borderId="0" xfId="0" applyFont="1">
      <alignment vertical="center"/>
    </xf>
    <xf numFmtId="0" fontId="0" fillId="4" borderId="1" xfId="0" applyFont="1" applyFill="1" applyBorder="1">
      <alignment vertical="center"/>
    </xf>
    <xf numFmtId="0" fontId="0" fillId="0" borderId="3" xfId="0" applyBorder="1">
      <alignment vertical="center"/>
    </xf>
    <xf numFmtId="0" fontId="0" fillId="0" borderId="0" xfId="0" applyBorder="1" applyAlignment="1">
      <alignment horizontal="center" vertical="center"/>
    </xf>
    <xf numFmtId="0" fontId="17" fillId="0" borderId="0" xfId="0" applyFont="1">
      <alignment vertical="center"/>
    </xf>
    <xf numFmtId="0" fontId="5" fillId="2" borderId="1" xfId="0" applyFont="1" applyFill="1" applyBorder="1">
      <alignment vertical="center"/>
    </xf>
    <xf numFmtId="0" fontId="5" fillId="0" borderId="5" xfId="0" applyFont="1" applyBorder="1">
      <alignment vertical="center"/>
    </xf>
    <xf numFmtId="0" fontId="5" fillId="4" borderId="1" xfId="0" applyFont="1" applyFill="1" applyBorder="1" applyAlignment="1">
      <alignment vertical="center" wrapText="1"/>
    </xf>
    <xf numFmtId="0" fontId="5" fillId="0" borderId="9" xfId="0" applyFont="1" applyBorder="1">
      <alignment vertical="center"/>
    </xf>
    <xf numFmtId="0" fontId="5" fillId="2" borderId="1" xfId="0" applyFont="1" applyFill="1" applyBorder="1" applyAlignment="1">
      <alignment horizontal="center" vertical="center" wrapText="1"/>
    </xf>
    <xf numFmtId="38" fontId="5" fillId="5" borderId="1" xfId="1" applyFont="1" applyFill="1" applyBorder="1">
      <alignment vertical="center"/>
    </xf>
    <xf numFmtId="38" fontId="5" fillId="0" borderId="5" xfId="0" applyNumberFormat="1" applyFont="1" applyBorder="1">
      <alignment vertical="center"/>
    </xf>
    <xf numFmtId="0" fontId="5" fillId="0" borderId="11" xfId="0" applyFont="1" applyBorder="1">
      <alignment vertical="center"/>
    </xf>
    <xf numFmtId="0" fontId="18" fillId="2" borderId="1" xfId="0" applyFont="1" applyFill="1" applyBorder="1" applyAlignment="1">
      <alignment horizontal="center" vertical="center"/>
    </xf>
    <xf numFmtId="0" fontId="19" fillId="2" borderId="1" xfId="0" applyFont="1" applyFill="1" applyBorder="1" applyAlignment="1">
      <alignment horizontal="center" vertical="center"/>
    </xf>
    <xf numFmtId="180" fontId="5" fillId="4" borderId="1" xfId="0" applyNumberFormat="1" applyFont="1" applyFill="1" applyBorder="1">
      <alignment vertical="center"/>
    </xf>
    <xf numFmtId="0" fontId="20" fillId="6" borderId="14" xfId="0" applyFont="1" applyFill="1" applyBorder="1" applyAlignment="1">
      <alignment vertical="center" textRotation="255"/>
    </xf>
    <xf numFmtId="0" fontId="0" fillId="6" borderId="15" xfId="0" applyFont="1" applyFill="1" applyBorder="1" applyAlignment="1">
      <alignment vertical="center" textRotation="255"/>
    </xf>
    <xf numFmtId="0" fontId="0" fillId="6" borderId="16" xfId="0" applyFont="1" applyFill="1" applyBorder="1" applyAlignment="1">
      <alignment vertical="center" textRotation="255"/>
    </xf>
    <xf numFmtId="0" fontId="0" fillId="2" borderId="5" xfId="0" applyFont="1" applyFill="1" applyBorder="1" applyAlignment="1">
      <alignment horizontal="center" vertical="center" shrinkToFit="1"/>
    </xf>
    <xf numFmtId="0" fontId="0" fillId="4" borderId="7" xfId="0" applyFont="1" applyFill="1" applyBorder="1" applyAlignment="1">
      <alignment horizontal="center" vertical="center"/>
    </xf>
    <xf numFmtId="0" fontId="0" fillId="6" borderId="5" xfId="0" applyFont="1" applyFill="1" applyBorder="1" applyAlignment="1">
      <alignment horizontal="center" vertical="center"/>
    </xf>
    <xf numFmtId="0" fontId="0" fillId="4" borderId="47" xfId="0" applyFont="1" applyFill="1" applyBorder="1" applyAlignment="1">
      <alignment horizontal="center" vertical="center"/>
    </xf>
    <xf numFmtId="0" fontId="0" fillId="0" borderId="7" xfId="0" applyFont="1" applyBorder="1" applyAlignment="1">
      <alignment horizontal="center" vertical="center"/>
    </xf>
    <xf numFmtId="0" fontId="0" fillId="0" borderId="47" xfId="0" applyFont="1" applyFill="1" applyBorder="1" applyAlignment="1">
      <alignment horizontal="center" vertical="center"/>
    </xf>
    <xf numFmtId="0" fontId="0" fillId="2" borderId="11" xfId="0" applyFont="1" applyFill="1" applyBorder="1" applyAlignment="1">
      <alignment horizontal="center" vertical="center" shrinkToFit="1"/>
    </xf>
    <xf numFmtId="0" fontId="0" fillId="4" borderId="48" xfId="0" applyFont="1" applyFill="1" applyBorder="1" applyAlignment="1">
      <alignment horizontal="center" vertical="center"/>
    </xf>
    <xf numFmtId="0" fontId="0" fillId="6" borderId="11" xfId="0" applyFont="1" applyFill="1" applyBorder="1" applyAlignment="1">
      <alignment horizontal="center" vertical="center"/>
    </xf>
    <xf numFmtId="0" fontId="0" fillId="4" borderId="49"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2" borderId="9" xfId="0" applyFont="1" applyFill="1" applyBorder="1" applyAlignment="1">
      <alignment horizontal="center" vertical="center" shrinkToFit="1"/>
    </xf>
    <xf numFmtId="0" fontId="0" fillId="4" borderId="50" xfId="0" applyFont="1" applyFill="1" applyBorder="1" applyAlignment="1">
      <alignment horizontal="center" vertical="center"/>
    </xf>
    <xf numFmtId="0" fontId="0" fillId="6" borderId="9" xfId="0" applyFont="1" applyFill="1" applyBorder="1" applyAlignment="1">
      <alignment horizontal="center" vertical="center"/>
    </xf>
    <xf numFmtId="0" fontId="0" fillId="4" borderId="5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6" borderId="5" xfId="0" applyFont="1" applyFill="1" applyBorder="1" applyAlignment="1">
      <alignment horizontal="center" vertical="center" shrinkToFit="1"/>
    </xf>
    <xf numFmtId="0" fontId="0" fillId="4" borderId="6" xfId="0" applyFont="1" applyFill="1" applyBorder="1" applyAlignment="1">
      <alignment horizontal="center" vertical="center" shrinkToFit="1"/>
    </xf>
    <xf numFmtId="0" fontId="0" fillId="4" borderId="5" xfId="0" applyFont="1" applyFill="1" applyBorder="1" applyAlignment="1">
      <alignment horizontal="left" vertical="center" indent="1"/>
    </xf>
    <xf numFmtId="0" fontId="0" fillId="0" borderId="6" xfId="0" applyFont="1" applyFill="1" applyBorder="1" applyAlignment="1">
      <alignment horizontal="center" vertical="center" shrinkToFit="1"/>
    </xf>
    <xf numFmtId="0" fontId="0" fillId="0" borderId="5" xfId="0" applyFont="1" applyFill="1" applyBorder="1" applyAlignment="1">
      <alignment horizontal="left" vertical="center" indent="1"/>
    </xf>
    <xf numFmtId="0" fontId="0" fillId="0" borderId="11" xfId="0" applyFont="1" applyBorder="1" applyAlignment="1">
      <alignment horizontal="center" vertical="center"/>
    </xf>
    <xf numFmtId="0" fontId="0" fillId="4" borderId="11" xfId="0" applyFont="1" applyFill="1" applyBorder="1" applyAlignment="1">
      <alignment horizontal="left" vertical="center" indent="1"/>
    </xf>
    <xf numFmtId="0" fontId="0" fillId="0" borderId="11" xfId="0" applyFont="1" applyFill="1" applyBorder="1" applyAlignment="1">
      <alignment horizontal="left" vertical="center" indent="1"/>
    </xf>
    <xf numFmtId="0" fontId="0" fillId="6" borderId="1" xfId="0" applyFont="1" applyFill="1" applyBorder="1" applyAlignment="1">
      <alignment horizontal="center" vertical="center" shrinkToFit="1"/>
    </xf>
    <xf numFmtId="0" fontId="0" fillId="3" borderId="2" xfId="0" applyFont="1" applyFill="1" applyBorder="1" applyAlignment="1">
      <alignment horizontal="center" vertical="center" wrapText="1"/>
    </xf>
    <xf numFmtId="0" fontId="0" fillId="0" borderId="9" xfId="0" applyFont="1" applyBorder="1" applyAlignment="1">
      <alignment horizontal="center" vertical="center"/>
    </xf>
    <xf numFmtId="0" fontId="0" fillId="4" borderId="9" xfId="0" applyFont="1" applyFill="1" applyBorder="1" applyAlignment="1">
      <alignment horizontal="left" vertical="center" indent="1"/>
    </xf>
    <xf numFmtId="0" fontId="0" fillId="0" borderId="2" xfId="0" applyFont="1" applyFill="1" applyBorder="1" applyAlignment="1">
      <alignment horizontal="center" vertical="center" wrapText="1"/>
    </xf>
    <xf numFmtId="0" fontId="0" fillId="0" borderId="9" xfId="0" applyFont="1" applyFill="1" applyBorder="1" applyAlignment="1">
      <alignment horizontal="left" vertical="center" indent="1"/>
    </xf>
  </cellXfs>
  <cellStyles count="3">
    <cellStyle name="標準" xfId="0" builtinId="0" customBuiltin="1"/>
    <cellStyle name="桁区切り" xfId="1" builtinId="6"/>
    <cellStyle name="パーセント" xfId="2" builtinId="5"/>
  </cellStyles>
  <dxfs count="1">
    <dxf>
      <fill>
        <patternFill>
          <bgColor rgb="FFFF99CC"/>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103505</xdr:colOff>
      <xdr:row>2</xdr:row>
      <xdr:rowOff>67310</xdr:rowOff>
    </xdr:from>
    <xdr:to xmlns:xdr="http://schemas.openxmlformats.org/drawingml/2006/spreadsheetDrawing">
      <xdr:col>3</xdr:col>
      <xdr:colOff>1812290</xdr:colOff>
      <xdr:row>4</xdr:row>
      <xdr:rowOff>163195</xdr:rowOff>
    </xdr:to>
    <xdr:pic macro="">
      <xdr:nvPicPr>
        <xdr:cNvPr id="10" name="図 6"/>
        <xdr:cNvPicPr>
          <a:picLocks noChangeAspect="1"/>
        </xdr:cNvPicPr>
      </xdr:nvPicPr>
      <xdr:blipFill>
        <a:blip xmlns:r="http://schemas.openxmlformats.org/officeDocument/2006/relationships" r:embed="rId1"/>
        <a:stretch>
          <a:fillRect/>
        </a:stretch>
      </xdr:blipFill>
      <xdr:spPr>
        <a:xfrm>
          <a:off x="103505" y="429260"/>
          <a:ext cx="7900035" cy="457835"/>
        </a:xfrm>
        <a:prstGeom prst="rect">
          <a:avLst/>
        </a:prstGeom>
        <a:noFill/>
        <a:ln w="28575" cmpd="sng">
          <a:solidFill>
            <a:sysClr val="windowText" lastClr="000000"/>
          </a:solidFill>
        </a:ln>
      </xdr:spPr>
    </xdr:pic>
    <xdr:clientData/>
  </xdr:twoCellAnchor>
  <xdr:twoCellAnchor>
    <xdr:from xmlns:xdr="http://schemas.openxmlformats.org/drawingml/2006/spreadsheetDrawing">
      <xdr:col>1</xdr:col>
      <xdr:colOff>422275</xdr:colOff>
      <xdr:row>4</xdr:row>
      <xdr:rowOff>53975</xdr:rowOff>
    </xdr:from>
    <xdr:to xmlns:xdr="http://schemas.openxmlformats.org/drawingml/2006/spreadsheetDrawing">
      <xdr:col>2</xdr:col>
      <xdr:colOff>1123950</xdr:colOff>
      <xdr:row>7</xdr:row>
      <xdr:rowOff>13970</xdr:rowOff>
    </xdr:to>
    <xdr:sp macro="" textlink="">
      <xdr:nvSpPr>
        <xdr:cNvPr id="3" name="図形 2"/>
        <xdr:cNvSpPr/>
      </xdr:nvSpPr>
      <xdr:spPr>
        <a:xfrm rot="5400000">
          <a:off x="698500" y="777875"/>
          <a:ext cx="4330700" cy="502920"/>
        </a:xfrm>
        <a:prstGeom prst="rightBrace">
          <a:avLst>
            <a:gd name="adj1" fmla="val 8333"/>
            <a:gd name="adj2" fmla="val 50000"/>
          </a:avLst>
        </a:prstGeom>
        <a:ln w="38100" cap="flat" cmpd="sng" algn="ctr">
          <a:solidFill>
            <a:schemeClr val="accent2"/>
          </a:solidFill>
          <a:prstDash val="solid"/>
          <a:miter lim="800000"/>
        </a:ln>
      </xdr:spPr>
      <xdr:style>
        <a:lnRef idx="1">
          <a:schemeClr val="accent2"/>
        </a:lnRef>
        <a:fillRef idx="0">
          <a:schemeClr val="accent2"/>
        </a:fillRef>
        <a:effectRef idx="0">
          <a:schemeClr val="accent2"/>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1200150</xdr:colOff>
      <xdr:row>4</xdr:row>
      <xdr:rowOff>81915</xdr:rowOff>
    </xdr:from>
    <xdr:to xmlns:xdr="http://schemas.openxmlformats.org/drawingml/2006/spreadsheetDrawing">
      <xdr:col>3</xdr:col>
      <xdr:colOff>1352550</xdr:colOff>
      <xdr:row>6</xdr:row>
      <xdr:rowOff>146685</xdr:rowOff>
    </xdr:to>
    <xdr:sp macro="" textlink="">
      <xdr:nvSpPr>
        <xdr:cNvPr id="4" name="図形 3"/>
        <xdr:cNvSpPr/>
      </xdr:nvSpPr>
      <xdr:spPr>
        <a:xfrm rot="5400000">
          <a:off x="5105400" y="805815"/>
          <a:ext cx="2438400" cy="426720"/>
        </a:xfrm>
        <a:prstGeom prst="rightBrace">
          <a:avLst/>
        </a:prstGeom>
        <a:ln w="38100" cap="flat" cmpd="sng" algn="ctr">
          <a:solidFill>
            <a:srgbClr val="00B050"/>
          </a:solidFill>
          <a:prstDash val="solid"/>
          <a:miter lim="800000"/>
        </a:ln>
      </xdr:spPr>
      <xdr:style>
        <a:lnRef idx="1">
          <a:schemeClr val="accent2"/>
        </a:lnRef>
        <a:fillRef idx="0">
          <a:schemeClr val="accent2"/>
        </a:fillRef>
        <a:effectRef idx="0">
          <a:schemeClr val="accent2"/>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1788160</xdr:colOff>
      <xdr:row>7</xdr:row>
      <xdr:rowOff>0</xdr:rowOff>
    </xdr:from>
    <xdr:to xmlns:xdr="http://schemas.openxmlformats.org/drawingml/2006/spreadsheetDrawing">
      <xdr:col>1</xdr:col>
      <xdr:colOff>3291840</xdr:colOff>
      <xdr:row>8</xdr:row>
      <xdr:rowOff>133350</xdr:rowOff>
    </xdr:to>
    <xdr:sp macro="" textlink="">
      <xdr:nvSpPr>
        <xdr:cNvPr id="5" name="テキスト 4"/>
        <xdr:cNvSpPr txBox="1"/>
      </xdr:nvSpPr>
      <xdr:spPr>
        <a:xfrm>
          <a:off x="2064385" y="1266825"/>
          <a:ext cx="1503680" cy="314325"/>
        </a:xfrm>
        <a:prstGeom prst="rect">
          <a:avLst/>
        </a:prstGeom>
        <a:ln w="19050" cmpd="sng"/>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sz="1200">
              <a:latin typeface="ＭＳ ゴシック"/>
              <a:ea typeface="ＭＳ ゴシック"/>
            </a:rPr>
            <a:t>採択申請に使用</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2</xdr:col>
      <xdr:colOff>1358900</xdr:colOff>
      <xdr:row>6</xdr:row>
      <xdr:rowOff>102235</xdr:rowOff>
    </xdr:from>
    <xdr:to xmlns:xdr="http://schemas.openxmlformats.org/drawingml/2006/spreadsheetDrawing">
      <xdr:col>3</xdr:col>
      <xdr:colOff>1115060</xdr:colOff>
      <xdr:row>11</xdr:row>
      <xdr:rowOff>19050</xdr:rowOff>
    </xdr:to>
    <xdr:sp macro="" textlink="">
      <xdr:nvSpPr>
        <xdr:cNvPr id="6" name="テキスト 5"/>
        <xdr:cNvSpPr txBox="1"/>
      </xdr:nvSpPr>
      <xdr:spPr>
        <a:xfrm>
          <a:off x="5264150" y="1188085"/>
          <a:ext cx="2042160" cy="821690"/>
        </a:xfrm>
        <a:prstGeom prst="rect">
          <a:avLst/>
        </a:prstGeom>
        <a:ln w="19050" cmpd="sng">
          <a:solidFill>
            <a:srgbClr val="00B050"/>
          </a:solidFill>
        </a:ln>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sz="1200">
              <a:latin typeface="ＭＳ ゴシック"/>
              <a:ea typeface="ＭＳ ゴシック"/>
            </a:rPr>
            <a:t>補助金交付申請に使用</a:t>
          </a:r>
          <a:endParaRPr kumimoji="1" lang="ja-JP" altLang="en-US" sz="1200">
            <a:latin typeface="ＭＳ ゴシック"/>
            <a:ea typeface="ＭＳ ゴシック"/>
          </a:endParaRPr>
        </a:p>
        <a:p>
          <a:pPr algn="ctr"/>
          <a:r>
            <a:rPr kumimoji="1" lang="ja-JP" altLang="en-US" sz="1200">
              <a:latin typeface="ＭＳ ゴシック"/>
              <a:ea typeface="ＭＳ ゴシック"/>
            </a:rPr>
            <a:t>（採択通知を受けた後）</a:t>
          </a:r>
          <a:endParaRPr kumimoji="1" lang="ja-JP" altLang="en-US" sz="1200">
            <a:latin typeface="ＭＳ ゴシック"/>
            <a:ea typeface="ＭＳ ゴシック"/>
          </a:endParaRPr>
        </a:p>
        <a:p>
          <a:pPr algn="ctr"/>
          <a:r>
            <a:rPr kumimoji="1" lang="ja-JP" altLang="en-US" sz="1200">
              <a:latin typeface="ＭＳ ゴシック"/>
              <a:ea typeface="ＭＳ ゴシック"/>
            </a:rPr>
            <a:t>（非表示にしています）</a:t>
          </a:r>
          <a:endParaRPr kumimoji="1" lang="ja-JP" altLang="en-US" sz="1200">
            <a:latin typeface="ＭＳ ゴシック"/>
            <a:ea typeface="ＭＳ 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9</xdr:col>
      <xdr:colOff>209550</xdr:colOff>
      <xdr:row>3</xdr:row>
      <xdr:rowOff>26670</xdr:rowOff>
    </xdr:from>
    <xdr:to xmlns:xdr="http://schemas.openxmlformats.org/drawingml/2006/spreadsheetDrawing">
      <xdr:col>14</xdr:col>
      <xdr:colOff>409575</xdr:colOff>
      <xdr:row>12</xdr:row>
      <xdr:rowOff>80645</xdr:rowOff>
    </xdr:to>
    <xdr:sp macro="" textlink="">
      <xdr:nvSpPr>
        <xdr:cNvPr id="3" name="テキスト 2"/>
        <xdr:cNvSpPr txBox="1"/>
      </xdr:nvSpPr>
      <xdr:spPr>
        <a:xfrm>
          <a:off x="7143750" y="969645"/>
          <a:ext cx="3629025" cy="3140075"/>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総事業費・補助対象事業費は、別シート「様式F」から自動で転記されます。</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緑色のセル（補助金申請額）には、【仮】で計算式を入れていますが、先に採択された事業計画に応じ</a:t>
          </a:r>
          <a:r>
            <a:rPr kumimoji="1" lang="ja-JP" altLang="en-US" sz="1200">
              <a:latin typeface="ＭＳ ゴシック"/>
              <a:ea typeface="ＭＳ ゴシック"/>
            </a:rPr>
            <a:t>て</a:t>
          </a:r>
          <a:r>
            <a:rPr kumimoji="1" lang="ja-JP" altLang="en-US" sz="1200">
              <a:latin typeface="ＭＳ ゴシック"/>
              <a:ea typeface="ＭＳ ゴシック"/>
            </a:rPr>
            <a:t>【計算式を無視して手入力】</a:t>
          </a:r>
          <a:r>
            <a:rPr kumimoji="1" lang="ja-JP" altLang="en-US" sz="1200">
              <a:latin typeface="ＭＳ ゴシック"/>
              <a:ea typeface="ＭＳ ゴシック"/>
            </a:rPr>
            <a:t>してください。</a:t>
          </a:r>
          <a:endParaRPr kumimoji="1" lang="ja-JP" altLang="en-US" sz="1200">
            <a:latin typeface="ＭＳ ゴシック"/>
            <a:ea typeface="ＭＳ ゴシック"/>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10</xdr:col>
      <xdr:colOff>389890</xdr:colOff>
      <xdr:row>8</xdr:row>
      <xdr:rowOff>56515</xdr:rowOff>
    </xdr:from>
    <xdr:to xmlns:xdr="http://schemas.openxmlformats.org/drawingml/2006/spreadsheetDrawing">
      <xdr:col>15</xdr:col>
      <xdr:colOff>589915</xdr:colOff>
      <xdr:row>22</xdr:row>
      <xdr:rowOff>34290</xdr:rowOff>
    </xdr:to>
    <xdr:sp macro="" textlink="">
      <xdr:nvSpPr>
        <xdr:cNvPr id="3" name="テキスト 2"/>
        <xdr:cNvSpPr txBox="1"/>
      </xdr:nvSpPr>
      <xdr:spPr>
        <a:xfrm>
          <a:off x="7400290" y="1590040"/>
          <a:ext cx="3629025" cy="269240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支出額は、「様式2_2」シートの経費配分から転記されます。</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区分の</a:t>
          </a:r>
          <a:r>
            <a:rPr kumimoji="1" lang="ja-JP" altLang="en-US" sz="1200">
              <a:latin typeface="ＭＳ ゴシック"/>
              <a:ea typeface="ＭＳ ゴシック"/>
            </a:rPr>
            <a:t>「その他○○○」は必要に応じて修正してください</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「前年度予算額」は、今回初めて申請する事業であるため、空欄で結構です。</a:t>
          </a:r>
          <a:endParaRPr kumimoji="1" lang="ja-JP" altLang="en-US" sz="1200">
            <a:latin typeface="ＭＳ ゴシック"/>
            <a:ea typeface="ＭＳ ゴシック"/>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14</xdr:col>
      <xdr:colOff>27305</xdr:colOff>
      <xdr:row>1</xdr:row>
      <xdr:rowOff>0</xdr:rowOff>
    </xdr:from>
    <xdr:to xmlns:xdr="http://schemas.openxmlformats.org/drawingml/2006/spreadsheetDrawing">
      <xdr:col>23</xdr:col>
      <xdr:colOff>408305</xdr:colOff>
      <xdr:row>20</xdr:row>
      <xdr:rowOff>179705</xdr:rowOff>
    </xdr:to>
    <xdr:sp macro="" textlink="">
      <xdr:nvSpPr>
        <xdr:cNvPr id="2" name="テキスト 1"/>
        <xdr:cNvSpPr txBox="1"/>
      </xdr:nvSpPr>
      <xdr:spPr>
        <a:xfrm>
          <a:off x="9495155" y="180975"/>
          <a:ext cx="6553200" cy="436118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黄色のセルに記入してください。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（記入例は消してご利用ください。）</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また、緑色のセル（税抜額（ｂ）の欄）は、計算式（※）を入れていますが、</a:t>
          </a:r>
          <a:endParaRPr kumimoji="1" lang="ja-JP" altLang="en-US" sz="1200">
            <a:latin typeface="ＭＳ ゴシック"/>
            <a:ea typeface="ＭＳ ゴシック"/>
          </a:endParaRPr>
        </a:p>
        <a:p>
          <a:r>
            <a:rPr kumimoji="1" lang="ja-JP" altLang="en-US" sz="1200">
              <a:latin typeface="ＭＳ ゴシック"/>
              <a:ea typeface="ＭＳ ゴシック"/>
            </a:rPr>
            <a:t>　　（※１円未満の端数処理：</a:t>
          </a:r>
          <a:r>
            <a:rPr kumimoji="1" lang="ja-JP" altLang="en-US" sz="1200">
              <a:latin typeface="ＭＳ ゴシック"/>
              <a:ea typeface="ＭＳ ゴシック"/>
            </a:rPr>
            <a:t>商品価格の１円未満切捨、消費税額の１円未満切上）</a:t>
          </a:r>
          <a:endParaRPr kumimoji="1" lang="ja-JP" altLang="en-US" sz="1200">
            <a:latin typeface="ＭＳ ゴシック"/>
            <a:ea typeface="ＭＳ ゴシック"/>
          </a:endParaRPr>
        </a:p>
        <a:p>
          <a:r>
            <a:rPr kumimoji="1" lang="ja-JP" altLang="en-US" sz="1200">
              <a:latin typeface="ＭＳ ゴシック"/>
              <a:ea typeface="ＭＳ ゴシック"/>
            </a:rPr>
            <a:t>請求書等で明示されている税抜額がある場合は</a:t>
          </a:r>
          <a:r>
            <a:rPr kumimoji="1" lang="ja-JP" altLang="en-US" sz="1200">
              <a:latin typeface="ＭＳ ゴシック"/>
              <a:ea typeface="ＭＳ ゴシック"/>
            </a:rPr>
            <a:t>【計算式を無視して手入力】してください。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補助対象外の金額（ｄ）の欄には、対象外となる経費を記入してください。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例・補助対象期間外に係るシステム利用料</a:t>
          </a:r>
          <a:endParaRPr kumimoji="1" lang="ja-JP" altLang="en-US" sz="1200">
            <a:latin typeface="ＭＳ ゴシック"/>
            <a:ea typeface="ＭＳ ゴシック"/>
          </a:endParaRPr>
        </a:p>
        <a:p>
          <a:r>
            <a:rPr kumimoji="1" lang="ja-JP" altLang="en-US" sz="1200">
              <a:latin typeface="ＭＳ ゴシック"/>
              <a:ea typeface="ＭＳ ゴシック"/>
            </a:rPr>
            <a:t>　・備蓄費のうち補助対象事業費合計の４割を超える部分</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申請書提出の際は、発注日～支払日の欄</a:t>
          </a:r>
          <a:r>
            <a:rPr kumimoji="1" lang="ja-JP" altLang="en-US" sz="1200">
              <a:latin typeface="ＭＳ ゴシック"/>
              <a:ea typeface="ＭＳ ゴシック"/>
            </a:rPr>
            <a:t>は空欄で結構です。（実績報告時に記入）</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備考欄には、添付した確認書類の名称などを記入してください。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セルの高さは、必要に応じて広げてください。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endParaRPr kumimoji="1" lang="ja-JP" altLang="en-US" sz="1200">
            <a:latin typeface="ＭＳ ゴシック"/>
            <a:ea typeface="ＭＳ ゴシック"/>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8</xdr:col>
      <xdr:colOff>335280</xdr:colOff>
      <xdr:row>6</xdr:row>
      <xdr:rowOff>18415</xdr:rowOff>
    </xdr:from>
    <xdr:to xmlns:xdr="http://schemas.openxmlformats.org/drawingml/2006/spreadsheetDrawing">
      <xdr:col>8</xdr:col>
      <xdr:colOff>1010920</xdr:colOff>
      <xdr:row>10</xdr:row>
      <xdr:rowOff>121285</xdr:rowOff>
    </xdr:to>
    <xdr:grpSp>
      <xdr:nvGrpSpPr>
        <xdr:cNvPr id="9" name="グループ 9"/>
        <xdr:cNvGrpSpPr/>
      </xdr:nvGrpSpPr>
      <xdr:grpSpPr>
        <a:xfrm>
          <a:off x="2230120" y="1675765"/>
          <a:ext cx="675640" cy="826770"/>
          <a:chOff x="6761214" y="2572086"/>
          <a:chExt cx="676247" cy="826808"/>
        </a:xfrm>
      </xdr:grpSpPr>
      <xdr:sp macro="" textlink="">
        <xdr:nvSpPr>
          <xdr:cNvPr id="4" name="図形 4"/>
          <xdr:cNvSpPr/>
        </xdr:nvSpPr>
        <xdr:spPr>
          <a:xfrm rot="21480000">
            <a:off x="6761214" y="2762997"/>
            <a:ext cx="630996" cy="372596"/>
          </a:xfrm>
          <a:prstGeom prst="round2SameRect">
            <a:avLst/>
          </a:prstGeom>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a:t>ｶ)ｱｷﾀ…</a:t>
            </a:r>
            <a:endParaRPr kumimoji="1" lang="ja-JP" altLang="en-US"/>
          </a:p>
        </xdr:txBody>
      </xdr:sp>
      <xdr:sp macro="" textlink="">
        <xdr:nvSpPr>
          <xdr:cNvPr id="5" name="図形 5"/>
          <xdr:cNvSpPr/>
        </xdr:nvSpPr>
        <xdr:spPr>
          <a:xfrm rot="-420000" flipV="1">
            <a:off x="6796409" y="3097269"/>
            <a:ext cx="610885" cy="301625"/>
          </a:xfrm>
          <a:prstGeom prst="round2SameRect">
            <a:avLst/>
          </a:prstGeom>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sp macro="" textlink="">
        <xdr:nvSpPr>
          <xdr:cNvPr id="6" name="図形 6"/>
          <xdr:cNvSpPr/>
        </xdr:nvSpPr>
        <xdr:spPr>
          <a:xfrm rot="-420000" flipV="1">
            <a:off x="6826576" y="3089462"/>
            <a:ext cx="610885" cy="301625"/>
          </a:xfrm>
          <a:prstGeom prst="round2SameRect">
            <a:avLst/>
          </a:prstGeom>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sp macro="" textlink="">
        <xdr:nvSpPr>
          <xdr:cNvPr id="7" name="図形 7"/>
          <xdr:cNvSpPr/>
        </xdr:nvSpPr>
        <xdr:spPr>
          <a:xfrm rot="-420000" flipV="1">
            <a:off x="6856743" y="3083784"/>
            <a:ext cx="573176" cy="301625"/>
          </a:xfrm>
          <a:prstGeom prst="round2SameRect">
            <a:avLst/>
          </a:prstGeom>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sp macro="" textlink="">
        <xdr:nvSpPr>
          <xdr:cNvPr id="8" name="直線 8"/>
          <xdr:cNvSpPr/>
        </xdr:nvSpPr>
        <xdr:spPr>
          <a:xfrm flipH="1" flipV="1">
            <a:off x="6866799" y="2572086"/>
            <a:ext cx="67876" cy="180975"/>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10</xdr:col>
      <xdr:colOff>295910</xdr:colOff>
      <xdr:row>5</xdr:row>
      <xdr:rowOff>19050</xdr:rowOff>
    </xdr:from>
    <xdr:to xmlns:xdr="http://schemas.openxmlformats.org/drawingml/2006/spreadsheetDrawing">
      <xdr:col>15</xdr:col>
      <xdr:colOff>76200</xdr:colOff>
      <xdr:row>13</xdr:row>
      <xdr:rowOff>120015</xdr:rowOff>
    </xdr:to>
    <xdr:sp macro="" textlink="">
      <xdr:nvSpPr>
        <xdr:cNvPr id="2" name="テキスト 2"/>
        <xdr:cNvSpPr txBox="1"/>
      </xdr:nvSpPr>
      <xdr:spPr>
        <a:xfrm>
          <a:off x="6449060" y="962025"/>
          <a:ext cx="3209290" cy="1834515"/>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黄色のセルに記入してください。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（記入例は消してご利用ください。）</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また、オレンジ色のセルは、該当する場合にプルダウンで「○」を選択してください。</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セルの高さは、必要に応じて広げてください。</a:t>
          </a:r>
          <a:endParaRPr kumimoji="1" lang="ja-JP" altLang="en-US" sz="1200">
            <a:latin typeface="ＭＳ ゴシック"/>
            <a:ea typeface="ＭＳ ゴシック"/>
          </a:endParaRPr>
        </a:p>
      </xdr:txBody>
    </xdr:sp>
    <xdr:clientData fPrintsWithSheet="0"/>
  </xdr:twoCellAnchor>
  <xdr:twoCellAnchor>
    <xdr:from xmlns:xdr="http://schemas.openxmlformats.org/drawingml/2006/spreadsheetDrawing">
      <xdr:col>10</xdr:col>
      <xdr:colOff>237490</xdr:colOff>
      <xdr:row>32</xdr:row>
      <xdr:rowOff>161290</xdr:rowOff>
    </xdr:from>
    <xdr:to xmlns:xdr="http://schemas.openxmlformats.org/drawingml/2006/spreadsheetDrawing">
      <xdr:col>15</xdr:col>
      <xdr:colOff>351155</xdr:colOff>
      <xdr:row>41</xdr:row>
      <xdr:rowOff>80645</xdr:rowOff>
    </xdr:to>
    <xdr:sp macro="" textlink="">
      <xdr:nvSpPr>
        <xdr:cNvPr id="3" name="テキスト 3"/>
        <xdr:cNvSpPr txBox="1"/>
      </xdr:nvSpPr>
      <xdr:spPr>
        <a:xfrm>
          <a:off x="6390640" y="7000240"/>
          <a:ext cx="3542665" cy="154813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「事務系・営業系」</a:t>
          </a:r>
          <a:endParaRPr kumimoji="1" lang="ja-JP" altLang="en-US" sz="1200">
            <a:latin typeface="ＭＳ ゴシック"/>
            <a:ea typeface="ＭＳ ゴシック"/>
          </a:endParaRPr>
        </a:p>
        <a:p>
          <a:r>
            <a:rPr kumimoji="1" lang="ja-JP" altLang="en-US" sz="1200">
              <a:latin typeface="ＭＳ ゴシック"/>
              <a:ea typeface="ＭＳ ゴシック"/>
            </a:rPr>
            <a:t>→管理費及び一般管理費に給与等が計上される従業員の数</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「労務系」</a:t>
          </a:r>
          <a:endParaRPr kumimoji="1" lang="ja-JP" altLang="en-US" sz="1200">
            <a:latin typeface="ＭＳ ゴシック"/>
            <a:ea typeface="ＭＳ ゴシック"/>
          </a:endParaRPr>
        </a:p>
        <a:p>
          <a:r>
            <a:rPr kumimoji="1" lang="ja-JP" altLang="en-US" sz="1200">
              <a:latin typeface="ＭＳ ゴシック"/>
              <a:ea typeface="ＭＳ ゴシック"/>
            </a:rPr>
            <a:t>→製造原価に賃金等が計上される従業員の数</a:t>
          </a:r>
          <a:endParaRPr kumimoji="1" lang="ja-JP" altLang="en-US" sz="1200">
            <a:latin typeface="ＭＳ ゴシック"/>
            <a:ea typeface="ＭＳ ゴシック"/>
          </a:endParaRPr>
        </a:p>
      </xdr:txBody>
    </xdr:sp>
    <xdr:clientData fPrintsWithSheet="0"/>
  </xdr:twoCellAnchor>
  <xdr:twoCellAnchor>
    <xdr:from xmlns:xdr="http://schemas.openxmlformats.org/drawingml/2006/spreadsheetDrawing">
      <xdr:col>10</xdr:col>
      <xdr:colOff>256540</xdr:colOff>
      <xdr:row>43</xdr:row>
      <xdr:rowOff>128270</xdr:rowOff>
    </xdr:from>
    <xdr:to xmlns:xdr="http://schemas.openxmlformats.org/drawingml/2006/spreadsheetDrawing">
      <xdr:col>18</xdr:col>
      <xdr:colOff>142240</xdr:colOff>
      <xdr:row>46</xdr:row>
      <xdr:rowOff>549910</xdr:rowOff>
    </xdr:to>
    <xdr:sp macro="" textlink="">
      <xdr:nvSpPr>
        <xdr:cNvPr id="4" name="テキスト 4"/>
        <xdr:cNvSpPr txBox="1"/>
      </xdr:nvSpPr>
      <xdr:spPr>
        <a:xfrm>
          <a:off x="6409690" y="8957945"/>
          <a:ext cx="5372100" cy="1059815"/>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主たる業種</a:t>
          </a:r>
          <a:endParaRPr kumimoji="1" lang="ja-JP" altLang="en-US" sz="1200">
            <a:latin typeface="ＭＳ ゴシック"/>
            <a:ea typeface="ＭＳ ゴシック"/>
          </a:endParaRPr>
        </a:p>
        <a:p>
          <a:r>
            <a:rPr kumimoji="1" lang="ja-JP" altLang="en-US" sz="1200">
              <a:latin typeface="ＭＳ ゴシック"/>
              <a:ea typeface="ＭＳ ゴシック"/>
            </a:rPr>
            <a:t>→日本標準産業分類に基づいて小分類まで記入してください。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　</a:t>
          </a:r>
          <a:endParaRPr kumimoji="1" lang="ja-JP" altLang="en-US" sz="1200">
            <a:latin typeface="ＭＳ ゴシック"/>
            <a:ea typeface="ＭＳ ゴシック"/>
          </a:endParaRPr>
        </a:p>
        <a:p>
          <a:r>
            <a:rPr kumimoji="1" lang="ja-JP" altLang="en-US" sz="1200">
              <a:latin typeface="ＭＳ ゴシック"/>
              <a:ea typeface="ＭＳ ゴシック"/>
            </a:rPr>
            <a:t>例：E-製造業  31-輸送用機械器具製造業　311-自動車・同附属品製造業</a:t>
          </a:r>
          <a:endParaRPr kumimoji="1" lang="ja-JP" altLang="en-US" sz="1200">
            <a:latin typeface="ＭＳ ゴシック"/>
            <a:ea typeface="ＭＳ ゴシック"/>
          </a:endParaRPr>
        </a:p>
        <a:p>
          <a:endParaRPr kumimoji="1" lang="ja-JP" altLang="en-US" sz="1200">
            <a:latin typeface="ＭＳ ゴシック"/>
            <a:ea typeface="ＭＳ ゴシック"/>
          </a:endParaRPr>
        </a:p>
      </xdr:txBody>
    </xdr:sp>
    <xdr:clientData fPrintsWithSheet="0"/>
  </xdr:twoCellAnchor>
  <xdr:twoCellAnchor>
    <xdr:from xmlns:xdr="http://schemas.openxmlformats.org/drawingml/2006/spreadsheetDrawing">
      <xdr:col>10</xdr:col>
      <xdr:colOff>296545</xdr:colOff>
      <xdr:row>60</xdr:row>
      <xdr:rowOff>227330</xdr:rowOff>
    </xdr:from>
    <xdr:to xmlns:xdr="http://schemas.openxmlformats.org/drawingml/2006/spreadsheetDrawing">
      <xdr:col>13</xdr:col>
      <xdr:colOff>534035</xdr:colOff>
      <xdr:row>60</xdr:row>
      <xdr:rowOff>1416685</xdr:rowOff>
    </xdr:to>
    <xdr:sp macro="" textlink="">
      <xdr:nvSpPr>
        <xdr:cNvPr id="6" name="テキスト 5"/>
        <xdr:cNvSpPr txBox="1"/>
      </xdr:nvSpPr>
      <xdr:spPr>
        <a:xfrm>
          <a:off x="6449695" y="14095730"/>
          <a:ext cx="2294890" cy="1189355"/>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（６）は事前相談シートと同じ項目ですので、事前相談シートを基に、詳しく記入してください。</a:t>
          </a:r>
          <a:endParaRPr kumimoji="1" lang="ja-JP" altLang="en-US" sz="1200">
            <a:latin typeface="ＭＳ ゴシック"/>
            <a:ea typeface="ＭＳ 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141605</xdr:colOff>
      <xdr:row>12</xdr:row>
      <xdr:rowOff>177165</xdr:rowOff>
    </xdr:from>
    <xdr:to xmlns:xdr="http://schemas.openxmlformats.org/drawingml/2006/spreadsheetDrawing">
      <xdr:col>10</xdr:col>
      <xdr:colOff>139065</xdr:colOff>
      <xdr:row>14</xdr:row>
      <xdr:rowOff>108585</xdr:rowOff>
    </xdr:to>
    <xdr:sp macro="" textlink="">
      <xdr:nvSpPr>
        <xdr:cNvPr id="2" name="テキスト 1"/>
        <xdr:cNvSpPr txBox="1"/>
      </xdr:nvSpPr>
      <xdr:spPr>
        <a:xfrm>
          <a:off x="6047105" y="2548890"/>
          <a:ext cx="3588385" cy="1636395"/>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（３</a:t>
          </a:r>
          <a:r>
            <a:rPr kumimoji="1" lang="ja-JP" altLang="en-US" sz="1200">
              <a:latin typeface="ＭＳ ゴシック"/>
              <a:ea typeface="ＭＳ ゴシック"/>
            </a:rPr>
            <a:t>）～（６）は、事前相談シートと同じ項目ですので、事前相談シートを基に、詳しく記入してください。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貴社の人材戦略や人材ポートフォリオなど、既存の資料を別添資料として提出いただくことも可能です</a:t>
          </a:r>
          <a:r>
            <a:rPr kumimoji="1" lang="ja-JP" altLang="en-US" sz="1200">
              <a:latin typeface="ＭＳ ゴシック"/>
              <a:ea typeface="ＭＳ ゴシック"/>
            </a:rPr>
            <a:t>。</a:t>
          </a:r>
          <a:endParaRPr kumimoji="1" lang="ja-JP" altLang="en-US" sz="1200">
            <a:latin typeface="ＭＳ ゴシック"/>
            <a:ea typeface="ＭＳ ゴシック"/>
          </a:endParaRPr>
        </a:p>
      </xdr:txBody>
    </xdr:sp>
    <xdr:clientData fPrintsWithSheet="0"/>
  </xdr:twoCellAnchor>
  <xdr:twoCellAnchor>
    <xdr:from xmlns:xdr="http://schemas.openxmlformats.org/drawingml/2006/spreadsheetDrawing">
      <xdr:col>5</xdr:col>
      <xdr:colOff>341630</xdr:colOff>
      <xdr:row>38</xdr:row>
      <xdr:rowOff>152400</xdr:rowOff>
    </xdr:from>
    <xdr:to xmlns:xdr="http://schemas.openxmlformats.org/drawingml/2006/spreadsheetDrawing">
      <xdr:col>8</xdr:col>
      <xdr:colOff>472440</xdr:colOff>
      <xdr:row>40</xdr:row>
      <xdr:rowOff>144780</xdr:rowOff>
    </xdr:to>
    <xdr:sp macro="" textlink="">
      <xdr:nvSpPr>
        <xdr:cNvPr id="3" name="テキスト 2"/>
        <xdr:cNvSpPr txBox="1"/>
      </xdr:nvSpPr>
      <xdr:spPr>
        <a:xfrm>
          <a:off x="6409055" y="15744825"/>
          <a:ext cx="2188210" cy="75438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②その他の目標→売上高や顧客獲得数など、取組全体の目標</a:t>
          </a:r>
          <a:endParaRPr kumimoji="1" lang="ja-JP" altLang="en-US" sz="1200">
            <a:latin typeface="ＭＳ ゴシック"/>
            <a:ea typeface="ＭＳ ゴシック"/>
          </a:endParaRPr>
        </a:p>
      </xdr:txBody>
    </xdr:sp>
    <xdr:clientData fPrintsWithSheet="0"/>
  </xdr:twoCellAnchor>
  <xdr:twoCellAnchor>
    <xdr:from xmlns:xdr="http://schemas.openxmlformats.org/drawingml/2006/spreadsheetDrawing">
      <xdr:col>5</xdr:col>
      <xdr:colOff>10160</xdr:colOff>
      <xdr:row>3</xdr:row>
      <xdr:rowOff>0</xdr:rowOff>
    </xdr:from>
    <xdr:to xmlns:xdr="http://schemas.openxmlformats.org/drawingml/2006/spreadsheetDrawing">
      <xdr:col>10</xdr:col>
      <xdr:colOff>161925</xdr:colOff>
      <xdr:row>8</xdr:row>
      <xdr:rowOff>153035</xdr:rowOff>
    </xdr:to>
    <xdr:sp macro="" textlink="">
      <xdr:nvSpPr>
        <xdr:cNvPr id="6" name="テキスト 5"/>
        <xdr:cNvSpPr txBox="1"/>
      </xdr:nvSpPr>
      <xdr:spPr>
        <a:xfrm>
          <a:off x="6077585" y="542925"/>
          <a:ext cx="3580765" cy="105791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（１）の期間は、</a:t>
          </a:r>
          <a:r>
            <a:rPr kumimoji="1" lang="ja-JP" altLang="en-US" sz="1200">
              <a:latin typeface="ＭＳ ゴシック"/>
              <a:ea typeface="ＭＳ ゴシック"/>
            </a:rPr>
            <a:t>大卒者等を１名以上採用する期間にもなります。</a:t>
          </a:r>
          <a:endParaRPr kumimoji="1" lang="ja-JP" altLang="en-US" sz="1200">
            <a:latin typeface="ＭＳ ゴシック"/>
            <a:ea typeface="ＭＳ ゴシック"/>
          </a:endParaRPr>
        </a:p>
        <a:p>
          <a:r>
            <a:rPr kumimoji="1" lang="ja-JP" altLang="en-US" sz="1200">
              <a:latin typeface="ＭＳ ゴシック"/>
              <a:ea typeface="ＭＳ ゴシック"/>
            </a:rPr>
            <a:t>補助金の対象の期間については、別途記載する欄があります。</a:t>
          </a:r>
          <a:endParaRPr kumimoji="1" lang="ja-JP" altLang="en-US" sz="1200">
            <a:latin typeface="ＭＳ ゴシック"/>
            <a:ea typeface="ＭＳ 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14</xdr:col>
      <xdr:colOff>381635</xdr:colOff>
      <xdr:row>51</xdr:row>
      <xdr:rowOff>67310</xdr:rowOff>
    </xdr:from>
    <xdr:to xmlns:xdr="http://schemas.openxmlformats.org/drawingml/2006/spreadsheetDrawing">
      <xdr:col>17</xdr:col>
      <xdr:colOff>217170</xdr:colOff>
      <xdr:row>56</xdr:row>
      <xdr:rowOff>137160</xdr:rowOff>
    </xdr:to>
    <xdr:sp macro="" textlink="">
      <xdr:nvSpPr>
        <xdr:cNvPr id="2" name="テキスト 1"/>
        <xdr:cNvSpPr txBox="1"/>
      </xdr:nvSpPr>
      <xdr:spPr>
        <a:xfrm>
          <a:off x="9363710" y="9297035"/>
          <a:ext cx="2188210" cy="974725"/>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採用の翌期以降の欄は、実績値の把握時期時点で定着している人数を記入</a:t>
          </a:r>
          <a:endParaRPr kumimoji="1" lang="ja-JP" altLang="en-US" sz="1200">
            <a:latin typeface="ＭＳ ゴシック"/>
            <a:ea typeface="ＭＳ ゴシック"/>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6</xdr:col>
      <xdr:colOff>466090</xdr:colOff>
      <xdr:row>1</xdr:row>
      <xdr:rowOff>102870</xdr:rowOff>
    </xdr:from>
    <xdr:to xmlns:xdr="http://schemas.openxmlformats.org/drawingml/2006/spreadsheetDrawing">
      <xdr:col>12</xdr:col>
      <xdr:colOff>462280</xdr:colOff>
      <xdr:row>11</xdr:row>
      <xdr:rowOff>38735</xdr:rowOff>
    </xdr:to>
    <xdr:sp macro="" textlink="">
      <xdr:nvSpPr>
        <xdr:cNvPr id="2" name="テキスト 1"/>
        <xdr:cNvSpPr txBox="1"/>
      </xdr:nvSpPr>
      <xdr:spPr>
        <a:xfrm>
          <a:off x="6581140" y="283845"/>
          <a:ext cx="4158615" cy="265049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記入例は消してご利用ください。</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補助金を使う見込みの取組を幅広く記入してください。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「初年度」の「始期」は、基本的には「採択通知日」ですが、事前着手届（様式Ｇ）を提出する場合は、届出の日付を記入してください。</a:t>
          </a:r>
          <a:endParaRPr kumimoji="1" lang="ja-JP" altLang="en-US" sz="1200">
            <a:latin typeface="ＭＳ ゴシック"/>
            <a:ea typeface="ＭＳ ゴシック"/>
          </a:endParaRPr>
        </a:p>
      </xdr:txBody>
    </xdr:sp>
    <xdr:clientData fPrintsWithSheet="0"/>
  </xdr:twoCellAnchor>
  <xdr:twoCellAnchor>
    <xdr:from xmlns:xdr="http://schemas.openxmlformats.org/drawingml/2006/spreadsheetDrawing">
      <xdr:col>7</xdr:col>
      <xdr:colOff>303530</xdr:colOff>
      <xdr:row>13</xdr:row>
      <xdr:rowOff>85090</xdr:rowOff>
    </xdr:from>
    <xdr:to xmlns:xdr="http://schemas.openxmlformats.org/drawingml/2006/spreadsheetDrawing">
      <xdr:col>15</xdr:col>
      <xdr:colOff>634365</xdr:colOff>
      <xdr:row>31</xdr:row>
      <xdr:rowOff>354965</xdr:rowOff>
    </xdr:to>
    <xdr:sp macro="" textlink="">
      <xdr:nvSpPr>
        <xdr:cNvPr id="3" name="テキスト 2"/>
        <xdr:cNvSpPr txBox="1"/>
      </xdr:nvSpPr>
      <xdr:spPr>
        <a:xfrm>
          <a:off x="7104380" y="3342640"/>
          <a:ext cx="5864860" cy="4251325"/>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収入計画の記入方法</a:t>
          </a:r>
          <a:r>
            <a:rPr kumimoji="1" lang="ja-JP" altLang="en-US" sz="1200">
              <a:latin typeface="ＭＳ ゴシック"/>
              <a:ea typeface="ＭＳ ゴシック"/>
            </a:rPr>
            <a:t>について</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「②支出の部」について</a:t>
          </a:r>
          <a:endParaRPr kumimoji="1" lang="ja-JP" altLang="en-US" sz="1200">
            <a:latin typeface="ＭＳ ゴシック"/>
            <a:ea typeface="ＭＳ ゴシック"/>
          </a:endParaRPr>
        </a:p>
        <a:p>
          <a:r>
            <a:rPr kumimoji="1" lang="ja-JP" altLang="en-US" sz="1200">
              <a:latin typeface="ＭＳ ゴシック"/>
              <a:ea typeface="ＭＳ ゴシック"/>
            </a:rPr>
            <a:t>(ⅰ)経費区分「その他（</a:t>
          </a:r>
          <a:r>
            <a:rPr kumimoji="1" lang="ja-JP" altLang="en-US" sz="1200">
              <a:latin typeface="ＭＳ ゴシック"/>
              <a:ea typeface="ＭＳ ゴシック"/>
            </a:rPr>
            <a:t>○○○○○）」を必要に応じて修正してください。</a:t>
          </a:r>
          <a:endParaRPr kumimoji="1" lang="ja-JP" altLang="en-US" sz="1200">
            <a:latin typeface="ＭＳ ゴシック"/>
            <a:ea typeface="ＭＳ ゴシック"/>
          </a:endParaRPr>
        </a:p>
        <a:p>
          <a:r>
            <a:rPr kumimoji="1" lang="ja-JP" altLang="en-US" sz="1200">
              <a:latin typeface="ＭＳ ゴシック"/>
              <a:ea typeface="ＭＳ ゴシック"/>
            </a:rPr>
            <a:t>(ⅱ)</a:t>
          </a:r>
          <a:r>
            <a:rPr kumimoji="1" lang="ja-JP" altLang="en-US" sz="1200" b="1">
              <a:latin typeface="ＭＳ ゴシック"/>
              <a:ea typeface="ＭＳ ゴシック"/>
            </a:rPr>
            <a:t>別シート「様式Ｃ」に移動し、経費の概要を記入してください。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(ⅲ)こちらのシートに戻ると、様式Ｃの合計が自動で反映されます。</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「①収入の部」について</a:t>
          </a:r>
          <a:endParaRPr kumimoji="1" lang="ja-JP" altLang="en-US" sz="1200">
            <a:latin typeface="ＭＳ ゴシック"/>
            <a:ea typeface="ＭＳ ゴシック"/>
          </a:endParaRPr>
        </a:p>
        <a:p>
          <a:r>
            <a:rPr kumimoji="1" lang="ja-JP" altLang="en-US" sz="1200">
              <a:latin typeface="ＭＳ ゴシック"/>
              <a:ea typeface="ＭＳ ゴシック"/>
            </a:rPr>
            <a:t>(ⅰ)初年度～第３年度の合計欄で、「補助金」は、自動計算しています。</a:t>
          </a:r>
          <a:endParaRPr kumimoji="1" lang="ja-JP" altLang="en-US" sz="1200">
            <a:latin typeface="ＭＳ ゴシック"/>
            <a:ea typeface="ＭＳ ゴシック"/>
          </a:endParaRPr>
        </a:p>
        <a:p>
          <a:r>
            <a:rPr kumimoji="1" lang="ja-JP" altLang="en-US" sz="1200">
              <a:latin typeface="ＭＳ ゴシック"/>
              <a:ea typeface="ＭＳ ゴシック"/>
            </a:rPr>
            <a:t>　　・支出の部の合計から消費税(１０％)を除いた額の３／４</a:t>
          </a:r>
          <a:endParaRPr kumimoji="1" lang="ja-JP" altLang="en-US" sz="1200">
            <a:latin typeface="ＭＳ ゴシック"/>
            <a:ea typeface="ＭＳ ゴシック"/>
          </a:endParaRPr>
        </a:p>
        <a:p>
          <a:r>
            <a:rPr kumimoji="1" lang="ja-JP" altLang="en-US" sz="1200">
              <a:latin typeface="ＭＳ ゴシック"/>
              <a:ea typeface="ＭＳ ゴシック"/>
            </a:rPr>
            <a:t>　　・上限７５０万</a:t>
          </a:r>
          <a:endParaRPr kumimoji="1" lang="ja-JP" altLang="en-US" sz="1200">
            <a:latin typeface="ＭＳ ゴシック"/>
            <a:ea typeface="ＭＳ ゴシック"/>
          </a:endParaRPr>
        </a:p>
        <a:p>
          <a:r>
            <a:rPr kumimoji="1" lang="ja-JP" altLang="en-US" sz="1200">
              <a:latin typeface="ＭＳ ゴシック"/>
              <a:ea typeface="ＭＳ ゴシック"/>
            </a:rPr>
            <a:t>　　なお、補助金の下限が３００万円となるように御注意ください</a:t>
          </a:r>
          <a:r>
            <a:rPr kumimoji="1" lang="ja-JP" altLang="en-US" sz="1200">
              <a:latin typeface="ＭＳ ゴシック"/>
              <a:ea typeface="ＭＳ ゴシック"/>
            </a:rPr>
            <a:t>。</a:t>
          </a:r>
          <a:endParaRPr kumimoji="1" lang="ja-JP" altLang="en-US" sz="1200">
            <a:latin typeface="ＭＳ ゴシック"/>
            <a:ea typeface="ＭＳ ゴシック"/>
          </a:endParaRPr>
        </a:p>
        <a:p>
          <a:r>
            <a:rPr kumimoji="1" lang="ja-JP" altLang="en-US" sz="1200">
              <a:latin typeface="ＭＳ ゴシック"/>
              <a:ea typeface="ＭＳ ゴシック"/>
            </a:rPr>
            <a:t>(ⅱ)「</a:t>
          </a:r>
          <a:r>
            <a:rPr kumimoji="1" lang="ja-JP" altLang="en-US" sz="1200">
              <a:latin typeface="ＭＳ ゴシック"/>
              <a:ea typeface="ＭＳ ゴシック"/>
            </a:rPr>
            <a:t>補助金」の年度ごとの配分を記入してください。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　　</a:t>
          </a:r>
          <a:r>
            <a:rPr kumimoji="1" lang="ja-JP" altLang="en-US" sz="1200" b="1">
              <a:latin typeface="ＭＳ ゴシック"/>
              <a:ea typeface="ＭＳ ゴシック"/>
            </a:rPr>
            <a:t>緑色のセルには、【仮】で合計が一致するように計算式を入れていますが、</a:t>
          </a:r>
          <a:endParaRPr kumimoji="1" lang="ja-JP" altLang="en-US" sz="1200" b="1">
            <a:latin typeface="ＭＳ ゴシック"/>
            <a:ea typeface="ＭＳ ゴシック"/>
          </a:endParaRPr>
        </a:p>
        <a:p>
          <a:r>
            <a:rPr kumimoji="1" lang="ja-JP" altLang="en-US" sz="1200" b="1">
              <a:latin typeface="ＭＳ ゴシック"/>
              <a:ea typeface="ＭＳ ゴシック"/>
            </a:rPr>
            <a:t>　　必要に応じて</a:t>
          </a:r>
          <a:r>
            <a:rPr kumimoji="1" lang="ja-JP" altLang="en-US" sz="1200" b="1">
              <a:latin typeface="ＭＳ ゴシック"/>
              <a:ea typeface="ＭＳ ゴシック"/>
            </a:rPr>
            <a:t>【計算式を無視して手入力】</a:t>
          </a:r>
          <a:r>
            <a:rPr kumimoji="1" lang="ja-JP" altLang="en-US" sz="1200" b="1">
              <a:latin typeface="ＭＳ ゴシック"/>
              <a:ea typeface="ＭＳ ゴシック"/>
            </a:rPr>
            <a:t>してください。</a:t>
          </a:r>
          <a:endParaRPr kumimoji="1" lang="ja-JP" altLang="en-US" sz="1200" b="1">
            <a:latin typeface="ＭＳ ゴシック"/>
            <a:ea typeface="ＭＳ ゴシック"/>
          </a:endParaRPr>
        </a:p>
        <a:p>
          <a:r>
            <a:rPr kumimoji="1" lang="ja-JP" altLang="en-US" sz="1200">
              <a:latin typeface="ＭＳ ゴシック"/>
              <a:ea typeface="ＭＳ ゴシック"/>
            </a:rPr>
            <a:t>(ⅲ)必要に応じて</a:t>
          </a:r>
          <a:r>
            <a:rPr kumimoji="1" lang="ja-JP" altLang="en-US" sz="1200">
              <a:latin typeface="ＭＳ ゴシック"/>
              <a:ea typeface="ＭＳ ゴシック"/>
            </a:rPr>
            <a:t>「借入金」「その他」の金額を記入してください。</a:t>
          </a:r>
          <a:endParaRPr kumimoji="1" lang="ja-JP" altLang="en-US" sz="1200">
            <a:latin typeface="ＭＳ ゴシック"/>
            <a:ea typeface="ＭＳ ゴシック"/>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8</xdr:col>
      <xdr:colOff>200025</xdr:colOff>
      <xdr:row>3</xdr:row>
      <xdr:rowOff>180340</xdr:rowOff>
    </xdr:from>
    <xdr:to xmlns:xdr="http://schemas.openxmlformats.org/drawingml/2006/spreadsheetDrawing">
      <xdr:col>13</xdr:col>
      <xdr:colOff>25400</xdr:colOff>
      <xdr:row>15</xdr:row>
      <xdr:rowOff>50165</xdr:rowOff>
    </xdr:to>
    <xdr:sp macro="" textlink="">
      <xdr:nvSpPr>
        <xdr:cNvPr id="2" name="テキスト 3"/>
        <xdr:cNvSpPr txBox="1"/>
      </xdr:nvSpPr>
      <xdr:spPr>
        <a:xfrm>
          <a:off x="9420225" y="761365"/>
          <a:ext cx="3254375" cy="218440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
          </a:r>
          <a:r>
            <a:rPr kumimoji="1" lang="ja-JP" altLang="en-US" sz="1200">
              <a:latin typeface="ＭＳ ゴシック"/>
              <a:ea typeface="ＭＳ ゴシック"/>
            </a:rPr>
            <a:t>記入例を表示していますので、</a:t>
          </a:r>
          <a:endParaRPr kumimoji="1" lang="ja-JP" altLang="en-US" sz="1200">
            <a:latin typeface="ＭＳ ゴシック"/>
            <a:ea typeface="ＭＳ ゴシック"/>
          </a:endParaRPr>
        </a:p>
        <a:p>
          <a:r>
            <a:rPr kumimoji="1" lang="ja-JP" altLang="en-US" sz="1200">
              <a:latin typeface="ＭＳ ゴシック"/>
              <a:ea typeface="ＭＳ ゴシック"/>
            </a:rPr>
            <a:t>記入例は消してご利用ください。</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費目欄は、別シート「様式B_4」から選択肢を引用し、プルダウンで選択できるようにしています。</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金額は税込で記入してください。</a:t>
          </a:r>
          <a:endParaRPr kumimoji="1" lang="ja-JP" altLang="en-US" sz="1200">
            <a:latin typeface="ＭＳ ゴシック"/>
            <a:ea typeface="ＭＳ ゴシック"/>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7</xdr:col>
      <xdr:colOff>85725</xdr:colOff>
      <xdr:row>4</xdr:row>
      <xdr:rowOff>170815</xdr:rowOff>
    </xdr:from>
    <xdr:to xmlns:xdr="http://schemas.openxmlformats.org/drawingml/2006/spreadsheetDrawing">
      <xdr:col>39</xdr:col>
      <xdr:colOff>19050</xdr:colOff>
      <xdr:row>13</xdr:row>
      <xdr:rowOff>0</xdr:rowOff>
    </xdr:to>
    <xdr:sp macro="" textlink="">
      <xdr:nvSpPr>
        <xdr:cNvPr id="2" name="テキスト 1"/>
        <xdr:cNvSpPr txBox="1"/>
      </xdr:nvSpPr>
      <xdr:spPr>
        <a:xfrm>
          <a:off x="6638925" y="980440"/>
          <a:ext cx="5114925" cy="145796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黄色のセルに記入してください。</a:t>
          </a:r>
          <a:endParaRPr kumimoji="1" lang="ja-JP" altLang="en-US" sz="1200">
            <a:latin typeface="ＭＳ ゴシック"/>
            <a:ea typeface="ＭＳ ゴシック"/>
          </a:endParaRPr>
        </a:p>
        <a:p>
          <a:r>
            <a:rPr kumimoji="1" lang="ja-JP" altLang="en-US" sz="1200">
              <a:latin typeface="ＭＳ ゴシック"/>
              <a:ea typeface="ＭＳ ゴシック"/>
            </a:rPr>
            <a:t>（記入例は適宜編集してご利用ください。）</a:t>
          </a:r>
          <a:endParaRPr kumimoji="1" lang="ja-JP" altLang="en-US" sz="1200">
            <a:latin typeface="ＭＳ ゴシック"/>
            <a:ea typeface="ＭＳ ゴシック"/>
          </a:endParaRPr>
        </a:p>
        <a:p>
          <a:r>
            <a:rPr kumimoji="1" lang="ja-JP" altLang="en-US" sz="1200">
              <a:latin typeface="ＭＳ ゴシック"/>
              <a:ea typeface="ＭＳ ゴシック"/>
            </a:rPr>
            <a:t/>
          </a:r>
          <a:endParaRPr kumimoji="1" lang="ja-JP" altLang="en-US" sz="1200">
            <a:latin typeface="ＭＳ ゴシック"/>
            <a:ea typeface="ＭＳ ゴシック"/>
          </a:endParaRPr>
        </a:p>
        <a:p>
          <a:r>
            <a:rPr kumimoji="1" lang="ja-JP" altLang="en-US" sz="1200">
              <a:latin typeface="ＭＳ ゴシック"/>
              <a:ea typeface="ＭＳ ゴシック"/>
            </a:rPr>
            <a:t>※その他のセルは、採択申請書に合わせて自動で記入されます。</a:t>
          </a:r>
          <a:endParaRPr kumimoji="1" lang="ja-JP" altLang="en-US" sz="1200">
            <a:latin typeface="ＭＳ ゴシック"/>
            <a:ea typeface="ＭＳ ゴシック"/>
          </a:endParaRPr>
        </a:p>
        <a:p>
          <a:r>
            <a:rPr kumimoji="1" lang="ja-JP" altLang="en-US" sz="1200">
              <a:latin typeface="ＭＳ ゴシック"/>
              <a:ea typeface="ＭＳ ゴシック"/>
            </a:rPr>
            <a:t>　（緑色のセル（届出日）は採択申請書に合わせますが、</a:t>
          </a:r>
          <a:r>
            <a:rPr kumimoji="1" lang="ja-JP" altLang="en-US" sz="1200">
              <a:latin typeface="ＭＳ ゴシック"/>
              <a:ea typeface="ＭＳ ゴシック"/>
            </a:rPr>
            <a:t>必要に応じて修正してください。）</a:t>
          </a:r>
          <a:endParaRPr kumimoji="1" lang="ja-JP" altLang="en-US" sz="1200">
            <a:latin typeface="ＭＳ ゴシック"/>
            <a:ea typeface="ＭＳ ゴシック"/>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5</xdr:col>
      <xdr:colOff>227965</xdr:colOff>
      <xdr:row>11</xdr:row>
      <xdr:rowOff>48260</xdr:rowOff>
    </xdr:from>
    <xdr:to xmlns:xdr="http://schemas.openxmlformats.org/drawingml/2006/spreadsheetDrawing">
      <xdr:col>10</xdr:col>
      <xdr:colOff>427990</xdr:colOff>
      <xdr:row>20</xdr:row>
      <xdr:rowOff>19685</xdr:rowOff>
    </xdr:to>
    <xdr:sp macro="" textlink="">
      <xdr:nvSpPr>
        <xdr:cNvPr id="3" name="テキスト 3"/>
        <xdr:cNvSpPr txBox="1"/>
      </xdr:nvSpPr>
      <xdr:spPr>
        <a:xfrm>
          <a:off x="6457315" y="2124710"/>
          <a:ext cx="3629025" cy="1600200"/>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黄色のセルに記入してください。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押印は不要です。</a:t>
          </a:r>
          <a:endParaRPr kumimoji="1" lang="ja-JP" altLang="en-US" sz="1200">
            <a:latin typeface="ＭＳ ゴシック"/>
            <a:ea typeface="ＭＳ ゴシック"/>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7</xdr:col>
      <xdr:colOff>38100</xdr:colOff>
      <xdr:row>9</xdr:row>
      <xdr:rowOff>169545</xdr:rowOff>
    </xdr:from>
    <xdr:to xmlns:xdr="http://schemas.openxmlformats.org/drawingml/2006/spreadsheetDrawing">
      <xdr:col>12</xdr:col>
      <xdr:colOff>238125</xdr:colOff>
      <xdr:row>12</xdr:row>
      <xdr:rowOff>157480</xdr:rowOff>
    </xdr:to>
    <xdr:sp macro="" textlink="">
      <xdr:nvSpPr>
        <xdr:cNvPr id="3" name="テキスト 2"/>
        <xdr:cNvSpPr txBox="1"/>
      </xdr:nvSpPr>
      <xdr:spPr>
        <a:xfrm>
          <a:off x="7086600" y="1884045"/>
          <a:ext cx="3629025" cy="3074035"/>
        </a:xfrm>
        <a:prstGeom prst="rect">
          <a:avLst/>
        </a:prstGeom>
        <a:ln w="38100" cmpd="dbl">
          <a:solidFill/>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200">
              <a:latin typeface="ＭＳ ゴシック"/>
              <a:ea typeface="ＭＳ ゴシック"/>
            </a:rPr>
            <a:t>こちらの欄には【今年度の補助金を使う取組】だけを具体的に記入してください。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※採択申請の様式Ｂ「６　補助対象事業の概要」の「（２）補助対象となる主な取組」に記載したこと（何に補助金を使うか）を、具体的に記入するイメージです。</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「・●●大学との●●の共同研究契約
　・●●検査機器等の導入</a:t>
          </a:r>
          <a:endParaRPr kumimoji="1" lang="ja-JP" altLang="en-US" sz="1200">
            <a:latin typeface="ＭＳ ゴシック"/>
            <a:ea typeface="ＭＳ ゴシック"/>
          </a:endParaRPr>
        </a:p>
        <a:p>
          <a:r>
            <a:rPr kumimoji="1" lang="ja-JP" altLang="en-US" sz="1200">
              <a:latin typeface="ＭＳ ゴシック"/>
              <a:ea typeface="ＭＳ ゴシック"/>
            </a:rPr>
            <a:t>　・●●のコンサルティング契約」など…</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ja-JP" altLang="en-US" sz="1200">
              <a:latin typeface="ＭＳ ゴシック"/>
              <a:ea typeface="ＭＳ ゴシック"/>
            </a:rPr>
            <a:t>　セルの追加等、必要に応じて編集してください。</a:t>
          </a:r>
          <a:endParaRPr kumimoji="1" lang="ja-JP" altLang="en-US" sz="1200">
            <a:latin typeface="ＭＳ ゴシック"/>
            <a:ea typeface="ＭＳ ゴシック"/>
          </a:endParaRPr>
        </a:p>
      </xdr:txBody>
    </xdr:sp>
    <xdr:clientData fPrintsWithSheet="0"/>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7.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8.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9.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0.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1.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2.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39"/>
  <sheetViews>
    <sheetView zoomScaleSheetLayoutView="100" workbookViewId="0">
      <selection activeCell="G18" sqref="G18"/>
    </sheetView>
  </sheetViews>
  <sheetFormatPr defaultRowHeight="14.25"/>
  <cols>
    <col min="1" max="1" width="3.625" customWidth="1"/>
    <col min="2" max="2" width="47.625" customWidth="1"/>
    <col min="3" max="3" width="30" customWidth="1"/>
    <col min="4" max="4" width="25.5" customWidth="1"/>
    <col min="5" max="5" width="10.25" customWidth="1"/>
    <col min="6" max="6" width="1.625" customWidth="1"/>
  </cols>
  <sheetData>
    <row r="1" spans="1:3">
      <c r="A1" t="s">
        <v>355</v>
      </c>
    </row>
    <row r="2" spans="1:3">
      <c r="A2" t="s">
        <v>250</v>
      </c>
    </row>
    <row r="10" spans="1:3">
      <c r="A10" t="s">
        <v>423</v>
      </c>
    </row>
    <row r="11" spans="1:3">
      <c r="B11" t="s">
        <v>136</v>
      </c>
    </row>
    <row r="12" spans="1:3">
      <c r="B12" t="s">
        <v>364</v>
      </c>
    </row>
    <row r="13" spans="1:3">
      <c r="B13" t="s">
        <v>375</v>
      </c>
    </row>
    <row r="14" spans="1:3">
      <c r="B14" s="1" t="s">
        <v>433</v>
      </c>
    </row>
    <row r="15" spans="1:3">
      <c r="B15" s="2" t="s">
        <v>432</v>
      </c>
      <c r="C15" s="2" t="s">
        <v>22</v>
      </c>
    </row>
    <row r="16" spans="1:3">
      <c r="B16" s="3" t="s">
        <v>371</v>
      </c>
      <c r="C16" s="5" t="s">
        <v>434</v>
      </c>
    </row>
    <row r="17" spans="2:3">
      <c r="B17" s="4" t="s">
        <v>431</v>
      </c>
      <c r="C17" s="5"/>
    </row>
    <row r="18" spans="2:3">
      <c r="B18" s="3" t="s">
        <v>18</v>
      </c>
      <c r="C18" s="5"/>
    </row>
    <row r="19" spans="2:3" ht="42.75" customHeight="1">
      <c r="B19" s="4" t="s">
        <v>430</v>
      </c>
      <c r="C19" s="5"/>
    </row>
    <row r="20" spans="2:3">
      <c r="B20" s="3" t="s">
        <v>359</v>
      </c>
      <c r="C20" s="5"/>
    </row>
    <row r="21" spans="2:3" ht="37.5" customHeight="1">
      <c r="B21" s="4" t="s">
        <v>429</v>
      </c>
      <c r="C21" s="5"/>
    </row>
    <row r="22" spans="2:3">
      <c r="B22" s="3" t="s">
        <v>428</v>
      </c>
      <c r="C22" s="5" t="s">
        <v>241</v>
      </c>
    </row>
    <row r="23" spans="2:3" ht="42.75" customHeight="1">
      <c r="B23" s="4" t="s">
        <v>39</v>
      </c>
      <c r="C23" s="5"/>
    </row>
    <row r="24" spans="2:3">
      <c r="B24" s="3" t="s">
        <v>332</v>
      </c>
      <c r="C24" s="5" t="s">
        <v>369</v>
      </c>
    </row>
    <row r="25" spans="2:3">
      <c r="B25" s="4" t="s">
        <v>383</v>
      </c>
      <c r="C25" s="5"/>
    </row>
    <row r="26" spans="2:3">
      <c r="B26" s="3" t="s">
        <v>427</v>
      </c>
      <c r="C26" s="5"/>
    </row>
    <row r="27" spans="2:3" ht="38.25">
      <c r="B27" s="4" t="s">
        <v>110</v>
      </c>
      <c r="C27" s="5"/>
    </row>
    <row r="28" spans="2:3">
      <c r="B28" s="3" t="s">
        <v>426</v>
      </c>
      <c r="C28" s="5"/>
    </row>
    <row r="29" spans="2:3" ht="38.25">
      <c r="B29" s="4" t="s">
        <v>96</v>
      </c>
      <c r="C29" s="5"/>
    </row>
    <row r="30" spans="2:3">
      <c r="B30" s="3" t="s">
        <v>425</v>
      </c>
      <c r="C30" s="5"/>
    </row>
    <row r="31" spans="2:3" ht="25.5">
      <c r="B31" s="4" t="s">
        <v>304</v>
      </c>
      <c r="C31" s="5"/>
    </row>
    <row r="32" spans="2:3">
      <c r="B32" s="3" t="s">
        <v>86</v>
      </c>
      <c r="C32" s="5"/>
    </row>
    <row r="33" spans="2:3" ht="38.25">
      <c r="B33" s="4" t="s">
        <v>424</v>
      </c>
      <c r="C33" s="5"/>
    </row>
    <row r="34" spans="2:3">
      <c r="B34" s="3" t="s">
        <v>282</v>
      </c>
      <c r="C34" s="5"/>
    </row>
    <row r="35" spans="2:3" ht="25.5">
      <c r="B35" s="4" t="s">
        <v>129</v>
      </c>
      <c r="C35" s="5"/>
    </row>
    <row r="36" spans="2:3">
      <c r="B36" s="3" t="s">
        <v>322</v>
      </c>
      <c r="C36" s="5" t="s">
        <v>346</v>
      </c>
    </row>
    <row r="37" spans="2:3" ht="52.5" customHeight="1">
      <c r="B37" s="4" t="s">
        <v>175</v>
      </c>
      <c r="C37" s="5"/>
    </row>
    <row r="38" spans="2:3">
      <c r="B38" s="3" t="s">
        <v>407</v>
      </c>
      <c r="C38" s="5" t="s">
        <v>435</v>
      </c>
    </row>
    <row r="39" spans="2:3" ht="25.5">
      <c r="B39" s="4" t="s">
        <v>157</v>
      </c>
      <c r="C39" s="5"/>
    </row>
  </sheetData>
  <mergeCells count="5">
    <mergeCell ref="C16:C21"/>
    <mergeCell ref="C22:C23"/>
    <mergeCell ref="C36:C37"/>
    <mergeCell ref="C38:C39"/>
    <mergeCell ref="C24:C35"/>
  </mergeCells>
  <phoneticPr fontId="1" type="Hiragana"/>
  <pageMargins left="0.7" right="0.7" top="0.75" bottom="0.75" header="0.3" footer="0.3"/>
  <pageSetup paperSize="9"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E39"/>
  <sheetViews>
    <sheetView view="pageBreakPreview" zoomScaleSheetLayoutView="100" workbookViewId="0">
      <selection activeCell="R30" sqref="R30"/>
    </sheetView>
  </sheetViews>
  <sheetFormatPr defaultRowHeight="14.25"/>
  <cols>
    <col min="1" max="2" width="2.25" customWidth="1"/>
    <col min="3" max="3" width="24.625" customWidth="1"/>
    <col min="4" max="4" width="14.25" customWidth="1"/>
    <col min="5" max="5" width="38.375" customWidth="1"/>
    <col min="6" max="44" width="2.125" customWidth="1"/>
  </cols>
  <sheetData>
    <row r="1" spans="1:5">
      <c r="A1" t="s">
        <v>365</v>
      </c>
    </row>
    <row r="4" spans="1:5" ht="21">
      <c r="A4" s="217" t="s">
        <v>344</v>
      </c>
      <c r="B4" s="217"/>
      <c r="C4" s="217"/>
      <c r="D4" s="217"/>
      <c r="E4" s="217"/>
    </row>
    <row r="7" spans="1:5">
      <c r="E7" s="220" t="str">
        <f>様式A!$D$5</f>
        <v>　　年　　　月　　　日　</v>
      </c>
    </row>
    <row r="10" spans="1:5">
      <c r="B10" t="s">
        <v>106</v>
      </c>
    </row>
    <row r="13" spans="1:5">
      <c r="D13" s="11" t="s">
        <v>163</v>
      </c>
      <c r="E13" s="221" t="str">
        <f>様式A!D9</f>
        <v>秋田県・・・</v>
      </c>
    </row>
    <row r="14" spans="1:5">
      <c r="D14" s="11" t="s">
        <v>69</v>
      </c>
      <c r="E14" s="221" t="str">
        <f>様式A!D10</f>
        <v>株式会社○○</v>
      </c>
    </row>
    <row r="15" spans="1:5">
      <c r="D15" s="11" t="s">
        <v>118</v>
      </c>
      <c r="E15" s="221" t="str">
        <f>様式A!D11</f>
        <v>代表取締役　○○　○○</v>
      </c>
    </row>
    <row r="20" spans="2:5">
      <c r="B20" t="s">
        <v>60</v>
      </c>
    </row>
    <row r="21" spans="2:5">
      <c r="B21" t="s">
        <v>345</v>
      </c>
    </row>
    <row r="23" spans="2:5">
      <c r="B23" t="s">
        <v>101</v>
      </c>
      <c r="D23" t="s">
        <v>366</v>
      </c>
    </row>
    <row r="25" spans="2:5">
      <c r="B25" t="s">
        <v>145</v>
      </c>
      <c r="D25" s="1" t="str">
        <f>E7</f>
        <v>　　年　　　月　　　日　</v>
      </c>
    </row>
    <row r="26" spans="2:5">
      <c r="D26" s="218"/>
    </row>
    <row r="27" spans="2:5">
      <c r="B27" t="s">
        <v>317</v>
      </c>
      <c r="D27" s="1" t="str">
        <f>様式B_2!D7</f>
        <v>令和●年●月●日</v>
      </c>
    </row>
    <row r="29" spans="2:5">
      <c r="B29" t="s">
        <v>347</v>
      </c>
    </row>
    <row r="30" spans="2:5" ht="120" customHeight="1">
      <c r="C30" s="79" t="s">
        <v>295</v>
      </c>
      <c r="D30" s="219"/>
      <c r="E30" s="86"/>
    </row>
    <row r="32" spans="2:5">
      <c r="B32" t="s">
        <v>350</v>
      </c>
    </row>
    <row r="33" spans="2:2">
      <c r="B33" t="s">
        <v>225</v>
      </c>
    </row>
    <row r="34" spans="2:2">
      <c r="B34" t="s">
        <v>351</v>
      </c>
    </row>
    <row r="35" spans="2:2">
      <c r="B35" t="s">
        <v>140</v>
      </c>
    </row>
    <row r="36" spans="2:2">
      <c r="B36" t="s">
        <v>320</v>
      </c>
    </row>
    <row r="37" spans="2:2">
      <c r="B37" t="s">
        <v>192</v>
      </c>
    </row>
    <row r="38" spans="2:2">
      <c r="B38" t="s">
        <v>353</v>
      </c>
    </row>
    <row r="39" spans="2:2">
      <c r="B39" t="s">
        <v>125</v>
      </c>
    </row>
  </sheetData>
  <mergeCells count="2">
    <mergeCell ref="A4:E4"/>
    <mergeCell ref="C30:E30"/>
  </mergeCells>
  <phoneticPr fontId="1" type="Hiragana"/>
  <pageMargins left="0.7" right="0.7" top="0.75" bottom="0.75" header="0.3" footer="0.3"/>
  <pageSetup paperSize="9" fitToWidth="1" fitToHeight="1" orientation="portrait" usePrinterDefaults="1"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E52"/>
  <sheetViews>
    <sheetView view="pageBreakPreview" zoomScaleSheetLayoutView="100" workbookViewId="0">
      <selection activeCell="D31" sqref="D31:E31"/>
    </sheetView>
  </sheetViews>
  <sheetFormatPr defaultRowHeight="14.25"/>
  <cols>
    <col min="1" max="2" width="2.25" style="1" customWidth="1"/>
    <col min="3" max="3" width="24.625" style="1" customWidth="1"/>
    <col min="4" max="4" width="14.25" style="1" customWidth="1"/>
    <col min="5" max="5" width="38.375" style="1" customWidth="1"/>
    <col min="6" max="16384" width="9" style="1" customWidth="1"/>
  </cols>
  <sheetData>
    <row r="1" spans="1:5">
      <c r="A1" s="222"/>
      <c r="B1" s="222"/>
      <c r="C1" s="222"/>
      <c r="D1" s="222"/>
      <c r="E1" s="222"/>
    </row>
    <row r="2" spans="1:5">
      <c r="A2" s="222" t="s">
        <v>370</v>
      </c>
      <c r="B2" s="222"/>
      <c r="C2" s="222"/>
      <c r="D2" s="222"/>
      <c r="E2" s="222"/>
    </row>
    <row r="3" spans="1:5">
      <c r="A3" s="222"/>
      <c r="B3" s="222"/>
      <c r="C3" s="222"/>
      <c r="D3" s="222"/>
      <c r="E3" s="222"/>
    </row>
    <row r="4" spans="1:5">
      <c r="A4" s="222"/>
      <c r="B4" s="222"/>
      <c r="C4" s="222"/>
      <c r="D4" s="222"/>
      <c r="E4" s="222"/>
    </row>
    <row r="5" spans="1:5" ht="21">
      <c r="A5" s="223" t="s">
        <v>372</v>
      </c>
      <c r="B5" s="223"/>
      <c r="C5" s="223"/>
      <c r="D5" s="223"/>
      <c r="E5" s="223"/>
    </row>
    <row r="6" spans="1:5">
      <c r="A6" s="222"/>
      <c r="B6" s="222"/>
      <c r="C6" s="222"/>
      <c r="D6" s="222"/>
      <c r="E6" s="222"/>
    </row>
    <row r="7" spans="1:5">
      <c r="A7" s="222"/>
      <c r="B7" s="222"/>
      <c r="C7" s="222"/>
      <c r="D7" s="222"/>
      <c r="E7" s="222"/>
    </row>
    <row r="8" spans="1:5">
      <c r="A8" s="222"/>
      <c r="B8" s="222"/>
      <c r="C8" s="222"/>
      <c r="D8" s="222"/>
      <c r="E8" s="226" t="s">
        <v>15</v>
      </c>
    </row>
    <row r="9" spans="1:5">
      <c r="A9" s="222"/>
      <c r="B9" s="222"/>
      <c r="C9" s="222"/>
      <c r="D9" s="222"/>
      <c r="E9" s="222"/>
    </row>
    <row r="10" spans="1:5">
      <c r="A10" s="222"/>
      <c r="B10" s="222"/>
      <c r="C10" s="222"/>
      <c r="D10" s="222"/>
      <c r="E10" s="222"/>
    </row>
    <row r="11" spans="1:5">
      <c r="A11" s="222"/>
      <c r="B11" s="222" t="s">
        <v>9</v>
      </c>
      <c r="C11" s="222"/>
      <c r="D11" s="222"/>
      <c r="E11" s="222"/>
    </row>
    <row r="12" spans="1:5">
      <c r="A12" s="222"/>
      <c r="B12" s="222"/>
      <c r="C12" s="222"/>
      <c r="D12" s="222"/>
      <c r="E12" s="222"/>
    </row>
    <row r="13" spans="1:5">
      <c r="A13" s="222"/>
      <c r="B13" s="222"/>
      <c r="C13" s="222"/>
      <c r="D13" s="222"/>
      <c r="E13" s="222"/>
    </row>
    <row r="14" spans="1:5">
      <c r="A14" s="222"/>
      <c r="B14" s="222"/>
      <c r="C14" s="222"/>
      <c r="D14" s="224" t="s">
        <v>163</v>
      </c>
      <c r="E14" s="222" t="str">
        <f>様式A!D9</f>
        <v>秋田県・・・</v>
      </c>
    </row>
    <row r="15" spans="1:5">
      <c r="A15" s="222"/>
      <c r="B15" s="222"/>
      <c r="C15" s="222"/>
      <c r="D15" s="224"/>
    </row>
    <row r="16" spans="1:5">
      <c r="A16" s="222"/>
      <c r="B16" s="222"/>
      <c r="C16" s="222"/>
      <c r="D16" s="224" t="s">
        <v>294</v>
      </c>
      <c r="E16" s="222" t="str">
        <f>様式A!D10</f>
        <v>株式会社○○</v>
      </c>
    </row>
    <row r="17" spans="1:5">
      <c r="A17" s="222"/>
      <c r="B17" s="222"/>
      <c r="C17" s="222"/>
      <c r="D17" s="224" t="s">
        <v>452</v>
      </c>
      <c r="E17" s="222" t="str">
        <f>様式A!D11</f>
        <v>代表取締役　○○　○○</v>
      </c>
    </row>
    <row r="18" spans="1:5">
      <c r="A18" s="222"/>
      <c r="B18" s="222"/>
      <c r="C18" s="222"/>
      <c r="D18" s="222"/>
      <c r="E18" s="222"/>
    </row>
    <row r="19" spans="1:5">
      <c r="A19" s="222"/>
      <c r="B19" s="222"/>
      <c r="C19" s="222"/>
      <c r="D19" s="222"/>
      <c r="E19" s="222"/>
    </row>
    <row r="20" spans="1:5">
      <c r="A20" s="222"/>
      <c r="B20" s="222"/>
      <c r="C20" s="222"/>
      <c r="D20" s="222"/>
      <c r="E20" s="222"/>
    </row>
    <row r="21" spans="1:5">
      <c r="A21" s="222"/>
      <c r="B21" s="222"/>
      <c r="C21" s="222"/>
      <c r="D21" s="222"/>
      <c r="E21" s="222"/>
    </row>
    <row r="22" spans="1:5">
      <c r="A22" s="222"/>
      <c r="B22" s="222" t="s">
        <v>388</v>
      </c>
      <c r="C22" s="222"/>
      <c r="D22" s="222"/>
      <c r="E22" s="222"/>
    </row>
    <row r="23" spans="1:5">
      <c r="A23" s="222"/>
      <c r="B23" s="222"/>
      <c r="C23" s="222"/>
      <c r="D23" s="222"/>
      <c r="E23" s="222"/>
    </row>
    <row r="24" spans="1:5">
      <c r="A24" s="222"/>
      <c r="B24" s="222"/>
      <c r="C24" s="222"/>
      <c r="D24" s="222"/>
      <c r="E24" s="222"/>
    </row>
    <row r="25" spans="1:5">
      <c r="A25" s="222"/>
      <c r="B25" s="222" t="s">
        <v>373</v>
      </c>
      <c r="C25" s="222"/>
      <c r="D25" s="222" t="s">
        <v>366</v>
      </c>
      <c r="E25" s="222"/>
    </row>
    <row r="26" spans="1:5">
      <c r="A26" s="222"/>
      <c r="B26" s="222"/>
      <c r="C26" s="222"/>
      <c r="D26" s="222"/>
      <c r="E26" s="222"/>
    </row>
    <row r="27" spans="1:5">
      <c r="A27" s="222"/>
      <c r="B27" s="222"/>
      <c r="C27" s="222"/>
      <c r="D27" s="222"/>
      <c r="E27" s="222"/>
    </row>
    <row r="28" spans="1:5">
      <c r="A28" s="222"/>
      <c r="B28" s="222" t="s">
        <v>374</v>
      </c>
      <c r="C28" s="222"/>
      <c r="D28" s="218">
        <f>様式2_2!G14</f>
        <v>0</v>
      </c>
      <c r="E28" s="222" t="s">
        <v>0</v>
      </c>
    </row>
    <row r="29" spans="1:5">
      <c r="A29" s="222"/>
      <c r="B29" s="222"/>
      <c r="C29" s="222"/>
      <c r="D29" s="222"/>
      <c r="E29" s="222"/>
    </row>
    <row r="30" spans="1:5">
      <c r="A30" s="222"/>
      <c r="B30" s="222"/>
      <c r="C30" s="222"/>
      <c r="D30" s="222"/>
      <c r="E30" s="222"/>
    </row>
    <row r="31" spans="1:5">
      <c r="A31" s="222"/>
      <c r="B31" s="222" t="s">
        <v>377</v>
      </c>
      <c r="C31" s="222"/>
      <c r="D31" s="225" t="s">
        <v>392</v>
      </c>
      <c r="E31" s="225"/>
    </row>
    <row r="52" spans="1:1">
      <c r="A52" s="1" t="s">
        <v>287</v>
      </c>
    </row>
  </sheetData>
  <mergeCells count="2">
    <mergeCell ref="A5:E5"/>
    <mergeCell ref="D31:E31"/>
  </mergeCells>
  <phoneticPr fontId="1" type="Hiragana"/>
  <pageMargins left="0.7" right="0.7" top="0.75" bottom="0.75" header="0.3" footer="0.3"/>
  <pageSetup paperSize="9" fitToWidth="1" fitToHeight="1" orientation="portrait" usePrinterDefaults="1" blackAndWhite="1"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dimension ref="A1:E15"/>
  <sheetViews>
    <sheetView workbookViewId="0">
      <selection activeCell="E14" sqref="E14"/>
    </sheetView>
  </sheetViews>
  <sheetFormatPr defaultRowHeight="14.25"/>
  <cols>
    <col min="1" max="2" width="2.25" style="1" customWidth="1"/>
    <col min="3" max="4" width="9" style="1" customWidth="1"/>
    <col min="5" max="5" width="58.75" style="1" customWidth="1"/>
    <col min="6" max="6" width="2.25" style="1" customWidth="1"/>
    <col min="7" max="16384" width="9" style="1" customWidth="1"/>
  </cols>
  <sheetData>
    <row r="1" spans="1:5">
      <c r="A1" s="222"/>
      <c r="B1" s="222"/>
      <c r="C1" s="222"/>
      <c r="D1" s="222"/>
      <c r="E1" s="222"/>
    </row>
    <row r="2" spans="1:5">
      <c r="A2" s="222" t="s">
        <v>2</v>
      </c>
      <c r="B2" s="222"/>
      <c r="C2" s="222"/>
      <c r="D2" s="222"/>
      <c r="E2" s="222"/>
    </row>
    <row r="3" spans="1:5">
      <c r="A3" s="222"/>
      <c r="B3" s="222"/>
      <c r="C3" s="222"/>
      <c r="D3" s="222"/>
      <c r="E3" s="222"/>
    </row>
    <row r="4" spans="1:5">
      <c r="A4" s="222"/>
      <c r="B4" s="222"/>
      <c r="C4" s="222"/>
      <c r="D4" s="222"/>
      <c r="E4" s="222"/>
    </row>
    <row r="5" spans="1:5" ht="21">
      <c r="A5" s="223" t="s">
        <v>379</v>
      </c>
      <c r="B5" s="223"/>
      <c r="C5" s="223"/>
      <c r="D5" s="223"/>
      <c r="E5" s="223"/>
    </row>
    <row r="6" spans="1:5">
      <c r="A6" s="222"/>
      <c r="B6" s="222"/>
      <c r="C6" s="222"/>
      <c r="D6" s="222"/>
      <c r="E6" s="222"/>
    </row>
    <row r="7" spans="1:5">
      <c r="A7" s="222"/>
      <c r="B7" s="222"/>
      <c r="C7" s="222"/>
      <c r="D7" s="222"/>
      <c r="E7" s="222"/>
    </row>
    <row r="8" spans="1:5">
      <c r="A8" s="222"/>
      <c r="B8" s="222" t="s">
        <v>343</v>
      </c>
      <c r="C8" s="222"/>
      <c r="D8" s="222"/>
      <c r="E8" s="222"/>
    </row>
    <row r="9" spans="1:5">
      <c r="A9" s="222"/>
      <c r="B9" s="222"/>
      <c r="C9" s="227" t="s">
        <v>381</v>
      </c>
      <c r="D9" s="227" t="s">
        <v>19</v>
      </c>
      <c r="E9" s="227" t="s">
        <v>367</v>
      </c>
    </row>
    <row r="10" spans="1:5" ht="81" customHeight="1">
      <c r="A10" s="222"/>
      <c r="B10" s="222"/>
      <c r="C10" s="228" t="s">
        <v>366</v>
      </c>
      <c r="D10" s="228" t="str">
        <f>様式1!D31</f>
        <v>令和　年　月　　日～令和　年　月　　日</v>
      </c>
      <c r="E10" s="229"/>
    </row>
    <row r="11" spans="1:5" ht="81" customHeight="1">
      <c r="A11" s="222"/>
      <c r="B11" s="222"/>
      <c r="C11" s="228"/>
      <c r="D11" s="228"/>
      <c r="E11" s="229"/>
    </row>
    <row r="12" spans="1:5" ht="81" customHeight="1">
      <c r="A12" s="222"/>
      <c r="B12" s="222"/>
      <c r="C12" s="228"/>
      <c r="D12" s="228"/>
      <c r="E12" s="229"/>
    </row>
    <row r="13" spans="1:5" ht="81" customHeight="1">
      <c r="A13" s="222"/>
      <c r="B13" s="222"/>
      <c r="C13" s="228"/>
      <c r="D13" s="228"/>
      <c r="E13" s="229"/>
    </row>
    <row r="14" spans="1:5" ht="81" customHeight="1">
      <c r="A14" s="222"/>
      <c r="B14" s="222"/>
      <c r="C14" s="228"/>
      <c r="D14" s="228"/>
      <c r="E14" s="229"/>
    </row>
    <row r="15" spans="1:5" ht="81" customHeight="1">
      <c r="A15" s="222"/>
      <c r="B15" s="222"/>
      <c r="C15" s="228"/>
      <c r="D15" s="228"/>
      <c r="E15" s="229"/>
    </row>
  </sheetData>
  <mergeCells count="3">
    <mergeCell ref="A5:E5"/>
    <mergeCell ref="C10:C15"/>
    <mergeCell ref="D10:D15"/>
  </mergeCells>
  <phoneticPr fontId="1" type="Hiragana"/>
  <pageMargins left="0.7" right="0.7" top="0.75" bottom="0.75" header="0.3" footer="0.3"/>
  <pageSetup paperSize="9" fitToWidth="1" fitToHeight="1" orientation="portrait" usePrinterDefaults="1"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H14"/>
  <sheetViews>
    <sheetView workbookViewId="0">
      <selection activeCell="K30" sqref="K30"/>
    </sheetView>
  </sheetViews>
  <sheetFormatPr defaultRowHeight="14.25"/>
  <cols>
    <col min="1" max="2" width="2.25" style="1" customWidth="1"/>
    <col min="3" max="3" width="3.375" style="1" bestFit="1" customWidth="1"/>
    <col min="4" max="4" width="24.625" style="1" customWidth="1"/>
    <col min="5" max="7" width="11.75" style="1" customWidth="1"/>
    <col min="8" max="8" width="14.25" style="1" customWidth="1"/>
    <col min="9" max="16384" width="9" style="1" customWidth="1"/>
  </cols>
  <sheetData>
    <row r="1" spans="1:8">
      <c r="A1" s="222"/>
      <c r="B1" s="222"/>
      <c r="C1" s="222"/>
      <c r="D1" s="222"/>
      <c r="E1" s="222"/>
      <c r="F1" s="222"/>
      <c r="G1" s="222"/>
      <c r="H1" s="222"/>
    </row>
    <row r="2" spans="1:8">
      <c r="A2" s="222"/>
      <c r="B2" s="222" t="s">
        <v>382</v>
      </c>
      <c r="C2" s="222"/>
      <c r="D2" s="222"/>
      <c r="E2" s="222"/>
      <c r="F2" s="222"/>
      <c r="G2" s="222"/>
      <c r="H2" s="224" t="s">
        <v>24</v>
      </c>
    </row>
    <row r="3" spans="1:8" ht="45.75" customHeight="1">
      <c r="A3" s="222"/>
      <c r="B3" s="222"/>
      <c r="C3" s="230" t="s">
        <v>381</v>
      </c>
      <c r="D3" s="227" t="s">
        <v>384</v>
      </c>
      <c r="E3" s="227" t="s">
        <v>385</v>
      </c>
      <c r="F3" s="238" t="s">
        <v>352</v>
      </c>
      <c r="G3" s="238" t="s">
        <v>20</v>
      </c>
      <c r="H3" s="238" t="s">
        <v>216</v>
      </c>
    </row>
    <row r="4" spans="1:8" ht="27" customHeight="1">
      <c r="A4" s="222"/>
      <c r="B4" s="222"/>
      <c r="C4" s="231" t="s">
        <v>366</v>
      </c>
      <c r="D4" s="233" t="s">
        <v>398</v>
      </c>
      <c r="E4" s="236">
        <f>様式F!$D$9</f>
        <v>0</v>
      </c>
      <c r="F4" s="236">
        <f>様式F!$H$9</f>
        <v>0</v>
      </c>
      <c r="G4" s="239"/>
      <c r="H4" s="241" t="s">
        <v>239</v>
      </c>
    </row>
    <row r="5" spans="1:8" ht="27" customHeight="1">
      <c r="A5" s="222"/>
      <c r="B5" s="222"/>
      <c r="C5" s="231"/>
      <c r="D5" s="233" t="s">
        <v>41</v>
      </c>
      <c r="E5" s="236">
        <f>様式F!$D$16</f>
        <v>0</v>
      </c>
      <c r="F5" s="236">
        <f>様式F!$H$16</f>
        <v>0</v>
      </c>
      <c r="G5" s="239"/>
      <c r="H5" s="242"/>
    </row>
    <row r="6" spans="1:8" ht="27" customHeight="1">
      <c r="A6" s="222"/>
      <c r="B6" s="222"/>
      <c r="C6" s="231"/>
      <c r="D6" s="233" t="s">
        <v>222</v>
      </c>
      <c r="E6" s="236">
        <f>様式F!$D$23</f>
        <v>0</v>
      </c>
      <c r="F6" s="236">
        <f>様式F!$H$23</f>
        <v>0</v>
      </c>
      <c r="G6" s="239"/>
      <c r="H6" s="242"/>
    </row>
    <row r="7" spans="1:8" ht="27" customHeight="1">
      <c r="A7" s="222"/>
      <c r="B7" s="222"/>
      <c r="C7" s="231"/>
      <c r="D7" s="233" t="s">
        <v>326</v>
      </c>
      <c r="E7" s="236">
        <f>様式F!$D$30</f>
        <v>0</v>
      </c>
      <c r="F7" s="236">
        <f>様式F!$H$30</f>
        <v>0</v>
      </c>
      <c r="G7" s="239"/>
      <c r="H7" s="242"/>
    </row>
    <row r="8" spans="1:8" ht="27" customHeight="1">
      <c r="A8" s="222"/>
      <c r="B8" s="222"/>
      <c r="C8" s="231"/>
      <c r="D8" s="233" t="s">
        <v>328</v>
      </c>
      <c r="E8" s="236">
        <f>様式F!$D$37</f>
        <v>0</v>
      </c>
      <c r="F8" s="236">
        <f>様式F!$H$37</f>
        <v>0</v>
      </c>
      <c r="G8" s="239"/>
      <c r="H8" s="242"/>
    </row>
    <row r="9" spans="1:8" ht="27" customHeight="1">
      <c r="A9" s="222"/>
      <c r="B9" s="222"/>
      <c r="C9" s="231"/>
      <c r="D9" s="234" t="s">
        <v>307</v>
      </c>
      <c r="E9" s="236">
        <f>様式F!$D$44</f>
        <v>0</v>
      </c>
      <c r="F9" s="236">
        <f>様式F!$H$44</f>
        <v>0</v>
      </c>
      <c r="G9" s="239"/>
      <c r="H9" s="242"/>
    </row>
    <row r="10" spans="1:8" ht="27" customHeight="1">
      <c r="A10" s="222"/>
      <c r="B10" s="222"/>
      <c r="C10" s="231"/>
      <c r="D10" s="234" t="s">
        <v>307</v>
      </c>
      <c r="E10" s="236">
        <f>様式F!$D$51</f>
        <v>0</v>
      </c>
      <c r="F10" s="236">
        <f>様式F!$H$51</f>
        <v>0</v>
      </c>
      <c r="G10" s="239"/>
      <c r="H10" s="242"/>
    </row>
    <row r="11" spans="1:8" ht="27" customHeight="1">
      <c r="A11" s="222"/>
      <c r="B11" s="222"/>
      <c r="C11" s="231"/>
      <c r="D11" s="234" t="s">
        <v>307</v>
      </c>
      <c r="E11" s="236">
        <f>様式F!$D$58</f>
        <v>0</v>
      </c>
      <c r="F11" s="236">
        <f>様式F!$H$58</f>
        <v>0</v>
      </c>
      <c r="G11" s="239"/>
      <c r="H11" s="242"/>
    </row>
    <row r="12" spans="1:8" ht="27" customHeight="1">
      <c r="A12" s="222"/>
      <c r="B12" s="222"/>
      <c r="C12" s="231"/>
      <c r="D12" s="234" t="s">
        <v>307</v>
      </c>
      <c r="E12" s="236">
        <f>様式F!$D$65</f>
        <v>0</v>
      </c>
      <c r="F12" s="236">
        <f>様式F!$H$65</f>
        <v>0</v>
      </c>
      <c r="G12" s="239"/>
      <c r="H12" s="242"/>
    </row>
    <row r="13" spans="1:8" ht="27" customHeight="1">
      <c r="A13" s="222"/>
      <c r="B13" s="222"/>
      <c r="C13" s="231"/>
      <c r="D13" s="234" t="s">
        <v>307</v>
      </c>
      <c r="E13" s="236">
        <f>様式F!$D$72</f>
        <v>0</v>
      </c>
      <c r="F13" s="236">
        <f>様式F!$H$72</f>
        <v>0</v>
      </c>
      <c r="G13" s="239"/>
      <c r="H13" s="243"/>
    </row>
    <row r="14" spans="1:8" ht="22.5" customHeight="1">
      <c r="A14" s="222"/>
      <c r="B14" s="222"/>
      <c r="C14" s="232" t="s">
        <v>29</v>
      </c>
      <c r="D14" s="235"/>
      <c r="E14" s="237">
        <f>SUM(E4:E13)</f>
        <v>0</v>
      </c>
      <c r="F14" s="237">
        <f>SUM(F4:F13)</f>
        <v>0</v>
      </c>
      <c r="G14" s="240">
        <f>MIN(ROUNDDOWN(F14*(3/4),-3),7500000)</f>
        <v>0</v>
      </c>
      <c r="H14" s="244"/>
    </row>
  </sheetData>
  <mergeCells count="2">
    <mergeCell ref="C4:C13"/>
    <mergeCell ref="H4:H13"/>
  </mergeCells>
  <phoneticPr fontId="1" type="Hiragana"/>
  <pageMargins left="0.7" right="0.7" top="0.75" bottom="0.75" header="0.3" footer="0.3"/>
  <pageSetup paperSize="9" fitToWidth="1" fitToHeight="1" orientation="portrait" usePrinterDefaults="1"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H29"/>
  <sheetViews>
    <sheetView workbookViewId="0">
      <selection activeCell="K6" sqref="K6"/>
    </sheetView>
  </sheetViews>
  <sheetFormatPr defaultRowHeight="14.25"/>
  <cols>
    <col min="1" max="2" width="2.25" style="1" customWidth="1"/>
    <col min="3" max="3" width="13.5" style="1" customWidth="1"/>
    <col min="4" max="7" width="12" style="1" customWidth="1"/>
    <col min="8" max="8" width="14.75" style="1" customWidth="1"/>
    <col min="9" max="9" width="2.25" style="1" customWidth="1"/>
    <col min="10" max="16384" width="9" style="1" customWidth="1"/>
  </cols>
  <sheetData>
    <row r="1" spans="1:8">
      <c r="A1" s="222"/>
      <c r="B1" s="222"/>
      <c r="C1" s="222"/>
      <c r="D1" s="222"/>
      <c r="E1" s="222"/>
      <c r="F1" s="222"/>
      <c r="G1" s="222"/>
      <c r="H1" s="222"/>
    </row>
    <row r="2" spans="1:8">
      <c r="A2" s="222" t="s">
        <v>31</v>
      </c>
      <c r="B2" s="222"/>
      <c r="C2" s="222"/>
      <c r="D2" s="222"/>
      <c r="E2" s="222"/>
      <c r="F2" s="222"/>
      <c r="G2" s="222"/>
      <c r="H2" s="222"/>
    </row>
    <row r="3" spans="1:8">
      <c r="A3" s="222"/>
      <c r="B3" s="222"/>
      <c r="C3" s="222"/>
      <c r="D3" s="222"/>
      <c r="E3" s="222"/>
      <c r="F3" s="222"/>
      <c r="G3" s="222"/>
      <c r="H3" s="222"/>
    </row>
    <row r="4" spans="1:8">
      <c r="A4" s="222"/>
      <c r="B4" s="222"/>
      <c r="C4" s="222"/>
      <c r="D4" s="222"/>
      <c r="E4" s="222"/>
      <c r="F4" s="222"/>
      <c r="G4" s="222"/>
      <c r="H4" s="222"/>
    </row>
    <row r="5" spans="1:8" ht="21">
      <c r="A5" s="223" t="s">
        <v>34</v>
      </c>
      <c r="B5" s="223"/>
      <c r="C5" s="223"/>
      <c r="D5" s="223"/>
      <c r="E5" s="223"/>
      <c r="F5" s="223"/>
      <c r="G5" s="223"/>
      <c r="H5" s="223"/>
    </row>
    <row r="7" spans="1:8">
      <c r="B7" s="1" t="s">
        <v>36</v>
      </c>
      <c r="H7" s="11" t="s">
        <v>24</v>
      </c>
    </row>
    <row r="8" spans="1:8">
      <c r="C8" s="2" t="s">
        <v>37</v>
      </c>
      <c r="D8" s="12" t="s">
        <v>49</v>
      </c>
      <c r="E8" s="12" t="s">
        <v>386</v>
      </c>
      <c r="F8" s="2" t="s">
        <v>38</v>
      </c>
      <c r="G8" s="2"/>
      <c r="H8" s="2" t="s">
        <v>45</v>
      </c>
    </row>
    <row r="9" spans="1:8">
      <c r="C9" s="2"/>
      <c r="D9" s="12"/>
      <c r="E9" s="12"/>
      <c r="F9" s="2" t="s">
        <v>40</v>
      </c>
      <c r="G9" s="2" t="s">
        <v>28</v>
      </c>
      <c r="H9" s="2"/>
    </row>
    <row r="10" spans="1:8">
      <c r="C10" s="164" t="s">
        <v>33</v>
      </c>
      <c r="D10" s="236">
        <f>+D29-SUM(D11:D13)</f>
        <v>0</v>
      </c>
      <c r="E10" s="236"/>
      <c r="F10" s="236">
        <f>IF(D10&gt;E10,D10-E10,0)</f>
        <v>0</v>
      </c>
      <c r="G10" s="236">
        <f>IF(D10&lt;E10,E10-D10,0)</f>
        <v>0</v>
      </c>
      <c r="H10" s="164"/>
    </row>
    <row r="11" spans="1:8">
      <c r="C11" s="164" t="s">
        <v>52</v>
      </c>
      <c r="D11" s="236">
        <f>様式2_2!G14</f>
        <v>0</v>
      </c>
      <c r="E11" s="236"/>
      <c r="F11" s="236">
        <f>IF(D11&gt;E11,D11-E11,0)</f>
        <v>0</v>
      </c>
      <c r="G11" s="236">
        <f>IF(D11&lt;E11,E11-D11,0)</f>
        <v>0</v>
      </c>
      <c r="H11" s="164"/>
    </row>
    <row r="12" spans="1:8">
      <c r="C12" s="164" t="s">
        <v>27</v>
      </c>
      <c r="D12" s="246"/>
      <c r="E12" s="236"/>
      <c r="F12" s="236">
        <f>IF(D12&gt;E12,D12-E12,0)</f>
        <v>0</v>
      </c>
      <c r="G12" s="236">
        <f>IF(D12&lt;E12,E12-D12,0)</f>
        <v>0</v>
      </c>
      <c r="H12" s="248"/>
    </row>
    <row r="13" spans="1:8">
      <c r="C13" s="164" t="s">
        <v>14</v>
      </c>
      <c r="D13" s="246"/>
      <c r="E13" s="236"/>
      <c r="F13" s="236">
        <f>IF(D13&gt;E13,D13-E13,0)</f>
        <v>0</v>
      </c>
      <c r="G13" s="236">
        <f>IF(D13&lt;E13,E13-D13,0)</f>
        <v>0</v>
      </c>
      <c r="H13" s="248"/>
    </row>
    <row r="14" spans="1:8">
      <c r="C14" s="165" t="s">
        <v>29</v>
      </c>
      <c r="D14" s="237">
        <f>SUM(D10:D13)</f>
        <v>0</v>
      </c>
      <c r="E14" s="237">
        <f>SUM(E10:E13)</f>
        <v>0</v>
      </c>
      <c r="F14" s="237">
        <f>SUM(F10:F13)</f>
        <v>0</v>
      </c>
      <c r="G14" s="237">
        <f>SUM(G10:G13)</f>
        <v>0</v>
      </c>
      <c r="H14" s="249"/>
    </row>
    <row r="15" spans="1:8">
      <c r="D15" s="247" t="str">
        <f>IF(D14=D29,"","※収入合計と支出合計が一致していません。修正してください。")</f>
        <v/>
      </c>
    </row>
    <row r="16" spans="1:8">
      <c r="B16" s="1" t="s">
        <v>47</v>
      </c>
      <c r="H16" s="11" t="s">
        <v>24</v>
      </c>
    </row>
    <row r="17" spans="3:8">
      <c r="C17" s="2" t="s">
        <v>37</v>
      </c>
      <c r="D17" s="12" t="s">
        <v>49</v>
      </c>
      <c r="E17" s="12" t="s">
        <v>386</v>
      </c>
      <c r="F17" s="2" t="s">
        <v>38</v>
      </c>
      <c r="G17" s="2"/>
      <c r="H17" s="2" t="s">
        <v>45</v>
      </c>
    </row>
    <row r="18" spans="3:8">
      <c r="C18" s="2"/>
      <c r="D18" s="12"/>
      <c r="E18" s="12"/>
      <c r="F18" s="2" t="s">
        <v>40</v>
      </c>
      <c r="G18" s="2" t="s">
        <v>28</v>
      </c>
      <c r="H18" s="2"/>
    </row>
    <row r="19" spans="3:8" ht="28.5">
      <c r="C19" s="245" t="s">
        <v>398</v>
      </c>
      <c r="D19" s="236">
        <f>様式2_2!E4</f>
        <v>0</v>
      </c>
      <c r="E19" s="236"/>
      <c r="F19" s="236">
        <f t="shared" ref="F19:F28" si="0">IF(D19&gt;E19,D19-E19,0)</f>
        <v>0</v>
      </c>
      <c r="G19" s="236">
        <f t="shared" ref="G19:G28" si="1">IF(D19&lt;E19,E19-D19,0)</f>
        <v>0</v>
      </c>
      <c r="H19" s="164"/>
    </row>
    <row r="20" spans="3:8">
      <c r="C20" s="245" t="s">
        <v>41</v>
      </c>
      <c r="D20" s="236">
        <f>様式2_2!E5</f>
        <v>0</v>
      </c>
      <c r="E20" s="236"/>
      <c r="F20" s="236">
        <f t="shared" si="0"/>
        <v>0</v>
      </c>
      <c r="G20" s="236">
        <f t="shared" si="1"/>
        <v>0</v>
      </c>
      <c r="H20" s="164"/>
    </row>
    <row r="21" spans="3:8">
      <c r="C21" s="245" t="s">
        <v>222</v>
      </c>
      <c r="D21" s="236">
        <f>様式2_2!E6</f>
        <v>0</v>
      </c>
      <c r="E21" s="236"/>
      <c r="F21" s="236">
        <f t="shared" si="0"/>
        <v>0</v>
      </c>
      <c r="G21" s="236">
        <f t="shared" si="1"/>
        <v>0</v>
      </c>
      <c r="H21" s="164"/>
    </row>
    <row r="22" spans="3:8">
      <c r="C22" s="245" t="s">
        <v>326</v>
      </c>
      <c r="D22" s="236">
        <f>様式2_2!E7</f>
        <v>0</v>
      </c>
      <c r="E22" s="236"/>
      <c r="F22" s="236">
        <f t="shared" si="0"/>
        <v>0</v>
      </c>
      <c r="G22" s="236">
        <f t="shared" si="1"/>
        <v>0</v>
      </c>
      <c r="H22" s="164"/>
    </row>
    <row r="23" spans="3:8">
      <c r="C23" s="245" t="s">
        <v>328</v>
      </c>
      <c r="D23" s="236">
        <f>様式2_2!E8</f>
        <v>0</v>
      </c>
      <c r="E23" s="236"/>
      <c r="F23" s="236">
        <f t="shared" si="0"/>
        <v>0</v>
      </c>
      <c r="G23" s="236">
        <f t="shared" si="1"/>
        <v>0</v>
      </c>
      <c r="H23" s="164"/>
    </row>
    <row r="24" spans="3:8" ht="28.5">
      <c r="C24" s="234" t="s">
        <v>307</v>
      </c>
      <c r="D24" s="236">
        <f>様式2_2!E9</f>
        <v>0</v>
      </c>
      <c r="E24" s="236"/>
      <c r="F24" s="236">
        <f t="shared" si="0"/>
        <v>0</v>
      </c>
      <c r="G24" s="236">
        <f t="shared" si="1"/>
        <v>0</v>
      </c>
      <c r="H24" s="164"/>
    </row>
    <row r="25" spans="3:8" ht="28.5">
      <c r="C25" s="234" t="s">
        <v>307</v>
      </c>
      <c r="D25" s="236">
        <f>様式2_2!E10</f>
        <v>0</v>
      </c>
      <c r="E25" s="236"/>
      <c r="F25" s="236">
        <f t="shared" si="0"/>
        <v>0</v>
      </c>
      <c r="G25" s="236">
        <f t="shared" si="1"/>
        <v>0</v>
      </c>
      <c r="H25" s="164"/>
    </row>
    <row r="26" spans="3:8" ht="28.5">
      <c r="C26" s="234" t="s">
        <v>307</v>
      </c>
      <c r="D26" s="236">
        <f>様式2_2!E11</f>
        <v>0</v>
      </c>
      <c r="E26" s="236"/>
      <c r="F26" s="236">
        <f t="shared" si="0"/>
        <v>0</v>
      </c>
      <c r="G26" s="236">
        <f t="shared" si="1"/>
        <v>0</v>
      </c>
      <c r="H26" s="164"/>
    </row>
    <row r="27" spans="3:8" ht="28.5">
      <c r="C27" s="234" t="s">
        <v>307</v>
      </c>
      <c r="D27" s="236">
        <f>様式2_2!E12</f>
        <v>0</v>
      </c>
      <c r="E27" s="236"/>
      <c r="F27" s="236">
        <f t="shared" si="0"/>
        <v>0</v>
      </c>
      <c r="G27" s="236">
        <f t="shared" si="1"/>
        <v>0</v>
      </c>
      <c r="H27" s="164"/>
    </row>
    <row r="28" spans="3:8" ht="28.5">
      <c r="C28" s="234" t="s">
        <v>307</v>
      </c>
      <c r="D28" s="236">
        <f>様式2_2!E13</f>
        <v>0</v>
      </c>
      <c r="E28" s="236"/>
      <c r="F28" s="236">
        <f t="shared" si="0"/>
        <v>0</v>
      </c>
      <c r="G28" s="236">
        <f t="shared" si="1"/>
        <v>0</v>
      </c>
      <c r="H28" s="164"/>
    </row>
    <row r="29" spans="3:8">
      <c r="C29" s="165" t="s">
        <v>29</v>
      </c>
      <c r="D29" s="237">
        <f>SUM(D19:D28)</f>
        <v>0</v>
      </c>
      <c r="E29" s="237">
        <f>SUM(E19:E28)</f>
        <v>0</v>
      </c>
      <c r="F29" s="237">
        <f>SUM(F19:F28)</f>
        <v>0</v>
      </c>
      <c r="G29" s="237">
        <f>SUM(G19:G28)</f>
        <v>0</v>
      </c>
      <c r="H29" s="249"/>
    </row>
  </sheetData>
  <mergeCells count="11">
    <mergeCell ref="A5:H5"/>
    <mergeCell ref="F8:G8"/>
    <mergeCell ref="F17:G17"/>
    <mergeCell ref="C8:C9"/>
    <mergeCell ref="D8:D9"/>
    <mergeCell ref="E8:E9"/>
    <mergeCell ref="H8:H9"/>
    <mergeCell ref="C17:C18"/>
    <mergeCell ref="D17:D18"/>
    <mergeCell ref="E17:E18"/>
    <mergeCell ref="H17:H18"/>
  </mergeCells>
  <phoneticPr fontId="1" type="Hiragana"/>
  <pageMargins left="0.7" right="0.7" top="0.75" bottom="0.75" header="0.3" footer="0.3"/>
  <pageSetup paperSize="9" fitToWidth="1" fitToHeight="1" orientation="portrait" usePrinterDefaults="1"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dimension ref="A1:M74"/>
  <sheetViews>
    <sheetView view="pageBreakPreview" zoomScaleSheetLayoutView="100" workbookViewId="0">
      <selection activeCell="O23" sqref="O23"/>
    </sheetView>
  </sheetViews>
  <sheetFormatPr defaultRowHeight="14.25"/>
  <cols>
    <col min="1" max="1" width="1.625" customWidth="1"/>
    <col min="2" max="2" width="2.125" customWidth="1"/>
    <col min="3" max="3" width="21.625" customWidth="1"/>
    <col min="4" max="8" width="9.625" customWidth="1"/>
    <col min="9" max="12" width="7.625" customWidth="1"/>
    <col min="13" max="13" width="18.625" customWidth="1"/>
    <col min="14" max="14" width="1.625" customWidth="1"/>
  </cols>
  <sheetData>
    <row r="1" spans="1:13">
      <c r="A1" t="s">
        <v>393</v>
      </c>
    </row>
    <row r="2" spans="1:13">
      <c r="A2" s="250" t="s">
        <v>394</v>
      </c>
      <c r="B2" s="250"/>
      <c r="C2" s="250"/>
      <c r="D2" s="250"/>
      <c r="E2" s="250"/>
      <c r="F2" s="250"/>
      <c r="G2" s="250"/>
      <c r="H2" s="250"/>
      <c r="I2" s="250"/>
      <c r="J2" s="250"/>
      <c r="K2" s="250"/>
      <c r="L2" s="250"/>
      <c r="M2" s="250"/>
    </row>
    <row r="3" spans="1:13">
      <c r="A3" s="133"/>
      <c r="B3" s="133"/>
      <c r="C3" s="133"/>
      <c r="D3" s="133"/>
      <c r="E3" s="133"/>
      <c r="F3" s="133"/>
      <c r="G3" s="133"/>
      <c r="H3" s="133"/>
      <c r="I3" s="133"/>
      <c r="J3" s="133"/>
      <c r="K3" s="133"/>
      <c r="L3" s="133"/>
      <c r="M3" s="133"/>
    </row>
    <row r="4" spans="1:13">
      <c r="A4" s="77"/>
      <c r="B4" s="251" t="s">
        <v>93</v>
      </c>
      <c r="C4" s="77"/>
      <c r="D4" s="77"/>
      <c r="E4" s="77"/>
      <c r="F4" s="77"/>
      <c r="G4" s="77"/>
      <c r="H4" s="156" t="s">
        <v>24</v>
      </c>
      <c r="I4" s="260" t="s">
        <v>89</v>
      </c>
      <c r="J4" s="261" t="s">
        <v>10</v>
      </c>
      <c r="K4" s="261"/>
      <c r="L4" s="261"/>
      <c r="M4" s="77"/>
    </row>
    <row r="5" spans="1:13" ht="33.75">
      <c r="A5" s="77"/>
      <c r="B5" s="252"/>
      <c r="C5" s="148" t="s">
        <v>85</v>
      </c>
      <c r="D5" s="256" t="s">
        <v>32</v>
      </c>
      <c r="E5" s="256" t="s">
        <v>134</v>
      </c>
      <c r="F5" s="256" t="s">
        <v>137</v>
      </c>
      <c r="G5" s="256" t="s">
        <v>138</v>
      </c>
      <c r="H5" s="256" t="s">
        <v>108</v>
      </c>
      <c r="I5" s="256" t="s">
        <v>130</v>
      </c>
      <c r="J5" s="256" t="s">
        <v>94</v>
      </c>
      <c r="K5" s="256" t="s">
        <v>72</v>
      </c>
      <c r="L5" s="256" t="s">
        <v>92</v>
      </c>
      <c r="M5" s="148" t="s">
        <v>83</v>
      </c>
    </row>
    <row r="6" spans="1:13">
      <c r="A6" s="77"/>
      <c r="B6" s="145">
        <v>1</v>
      </c>
      <c r="C6" s="254"/>
      <c r="D6" s="150"/>
      <c r="E6" s="257">
        <f>INT(D6/1.1)</f>
        <v>0</v>
      </c>
      <c r="F6" s="146">
        <f>+D6-E6</f>
        <v>0</v>
      </c>
      <c r="G6" s="150">
        <v>0</v>
      </c>
      <c r="H6" s="146">
        <f>+E6-G6</f>
        <v>0</v>
      </c>
      <c r="I6" s="254"/>
      <c r="J6" s="262"/>
      <c r="K6" s="262"/>
      <c r="L6" s="262"/>
      <c r="M6" s="254"/>
    </row>
    <row r="7" spans="1:13">
      <c r="A7" s="77"/>
      <c r="B7" s="145">
        <v>2</v>
      </c>
      <c r="C7" s="254"/>
      <c r="D7" s="150"/>
      <c r="E7" s="257">
        <f>INT(D7/1.1)</f>
        <v>0</v>
      </c>
      <c r="F7" s="146">
        <f>+D7-E7</f>
        <v>0</v>
      </c>
      <c r="G7" s="150"/>
      <c r="H7" s="146">
        <f>+E7-G7</f>
        <v>0</v>
      </c>
      <c r="I7" s="254"/>
      <c r="J7" s="262"/>
      <c r="K7" s="262"/>
      <c r="L7" s="262"/>
      <c r="M7" s="254"/>
    </row>
    <row r="8" spans="1:13">
      <c r="A8" s="77"/>
      <c r="B8" s="145">
        <v>3</v>
      </c>
      <c r="C8" s="254"/>
      <c r="D8" s="150"/>
      <c r="E8" s="257">
        <f>INT(D8/1.1)</f>
        <v>0</v>
      </c>
      <c r="F8" s="146">
        <f>+D8-E8</f>
        <v>0</v>
      </c>
      <c r="G8" s="150"/>
      <c r="H8" s="146">
        <f>+E8-G8</f>
        <v>0</v>
      </c>
      <c r="I8" s="254"/>
      <c r="J8" s="262"/>
      <c r="K8" s="262"/>
      <c r="L8" s="262"/>
      <c r="M8" s="254"/>
    </row>
    <row r="9" spans="1:13">
      <c r="A9" s="77"/>
      <c r="B9" s="253" t="s">
        <v>29</v>
      </c>
      <c r="C9" s="255"/>
      <c r="D9" s="146">
        <f>SUM(D6:D8)</f>
        <v>0</v>
      </c>
      <c r="E9" s="258"/>
      <c r="F9" s="259"/>
      <c r="G9" s="255"/>
      <c r="H9" s="146">
        <f>SUM(H6:H8)</f>
        <v>0</v>
      </c>
      <c r="I9" s="253"/>
      <c r="J9" s="259"/>
      <c r="K9" s="259"/>
      <c r="L9" s="259"/>
      <c r="M9" s="255"/>
    </row>
    <row r="10" spans="1:13">
      <c r="A10" s="77"/>
      <c r="B10" s="77"/>
      <c r="C10" s="77"/>
      <c r="D10" s="77"/>
      <c r="E10" s="77"/>
      <c r="F10" s="77"/>
      <c r="G10" s="77"/>
      <c r="H10" s="77"/>
      <c r="I10" s="77"/>
      <c r="J10" s="77"/>
      <c r="K10" s="77"/>
      <c r="L10" s="77"/>
      <c r="M10" s="77"/>
    </row>
    <row r="11" spans="1:13">
      <c r="A11" s="77"/>
      <c r="B11" s="251" t="s">
        <v>339</v>
      </c>
      <c r="C11" s="77"/>
      <c r="D11" s="77"/>
      <c r="E11" s="77"/>
      <c r="F11" s="77"/>
      <c r="G11" s="77"/>
      <c r="H11" s="156" t="s">
        <v>24</v>
      </c>
      <c r="I11" s="260" t="s">
        <v>89</v>
      </c>
      <c r="J11" s="261" t="s">
        <v>10</v>
      </c>
      <c r="K11" s="261"/>
      <c r="L11" s="261"/>
      <c r="M11" s="77"/>
    </row>
    <row r="12" spans="1:13" ht="33.75">
      <c r="A12" s="77"/>
      <c r="B12" s="252"/>
      <c r="C12" s="148" t="s">
        <v>85</v>
      </c>
      <c r="D12" s="256" t="s">
        <v>32</v>
      </c>
      <c r="E12" s="256" t="s">
        <v>134</v>
      </c>
      <c r="F12" s="256" t="s">
        <v>137</v>
      </c>
      <c r="G12" s="256" t="s">
        <v>138</v>
      </c>
      <c r="H12" s="256" t="s">
        <v>108</v>
      </c>
      <c r="I12" s="256" t="s">
        <v>130</v>
      </c>
      <c r="J12" s="256" t="s">
        <v>94</v>
      </c>
      <c r="K12" s="256" t="s">
        <v>72</v>
      </c>
      <c r="L12" s="256" t="s">
        <v>92</v>
      </c>
      <c r="M12" s="148" t="s">
        <v>83</v>
      </c>
    </row>
    <row r="13" spans="1:13">
      <c r="A13" s="77"/>
      <c r="B13" s="145">
        <v>1</v>
      </c>
      <c r="C13" s="254"/>
      <c r="D13" s="150"/>
      <c r="E13" s="257">
        <f>INT(D13/1.1)</f>
        <v>0</v>
      </c>
      <c r="F13" s="146">
        <f>+D13-E13</f>
        <v>0</v>
      </c>
      <c r="G13" s="150"/>
      <c r="H13" s="146">
        <f>+E13-G13</f>
        <v>0</v>
      </c>
      <c r="I13" s="254"/>
      <c r="J13" s="262"/>
      <c r="K13" s="262"/>
      <c r="L13" s="262"/>
      <c r="M13" s="254"/>
    </row>
    <row r="14" spans="1:13">
      <c r="A14" s="77"/>
      <c r="B14" s="145">
        <v>2</v>
      </c>
      <c r="C14" s="254"/>
      <c r="D14" s="150"/>
      <c r="E14" s="257">
        <f>INT(D14/1.1)</f>
        <v>0</v>
      </c>
      <c r="F14" s="146">
        <f>+D14-E14</f>
        <v>0</v>
      </c>
      <c r="G14" s="150"/>
      <c r="H14" s="146">
        <f>+E14-G14</f>
        <v>0</v>
      </c>
      <c r="I14" s="254"/>
      <c r="J14" s="262"/>
      <c r="K14" s="262"/>
      <c r="L14" s="262"/>
      <c r="M14" s="254"/>
    </row>
    <row r="15" spans="1:13">
      <c r="A15" s="77"/>
      <c r="B15" s="145">
        <v>3</v>
      </c>
      <c r="C15" s="254"/>
      <c r="D15" s="150"/>
      <c r="E15" s="257">
        <f>INT(D15/1.1)</f>
        <v>0</v>
      </c>
      <c r="F15" s="146">
        <f>+D15-E15</f>
        <v>0</v>
      </c>
      <c r="G15" s="150"/>
      <c r="H15" s="146">
        <f>+E15-G15</f>
        <v>0</v>
      </c>
      <c r="I15" s="254"/>
      <c r="J15" s="262"/>
      <c r="K15" s="262"/>
      <c r="L15" s="262"/>
      <c r="M15" s="254"/>
    </row>
    <row r="16" spans="1:13">
      <c r="A16" s="77"/>
      <c r="B16" s="253" t="s">
        <v>29</v>
      </c>
      <c r="C16" s="255"/>
      <c r="D16" s="146">
        <f>SUM(D13:D15)</f>
        <v>0</v>
      </c>
      <c r="E16" s="258"/>
      <c r="F16" s="259"/>
      <c r="G16" s="255"/>
      <c r="H16" s="146">
        <f>SUM(H13:H15)</f>
        <v>0</v>
      </c>
      <c r="I16" s="253"/>
      <c r="J16" s="259"/>
      <c r="K16" s="259"/>
      <c r="L16" s="259"/>
      <c r="M16" s="255"/>
    </row>
    <row r="17" spans="1:13">
      <c r="A17" s="77"/>
      <c r="B17" s="77"/>
      <c r="C17" s="77"/>
      <c r="D17" s="77"/>
      <c r="E17" s="77"/>
      <c r="F17" s="77"/>
      <c r="G17" s="77"/>
      <c r="H17" s="77"/>
      <c r="I17" s="77"/>
      <c r="J17" s="77"/>
      <c r="K17" s="77"/>
      <c r="L17" s="77"/>
      <c r="M17" s="77"/>
    </row>
    <row r="18" spans="1:13">
      <c r="A18" s="77"/>
      <c r="B18" s="251" t="s">
        <v>395</v>
      </c>
      <c r="C18" s="77"/>
      <c r="D18" s="77"/>
      <c r="E18" s="77"/>
      <c r="F18" s="77"/>
      <c r="G18" s="77"/>
      <c r="H18" s="156" t="s">
        <v>24</v>
      </c>
      <c r="I18" s="260" t="s">
        <v>89</v>
      </c>
      <c r="J18" s="261" t="s">
        <v>10</v>
      </c>
      <c r="K18" s="261"/>
      <c r="L18" s="261"/>
      <c r="M18" s="77"/>
    </row>
    <row r="19" spans="1:13" ht="33.75">
      <c r="A19" s="77"/>
      <c r="B19" s="252"/>
      <c r="C19" s="148" t="s">
        <v>85</v>
      </c>
      <c r="D19" s="256" t="s">
        <v>32</v>
      </c>
      <c r="E19" s="256" t="s">
        <v>134</v>
      </c>
      <c r="F19" s="256" t="s">
        <v>137</v>
      </c>
      <c r="G19" s="256" t="s">
        <v>138</v>
      </c>
      <c r="H19" s="256" t="s">
        <v>108</v>
      </c>
      <c r="I19" s="256" t="s">
        <v>130</v>
      </c>
      <c r="J19" s="256" t="s">
        <v>94</v>
      </c>
      <c r="K19" s="256" t="s">
        <v>72</v>
      </c>
      <c r="L19" s="256" t="s">
        <v>92</v>
      </c>
      <c r="M19" s="148" t="s">
        <v>83</v>
      </c>
    </row>
    <row r="20" spans="1:13">
      <c r="A20" s="77"/>
      <c r="B20" s="145">
        <v>1</v>
      </c>
      <c r="C20" s="254"/>
      <c r="D20" s="150"/>
      <c r="E20" s="257">
        <f>INT(D20/1.1)</f>
        <v>0</v>
      </c>
      <c r="F20" s="146">
        <f>+D20-E20</f>
        <v>0</v>
      </c>
      <c r="G20" s="150"/>
      <c r="H20" s="146">
        <f>+E20-G20</f>
        <v>0</v>
      </c>
      <c r="I20" s="254"/>
      <c r="J20" s="262"/>
      <c r="K20" s="262"/>
      <c r="L20" s="262"/>
      <c r="M20" s="254"/>
    </row>
    <row r="21" spans="1:13">
      <c r="A21" s="77"/>
      <c r="B21" s="145">
        <v>2</v>
      </c>
      <c r="C21" s="254"/>
      <c r="D21" s="150"/>
      <c r="E21" s="257">
        <f>INT(D21/1.1)</f>
        <v>0</v>
      </c>
      <c r="F21" s="146">
        <f>+D21-E21</f>
        <v>0</v>
      </c>
      <c r="G21" s="150"/>
      <c r="H21" s="146">
        <f>+E21-G21</f>
        <v>0</v>
      </c>
      <c r="I21" s="254"/>
      <c r="J21" s="262"/>
      <c r="K21" s="262"/>
      <c r="L21" s="262"/>
      <c r="M21" s="254"/>
    </row>
    <row r="22" spans="1:13">
      <c r="A22" s="77"/>
      <c r="B22" s="145">
        <v>3</v>
      </c>
      <c r="C22" s="254"/>
      <c r="D22" s="150"/>
      <c r="E22" s="257">
        <f>INT(D22/1.1)</f>
        <v>0</v>
      </c>
      <c r="F22" s="146">
        <f>+D22-E22</f>
        <v>0</v>
      </c>
      <c r="G22" s="150"/>
      <c r="H22" s="146">
        <f>+E22-G22</f>
        <v>0</v>
      </c>
      <c r="I22" s="254"/>
      <c r="J22" s="262"/>
      <c r="K22" s="262"/>
      <c r="L22" s="262"/>
      <c r="M22" s="254"/>
    </row>
    <row r="23" spans="1:13">
      <c r="A23" s="77"/>
      <c r="B23" s="253" t="s">
        <v>29</v>
      </c>
      <c r="C23" s="255"/>
      <c r="D23" s="146">
        <f>SUM(D20:D22)</f>
        <v>0</v>
      </c>
      <c r="E23" s="258"/>
      <c r="F23" s="259"/>
      <c r="G23" s="255"/>
      <c r="H23" s="146">
        <f>SUM(H20:H22)</f>
        <v>0</v>
      </c>
      <c r="I23" s="253"/>
      <c r="J23" s="259"/>
      <c r="K23" s="259"/>
      <c r="L23" s="259"/>
      <c r="M23" s="255"/>
    </row>
    <row r="24" spans="1:13">
      <c r="A24" s="77"/>
      <c r="B24" s="77"/>
      <c r="C24" s="77"/>
      <c r="D24" s="77"/>
      <c r="E24" s="77"/>
      <c r="F24" s="77"/>
      <c r="G24" s="77"/>
      <c r="H24" s="77"/>
      <c r="I24" s="77"/>
      <c r="J24" s="77"/>
      <c r="K24" s="77"/>
      <c r="L24" s="77"/>
      <c r="M24" s="77"/>
    </row>
    <row r="25" spans="1:13">
      <c r="A25" s="77"/>
      <c r="B25" s="251" t="s">
        <v>123</v>
      </c>
      <c r="C25" s="77"/>
      <c r="D25" s="77"/>
      <c r="E25" s="77"/>
      <c r="F25" s="77"/>
      <c r="G25" s="77"/>
      <c r="H25" s="156" t="s">
        <v>24</v>
      </c>
      <c r="I25" s="260" t="s">
        <v>89</v>
      </c>
      <c r="J25" s="261" t="s">
        <v>10</v>
      </c>
      <c r="K25" s="261"/>
      <c r="L25" s="261"/>
      <c r="M25" s="77"/>
    </row>
    <row r="26" spans="1:13" ht="33.75">
      <c r="A26" s="77"/>
      <c r="B26" s="252"/>
      <c r="C26" s="148" t="s">
        <v>85</v>
      </c>
      <c r="D26" s="256" t="s">
        <v>32</v>
      </c>
      <c r="E26" s="256" t="s">
        <v>134</v>
      </c>
      <c r="F26" s="256" t="s">
        <v>137</v>
      </c>
      <c r="G26" s="256" t="s">
        <v>138</v>
      </c>
      <c r="H26" s="256" t="s">
        <v>108</v>
      </c>
      <c r="I26" s="256" t="s">
        <v>130</v>
      </c>
      <c r="J26" s="256" t="s">
        <v>94</v>
      </c>
      <c r="K26" s="256" t="s">
        <v>72</v>
      </c>
      <c r="L26" s="256" t="s">
        <v>92</v>
      </c>
      <c r="M26" s="148" t="s">
        <v>83</v>
      </c>
    </row>
    <row r="27" spans="1:13">
      <c r="A27" s="77"/>
      <c r="B27" s="145">
        <v>1</v>
      </c>
      <c r="C27" s="254"/>
      <c r="D27" s="150"/>
      <c r="E27" s="257">
        <f>INT(D27/1.1)</f>
        <v>0</v>
      </c>
      <c r="F27" s="146">
        <f>+D27-E27</f>
        <v>0</v>
      </c>
      <c r="G27" s="150"/>
      <c r="H27" s="146">
        <f>+E27-G27</f>
        <v>0</v>
      </c>
      <c r="I27" s="254"/>
      <c r="J27" s="262"/>
      <c r="K27" s="262"/>
      <c r="L27" s="262"/>
      <c r="M27" s="254"/>
    </row>
    <row r="28" spans="1:13">
      <c r="A28" s="77"/>
      <c r="B28" s="145">
        <v>2</v>
      </c>
      <c r="C28" s="254"/>
      <c r="D28" s="150"/>
      <c r="E28" s="257">
        <f>INT(D28/1.1)</f>
        <v>0</v>
      </c>
      <c r="F28" s="146">
        <f>+D28-E28</f>
        <v>0</v>
      </c>
      <c r="G28" s="150"/>
      <c r="H28" s="146">
        <f>+E28-G28</f>
        <v>0</v>
      </c>
      <c r="I28" s="254"/>
      <c r="J28" s="262"/>
      <c r="K28" s="262"/>
      <c r="L28" s="262"/>
      <c r="M28" s="254"/>
    </row>
    <row r="29" spans="1:13">
      <c r="A29" s="77"/>
      <c r="B29" s="145">
        <v>3</v>
      </c>
      <c r="C29" s="254"/>
      <c r="D29" s="150"/>
      <c r="E29" s="257">
        <f>INT(D29/1.1)</f>
        <v>0</v>
      </c>
      <c r="F29" s="146">
        <f>+D29-E29</f>
        <v>0</v>
      </c>
      <c r="G29" s="150"/>
      <c r="H29" s="146">
        <f>+E29-G29</f>
        <v>0</v>
      </c>
      <c r="I29" s="254"/>
      <c r="J29" s="262"/>
      <c r="K29" s="262"/>
      <c r="L29" s="262"/>
      <c r="M29" s="254"/>
    </row>
    <row r="30" spans="1:13">
      <c r="A30" s="77"/>
      <c r="B30" s="253" t="s">
        <v>29</v>
      </c>
      <c r="C30" s="255"/>
      <c r="D30" s="146">
        <f>SUM(D27:D29)</f>
        <v>0</v>
      </c>
      <c r="E30" s="258"/>
      <c r="F30" s="259"/>
      <c r="G30" s="255"/>
      <c r="H30" s="146">
        <f>SUM(H27:H29)</f>
        <v>0</v>
      </c>
      <c r="I30" s="253"/>
      <c r="J30" s="259"/>
      <c r="K30" s="259"/>
      <c r="L30" s="259"/>
      <c r="M30" s="255"/>
    </row>
    <row r="31" spans="1:13">
      <c r="A31" s="77"/>
      <c r="B31" s="77"/>
      <c r="C31" s="77"/>
      <c r="D31" s="77"/>
      <c r="E31" s="77"/>
      <c r="F31" s="77"/>
      <c r="G31" s="77"/>
      <c r="H31" s="77"/>
      <c r="I31" s="77"/>
      <c r="J31" s="77"/>
      <c r="K31" s="77"/>
      <c r="L31" s="77"/>
      <c r="M31" s="77"/>
    </row>
    <row r="32" spans="1:13">
      <c r="A32" s="77"/>
      <c r="B32" s="251" t="s">
        <v>178</v>
      </c>
      <c r="C32" s="77"/>
      <c r="D32" s="77"/>
      <c r="E32" s="77"/>
      <c r="F32" s="77"/>
      <c r="G32" s="77"/>
      <c r="H32" s="156" t="s">
        <v>24</v>
      </c>
      <c r="I32" s="260" t="s">
        <v>89</v>
      </c>
      <c r="J32" s="261" t="s">
        <v>10</v>
      </c>
      <c r="K32" s="261"/>
      <c r="L32" s="261"/>
      <c r="M32" s="77"/>
    </row>
    <row r="33" spans="1:13" ht="33.75">
      <c r="A33" s="77"/>
      <c r="B33" s="252"/>
      <c r="C33" s="148" t="s">
        <v>85</v>
      </c>
      <c r="D33" s="256" t="s">
        <v>32</v>
      </c>
      <c r="E33" s="256" t="s">
        <v>134</v>
      </c>
      <c r="F33" s="256" t="s">
        <v>137</v>
      </c>
      <c r="G33" s="256" t="s">
        <v>138</v>
      </c>
      <c r="H33" s="256" t="s">
        <v>108</v>
      </c>
      <c r="I33" s="256" t="s">
        <v>130</v>
      </c>
      <c r="J33" s="256" t="s">
        <v>94</v>
      </c>
      <c r="K33" s="256" t="s">
        <v>72</v>
      </c>
      <c r="L33" s="256" t="s">
        <v>92</v>
      </c>
      <c r="M33" s="148" t="s">
        <v>83</v>
      </c>
    </row>
    <row r="34" spans="1:13">
      <c r="A34" s="77"/>
      <c r="B34" s="145">
        <v>1</v>
      </c>
      <c r="C34" s="254"/>
      <c r="D34" s="150"/>
      <c r="E34" s="257">
        <f>INT(D34/1.1)</f>
        <v>0</v>
      </c>
      <c r="F34" s="146">
        <f>+D34-E34</f>
        <v>0</v>
      </c>
      <c r="G34" s="150"/>
      <c r="H34" s="146">
        <f>+E34-G34</f>
        <v>0</v>
      </c>
      <c r="I34" s="254"/>
      <c r="J34" s="262"/>
      <c r="K34" s="262"/>
      <c r="L34" s="262"/>
      <c r="M34" s="254"/>
    </row>
    <row r="35" spans="1:13">
      <c r="A35" s="77"/>
      <c r="B35" s="145">
        <v>2</v>
      </c>
      <c r="C35" s="254"/>
      <c r="D35" s="150"/>
      <c r="E35" s="257">
        <f>INT(D35/1.1)</f>
        <v>0</v>
      </c>
      <c r="F35" s="146">
        <f>+D35-E35</f>
        <v>0</v>
      </c>
      <c r="G35" s="150"/>
      <c r="H35" s="146">
        <f>+E35-G35</f>
        <v>0</v>
      </c>
      <c r="I35" s="254"/>
      <c r="J35" s="262"/>
      <c r="K35" s="262"/>
      <c r="L35" s="262"/>
      <c r="M35" s="254"/>
    </row>
    <row r="36" spans="1:13">
      <c r="A36" s="77"/>
      <c r="B36" s="145">
        <v>3</v>
      </c>
      <c r="C36" s="254"/>
      <c r="D36" s="150"/>
      <c r="E36" s="257">
        <f>INT(D36/1.1)</f>
        <v>0</v>
      </c>
      <c r="F36" s="146">
        <f>+D36-E36</f>
        <v>0</v>
      </c>
      <c r="G36" s="150"/>
      <c r="H36" s="146">
        <f>+E36-G36</f>
        <v>0</v>
      </c>
      <c r="I36" s="254"/>
      <c r="J36" s="262"/>
      <c r="K36" s="262"/>
      <c r="L36" s="262"/>
      <c r="M36" s="254"/>
    </row>
    <row r="37" spans="1:13">
      <c r="A37" s="77"/>
      <c r="B37" s="253" t="s">
        <v>29</v>
      </c>
      <c r="C37" s="255"/>
      <c r="D37" s="146">
        <f>SUM(D34:D36)</f>
        <v>0</v>
      </c>
      <c r="E37" s="258"/>
      <c r="F37" s="259"/>
      <c r="G37" s="255"/>
      <c r="H37" s="146">
        <f>SUM(H34:H36)</f>
        <v>0</v>
      </c>
      <c r="I37" s="253"/>
      <c r="J37" s="259"/>
      <c r="K37" s="259"/>
      <c r="L37" s="259"/>
      <c r="M37" s="255"/>
    </row>
    <row r="38" spans="1:13">
      <c r="A38" s="77"/>
      <c r="B38" s="77"/>
      <c r="C38" s="77"/>
      <c r="D38" s="77"/>
      <c r="E38" s="77"/>
      <c r="F38" s="77"/>
      <c r="G38" s="77"/>
      <c r="H38" s="77"/>
      <c r="I38" s="77"/>
      <c r="J38" s="77"/>
      <c r="K38" s="77"/>
      <c r="L38" s="77"/>
      <c r="M38" s="77"/>
    </row>
    <row r="39" spans="1:13">
      <c r="A39" s="77"/>
      <c r="B39" s="251" t="s">
        <v>307</v>
      </c>
      <c r="C39" s="77"/>
      <c r="D39" s="77"/>
      <c r="E39" s="77"/>
      <c r="F39" s="77"/>
      <c r="G39" s="77"/>
      <c r="H39" s="156" t="s">
        <v>24</v>
      </c>
      <c r="I39" s="260" t="s">
        <v>89</v>
      </c>
      <c r="J39" s="261" t="s">
        <v>10</v>
      </c>
      <c r="K39" s="261"/>
      <c r="L39" s="261"/>
      <c r="M39" s="77"/>
    </row>
    <row r="40" spans="1:13" ht="33.75">
      <c r="A40" s="77"/>
      <c r="B40" s="252"/>
      <c r="C40" s="148" t="s">
        <v>85</v>
      </c>
      <c r="D40" s="256" t="s">
        <v>32</v>
      </c>
      <c r="E40" s="256" t="s">
        <v>134</v>
      </c>
      <c r="F40" s="256" t="s">
        <v>137</v>
      </c>
      <c r="G40" s="256" t="s">
        <v>138</v>
      </c>
      <c r="H40" s="256" t="s">
        <v>108</v>
      </c>
      <c r="I40" s="256" t="s">
        <v>130</v>
      </c>
      <c r="J40" s="256" t="s">
        <v>94</v>
      </c>
      <c r="K40" s="256" t="s">
        <v>72</v>
      </c>
      <c r="L40" s="256" t="s">
        <v>92</v>
      </c>
      <c r="M40" s="148" t="s">
        <v>83</v>
      </c>
    </row>
    <row r="41" spans="1:13">
      <c r="A41" s="77"/>
      <c r="B41" s="145">
        <v>1</v>
      </c>
      <c r="C41" s="254"/>
      <c r="D41" s="150"/>
      <c r="E41" s="257">
        <f>INT(D41/1.1)</f>
        <v>0</v>
      </c>
      <c r="F41" s="146">
        <f>+D41-E41</f>
        <v>0</v>
      </c>
      <c r="G41" s="150"/>
      <c r="H41" s="146">
        <f>+E41-G41</f>
        <v>0</v>
      </c>
      <c r="I41" s="254"/>
      <c r="J41" s="262"/>
      <c r="K41" s="262"/>
      <c r="L41" s="262"/>
      <c r="M41" s="254"/>
    </row>
    <row r="42" spans="1:13">
      <c r="A42" s="77"/>
      <c r="B42" s="145">
        <v>2</v>
      </c>
      <c r="C42" s="254"/>
      <c r="D42" s="150"/>
      <c r="E42" s="257">
        <f>INT(D42/1.1)</f>
        <v>0</v>
      </c>
      <c r="F42" s="146">
        <f>+D42-E42</f>
        <v>0</v>
      </c>
      <c r="G42" s="150"/>
      <c r="H42" s="146">
        <f>+E42-G42</f>
        <v>0</v>
      </c>
      <c r="I42" s="254"/>
      <c r="J42" s="262"/>
      <c r="K42" s="262"/>
      <c r="L42" s="262"/>
      <c r="M42" s="254"/>
    </row>
    <row r="43" spans="1:13">
      <c r="A43" s="77"/>
      <c r="B43" s="145">
        <v>3</v>
      </c>
      <c r="C43" s="254"/>
      <c r="D43" s="150"/>
      <c r="E43" s="257">
        <f>INT(D43/1.1)</f>
        <v>0</v>
      </c>
      <c r="F43" s="146">
        <f>+D43-E43</f>
        <v>0</v>
      </c>
      <c r="G43" s="150"/>
      <c r="H43" s="146">
        <f>+E43-G43</f>
        <v>0</v>
      </c>
      <c r="I43" s="254"/>
      <c r="J43" s="262"/>
      <c r="K43" s="262"/>
      <c r="L43" s="262"/>
      <c r="M43" s="254"/>
    </row>
    <row r="44" spans="1:13">
      <c r="A44" s="77"/>
      <c r="B44" s="253" t="s">
        <v>29</v>
      </c>
      <c r="C44" s="255"/>
      <c r="D44" s="146">
        <f>SUM(D41:D43)</f>
        <v>0</v>
      </c>
      <c r="E44" s="258"/>
      <c r="F44" s="259"/>
      <c r="G44" s="255"/>
      <c r="H44" s="146">
        <f>SUM(H41:H43)</f>
        <v>0</v>
      </c>
      <c r="I44" s="253"/>
      <c r="J44" s="259"/>
      <c r="K44" s="259"/>
      <c r="L44" s="259"/>
      <c r="M44" s="255"/>
    </row>
    <row r="45" spans="1:13">
      <c r="A45" s="77"/>
      <c r="B45" s="77"/>
      <c r="C45" s="77"/>
      <c r="D45" s="77"/>
      <c r="E45" s="77"/>
      <c r="F45" s="77"/>
      <c r="G45" s="77"/>
      <c r="H45" s="77"/>
      <c r="I45" s="77"/>
      <c r="J45" s="77"/>
      <c r="K45" s="77"/>
      <c r="L45" s="77"/>
      <c r="M45" s="77"/>
    </row>
    <row r="46" spans="1:13">
      <c r="A46" s="77"/>
      <c r="B46" s="251" t="s">
        <v>307</v>
      </c>
      <c r="C46" s="77"/>
      <c r="D46" s="77"/>
      <c r="E46" s="77"/>
      <c r="F46" s="77"/>
      <c r="G46" s="77"/>
      <c r="H46" s="156" t="s">
        <v>24</v>
      </c>
      <c r="I46" s="260" t="s">
        <v>89</v>
      </c>
      <c r="J46" s="261" t="s">
        <v>10</v>
      </c>
      <c r="K46" s="261"/>
      <c r="L46" s="261"/>
      <c r="M46" s="77"/>
    </row>
    <row r="47" spans="1:13" ht="33.75">
      <c r="A47" s="77"/>
      <c r="B47" s="252"/>
      <c r="C47" s="148" t="s">
        <v>85</v>
      </c>
      <c r="D47" s="256" t="s">
        <v>32</v>
      </c>
      <c r="E47" s="256" t="s">
        <v>134</v>
      </c>
      <c r="F47" s="256" t="s">
        <v>137</v>
      </c>
      <c r="G47" s="256" t="s">
        <v>138</v>
      </c>
      <c r="H47" s="256" t="s">
        <v>108</v>
      </c>
      <c r="I47" s="256" t="s">
        <v>130</v>
      </c>
      <c r="J47" s="256" t="s">
        <v>94</v>
      </c>
      <c r="K47" s="256" t="s">
        <v>72</v>
      </c>
      <c r="L47" s="256" t="s">
        <v>92</v>
      </c>
      <c r="M47" s="148" t="s">
        <v>83</v>
      </c>
    </row>
    <row r="48" spans="1:13">
      <c r="A48" s="77"/>
      <c r="B48" s="145">
        <v>1</v>
      </c>
      <c r="C48" s="254"/>
      <c r="D48" s="150"/>
      <c r="E48" s="257">
        <f>INT(D48/1.1)</f>
        <v>0</v>
      </c>
      <c r="F48" s="146">
        <f>+D48-E48</f>
        <v>0</v>
      </c>
      <c r="G48" s="150"/>
      <c r="H48" s="146">
        <f>+E48-G48</f>
        <v>0</v>
      </c>
      <c r="I48" s="254"/>
      <c r="J48" s="262"/>
      <c r="K48" s="262"/>
      <c r="L48" s="262"/>
      <c r="M48" s="254"/>
    </row>
    <row r="49" spans="1:13">
      <c r="A49" s="77"/>
      <c r="B49" s="145">
        <v>2</v>
      </c>
      <c r="C49" s="254"/>
      <c r="D49" s="150"/>
      <c r="E49" s="257">
        <f>INT(D49/1.1)</f>
        <v>0</v>
      </c>
      <c r="F49" s="146">
        <f>+D49-E49</f>
        <v>0</v>
      </c>
      <c r="G49" s="150"/>
      <c r="H49" s="146">
        <f>+E49-G49</f>
        <v>0</v>
      </c>
      <c r="I49" s="254"/>
      <c r="J49" s="262"/>
      <c r="K49" s="262"/>
      <c r="L49" s="262"/>
      <c r="M49" s="254"/>
    </row>
    <row r="50" spans="1:13">
      <c r="A50" s="77"/>
      <c r="B50" s="145">
        <v>3</v>
      </c>
      <c r="C50" s="254"/>
      <c r="D50" s="150"/>
      <c r="E50" s="257">
        <f>INT(D50/1.1)</f>
        <v>0</v>
      </c>
      <c r="F50" s="146">
        <f>+D50-E50</f>
        <v>0</v>
      </c>
      <c r="G50" s="150"/>
      <c r="H50" s="146">
        <f>+E50-G50</f>
        <v>0</v>
      </c>
      <c r="I50" s="254"/>
      <c r="J50" s="262"/>
      <c r="K50" s="262"/>
      <c r="L50" s="262"/>
      <c r="M50" s="254"/>
    </row>
    <row r="51" spans="1:13">
      <c r="A51" s="77"/>
      <c r="B51" s="253" t="s">
        <v>29</v>
      </c>
      <c r="C51" s="255"/>
      <c r="D51" s="146">
        <f>SUM(D48:D50)</f>
        <v>0</v>
      </c>
      <c r="E51" s="258"/>
      <c r="F51" s="259"/>
      <c r="G51" s="255"/>
      <c r="H51" s="146">
        <f>SUM(H48:H50)</f>
        <v>0</v>
      </c>
      <c r="I51" s="253"/>
      <c r="J51" s="259"/>
      <c r="K51" s="259"/>
      <c r="L51" s="259"/>
      <c r="M51" s="255"/>
    </row>
    <row r="52" spans="1:13">
      <c r="A52" s="77"/>
      <c r="B52" s="77"/>
      <c r="C52" s="77"/>
      <c r="D52" s="77"/>
      <c r="E52" s="77"/>
      <c r="F52" s="77"/>
      <c r="G52" s="77"/>
      <c r="H52" s="77"/>
      <c r="I52" s="77"/>
      <c r="J52" s="77"/>
      <c r="K52" s="77"/>
      <c r="L52" s="77"/>
      <c r="M52" s="77"/>
    </row>
    <row r="53" spans="1:13">
      <c r="A53" s="77"/>
      <c r="B53" s="251" t="s">
        <v>307</v>
      </c>
      <c r="C53" s="77"/>
      <c r="D53" s="77"/>
      <c r="E53" s="77"/>
      <c r="F53" s="77"/>
      <c r="G53" s="77"/>
      <c r="H53" s="156" t="s">
        <v>24</v>
      </c>
      <c r="I53" s="260" t="s">
        <v>89</v>
      </c>
      <c r="J53" s="261" t="s">
        <v>10</v>
      </c>
      <c r="K53" s="261"/>
      <c r="L53" s="261"/>
      <c r="M53" s="77"/>
    </row>
    <row r="54" spans="1:13" ht="33.75">
      <c r="A54" s="77"/>
      <c r="B54" s="252"/>
      <c r="C54" s="148" t="s">
        <v>85</v>
      </c>
      <c r="D54" s="256" t="s">
        <v>32</v>
      </c>
      <c r="E54" s="256" t="s">
        <v>134</v>
      </c>
      <c r="F54" s="256" t="s">
        <v>137</v>
      </c>
      <c r="G54" s="256" t="s">
        <v>138</v>
      </c>
      <c r="H54" s="256" t="s">
        <v>108</v>
      </c>
      <c r="I54" s="256" t="s">
        <v>130</v>
      </c>
      <c r="J54" s="256" t="s">
        <v>94</v>
      </c>
      <c r="K54" s="256" t="s">
        <v>72</v>
      </c>
      <c r="L54" s="256" t="s">
        <v>92</v>
      </c>
      <c r="M54" s="148" t="s">
        <v>83</v>
      </c>
    </row>
    <row r="55" spans="1:13">
      <c r="A55" s="77"/>
      <c r="B55" s="145">
        <v>1</v>
      </c>
      <c r="C55" s="254"/>
      <c r="D55" s="150"/>
      <c r="E55" s="257">
        <f>INT(D55/1.1)</f>
        <v>0</v>
      </c>
      <c r="F55" s="146">
        <f>+D55-E55</f>
        <v>0</v>
      </c>
      <c r="G55" s="150"/>
      <c r="H55" s="146">
        <f>+E55-G55</f>
        <v>0</v>
      </c>
      <c r="I55" s="254"/>
      <c r="J55" s="262"/>
      <c r="K55" s="262"/>
      <c r="L55" s="262"/>
      <c r="M55" s="254"/>
    </row>
    <row r="56" spans="1:13">
      <c r="A56" s="77"/>
      <c r="B56" s="145">
        <v>2</v>
      </c>
      <c r="C56" s="254"/>
      <c r="D56" s="150"/>
      <c r="E56" s="257">
        <f>INT(D56/1.1)</f>
        <v>0</v>
      </c>
      <c r="F56" s="146">
        <f>+D56-E56</f>
        <v>0</v>
      </c>
      <c r="G56" s="150"/>
      <c r="H56" s="146">
        <f>+E56-G56</f>
        <v>0</v>
      </c>
      <c r="I56" s="254"/>
      <c r="J56" s="262"/>
      <c r="K56" s="262"/>
      <c r="L56" s="262"/>
      <c r="M56" s="254"/>
    </row>
    <row r="57" spans="1:13">
      <c r="A57" s="77"/>
      <c r="B57" s="145">
        <v>3</v>
      </c>
      <c r="C57" s="254"/>
      <c r="D57" s="150"/>
      <c r="E57" s="257">
        <f>INT(D57/1.1)</f>
        <v>0</v>
      </c>
      <c r="F57" s="146">
        <f>+D57-E57</f>
        <v>0</v>
      </c>
      <c r="G57" s="150"/>
      <c r="H57" s="146">
        <f>+E57-G57</f>
        <v>0</v>
      </c>
      <c r="I57" s="254"/>
      <c r="J57" s="262"/>
      <c r="K57" s="262"/>
      <c r="L57" s="262"/>
      <c r="M57" s="254"/>
    </row>
    <row r="58" spans="1:13">
      <c r="A58" s="77"/>
      <c r="B58" s="253" t="s">
        <v>29</v>
      </c>
      <c r="C58" s="255"/>
      <c r="D58" s="146">
        <f>SUM(D55:D57)</f>
        <v>0</v>
      </c>
      <c r="E58" s="258"/>
      <c r="F58" s="259"/>
      <c r="G58" s="255"/>
      <c r="H58" s="146">
        <f>SUM(H55:H57)</f>
        <v>0</v>
      </c>
      <c r="I58" s="253"/>
      <c r="J58" s="259"/>
      <c r="K58" s="259"/>
      <c r="L58" s="259"/>
      <c r="M58" s="255"/>
    </row>
    <row r="59" spans="1:13">
      <c r="A59" s="77"/>
      <c r="B59" s="77"/>
      <c r="C59" s="77"/>
      <c r="D59" s="77"/>
      <c r="E59" s="77"/>
      <c r="F59" s="77"/>
      <c r="G59" s="77"/>
      <c r="H59" s="77"/>
      <c r="I59" s="77"/>
      <c r="J59" s="77"/>
      <c r="K59" s="77"/>
      <c r="L59" s="77"/>
      <c r="M59" s="77"/>
    </row>
    <row r="60" spans="1:13">
      <c r="A60" s="77"/>
      <c r="B60" s="251" t="s">
        <v>307</v>
      </c>
      <c r="C60" s="77"/>
      <c r="D60" s="77"/>
      <c r="E60" s="77"/>
      <c r="F60" s="77"/>
      <c r="G60" s="77"/>
      <c r="H60" s="156" t="s">
        <v>24</v>
      </c>
      <c r="I60" s="260" t="s">
        <v>89</v>
      </c>
      <c r="J60" s="261" t="s">
        <v>10</v>
      </c>
      <c r="K60" s="261"/>
      <c r="L60" s="261"/>
      <c r="M60" s="77"/>
    </row>
    <row r="61" spans="1:13" ht="33.75">
      <c r="A61" s="77"/>
      <c r="B61" s="252"/>
      <c r="C61" s="148" t="s">
        <v>85</v>
      </c>
      <c r="D61" s="256" t="s">
        <v>32</v>
      </c>
      <c r="E61" s="256" t="s">
        <v>134</v>
      </c>
      <c r="F61" s="256" t="s">
        <v>137</v>
      </c>
      <c r="G61" s="256" t="s">
        <v>138</v>
      </c>
      <c r="H61" s="256" t="s">
        <v>108</v>
      </c>
      <c r="I61" s="256" t="s">
        <v>130</v>
      </c>
      <c r="J61" s="256" t="s">
        <v>94</v>
      </c>
      <c r="K61" s="256" t="s">
        <v>72</v>
      </c>
      <c r="L61" s="256" t="s">
        <v>92</v>
      </c>
      <c r="M61" s="148" t="s">
        <v>83</v>
      </c>
    </row>
    <row r="62" spans="1:13">
      <c r="A62" s="77"/>
      <c r="B62" s="145">
        <v>1</v>
      </c>
      <c r="C62" s="254"/>
      <c r="D62" s="150"/>
      <c r="E62" s="257">
        <f>INT(D62/1.1)</f>
        <v>0</v>
      </c>
      <c r="F62" s="146">
        <f>+D62-E62</f>
        <v>0</v>
      </c>
      <c r="G62" s="150"/>
      <c r="H62" s="146">
        <f>+E62-G62</f>
        <v>0</v>
      </c>
      <c r="I62" s="254"/>
      <c r="J62" s="262"/>
      <c r="K62" s="262"/>
      <c r="L62" s="262"/>
      <c r="M62" s="254"/>
    </row>
    <row r="63" spans="1:13">
      <c r="A63" s="77"/>
      <c r="B63" s="145">
        <v>2</v>
      </c>
      <c r="C63" s="254"/>
      <c r="D63" s="150"/>
      <c r="E63" s="257">
        <f>INT(D63/1.1)</f>
        <v>0</v>
      </c>
      <c r="F63" s="146">
        <f>+D63-E63</f>
        <v>0</v>
      </c>
      <c r="G63" s="150"/>
      <c r="H63" s="146">
        <f>+E63-G63</f>
        <v>0</v>
      </c>
      <c r="I63" s="254"/>
      <c r="J63" s="262"/>
      <c r="K63" s="262"/>
      <c r="L63" s="262"/>
      <c r="M63" s="254"/>
    </row>
    <row r="64" spans="1:13">
      <c r="A64" s="77"/>
      <c r="B64" s="145">
        <v>3</v>
      </c>
      <c r="C64" s="254"/>
      <c r="D64" s="150"/>
      <c r="E64" s="257">
        <f>INT(D64/1.1)</f>
        <v>0</v>
      </c>
      <c r="F64" s="146">
        <f>+D64-E64</f>
        <v>0</v>
      </c>
      <c r="G64" s="150"/>
      <c r="H64" s="146">
        <f>+E64-G64</f>
        <v>0</v>
      </c>
      <c r="I64" s="254"/>
      <c r="J64" s="262"/>
      <c r="K64" s="262"/>
      <c r="L64" s="262"/>
      <c r="M64" s="254"/>
    </row>
    <row r="65" spans="1:13">
      <c r="A65" s="77"/>
      <c r="B65" s="253" t="s">
        <v>29</v>
      </c>
      <c r="C65" s="255"/>
      <c r="D65" s="146">
        <f>SUM(D62:D64)</f>
        <v>0</v>
      </c>
      <c r="E65" s="258"/>
      <c r="F65" s="259"/>
      <c r="G65" s="255"/>
      <c r="H65" s="146">
        <f>SUM(H62:H64)</f>
        <v>0</v>
      </c>
      <c r="I65" s="253"/>
      <c r="J65" s="259"/>
      <c r="K65" s="259"/>
      <c r="L65" s="259"/>
      <c r="M65" s="255"/>
    </row>
    <row r="66" spans="1:13">
      <c r="A66" s="77"/>
      <c r="B66" s="77"/>
      <c r="C66" s="77"/>
      <c r="D66" s="77"/>
      <c r="E66" s="77"/>
      <c r="F66" s="77"/>
      <c r="G66" s="77"/>
      <c r="H66" s="77"/>
      <c r="I66" s="77"/>
      <c r="J66" s="77"/>
      <c r="K66" s="77"/>
      <c r="L66" s="77"/>
      <c r="M66" s="77"/>
    </row>
    <row r="67" spans="1:13">
      <c r="A67" s="77"/>
      <c r="B67" s="251" t="s">
        <v>307</v>
      </c>
      <c r="C67" s="77"/>
      <c r="D67" s="77"/>
      <c r="E67" s="77"/>
      <c r="F67" s="77"/>
      <c r="G67" s="77"/>
      <c r="H67" s="156" t="s">
        <v>24</v>
      </c>
      <c r="I67" s="260" t="s">
        <v>89</v>
      </c>
      <c r="J67" s="261" t="s">
        <v>10</v>
      </c>
      <c r="K67" s="261"/>
      <c r="L67" s="261"/>
      <c r="M67" s="77"/>
    </row>
    <row r="68" spans="1:13" ht="33.75">
      <c r="A68" s="77"/>
      <c r="B68" s="252"/>
      <c r="C68" s="148" t="s">
        <v>85</v>
      </c>
      <c r="D68" s="256" t="s">
        <v>32</v>
      </c>
      <c r="E68" s="256" t="s">
        <v>134</v>
      </c>
      <c r="F68" s="256" t="s">
        <v>137</v>
      </c>
      <c r="G68" s="256" t="s">
        <v>138</v>
      </c>
      <c r="H68" s="256" t="s">
        <v>108</v>
      </c>
      <c r="I68" s="256" t="s">
        <v>130</v>
      </c>
      <c r="J68" s="256" t="s">
        <v>94</v>
      </c>
      <c r="K68" s="256" t="s">
        <v>72</v>
      </c>
      <c r="L68" s="256" t="s">
        <v>92</v>
      </c>
      <c r="M68" s="148" t="s">
        <v>83</v>
      </c>
    </row>
    <row r="69" spans="1:13">
      <c r="A69" s="77"/>
      <c r="B69" s="145">
        <v>1</v>
      </c>
      <c r="C69" s="254"/>
      <c r="D69" s="150"/>
      <c r="E69" s="257">
        <f>INT(D69/1.1)</f>
        <v>0</v>
      </c>
      <c r="F69" s="146">
        <f>+D69-E69</f>
        <v>0</v>
      </c>
      <c r="G69" s="150"/>
      <c r="H69" s="146">
        <f>+E69-G69</f>
        <v>0</v>
      </c>
      <c r="I69" s="254"/>
      <c r="J69" s="262"/>
      <c r="K69" s="262"/>
      <c r="L69" s="262"/>
      <c r="M69" s="254"/>
    </row>
    <row r="70" spans="1:13">
      <c r="A70" s="77"/>
      <c r="B70" s="145">
        <v>2</v>
      </c>
      <c r="C70" s="254"/>
      <c r="D70" s="150"/>
      <c r="E70" s="257">
        <f>INT(D70/1.1)</f>
        <v>0</v>
      </c>
      <c r="F70" s="146">
        <f>+D70-E70</f>
        <v>0</v>
      </c>
      <c r="G70" s="150"/>
      <c r="H70" s="146">
        <f>+E70-G70</f>
        <v>0</v>
      </c>
      <c r="I70" s="254"/>
      <c r="J70" s="262"/>
      <c r="K70" s="262"/>
      <c r="L70" s="262"/>
      <c r="M70" s="254"/>
    </row>
    <row r="71" spans="1:13">
      <c r="A71" s="77"/>
      <c r="B71" s="145">
        <v>3</v>
      </c>
      <c r="C71" s="254"/>
      <c r="D71" s="150"/>
      <c r="E71" s="257">
        <f>INT(D71/1.1)</f>
        <v>0</v>
      </c>
      <c r="F71" s="146">
        <f>+D71-E71</f>
        <v>0</v>
      </c>
      <c r="G71" s="150"/>
      <c r="H71" s="146">
        <f>+E71-G71</f>
        <v>0</v>
      </c>
      <c r="I71" s="254"/>
      <c r="J71" s="262"/>
      <c r="K71" s="262"/>
      <c r="L71" s="262"/>
      <c r="M71" s="254"/>
    </row>
    <row r="72" spans="1:13">
      <c r="A72" s="77"/>
      <c r="B72" s="253" t="s">
        <v>29</v>
      </c>
      <c r="C72" s="255"/>
      <c r="D72" s="146">
        <f>SUM(D69:D71)</f>
        <v>0</v>
      </c>
      <c r="E72" s="258"/>
      <c r="F72" s="259"/>
      <c r="G72" s="255"/>
      <c r="H72" s="146">
        <f>SUM(H69:H71)</f>
        <v>0</v>
      </c>
      <c r="I72" s="253"/>
      <c r="J72" s="259"/>
      <c r="K72" s="259"/>
      <c r="L72" s="259"/>
      <c r="M72" s="255"/>
    </row>
    <row r="73" spans="1:13">
      <c r="A73" s="77"/>
      <c r="B73" s="77"/>
      <c r="C73" s="77"/>
      <c r="D73" s="77"/>
      <c r="E73" s="77"/>
      <c r="F73" s="77"/>
      <c r="G73" s="77"/>
      <c r="H73" s="77"/>
      <c r="I73" s="77"/>
      <c r="J73" s="77"/>
      <c r="K73" s="77"/>
      <c r="L73" s="77"/>
      <c r="M73" s="77"/>
    </row>
    <row r="74" spans="1:13">
      <c r="B74" s="77" t="s">
        <v>119</v>
      </c>
    </row>
  </sheetData>
  <mergeCells count="11">
    <mergeCell ref="A2:M2"/>
    <mergeCell ref="J4:L4"/>
    <mergeCell ref="J11:L11"/>
    <mergeCell ref="J18:L18"/>
    <mergeCell ref="J25:L25"/>
    <mergeCell ref="J32:L32"/>
    <mergeCell ref="J39:L39"/>
    <mergeCell ref="J46:L46"/>
    <mergeCell ref="J53:L53"/>
    <mergeCell ref="J60:L60"/>
    <mergeCell ref="J67:L67"/>
  </mergeCells>
  <phoneticPr fontId="1" type="Hiragana"/>
  <pageMargins left="0.7" right="0.7" top="0.75" bottom="0.75" header="0.3" footer="0.3"/>
  <pageSetup paperSize="9" fitToWidth="1" fitToHeight="1" orientation="landscape" usePrinterDefaults="1" blackAndWhite="1" r:id="rId1"/>
  <rowBreaks count="1" manualBreakCount="1">
    <brk id="59" max="1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K19"/>
  <sheetViews>
    <sheetView workbookViewId="0">
      <selection activeCell="J28" sqref="J28"/>
    </sheetView>
  </sheetViews>
  <sheetFormatPr defaultRowHeight="14.25"/>
  <cols>
    <col min="1" max="8" width="3.109375" customWidth="1"/>
    <col min="9" max="9" width="25" customWidth="1"/>
    <col min="10" max="10" width="34.375" customWidth="1"/>
    <col min="11" max="11" width="33.75" customWidth="1"/>
  </cols>
  <sheetData>
    <row r="1" spans="1:11">
      <c r="A1" t="s">
        <v>53</v>
      </c>
    </row>
    <row r="2" spans="1:11">
      <c r="A2" t="s">
        <v>13</v>
      </c>
    </row>
    <row r="3" spans="1:11">
      <c r="A3" s="263" t="s">
        <v>50</v>
      </c>
      <c r="B3" s="266" t="s">
        <v>55</v>
      </c>
      <c r="C3" s="272"/>
      <c r="D3" s="272"/>
      <c r="E3" s="272"/>
      <c r="F3" s="266" t="s">
        <v>59</v>
      </c>
      <c r="G3" s="272"/>
      <c r="H3" s="278"/>
      <c r="I3" s="284" t="s">
        <v>57</v>
      </c>
      <c r="J3" s="284" t="s">
        <v>64</v>
      </c>
      <c r="K3" s="292" t="s">
        <v>183</v>
      </c>
    </row>
    <row r="4" spans="1:11" ht="42" customHeight="1">
      <c r="A4" s="264"/>
      <c r="B4" s="267"/>
      <c r="C4" s="273"/>
      <c r="D4" s="273"/>
      <c r="E4" s="273"/>
      <c r="F4" s="267"/>
      <c r="G4" s="273"/>
      <c r="H4" s="279"/>
      <c r="I4" s="285" t="s">
        <v>66</v>
      </c>
      <c r="J4" s="285" t="s">
        <v>25</v>
      </c>
      <c r="K4" s="293" t="s">
        <v>189</v>
      </c>
    </row>
    <row r="5" spans="1:11">
      <c r="A5" s="264"/>
      <c r="B5" s="268" t="s">
        <v>56</v>
      </c>
      <c r="C5" s="274"/>
      <c r="D5" s="274"/>
      <c r="E5" s="274"/>
      <c r="F5" s="274"/>
      <c r="G5" s="274"/>
      <c r="H5" s="280"/>
      <c r="I5" s="268" t="s">
        <v>71</v>
      </c>
      <c r="J5" s="289"/>
      <c r="K5" s="294"/>
    </row>
    <row r="6" spans="1:11" ht="31.5" customHeight="1">
      <c r="A6" s="265"/>
      <c r="B6" s="269"/>
      <c r="C6" s="275"/>
      <c r="D6" s="275"/>
      <c r="E6" s="275"/>
      <c r="F6" s="275"/>
      <c r="G6" s="275"/>
      <c r="H6" s="281"/>
      <c r="I6" s="286"/>
      <c r="J6" s="290"/>
      <c r="K6" s="295"/>
    </row>
    <row r="8" spans="1:11">
      <c r="I8" t="s">
        <v>184</v>
      </c>
    </row>
    <row r="9" spans="1:11">
      <c r="I9" s="251" t="s">
        <v>3</v>
      </c>
    </row>
    <row r="12" spans="1:11">
      <c r="A12" t="s">
        <v>6</v>
      </c>
    </row>
    <row r="13" spans="1:11">
      <c r="B13" t="s">
        <v>65</v>
      </c>
    </row>
    <row r="15" spans="1:11">
      <c r="A15" t="s">
        <v>17</v>
      </c>
    </row>
    <row r="16" spans="1:11">
      <c r="A16" s="263" t="s">
        <v>50</v>
      </c>
      <c r="B16" s="266" t="s">
        <v>55</v>
      </c>
      <c r="C16" s="272"/>
      <c r="D16" s="272"/>
      <c r="E16" s="272"/>
      <c r="F16" s="266" t="s">
        <v>59</v>
      </c>
      <c r="G16" s="272"/>
      <c r="H16" s="278"/>
      <c r="I16" s="284" t="s">
        <v>57</v>
      </c>
      <c r="J16" s="284" t="s">
        <v>64</v>
      </c>
      <c r="K16" s="292" t="s">
        <v>61</v>
      </c>
    </row>
    <row r="17" spans="1:11" ht="42" customHeight="1">
      <c r="A17" s="264"/>
      <c r="B17" s="270">
        <v>1</v>
      </c>
      <c r="C17" s="276">
        <v>2</v>
      </c>
      <c r="D17" s="276">
        <v>3</v>
      </c>
      <c r="E17" s="276">
        <v>4</v>
      </c>
      <c r="F17" s="270">
        <v>1</v>
      </c>
      <c r="G17" s="276">
        <v>2</v>
      </c>
      <c r="H17" s="282">
        <v>3</v>
      </c>
      <c r="I17" s="287" t="s">
        <v>66</v>
      </c>
      <c r="J17" s="287" t="s">
        <v>25</v>
      </c>
      <c r="K17" s="296" t="s">
        <v>237</v>
      </c>
    </row>
    <row r="18" spans="1:11">
      <c r="A18" s="264"/>
      <c r="B18" s="268" t="s">
        <v>56</v>
      </c>
      <c r="C18" s="274"/>
      <c r="D18" s="274"/>
      <c r="E18" s="274"/>
      <c r="F18" s="274"/>
      <c r="G18" s="274"/>
      <c r="H18" s="280"/>
      <c r="I18" s="268" t="s">
        <v>63</v>
      </c>
      <c r="J18" s="289"/>
      <c r="K18" s="294"/>
    </row>
    <row r="19" spans="1:11" ht="25.5" customHeight="1">
      <c r="A19" s="265"/>
      <c r="B19" s="271"/>
      <c r="C19" s="277">
        <v>9</v>
      </c>
      <c r="D19" s="277">
        <v>9</v>
      </c>
      <c r="E19" s="277">
        <v>9</v>
      </c>
      <c r="F19" s="277">
        <v>9</v>
      </c>
      <c r="G19" s="277">
        <v>9</v>
      </c>
      <c r="H19" s="283">
        <v>9</v>
      </c>
      <c r="I19" s="288" t="s">
        <v>62</v>
      </c>
      <c r="J19" s="291"/>
      <c r="K19" s="297"/>
    </row>
  </sheetData>
  <mergeCells count="12">
    <mergeCell ref="B3:E3"/>
    <mergeCell ref="F3:H3"/>
    <mergeCell ref="B5:H5"/>
    <mergeCell ref="I5:K5"/>
    <mergeCell ref="I6:K6"/>
    <mergeCell ref="B16:E16"/>
    <mergeCell ref="F16:H16"/>
    <mergeCell ref="B18:H18"/>
    <mergeCell ref="I18:K18"/>
    <mergeCell ref="I19:K19"/>
    <mergeCell ref="A3:A6"/>
    <mergeCell ref="A16:A19"/>
  </mergeCells>
  <phoneticPr fontId="1" type="Hiragana"/>
  <dataValidations count="2">
    <dataValidation imeMode="halfKatakana" allowBlank="1" showDropDown="0" showInputMessage="1" showErrorMessage="1" sqref="I19:K19 I6:K6"/>
    <dataValidation type="list" allowBlank="1" showDropDown="0" showInputMessage="1" showErrorMessage="1" sqref="K4">
      <formula1>"普通,当座,貯蓄,その他"</formula1>
    </dataValidation>
  </dataValidations>
  <pageMargins left="0.7" right="0.7" top="0.75" bottom="0.75" header="0.3" footer="0.3"/>
  <pageSetup paperSize="9" fitToWidth="1" fitToHeight="1" orientation="landscape" usePrinterDefaults="1"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36"/>
  <sheetViews>
    <sheetView tabSelected="1" view="pageBreakPreview" topLeftCell="A10" zoomScaleSheetLayoutView="100" workbookViewId="0">
      <selection activeCell="C34" sqref="C34:D34"/>
    </sheetView>
  </sheetViews>
  <sheetFormatPr defaultRowHeight="14.25"/>
  <cols>
    <col min="1" max="1" width="2.125" customWidth="1"/>
    <col min="2" max="2" width="3.625" customWidth="1"/>
    <col min="3" max="3" width="41.625" customWidth="1"/>
    <col min="4" max="4" width="27.625" customWidth="1"/>
    <col min="5" max="5" width="6.625" customWidth="1"/>
    <col min="6" max="6" width="2.125" customWidth="1"/>
    <col min="7" max="16379" width="9" customWidth="1"/>
  </cols>
  <sheetData>
    <row r="1" spans="1:5" ht="18" customHeight="1">
      <c r="A1" t="s">
        <v>171</v>
      </c>
    </row>
    <row r="2" spans="1:5" ht="18" customHeight="1"/>
    <row r="3" spans="1:5" ht="18" customHeight="1">
      <c r="A3" s="6" t="s">
        <v>199</v>
      </c>
      <c r="B3" s="6"/>
      <c r="C3" s="6"/>
      <c r="D3" s="6"/>
      <c r="E3" s="6"/>
    </row>
    <row r="4" spans="1:5" ht="18" customHeight="1"/>
    <row r="5" spans="1:5" ht="18" customHeight="1">
      <c r="D5" s="13" t="s">
        <v>368</v>
      </c>
      <c r="E5" s="13"/>
    </row>
    <row r="6" spans="1:5" ht="18" customHeight="1"/>
    <row r="7" spans="1:5" ht="18" customHeight="1">
      <c r="A7" t="s">
        <v>106</v>
      </c>
    </row>
    <row r="8" spans="1:5" ht="18" customHeight="1"/>
    <row r="9" spans="1:5" ht="18" customHeight="1">
      <c r="C9" s="11" t="s">
        <v>163</v>
      </c>
      <c r="D9" s="14" t="s">
        <v>236</v>
      </c>
      <c r="E9" s="14"/>
    </row>
    <row r="10" spans="1:5" ht="18" customHeight="1">
      <c r="C10" s="11" t="s">
        <v>69</v>
      </c>
      <c r="D10" s="14" t="s">
        <v>161</v>
      </c>
      <c r="E10" s="14"/>
    </row>
    <row r="11" spans="1:5" ht="18" customHeight="1">
      <c r="C11" s="11" t="s">
        <v>118</v>
      </c>
      <c r="D11" s="14" t="s">
        <v>231</v>
      </c>
      <c r="E11" s="14"/>
    </row>
    <row r="12" spans="1:5" ht="18" customHeight="1"/>
    <row r="13" spans="1:5" ht="30" customHeight="1">
      <c r="A13" s="7" t="s">
        <v>182</v>
      </c>
      <c r="B13" s="7"/>
      <c r="C13" s="7"/>
      <c r="D13" s="7"/>
      <c r="E13" s="7"/>
    </row>
    <row r="14" spans="1:5" ht="18" customHeight="1"/>
    <row r="15" spans="1:5" ht="18" customHeight="1">
      <c r="B15" t="s">
        <v>248</v>
      </c>
    </row>
    <row r="16" spans="1:5" ht="18" customHeight="1">
      <c r="B16">
        <v>1</v>
      </c>
      <c r="C16" t="s">
        <v>188</v>
      </c>
    </row>
    <row r="17" spans="2:5" ht="18" customHeight="1">
      <c r="B17">
        <v>2</v>
      </c>
      <c r="C17" t="s">
        <v>187</v>
      </c>
    </row>
    <row r="18" spans="2:5" ht="18" customHeight="1">
      <c r="B18">
        <v>3</v>
      </c>
      <c r="C18" s="7" t="s">
        <v>254</v>
      </c>
      <c r="D18" s="7"/>
      <c r="E18" s="7"/>
    </row>
    <row r="19" spans="2:5" ht="18" customHeight="1">
      <c r="B19">
        <v>4</v>
      </c>
      <c r="C19" t="s">
        <v>245</v>
      </c>
    </row>
    <row r="20" spans="2:5" ht="18" customHeight="1">
      <c r="B20">
        <v>5</v>
      </c>
      <c r="C20" t="s">
        <v>257</v>
      </c>
    </row>
    <row r="21" spans="2:5" ht="18" customHeight="1">
      <c r="B21">
        <v>6</v>
      </c>
      <c r="C21" t="s">
        <v>258</v>
      </c>
    </row>
    <row r="22" spans="2:5" ht="18" customHeight="1">
      <c r="B22">
        <v>7</v>
      </c>
      <c r="C22" t="s">
        <v>259</v>
      </c>
    </row>
    <row r="23" spans="2:5" ht="18" customHeight="1">
      <c r="B23">
        <v>8</v>
      </c>
      <c r="C23" t="s">
        <v>235</v>
      </c>
    </row>
    <row r="24" spans="2:5" ht="18" customHeight="1"/>
    <row r="25" spans="2:5" ht="18" customHeight="1">
      <c r="B25" t="s">
        <v>200</v>
      </c>
    </row>
    <row r="26" spans="2:5" ht="30" customHeight="1">
      <c r="C26" s="7" t="s">
        <v>396</v>
      </c>
      <c r="D26" s="7"/>
      <c r="E26" s="7"/>
    </row>
    <row r="27" spans="2:5" ht="18" customHeight="1">
      <c r="B27" s="8" t="s">
        <v>114</v>
      </c>
      <c r="C27" s="12" t="s">
        <v>221</v>
      </c>
      <c r="D27" s="12"/>
      <c r="E27" s="12" t="s">
        <v>215</v>
      </c>
    </row>
    <row r="28" spans="2:5" ht="15" customHeight="1">
      <c r="B28" s="9"/>
      <c r="C28" s="5" t="s">
        <v>458</v>
      </c>
      <c r="D28" s="5"/>
      <c r="E28" s="15" t="s">
        <v>272</v>
      </c>
    </row>
    <row r="29" spans="2:5" ht="15" customHeight="1">
      <c r="B29" s="9"/>
      <c r="C29" s="5" t="s">
        <v>249</v>
      </c>
      <c r="D29" s="5"/>
      <c r="E29" s="16"/>
    </row>
    <row r="30" spans="2:5" ht="15" customHeight="1">
      <c r="B30" s="9"/>
      <c r="C30" s="5" t="s">
        <v>263</v>
      </c>
      <c r="D30" s="5"/>
      <c r="E30" s="16"/>
    </row>
    <row r="31" spans="2:5" ht="15" customHeight="1">
      <c r="B31" s="9"/>
      <c r="C31" s="5" t="s">
        <v>459</v>
      </c>
      <c r="D31" s="5"/>
      <c r="E31" s="16"/>
    </row>
    <row r="32" spans="2:5" ht="15" customHeight="1">
      <c r="B32" s="9"/>
      <c r="C32" s="5" t="s">
        <v>261</v>
      </c>
      <c r="D32" s="5"/>
      <c r="E32" s="16"/>
    </row>
    <row r="33" spans="2:5" ht="15" customHeight="1">
      <c r="B33" s="9"/>
      <c r="C33" s="5" t="s">
        <v>170</v>
      </c>
      <c r="D33" s="5"/>
      <c r="E33" s="16"/>
    </row>
    <row r="34" spans="2:5" ht="15" customHeight="1">
      <c r="B34" s="9"/>
      <c r="C34" s="5" t="s">
        <v>195</v>
      </c>
      <c r="D34" s="5"/>
      <c r="E34" s="16"/>
    </row>
    <row r="35" spans="2:5" ht="15" customHeight="1">
      <c r="B35" s="10"/>
      <c r="C35" s="5" t="s">
        <v>135</v>
      </c>
      <c r="D35" s="5"/>
      <c r="E35" s="17"/>
    </row>
    <row r="36" spans="2:5" ht="27" customHeight="1">
      <c r="B36" s="10"/>
      <c r="C36" s="5" t="s">
        <v>298</v>
      </c>
      <c r="D36" s="5"/>
      <c r="E36" s="18" t="s">
        <v>268</v>
      </c>
    </row>
  </sheetData>
  <mergeCells count="19">
    <mergeCell ref="A3:E3"/>
    <mergeCell ref="D5:E5"/>
    <mergeCell ref="D9:E9"/>
    <mergeCell ref="D10:E10"/>
    <mergeCell ref="D11:E11"/>
    <mergeCell ref="A13:E13"/>
    <mergeCell ref="C18:E18"/>
    <mergeCell ref="C26:E26"/>
    <mergeCell ref="C27:D27"/>
    <mergeCell ref="C28:D28"/>
    <mergeCell ref="C29:D29"/>
    <mergeCell ref="C30:D30"/>
    <mergeCell ref="C31:D31"/>
    <mergeCell ref="C32:D32"/>
    <mergeCell ref="C33:D33"/>
    <mergeCell ref="C34:D34"/>
    <mergeCell ref="C35:D35"/>
    <mergeCell ref="C36:D36"/>
    <mergeCell ref="E28:E35"/>
  </mergeCells>
  <phoneticPr fontId="1" type="Hiragana"/>
  <dataValidations count="1">
    <dataValidation type="list" allowBlank="1" showDropDown="0" showInputMessage="1" showErrorMessage="1" sqref="B28:B36">
      <formula1>"○"</formula1>
    </dataValidation>
  </dataValidations>
  <pageMargins left="0.7" right="0.7" top="0.75" bottom="0.75" header="0.3" footer="0.3"/>
  <pageSetup paperSize="9" fitToWidth="1" fitToHeight="1" orientation="portrait" usePrinterDefaults="1"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K61"/>
  <sheetViews>
    <sheetView view="pageBreakPreview" zoomScaleSheetLayoutView="100" workbookViewId="0">
      <selection activeCell="E14" sqref="E14:I14"/>
    </sheetView>
  </sheetViews>
  <sheetFormatPr defaultRowHeight="14.25"/>
  <cols>
    <col min="1" max="1" width="1.625" customWidth="1"/>
    <col min="2" max="2" width="2.125" customWidth="1"/>
    <col min="3" max="3" width="5.625" customWidth="1"/>
    <col min="4" max="4" width="6.625" customWidth="1"/>
    <col min="5" max="5" width="12.625" customWidth="1"/>
    <col min="6" max="6" width="21.625" customWidth="1"/>
    <col min="7" max="9" width="9.625" customWidth="1"/>
    <col min="10" max="10" width="1.625" customWidth="1"/>
  </cols>
  <sheetData>
    <row r="1" spans="1:10">
      <c r="A1" t="s">
        <v>270</v>
      </c>
    </row>
    <row r="2" spans="1:10" ht="17.25">
      <c r="A2" s="6" t="s">
        <v>176</v>
      </c>
      <c r="B2" s="6"/>
      <c r="C2" s="6"/>
      <c r="D2" s="6"/>
      <c r="E2" s="6"/>
      <c r="F2" s="6"/>
      <c r="G2" s="6"/>
      <c r="H2" s="6"/>
      <c r="I2" s="6"/>
      <c r="J2" s="6"/>
    </row>
    <row r="3" spans="1:10" ht="14.25" customHeight="1"/>
    <row r="4" spans="1:10">
      <c r="B4" t="s">
        <v>229</v>
      </c>
    </row>
    <row r="5" spans="1:10">
      <c r="B5" s="19" t="s">
        <v>186</v>
      </c>
    </row>
    <row r="6" spans="1:10" ht="18" customHeight="1">
      <c r="C6" s="21" t="s">
        <v>185</v>
      </c>
      <c r="D6" s="30"/>
      <c r="E6" s="37" t="s">
        <v>112</v>
      </c>
      <c r="F6" s="37"/>
      <c r="G6" s="37"/>
      <c r="H6" s="37"/>
      <c r="I6" s="37"/>
    </row>
    <row r="7" spans="1:10" ht="18" customHeight="1">
      <c r="C7" s="21" t="s">
        <v>142</v>
      </c>
      <c r="D7" s="30"/>
      <c r="E7" s="38">
        <v>0</v>
      </c>
      <c r="F7" s="38"/>
      <c r="G7" s="38"/>
      <c r="H7" s="38"/>
      <c r="I7" s="38"/>
    </row>
    <row r="8" spans="1:10" ht="18" customHeight="1">
      <c r="C8" s="21" t="s">
        <v>179</v>
      </c>
      <c r="D8" s="30"/>
      <c r="E8" s="37" t="s">
        <v>97</v>
      </c>
      <c r="F8" s="37"/>
      <c r="G8" s="37"/>
      <c r="H8" s="37"/>
      <c r="I8" s="37"/>
    </row>
    <row r="9" spans="1:10" ht="18" customHeight="1">
      <c r="C9" s="21" t="s">
        <v>220</v>
      </c>
      <c r="D9" s="30"/>
      <c r="E9" s="37" t="s">
        <v>113</v>
      </c>
      <c r="F9" s="37"/>
      <c r="G9" s="37"/>
      <c r="H9" s="37"/>
      <c r="I9" s="37"/>
    </row>
    <row r="10" spans="1:10" ht="14.25" customHeight="1"/>
    <row r="11" spans="1:10">
      <c r="B11" s="20" t="s">
        <v>442</v>
      </c>
    </row>
    <row r="12" spans="1:10" ht="18" customHeight="1">
      <c r="C12" s="21" t="s">
        <v>76</v>
      </c>
      <c r="D12" s="30"/>
      <c r="E12" s="39" t="s">
        <v>115</v>
      </c>
      <c r="F12" s="39"/>
      <c r="G12" s="39"/>
      <c r="H12" s="39"/>
      <c r="I12" s="39"/>
    </row>
    <row r="13" spans="1:10" ht="18" customHeight="1">
      <c r="C13" s="21" t="s">
        <v>74</v>
      </c>
      <c r="D13" s="30"/>
      <c r="E13" s="39" t="s">
        <v>117</v>
      </c>
      <c r="F13" s="39"/>
      <c r="G13" s="39"/>
      <c r="H13" s="39"/>
      <c r="I13" s="39"/>
    </row>
    <row r="14" spans="1:10" ht="18" customHeight="1">
      <c r="C14" s="21" t="s">
        <v>79</v>
      </c>
      <c r="D14" s="30"/>
      <c r="E14" s="39" t="s">
        <v>378</v>
      </c>
      <c r="F14" s="39"/>
      <c r="G14" s="39"/>
      <c r="H14" s="39"/>
      <c r="I14" s="39"/>
    </row>
    <row r="15" spans="1:10" ht="18" customHeight="1">
      <c r="C15" s="21" t="s">
        <v>80</v>
      </c>
      <c r="D15" s="30"/>
      <c r="E15" s="39" t="s">
        <v>111</v>
      </c>
      <c r="F15" s="39"/>
      <c r="G15" s="39"/>
      <c r="H15" s="39"/>
      <c r="I15" s="39"/>
    </row>
    <row r="16" spans="1:10" ht="18" customHeight="1">
      <c r="C16" s="21" t="s">
        <v>194</v>
      </c>
      <c r="D16" s="30"/>
      <c r="E16" s="39" t="s">
        <v>457</v>
      </c>
      <c r="F16" s="39"/>
      <c r="G16" s="39"/>
      <c r="H16" s="39"/>
      <c r="I16" s="39"/>
    </row>
    <row r="17" spans="2:9" ht="18" customHeight="1">
      <c r="C17" s="22" t="s">
        <v>43</v>
      </c>
      <c r="D17" s="31"/>
      <c r="E17" s="39" t="s">
        <v>113</v>
      </c>
      <c r="F17" s="39"/>
      <c r="G17" s="39"/>
      <c r="H17" s="39"/>
      <c r="I17" s="39"/>
    </row>
    <row r="18" spans="2:9" ht="14.25" customHeight="1"/>
    <row r="19" spans="2:9">
      <c r="B19" s="20" t="s">
        <v>443</v>
      </c>
    </row>
    <row r="20" spans="2:9" ht="18" customHeight="1">
      <c r="C20" s="23" t="s">
        <v>218</v>
      </c>
      <c r="D20" s="23"/>
      <c r="E20" s="23"/>
      <c r="F20" s="51" t="s">
        <v>88</v>
      </c>
      <c r="G20" s="59"/>
      <c r="H20" s="59"/>
      <c r="I20" s="71"/>
    </row>
    <row r="21" spans="2:9" ht="18" customHeight="1">
      <c r="C21" s="24" t="s">
        <v>162</v>
      </c>
      <c r="D21" s="32"/>
      <c r="E21" s="32"/>
      <c r="F21" s="32"/>
      <c r="G21" s="32"/>
      <c r="H21" s="32"/>
      <c r="I21" s="47"/>
    </row>
    <row r="22" spans="2:9" ht="22.5">
      <c r="C22" s="25"/>
      <c r="D22" s="33"/>
      <c r="E22" s="40" t="s">
        <v>226</v>
      </c>
      <c r="F22" s="40" t="s">
        <v>243</v>
      </c>
      <c r="G22" s="40" t="s">
        <v>271</v>
      </c>
      <c r="H22" s="66" t="s">
        <v>203</v>
      </c>
      <c r="I22" s="66" t="s">
        <v>77</v>
      </c>
    </row>
    <row r="23" spans="2:9" ht="18" customHeight="1">
      <c r="C23" s="26"/>
      <c r="D23" s="34" t="s">
        <v>116</v>
      </c>
      <c r="E23" s="41"/>
      <c r="F23" s="52"/>
      <c r="G23" s="52"/>
      <c r="H23" s="67"/>
      <c r="I23" s="72"/>
    </row>
    <row r="24" spans="2:9" ht="18" customHeight="1">
      <c r="C24" s="27"/>
      <c r="D24" s="34" t="s">
        <v>273</v>
      </c>
      <c r="E24" s="41"/>
      <c r="F24" s="52"/>
      <c r="G24" s="52"/>
      <c r="H24" s="67"/>
      <c r="I24" s="72"/>
    </row>
    <row r="25" spans="2:9" ht="18" customHeight="1">
      <c r="C25" s="27"/>
      <c r="D25" s="34" t="s">
        <v>168</v>
      </c>
      <c r="E25" s="41"/>
      <c r="F25" s="52"/>
      <c r="G25" s="52"/>
      <c r="H25" s="67"/>
      <c r="I25" s="72"/>
    </row>
    <row r="26" spans="2:9" ht="18" customHeight="1">
      <c r="C26" s="27"/>
      <c r="D26" s="34" t="s">
        <v>274</v>
      </c>
      <c r="E26" s="41"/>
      <c r="F26" s="52"/>
      <c r="G26" s="52"/>
      <c r="H26" s="67"/>
      <c r="I26" s="72"/>
    </row>
    <row r="27" spans="2:9" ht="18" customHeight="1">
      <c r="C27" s="27"/>
      <c r="D27" s="34" t="s">
        <v>275</v>
      </c>
      <c r="E27" s="42"/>
      <c r="F27" s="42"/>
      <c r="G27" s="42"/>
      <c r="H27" s="67"/>
      <c r="I27" s="72"/>
    </row>
    <row r="28" spans="2:9" ht="18" customHeight="1">
      <c r="C28" s="27"/>
      <c r="D28" s="34" t="s">
        <v>276</v>
      </c>
      <c r="E28" s="43" t="s">
        <v>277</v>
      </c>
      <c r="F28" s="43"/>
      <c r="G28" s="43"/>
      <c r="H28" s="67"/>
      <c r="I28" s="72"/>
    </row>
    <row r="29" spans="2:9" ht="18" customHeight="1">
      <c r="C29" s="28"/>
      <c r="D29" s="35" t="s">
        <v>165</v>
      </c>
      <c r="E29" s="44"/>
      <c r="F29" s="44"/>
      <c r="G29" s="60"/>
      <c r="H29" s="68">
        <f>SUM(H23:H28)</f>
        <v>0</v>
      </c>
      <c r="I29" s="34"/>
    </row>
    <row r="30" spans="2:9" ht="14.25" customHeight="1"/>
    <row r="31" spans="2:9">
      <c r="B31" s="20" t="s">
        <v>444</v>
      </c>
    </row>
    <row r="32" spans="2:9">
      <c r="C32" s="23" t="s">
        <v>278</v>
      </c>
      <c r="D32" s="23"/>
      <c r="E32" s="45">
        <f>+G32+G33</f>
        <v>0</v>
      </c>
      <c r="F32" s="34" t="s">
        <v>246</v>
      </c>
      <c r="G32" s="61">
        <v>0</v>
      </c>
    </row>
    <row r="33" spans="2:11">
      <c r="C33" s="23"/>
      <c r="D33" s="23"/>
      <c r="E33" s="46"/>
      <c r="F33" s="34" t="s">
        <v>255</v>
      </c>
      <c r="G33" s="61">
        <v>0</v>
      </c>
    </row>
    <row r="34" spans="2:11">
      <c r="C34" s="23" t="s">
        <v>150</v>
      </c>
      <c r="D34" s="23"/>
      <c r="E34" s="33" t="s">
        <v>95</v>
      </c>
      <c r="F34" s="53">
        <f>+H35+I35+H36+I36</f>
        <v>0</v>
      </c>
      <c r="G34" s="62"/>
      <c r="H34" s="40" t="s">
        <v>281</v>
      </c>
      <c r="I34" s="40" t="s">
        <v>279</v>
      </c>
    </row>
    <row r="35" spans="2:11">
      <c r="C35" s="23"/>
      <c r="D35" s="23"/>
      <c r="E35" s="33"/>
      <c r="F35" s="54"/>
      <c r="G35" s="34" t="s">
        <v>262</v>
      </c>
      <c r="H35" s="69">
        <f>+H38+H41</f>
        <v>0</v>
      </c>
      <c r="I35" s="69">
        <f>+I38+I41</f>
        <v>0</v>
      </c>
    </row>
    <row r="36" spans="2:11">
      <c r="C36" s="23"/>
      <c r="D36" s="23"/>
      <c r="E36" s="33"/>
      <c r="F36" s="55"/>
      <c r="G36" s="34" t="s">
        <v>223</v>
      </c>
      <c r="H36" s="69">
        <f>+H39+H42</f>
        <v>0</v>
      </c>
      <c r="I36" s="69">
        <f>+I39+I42</f>
        <v>0</v>
      </c>
    </row>
    <row r="37" spans="2:11">
      <c r="C37" s="23"/>
      <c r="D37" s="23"/>
      <c r="E37" s="33" t="s">
        <v>23</v>
      </c>
      <c r="F37" s="53">
        <f>+H38+I38+H39+I39</f>
        <v>0</v>
      </c>
      <c r="G37" s="63"/>
      <c r="H37" s="40" t="s">
        <v>281</v>
      </c>
      <c r="I37" s="40" t="s">
        <v>279</v>
      </c>
    </row>
    <row r="38" spans="2:11">
      <c r="C38" s="23"/>
      <c r="D38" s="23"/>
      <c r="E38" s="33"/>
      <c r="F38" s="54"/>
      <c r="G38" s="34" t="s">
        <v>262</v>
      </c>
      <c r="H38" s="70">
        <v>0</v>
      </c>
      <c r="I38" s="73">
        <v>0</v>
      </c>
    </row>
    <row r="39" spans="2:11">
      <c r="C39" s="23"/>
      <c r="D39" s="23"/>
      <c r="E39" s="33"/>
      <c r="F39" s="55"/>
      <c r="G39" s="34" t="s">
        <v>223</v>
      </c>
      <c r="H39" s="70">
        <v>0</v>
      </c>
      <c r="I39" s="73">
        <v>0</v>
      </c>
    </row>
    <row r="40" spans="2:11">
      <c r="C40" s="23"/>
      <c r="D40" s="23"/>
      <c r="E40" s="33" t="s">
        <v>280</v>
      </c>
      <c r="F40" s="53">
        <f>+H41+I41+H42+I42</f>
        <v>0</v>
      </c>
      <c r="G40" s="63"/>
      <c r="H40" s="40" t="s">
        <v>281</v>
      </c>
      <c r="I40" s="40" t="s">
        <v>279</v>
      </c>
    </row>
    <row r="41" spans="2:11">
      <c r="C41" s="23"/>
      <c r="D41" s="23"/>
      <c r="E41" s="33"/>
      <c r="F41" s="54"/>
      <c r="G41" s="34" t="s">
        <v>262</v>
      </c>
      <c r="H41" s="70">
        <v>0</v>
      </c>
      <c r="I41" s="73">
        <v>0</v>
      </c>
    </row>
    <row r="42" spans="2:11">
      <c r="C42" s="23"/>
      <c r="D42" s="23"/>
      <c r="E42" s="33"/>
      <c r="F42" s="55"/>
      <c r="G42" s="34" t="s">
        <v>223</v>
      </c>
      <c r="H42" s="70">
        <v>0</v>
      </c>
      <c r="I42" s="73">
        <v>0</v>
      </c>
    </row>
    <row r="43" spans="2:11">
      <c r="I43" s="74"/>
    </row>
    <row r="44" spans="2:11">
      <c r="B44" s="20" t="s">
        <v>446</v>
      </c>
      <c r="K44" s="75"/>
    </row>
    <row r="45" spans="2:11" ht="18" customHeight="1">
      <c r="C45" s="21" t="s">
        <v>286</v>
      </c>
      <c r="D45" s="30"/>
      <c r="E45" s="37" t="s">
        <v>283</v>
      </c>
      <c r="F45" s="37"/>
      <c r="G45" s="37"/>
      <c r="H45" s="37"/>
      <c r="I45" s="37"/>
      <c r="K45" s="76"/>
    </row>
    <row r="46" spans="2:11" ht="18" customHeight="1">
      <c r="C46" s="21" t="s">
        <v>82</v>
      </c>
      <c r="D46" s="30"/>
      <c r="E46" s="39"/>
      <c r="F46" s="39"/>
      <c r="G46" s="39"/>
      <c r="H46" s="39"/>
      <c r="I46" s="39"/>
    </row>
    <row r="47" spans="2:11" ht="120" customHeight="1">
      <c r="C47" s="21" t="s">
        <v>284</v>
      </c>
      <c r="D47" s="30"/>
      <c r="E47" s="39"/>
      <c r="F47" s="39"/>
      <c r="G47" s="39"/>
      <c r="H47" s="39"/>
      <c r="I47" s="39"/>
    </row>
    <row r="48" spans="2:11" ht="18" customHeight="1">
      <c r="C48" s="24" t="s">
        <v>264</v>
      </c>
      <c r="D48" s="32"/>
      <c r="E48" s="47"/>
      <c r="F48" s="56">
        <v>0</v>
      </c>
    </row>
    <row r="49" spans="2:11" ht="18" customHeight="1">
      <c r="C49" s="28"/>
      <c r="D49" s="36" t="s">
        <v>289</v>
      </c>
      <c r="E49" s="48"/>
      <c r="F49" s="56">
        <v>0</v>
      </c>
    </row>
    <row r="50" spans="2:11" ht="18" customHeight="1">
      <c r="C50" s="24" t="s">
        <v>265</v>
      </c>
      <c r="D50" s="32"/>
      <c r="E50" s="32"/>
      <c r="F50" s="32"/>
      <c r="G50" s="32"/>
      <c r="H50" s="32"/>
      <c r="I50" s="47"/>
    </row>
    <row r="51" spans="2:11" ht="18" customHeight="1">
      <c r="C51" s="25"/>
      <c r="D51" s="33"/>
      <c r="E51" s="49" t="s">
        <v>242</v>
      </c>
      <c r="F51" s="57"/>
      <c r="G51" s="64"/>
      <c r="H51" s="66" t="s">
        <v>291</v>
      </c>
      <c r="I51" s="66"/>
    </row>
    <row r="52" spans="2:11" ht="18" customHeight="1">
      <c r="C52" s="26"/>
      <c r="D52" s="34" t="s">
        <v>116</v>
      </c>
      <c r="E52" s="50"/>
      <c r="F52" s="58"/>
      <c r="G52" s="65"/>
      <c r="H52" s="67"/>
      <c r="I52" s="67"/>
    </row>
    <row r="53" spans="2:11" ht="18" customHeight="1">
      <c r="C53" s="27"/>
      <c r="D53" s="34" t="s">
        <v>273</v>
      </c>
      <c r="E53" s="50"/>
      <c r="F53" s="58"/>
      <c r="G53" s="65"/>
      <c r="H53" s="67"/>
      <c r="I53" s="67"/>
    </row>
    <row r="54" spans="2:11" ht="18" customHeight="1">
      <c r="C54" s="27"/>
      <c r="D54" s="34" t="s">
        <v>168</v>
      </c>
      <c r="E54" s="50"/>
      <c r="F54" s="58"/>
      <c r="G54" s="65"/>
      <c r="H54" s="67"/>
      <c r="I54" s="67"/>
    </row>
    <row r="55" spans="2:11" ht="18" customHeight="1">
      <c r="C55" s="27"/>
      <c r="D55" s="34" t="s">
        <v>274</v>
      </c>
      <c r="E55" s="50"/>
      <c r="F55" s="58"/>
      <c r="G55" s="65"/>
      <c r="H55" s="67"/>
      <c r="I55" s="67"/>
    </row>
    <row r="56" spans="2:11" ht="18" customHeight="1">
      <c r="C56" s="27"/>
      <c r="D56" s="34" t="s">
        <v>275</v>
      </c>
      <c r="E56" s="50"/>
      <c r="F56" s="58"/>
      <c r="G56" s="65"/>
      <c r="H56" s="67"/>
      <c r="I56" s="67"/>
    </row>
    <row r="57" spans="2:11" ht="18" customHeight="1">
      <c r="C57" s="27"/>
      <c r="D57" s="34" t="s">
        <v>276</v>
      </c>
      <c r="E57" s="43" t="s">
        <v>277</v>
      </c>
      <c r="F57" s="43"/>
      <c r="G57" s="43"/>
      <c r="H57" s="67"/>
      <c r="I57" s="67"/>
    </row>
    <row r="58" spans="2:11" ht="18" customHeight="1">
      <c r="C58" s="28"/>
      <c r="D58" s="35" t="s">
        <v>165</v>
      </c>
      <c r="E58" s="44"/>
      <c r="F58" s="44"/>
      <c r="G58" s="60"/>
      <c r="H58" s="68">
        <f>SUM(H52:I57)</f>
        <v>0</v>
      </c>
      <c r="I58" s="68"/>
    </row>
    <row r="60" spans="2:11">
      <c r="B60" s="20" t="s">
        <v>78</v>
      </c>
      <c r="K60" s="75"/>
    </row>
    <row r="61" spans="2:11" ht="120" customHeight="1">
      <c r="C61" s="29" t="s">
        <v>445</v>
      </c>
      <c r="D61" s="30"/>
      <c r="E61" s="37"/>
      <c r="F61" s="37"/>
      <c r="G61" s="37"/>
      <c r="H61" s="37"/>
      <c r="I61" s="37"/>
      <c r="K61" s="76"/>
    </row>
    <row r="62" spans="2:11" ht="14.25" customHeight="1"/>
    <row r="63" spans="2:11" ht="14.25" customHeight="1"/>
  </sheetData>
  <mergeCells count="59">
    <mergeCell ref="A2:J2"/>
    <mergeCell ref="C6:D6"/>
    <mergeCell ref="E6:I6"/>
    <mergeCell ref="C7:D7"/>
    <mergeCell ref="E7:I7"/>
    <mergeCell ref="C8:D8"/>
    <mergeCell ref="E8:I8"/>
    <mergeCell ref="C9:D9"/>
    <mergeCell ref="E9:I9"/>
    <mergeCell ref="C12:D12"/>
    <mergeCell ref="E12:I12"/>
    <mergeCell ref="C13:D13"/>
    <mergeCell ref="E13:I13"/>
    <mergeCell ref="C14:D14"/>
    <mergeCell ref="E14:I14"/>
    <mergeCell ref="C15:D15"/>
    <mergeCell ref="E15:I15"/>
    <mergeCell ref="C16:D16"/>
    <mergeCell ref="E16:I16"/>
    <mergeCell ref="C17:D17"/>
    <mergeCell ref="E17:I17"/>
    <mergeCell ref="C20:E20"/>
    <mergeCell ref="C21:I21"/>
    <mergeCell ref="E28:G28"/>
    <mergeCell ref="C45:D45"/>
    <mergeCell ref="E45:I45"/>
    <mergeCell ref="C46:D46"/>
    <mergeCell ref="E46:I46"/>
    <mergeCell ref="C47:D47"/>
    <mergeCell ref="E47:I47"/>
    <mergeCell ref="C48:E48"/>
    <mergeCell ref="D49:E49"/>
    <mergeCell ref="C50:I50"/>
    <mergeCell ref="E51:G51"/>
    <mergeCell ref="H51:I51"/>
    <mergeCell ref="E52:G52"/>
    <mergeCell ref="H52:I52"/>
    <mergeCell ref="E53:G53"/>
    <mergeCell ref="H53:I53"/>
    <mergeCell ref="E54:G54"/>
    <mergeCell ref="H54:I54"/>
    <mergeCell ref="E55:G55"/>
    <mergeCell ref="H55:I55"/>
    <mergeCell ref="E56:G56"/>
    <mergeCell ref="H56:I56"/>
    <mergeCell ref="E57:G57"/>
    <mergeCell ref="H57:I57"/>
    <mergeCell ref="H58:I58"/>
    <mergeCell ref="C61:D61"/>
    <mergeCell ref="E61:I61"/>
    <mergeCell ref="C32:D33"/>
    <mergeCell ref="E32:E33"/>
    <mergeCell ref="E34:E36"/>
    <mergeCell ref="F34:F36"/>
    <mergeCell ref="E37:E39"/>
    <mergeCell ref="F37:F39"/>
    <mergeCell ref="E40:E42"/>
    <mergeCell ref="F40:F42"/>
    <mergeCell ref="C34:D42"/>
  </mergeCells>
  <phoneticPr fontId="1" type="Hiragana"/>
  <dataValidations count="1">
    <dataValidation type="list" allowBlank="1" showDropDown="0" showInputMessage="1" showErrorMessage="1" sqref="I23:I28">
      <formula1>"○,×"</formula1>
    </dataValidation>
  </dataValidations>
  <pageMargins left="0.7" right="0.7" top="0.75" bottom="0.75" header="0.3" footer="0.3"/>
  <pageSetup paperSize="9" fitToWidth="1" fitToHeight="1" orientation="portrait" usePrinterDefaults="1" blackAndWhite="1" r:id="rId1"/>
  <rowBreaks count="1" manualBreakCount="1">
    <brk id="43"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D44"/>
  <sheetViews>
    <sheetView view="pageBreakPreview" zoomScaleSheetLayoutView="100" workbookViewId="0">
      <selection activeCell="I18" sqref="I18"/>
    </sheetView>
  </sheetViews>
  <sheetFormatPr defaultRowHeight="14.25"/>
  <cols>
    <col min="1" max="2" width="2.125" customWidth="1"/>
    <col min="3" max="3" width="21.625" customWidth="1"/>
    <col min="4" max="4" width="51.625" customWidth="1"/>
    <col min="5" max="5" width="2.125" customWidth="1"/>
  </cols>
  <sheetData>
    <row r="1" spans="1:4">
      <c r="A1" t="s">
        <v>51</v>
      </c>
    </row>
    <row r="2" spans="1:4">
      <c r="B2" t="s">
        <v>42</v>
      </c>
    </row>
    <row r="3" spans="1:4">
      <c r="B3" s="77" t="s">
        <v>329</v>
      </c>
    </row>
    <row r="4" spans="1:4">
      <c r="B4" t="s">
        <v>5</v>
      </c>
    </row>
    <row r="5" spans="1:4">
      <c r="C5" s="78" t="s">
        <v>11</v>
      </c>
      <c r="D5" s="84" t="s">
        <v>354</v>
      </c>
    </row>
    <row r="6" spans="1:4">
      <c r="C6" s="78"/>
      <c r="D6" s="85" t="s">
        <v>297</v>
      </c>
    </row>
    <row r="7" spans="1:4">
      <c r="C7" s="78" t="s">
        <v>54</v>
      </c>
      <c r="D7" s="84" t="s">
        <v>173</v>
      </c>
    </row>
    <row r="8" spans="1:4">
      <c r="C8" s="78"/>
      <c r="D8" s="85" t="s">
        <v>299</v>
      </c>
    </row>
    <row r="10" spans="1:4">
      <c r="B10" s="20" t="s">
        <v>70</v>
      </c>
    </row>
    <row r="11" spans="1:4" ht="30" customHeight="1">
      <c r="C11" s="79"/>
      <c r="D11" s="86"/>
    </row>
    <row r="13" spans="1:4">
      <c r="B13" s="20" t="s">
        <v>387</v>
      </c>
    </row>
    <row r="14" spans="1:4" ht="120" customHeight="1">
      <c r="C14" s="79"/>
      <c r="D14" s="86"/>
    </row>
    <row r="16" spans="1:4">
      <c r="B16" t="s">
        <v>453</v>
      </c>
    </row>
    <row r="17" spans="2:4" ht="90" customHeight="1">
      <c r="C17" s="80" t="s">
        <v>455</v>
      </c>
      <c r="D17" s="39"/>
    </row>
    <row r="18" spans="2:4" ht="120" customHeight="1">
      <c r="C18" s="81" t="s">
        <v>447</v>
      </c>
      <c r="D18" s="39"/>
    </row>
    <row r="20" spans="2:4">
      <c r="B20" t="s">
        <v>454</v>
      </c>
    </row>
    <row r="21" spans="2:4" ht="90" customHeight="1">
      <c r="C21" s="80" t="s">
        <v>58</v>
      </c>
      <c r="D21" s="39"/>
    </row>
    <row r="22" spans="2:4" ht="90" customHeight="1">
      <c r="C22" s="80" t="s">
        <v>438</v>
      </c>
      <c r="D22" s="39"/>
    </row>
    <row r="23" spans="2:4" ht="60" customHeight="1">
      <c r="C23" s="81" t="s">
        <v>334</v>
      </c>
      <c r="D23" s="39"/>
    </row>
    <row r="24" spans="2:4" ht="30" customHeight="1">
      <c r="C24" s="82" t="s">
        <v>122</v>
      </c>
      <c r="D24" s="39"/>
    </row>
    <row r="26" spans="2:4">
      <c r="B26" t="s">
        <v>204</v>
      </c>
    </row>
    <row r="27" spans="2:4" ht="90" customHeight="1">
      <c r="C27" s="83"/>
      <c r="D27" s="87"/>
    </row>
    <row r="29" spans="2:4">
      <c r="B29" t="s">
        <v>159</v>
      </c>
    </row>
    <row r="30" spans="2:4">
      <c r="B30" t="s">
        <v>288</v>
      </c>
    </row>
    <row r="31" spans="2:4" ht="30" customHeight="1">
      <c r="C31" s="81" t="s">
        <v>139</v>
      </c>
      <c r="D31" s="39"/>
    </row>
    <row r="32" spans="2:4" ht="30" customHeight="1">
      <c r="C32" s="81" t="s">
        <v>327</v>
      </c>
      <c r="D32" s="39"/>
    </row>
    <row r="33" spans="2:4" ht="30" customHeight="1">
      <c r="C33" s="81" t="s">
        <v>330</v>
      </c>
      <c r="D33" s="39"/>
    </row>
    <row r="34" spans="2:4" ht="30" customHeight="1">
      <c r="C34" s="81" t="s">
        <v>338</v>
      </c>
      <c r="D34" s="39"/>
    </row>
    <row r="35" spans="2:4" ht="30" customHeight="1">
      <c r="C35" s="81" t="s">
        <v>303</v>
      </c>
      <c r="D35" s="39"/>
    </row>
    <row r="36" spans="2:4" ht="30" customHeight="1">
      <c r="C36" s="81" t="s">
        <v>341</v>
      </c>
      <c r="D36" s="39"/>
    </row>
    <row r="38" spans="2:4">
      <c r="B38" t="s">
        <v>285</v>
      </c>
    </row>
    <row r="39" spans="2:4" ht="30" customHeight="1">
      <c r="C39" s="81" t="s">
        <v>139</v>
      </c>
      <c r="D39" s="39"/>
    </row>
    <row r="40" spans="2:4" ht="30" customHeight="1">
      <c r="C40" s="81" t="s">
        <v>327</v>
      </c>
      <c r="D40" s="39"/>
    </row>
    <row r="41" spans="2:4" ht="30" customHeight="1">
      <c r="C41" s="81" t="s">
        <v>330</v>
      </c>
      <c r="D41" s="39"/>
    </row>
    <row r="42" spans="2:4" ht="30" customHeight="1">
      <c r="C42" s="81" t="s">
        <v>338</v>
      </c>
      <c r="D42" s="39"/>
    </row>
    <row r="43" spans="2:4" ht="30" customHeight="1">
      <c r="C43" s="81" t="s">
        <v>303</v>
      </c>
      <c r="D43" s="39"/>
    </row>
    <row r="44" spans="2:4" ht="30" customHeight="1">
      <c r="C44" s="81" t="s">
        <v>341</v>
      </c>
      <c r="D44" s="39"/>
    </row>
  </sheetData>
  <mergeCells count="5">
    <mergeCell ref="C11:D11"/>
    <mergeCell ref="C14:D14"/>
    <mergeCell ref="C27:D27"/>
    <mergeCell ref="C5:C6"/>
    <mergeCell ref="C7:C8"/>
  </mergeCells>
  <phoneticPr fontId="1" type="Hiragana"/>
  <pageMargins left="0.7" right="0.7" top="0.75" bottom="0.75" header="0.3" footer="0.3"/>
  <pageSetup paperSize="9" fitToWidth="1" fitToHeight="1" orientation="portrait" usePrinterDefaults="1" blackAndWhite="1" r:id="rId1"/>
  <rowBreaks count="2" manualBreakCount="2">
    <brk id="19" max="3" man="1"/>
    <brk id="28"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Z50"/>
  <sheetViews>
    <sheetView workbookViewId="0">
      <selection activeCell="AJ26" sqref="AJ26"/>
    </sheetView>
  </sheetViews>
  <sheetFormatPr defaultRowHeight="15" customHeight="1"/>
  <cols>
    <col min="1" max="3" width="2.33203125" style="77" customWidth="1"/>
    <col min="4" max="4" width="27.625" style="77" customWidth="1"/>
    <col min="5" max="52" width="2.625" style="77" customWidth="1"/>
    <col min="53" max="53" width="9.625" style="77" customWidth="1"/>
    <col min="54" max="54" width="2.125" style="77" customWidth="1"/>
    <col min="55" max="16384" width="9" style="77" customWidth="1"/>
  </cols>
  <sheetData>
    <row r="1" spans="1:52" ht="15" customHeight="1">
      <c r="A1" s="1" t="s">
        <v>51</v>
      </c>
    </row>
    <row r="2" spans="1:52" ht="15" customHeight="1">
      <c r="B2" s="1" t="s">
        <v>448</v>
      </c>
    </row>
    <row r="3" spans="1:52" ht="15" customHeight="1">
      <c r="A3" s="88" t="s">
        <v>252</v>
      </c>
      <c r="B3" s="92"/>
      <c r="C3" s="92"/>
      <c r="D3" s="92"/>
      <c r="E3" s="106">
        <v>2024</v>
      </c>
      <c r="F3" s="115"/>
      <c r="G3" s="115"/>
      <c r="H3" s="115"/>
      <c r="I3" s="115"/>
      <c r="J3" s="115"/>
      <c r="K3" s="115"/>
      <c r="L3" s="115"/>
      <c r="M3" s="115"/>
      <c r="N3" s="115">
        <v>2025</v>
      </c>
      <c r="O3" s="115"/>
      <c r="P3" s="115"/>
      <c r="Q3" s="115"/>
      <c r="R3" s="115"/>
      <c r="S3" s="115"/>
      <c r="T3" s="115"/>
      <c r="U3" s="115"/>
      <c r="V3" s="115"/>
      <c r="W3" s="115"/>
      <c r="X3" s="115"/>
      <c r="Y3" s="115"/>
      <c r="Z3" s="115">
        <v>2026</v>
      </c>
      <c r="AA3" s="115"/>
      <c r="AB3" s="115"/>
      <c r="AC3" s="115"/>
      <c r="AD3" s="115"/>
      <c r="AE3" s="115"/>
      <c r="AF3" s="115"/>
      <c r="AG3" s="115"/>
      <c r="AH3" s="115"/>
      <c r="AI3" s="115"/>
      <c r="AJ3" s="115"/>
      <c r="AK3" s="115"/>
      <c r="AL3" s="115">
        <v>2027</v>
      </c>
      <c r="AM3" s="115"/>
      <c r="AN3" s="115"/>
      <c r="AO3" s="115"/>
      <c r="AP3" s="115"/>
      <c r="AQ3" s="115"/>
      <c r="AR3" s="115"/>
      <c r="AS3" s="115"/>
      <c r="AT3" s="115"/>
      <c r="AU3" s="115"/>
      <c r="AV3" s="115"/>
      <c r="AW3" s="115"/>
      <c r="AX3" s="115">
        <v>2028</v>
      </c>
      <c r="AY3" s="115"/>
      <c r="AZ3" s="124"/>
    </row>
    <row r="4" spans="1:52" ht="15" customHeight="1">
      <c r="A4" s="88" t="s">
        <v>319</v>
      </c>
      <c r="B4" s="92"/>
      <c r="C4" s="92"/>
      <c r="D4" s="92"/>
      <c r="E4" s="107">
        <v>4</v>
      </c>
      <c r="F4" s="116">
        <v>5</v>
      </c>
      <c r="G4" s="116">
        <v>6</v>
      </c>
      <c r="H4" s="116">
        <v>7</v>
      </c>
      <c r="I4" s="116">
        <v>8</v>
      </c>
      <c r="J4" s="116">
        <v>9</v>
      </c>
      <c r="K4" s="116">
        <v>10</v>
      </c>
      <c r="L4" s="116">
        <v>11</v>
      </c>
      <c r="M4" s="116">
        <v>12</v>
      </c>
      <c r="N4" s="116">
        <v>1</v>
      </c>
      <c r="O4" s="116">
        <v>2</v>
      </c>
      <c r="P4" s="116">
        <v>3</v>
      </c>
      <c r="Q4" s="116">
        <v>4</v>
      </c>
      <c r="R4" s="116">
        <v>5</v>
      </c>
      <c r="S4" s="116">
        <v>6</v>
      </c>
      <c r="T4" s="116">
        <v>7</v>
      </c>
      <c r="U4" s="116">
        <v>8</v>
      </c>
      <c r="V4" s="116">
        <v>9</v>
      </c>
      <c r="W4" s="116">
        <v>10</v>
      </c>
      <c r="X4" s="116">
        <v>11</v>
      </c>
      <c r="Y4" s="116">
        <v>12</v>
      </c>
      <c r="Z4" s="116">
        <v>1</v>
      </c>
      <c r="AA4" s="116">
        <v>2</v>
      </c>
      <c r="AB4" s="116">
        <v>3</v>
      </c>
      <c r="AC4" s="116">
        <v>4</v>
      </c>
      <c r="AD4" s="116">
        <v>5</v>
      </c>
      <c r="AE4" s="116">
        <v>6</v>
      </c>
      <c r="AF4" s="116">
        <v>7</v>
      </c>
      <c r="AG4" s="116">
        <v>8</v>
      </c>
      <c r="AH4" s="116">
        <v>9</v>
      </c>
      <c r="AI4" s="116">
        <v>10</v>
      </c>
      <c r="AJ4" s="116">
        <v>11</v>
      </c>
      <c r="AK4" s="116">
        <v>12</v>
      </c>
      <c r="AL4" s="116">
        <v>1</v>
      </c>
      <c r="AM4" s="116">
        <v>2</v>
      </c>
      <c r="AN4" s="116">
        <v>3</v>
      </c>
      <c r="AO4" s="116">
        <v>4</v>
      </c>
      <c r="AP4" s="116">
        <v>5</v>
      </c>
      <c r="AQ4" s="116">
        <v>6</v>
      </c>
      <c r="AR4" s="116">
        <v>7</v>
      </c>
      <c r="AS4" s="116">
        <v>8</v>
      </c>
      <c r="AT4" s="116">
        <v>9</v>
      </c>
      <c r="AU4" s="116">
        <v>10</v>
      </c>
      <c r="AV4" s="116">
        <v>11</v>
      </c>
      <c r="AW4" s="116">
        <v>12</v>
      </c>
      <c r="AX4" s="116">
        <v>1</v>
      </c>
      <c r="AY4" s="116">
        <v>2</v>
      </c>
      <c r="AZ4" s="125">
        <v>3</v>
      </c>
    </row>
    <row r="5" spans="1:52" ht="15" customHeight="1">
      <c r="A5" s="88" t="s">
        <v>260</v>
      </c>
      <c r="B5" s="92"/>
      <c r="C5" s="92"/>
      <c r="D5" s="92"/>
      <c r="E5" s="106" t="s">
        <v>99</v>
      </c>
      <c r="F5" s="115"/>
      <c r="G5" s="115"/>
      <c r="H5" s="115"/>
      <c r="I5" s="115"/>
      <c r="J5" s="115"/>
      <c r="K5" s="115"/>
      <c r="L5" s="115"/>
      <c r="M5" s="115"/>
      <c r="N5" s="115"/>
      <c r="O5" s="115"/>
      <c r="P5" s="115"/>
      <c r="Q5" s="115" t="s">
        <v>227</v>
      </c>
      <c r="R5" s="115"/>
      <c r="S5" s="115"/>
      <c r="T5" s="115"/>
      <c r="U5" s="115"/>
      <c r="V5" s="115"/>
      <c r="W5" s="115"/>
      <c r="X5" s="115"/>
      <c r="Y5" s="115"/>
      <c r="Z5" s="115"/>
      <c r="AA5" s="115"/>
      <c r="AB5" s="115"/>
      <c r="AC5" s="115" t="s">
        <v>321</v>
      </c>
      <c r="AD5" s="115"/>
      <c r="AE5" s="115"/>
      <c r="AF5" s="115"/>
      <c r="AG5" s="115"/>
      <c r="AH5" s="115"/>
      <c r="AI5" s="115"/>
      <c r="AJ5" s="115"/>
      <c r="AK5" s="115"/>
      <c r="AL5" s="115"/>
      <c r="AM5" s="115"/>
      <c r="AN5" s="115"/>
      <c r="AO5" s="115" t="s">
        <v>324</v>
      </c>
      <c r="AP5" s="115"/>
      <c r="AQ5" s="115"/>
      <c r="AR5" s="115"/>
      <c r="AS5" s="115"/>
      <c r="AT5" s="115"/>
      <c r="AU5" s="115"/>
      <c r="AV5" s="115"/>
      <c r="AW5" s="115"/>
      <c r="AX5" s="115"/>
      <c r="AY5" s="115"/>
      <c r="AZ5" s="124"/>
    </row>
    <row r="6" spans="1:52" ht="15" customHeight="1">
      <c r="A6" s="88" t="s">
        <v>316</v>
      </c>
      <c r="B6" s="92"/>
      <c r="C6" s="92"/>
      <c r="D6" s="92"/>
      <c r="E6" s="108"/>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26"/>
    </row>
    <row r="7" spans="1:52" ht="22.5" customHeight="1">
      <c r="A7" s="89" t="s">
        <v>318</v>
      </c>
      <c r="B7" s="93"/>
      <c r="C7" s="93"/>
      <c r="D7" s="93"/>
      <c r="E7" s="109"/>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27"/>
    </row>
    <row r="8" spans="1:52" ht="15" customHeight="1">
      <c r="A8" s="90"/>
      <c r="B8" s="94" t="s">
        <v>124</v>
      </c>
      <c r="C8" s="100"/>
      <c r="D8" s="100"/>
      <c r="E8" s="110"/>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28"/>
    </row>
    <row r="9" spans="1:52" ht="15" customHeight="1">
      <c r="A9" s="90"/>
      <c r="B9" s="95"/>
      <c r="C9" s="101"/>
      <c r="D9" s="101"/>
      <c r="E9" s="111"/>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9"/>
    </row>
    <row r="10" spans="1:52" ht="15" customHeight="1">
      <c r="A10" s="91"/>
      <c r="B10" s="96"/>
      <c r="C10" s="102"/>
      <c r="D10" s="102"/>
      <c r="E10" s="112"/>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30"/>
    </row>
    <row r="11" spans="1:52" ht="14.25">
      <c r="A11" s="89" t="s">
        <v>120</v>
      </c>
      <c r="B11" s="93"/>
      <c r="C11" s="88" t="s">
        <v>91</v>
      </c>
      <c r="D11" s="104"/>
      <c r="E11" s="109"/>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27"/>
    </row>
    <row r="12" spans="1:52" ht="15" customHeight="1">
      <c r="A12" s="90"/>
      <c r="B12" s="97"/>
      <c r="C12" s="103"/>
      <c r="D12" s="103"/>
      <c r="E12" s="113"/>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31"/>
    </row>
    <row r="13" spans="1:52" ht="15" customHeight="1">
      <c r="A13" s="90"/>
      <c r="B13" s="98"/>
      <c r="C13" s="97"/>
      <c r="D13" s="103"/>
      <c r="E13" s="113"/>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31"/>
    </row>
    <row r="14" spans="1:52" ht="15" customHeight="1">
      <c r="A14" s="90"/>
      <c r="B14" s="98"/>
      <c r="C14" s="98"/>
      <c r="D14" s="94"/>
      <c r="E14" s="110"/>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28"/>
    </row>
    <row r="15" spans="1:52" ht="15" customHeight="1">
      <c r="A15" s="90"/>
      <c r="B15" s="98"/>
      <c r="C15" s="98"/>
      <c r="D15" s="95"/>
      <c r="E15" s="111"/>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9"/>
    </row>
    <row r="16" spans="1:52" ht="15" customHeight="1">
      <c r="A16" s="90"/>
      <c r="B16" s="98"/>
      <c r="C16" s="98"/>
      <c r="D16" s="95"/>
      <c r="E16" s="111"/>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9"/>
    </row>
    <row r="17" spans="1:52" ht="15" customHeight="1">
      <c r="A17" s="90"/>
      <c r="B17" s="98"/>
      <c r="C17" s="98"/>
      <c r="D17" s="95"/>
      <c r="E17" s="111"/>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9"/>
    </row>
    <row r="18" spans="1:52" ht="15" customHeight="1">
      <c r="A18" s="90"/>
      <c r="B18" s="98"/>
      <c r="C18" s="99"/>
      <c r="D18" s="96"/>
      <c r="E18" s="112"/>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30"/>
    </row>
    <row r="19" spans="1:52" ht="15" customHeight="1">
      <c r="A19" s="90"/>
      <c r="B19" s="98"/>
      <c r="C19" s="97"/>
      <c r="D19" s="103"/>
      <c r="E19" s="113"/>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31"/>
    </row>
    <row r="20" spans="1:52" ht="15" customHeight="1">
      <c r="A20" s="90"/>
      <c r="B20" s="98"/>
      <c r="C20" s="98"/>
      <c r="D20" s="94"/>
      <c r="E20" s="110"/>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8"/>
    </row>
    <row r="21" spans="1:52" ht="15" customHeight="1">
      <c r="A21" s="90"/>
      <c r="B21" s="98"/>
      <c r="C21" s="98"/>
      <c r="D21" s="95"/>
      <c r="E21" s="111"/>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9"/>
    </row>
    <row r="22" spans="1:52" ht="15" customHeight="1">
      <c r="A22" s="90"/>
      <c r="B22" s="98"/>
      <c r="C22" s="98"/>
      <c r="D22" s="105"/>
      <c r="E22" s="114"/>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32"/>
    </row>
    <row r="23" spans="1:52" ht="15" customHeight="1">
      <c r="A23" s="90"/>
      <c r="B23" s="98"/>
      <c r="C23" s="98"/>
      <c r="D23" s="105"/>
      <c r="E23" s="114"/>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32"/>
    </row>
    <row r="24" spans="1:52" ht="15" customHeight="1">
      <c r="A24" s="90"/>
      <c r="B24" s="99"/>
      <c r="C24" s="99"/>
      <c r="D24" s="96"/>
      <c r="E24" s="112"/>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30"/>
    </row>
    <row r="25" spans="1:52" ht="15" customHeight="1">
      <c r="A25" s="90"/>
      <c r="B25" s="97"/>
      <c r="C25" s="103"/>
      <c r="D25" s="103"/>
      <c r="E25" s="113"/>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31"/>
    </row>
    <row r="26" spans="1:52" ht="15" customHeight="1">
      <c r="A26" s="90"/>
      <c r="B26" s="98"/>
      <c r="C26" s="97"/>
      <c r="D26" s="103"/>
      <c r="E26" s="113"/>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31"/>
    </row>
    <row r="27" spans="1:52" ht="15" customHeight="1">
      <c r="A27" s="90"/>
      <c r="B27" s="98"/>
      <c r="C27" s="98"/>
      <c r="D27" s="94"/>
      <c r="E27" s="110"/>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28"/>
    </row>
    <row r="28" spans="1:52" ht="15" customHeight="1">
      <c r="A28" s="90"/>
      <c r="B28" s="98"/>
      <c r="C28" s="98"/>
      <c r="D28" s="95"/>
      <c r="E28" s="111"/>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9"/>
    </row>
    <row r="29" spans="1:52" ht="15" customHeight="1">
      <c r="A29" s="90"/>
      <c r="B29" s="98"/>
      <c r="C29" s="98"/>
      <c r="D29" s="95"/>
      <c r="E29" s="111"/>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9"/>
    </row>
    <row r="30" spans="1:52" ht="15" customHeight="1">
      <c r="A30" s="90"/>
      <c r="B30" s="98"/>
      <c r="C30" s="98"/>
      <c r="D30" s="95"/>
      <c r="E30" s="111"/>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9"/>
    </row>
    <row r="31" spans="1:52" ht="15" customHeight="1">
      <c r="A31" s="90"/>
      <c r="B31" s="98"/>
      <c r="C31" s="99"/>
      <c r="D31" s="96"/>
      <c r="E31" s="112"/>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30"/>
    </row>
    <row r="32" spans="1:52" ht="15" customHeight="1">
      <c r="A32" s="90"/>
      <c r="B32" s="98"/>
      <c r="C32" s="97"/>
      <c r="D32" s="103"/>
      <c r="E32" s="113"/>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31"/>
    </row>
    <row r="33" spans="1:52" ht="15" customHeight="1">
      <c r="A33" s="90"/>
      <c r="B33" s="98"/>
      <c r="C33" s="98"/>
      <c r="D33" s="94"/>
      <c r="E33" s="110"/>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28"/>
    </row>
    <row r="34" spans="1:52" ht="15" customHeight="1">
      <c r="A34" s="90"/>
      <c r="B34" s="98"/>
      <c r="C34" s="98"/>
      <c r="D34" s="95"/>
      <c r="E34" s="111"/>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9"/>
    </row>
    <row r="35" spans="1:52" ht="15" customHeight="1">
      <c r="A35" s="90"/>
      <c r="B35" s="98"/>
      <c r="C35" s="98"/>
      <c r="D35" s="105"/>
      <c r="E35" s="114"/>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32"/>
    </row>
    <row r="36" spans="1:52" ht="15" customHeight="1">
      <c r="A36" s="90"/>
      <c r="B36" s="98"/>
      <c r="C36" s="98"/>
      <c r="D36" s="105"/>
      <c r="E36" s="114"/>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32"/>
    </row>
    <row r="37" spans="1:52" ht="15" customHeight="1">
      <c r="A37" s="90"/>
      <c r="B37" s="99"/>
      <c r="C37" s="99"/>
      <c r="D37" s="96"/>
      <c r="E37" s="112"/>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30"/>
    </row>
    <row r="38" spans="1:52" ht="15" customHeight="1">
      <c r="A38" s="90"/>
      <c r="B38" s="97"/>
      <c r="C38" s="103"/>
      <c r="D38" s="103"/>
      <c r="E38" s="113"/>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31"/>
    </row>
    <row r="39" spans="1:52" ht="15" customHeight="1">
      <c r="A39" s="90"/>
      <c r="B39" s="98"/>
      <c r="C39" s="97"/>
      <c r="D39" s="103"/>
      <c r="E39" s="113"/>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31"/>
    </row>
    <row r="40" spans="1:52" ht="15" customHeight="1">
      <c r="A40" s="90"/>
      <c r="B40" s="98"/>
      <c r="C40" s="98"/>
      <c r="D40" s="94"/>
      <c r="E40" s="110"/>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28"/>
    </row>
    <row r="41" spans="1:52" ht="15" customHeight="1">
      <c r="A41" s="90"/>
      <c r="B41" s="98"/>
      <c r="C41" s="98"/>
      <c r="D41" s="95"/>
      <c r="E41" s="111"/>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9"/>
    </row>
    <row r="42" spans="1:52" ht="15" customHeight="1">
      <c r="A42" s="90"/>
      <c r="B42" s="98"/>
      <c r="C42" s="98"/>
      <c r="D42" s="95"/>
      <c r="E42" s="111"/>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9"/>
    </row>
    <row r="43" spans="1:52" ht="15" customHeight="1">
      <c r="A43" s="90"/>
      <c r="B43" s="98"/>
      <c r="C43" s="98"/>
      <c r="D43" s="95"/>
      <c r="E43" s="111"/>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9"/>
    </row>
    <row r="44" spans="1:52" ht="15" customHeight="1">
      <c r="A44" s="90"/>
      <c r="B44" s="98"/>
      <c r="C44" s="99"/>
      <c r="D44" s="96"/>
      <c r="E44" s="112"/>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30"/>
    </row>
    <row r="45" spans="1:52" ht="15" customHeight="1">
      <c r="A45" s="90"/>
      <c r="B45" s="98"/>
      <c r="C45" s="97"/>
      <c r="D45" s="103"/>
      <c r="E45" s="113"/>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31"/>
    </row>
    <row r="46" spans="1:52" ht="15" customHeight="1">
      <c r="A46" s="90"/>
      <c r="B46" s="98"/>
      <c r="C46" s="98"/>
      <c r="D46" s="94"/>
      <c r="E46" s="110"/>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28"/>
    </row>
    <row r="47" spans="1:52" ht="15" customHeight="1">
      <c r="A47" s="90"/>
      <c r="B47" s="98"/>
      <c r="C47" s="98"/>
      <c r="D47" s="95"/>
      <c r="E47" s="111"/>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9"/>
    </row>
    <row r="48" spans="1:52" ht="15" customHeight="1">
      <c r="A48" s="90"/>
      <c r="B48" s="98"/>
      <c r="C48" s="98"/>
      <c r="D48" s="105"/>
      <c r="E48" s="114"/>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32"/>
    </row>
    <row r="49" spans="1:52" ht="15" customHeight="1">
      <c r="A49" s="90"/>
      <c r="B49" s="98"/>
      <c r="C49" s="98"/>
      <c r="D49" s="105"/>
      <c r="E49" s="114"/>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32"/>
    </row>
    <row r="50" spans="1:52" ht="15" customHeight="1">
      <c r="A50" s="91"/>
      <c r="B50" s="99"/>
      <c r="C50" s="99"/>
      <c r="D50" s="96"/>
      <c r="E50" s="112"/>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30"/>
    </row>
  </sheetData>
  <mergeCells count="9">
    <mergeCell ref="E3:M3"/>
    <mergeCell ref="N3:Y3"/>
    <mergeCell ref="Z3:AK3"/>
    <mergeCell ref="AL3:AW3"/>
    <mergeCell ref="AX3:AZ3"/>
    <mergeCell ref="E5:P5"/>
    <mergeCell ref="Q5:AB5"/>
    <mergeCell ref="AC5:AN5"/>
    <mergeCell ref="AO5:AZ5"/>
  </mergeCells>
  <phoneticPr fontId="8"/>
  <pageMargins left="0.7" right="0.7" top="0.75" bottom="0.75" header="0.3" footer="0.3"/>
  <pageSetup paperSize="8" fitToWidth="1" fitToHeight="1" orientation="landscape" usePrinterDefaults="1" horizontalDpi="65533"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O58"/>
  <sheetViews>
    <sheetView view="pageBreakPreview" zoomScaleNormal="140" zoomScaleSheetLayoutView="100" workbookViewId="0">
      <selection activeCell="B3" sqref="B3"/>
    </sheetView>
  </sheetViews>
  <sheetFormatPr defaultRowHeight="14.25"/>
  <cols>
    <col min="1" max="1" width="2.125" customWidth="1"/>
    <col min="2" max="2" width="2.625" style="133" customWidth="1"/>
    <col min="3" max="3" width="31.25" customWidth="1"/>
    <col min="4" max="9" width="8.625" customWidth="1"/>
    <col min="10" max="10" width="2.125" customWidth="1"/>
    <col min="11" max="13" width="8.625" customWidth="1"/>
    <col min="14" max="14" width="2.125" customWidth="1"/>
    <col min="15" max="15" width="12.875" bestFit="1" customWidth="1"/>
  </cols>
  <sheetData>
    <row r="1" spans="1:13">
      <c r="A1" s="1" t="s">
        <v>73</v>
      </c>
      <c r="B1" s="1"/>
    </row>
    <row r="2" spans="1:13">
      <c r="A2" s="1"/>
      <c r="B2" s="1" t="s">
        <v>449</v>
      </c>
    </row>
    <row r="3" spans="1:13">
      <c r="A3" s="1"/>
      <c r="B3" s="1" t="s">
        <v>411</v>
      </c>
      <c r="I3" s="156" t="s">
        <v>234</v>
      </c>
      <c r="M3" s="156" t="s">
        <v>234</v>
      </c>
    </row>
    <row r="4" spans="1:13">
      <c r="B4" s="134"/>
      <c r="C4" s="142"/>
      <c r="D4" s="147" t="s">
        <v>247</v>
      </c>
      <c r="E4" s="147"/>
      <c r="F4" s="154"/>
      <c r="G4" s="148" t="s">
        <v>84</v>
      </c>
      <c r="H4" s="148"/>
      <c r="I4" s="148"/>
      <c r="K4" s="148" t="s">
        <v>309</v>
      </c>
      <c r="L4" s="148"/>
      <c r="M4" s="148"/>
    </row>
    <row r="5" spans="1:13">
      <c r="B5" s="135"/>
      <c r="C5" s="143"/>
      <c r="D5" s="148" t="s">
        <v>419</v>
      </c>
      <c r="E5" s="148" t="s">
        <v>336</v>
      </c>
      <c r="F5" s="148" t="s">
        <v>416</v>
      </c>
      <c r="G5" s="148" t="s">
        <v>103</v>
      </c>
      <c r="H5" s="148" t="s">
        <v>417</v>
      </c>
      <c r="I5" s="148" t="s">
        <v>305</v>
      </c>
      <c r="K5" s="148" t="s">
        <v>103</v>
      </c>
      <c r="L5" s="148" t="s">
        <v>417</v>
      </c>
      <c r="M5" s="148" t="s">
        <v>305</v>
      </c>
    </row>
    <row r="6" spans="1:13">
      <c r="B6" s="136" t="s">
        <v>420</v>
      </c>
      <c r="C6" s="144"/>
      <c r="D6" s="149" t="s">
        <v>415</v>
      </c>
      <c r="E6" s="149" t="s">
        <v>169</v>
      </c>
      <c r="F6" s="149" t="s">
        <v>266</v>
      </c>
      <c r="G6" s="149" t="s">
        <v>207</v>
      </c>
      <c r="H6" s="149" t="s">
        <v>177</v>
      </c>
      <c r="I6" s="149" t="s">
        <v>391</v>
      </c>
      <c r="K6" s="159" t="str">
        <f>G6</f>
        <v>2025年●月</v>
      </c>
      <c r="L6" s="159" t="str">
        <f>H6</f>
        <v>2026年●月</v>
      </c>
      <c r="M6" s="159" t="str">
        <f>I6</f>
        <v>2027年●月</v>
      </c>
    </row>
    <row r="7" spans="1:13">
      <c r="B7" s="137" t="s">
        <v>418</v>
      </c>
      <c r="C7" s="144"/>
      <c r="D7" s="148"/>
      <c r="E7" s="148"/>
      <c r="F7" s="148"/>
      <c r="G7" s="148"/>
      <c r="H7" s="148"/>
      <c r="I7" s="148"/>
      <c r="K7" s="160"/>
      <c r="L7" s="160"/>
      <c r="M7" s="160"/>
    </row>
    <row r="8" spans="1:13">
      <c r="B8" s="138" t="s">
        <v>46</v>
      </c>
      <c r="C8" s="145" t="s">
        <v>7</v>
      </c>
      <c r="D8" s="150"/>
      <c r="E8" s="150"/>
      <c r="F8" s="150"/>
      <c r="G8" s="150"/>
      <c r="H8" s="150"/>
      <c r="I8" s="150"/>
      <c r="J8" s="157"/>
      <c r="K8" s="150"/>
      <c r="L8" s="150"/>
      <c r="M8" s="150"/>
    </row>
    <row r="9" spans="1:13">
      <c r="B9" s="139"/>
      <c r="C9" s="145" t="s">
        <v>403</v>
      </c>
      <c r="D9" s="150"/>
      <c r="E9" s="150"/>
      <c r="F9" s="150"/>
      <c r="G9" s="150"/>
      <c r="H9" s="150"/>
      <c r="I9" s="150"/>
      <c r="J9" s="157"/>
      <c r="K9" s="150"/>
      <c r="L9" s="150"/>
      <c r="M9" s="150"/>
    </row>
    <row r="10" spans="1:13">
      <c r="B10" s="138" t="s">
        <v>331</v>
      </c>
      <c r="C10" s="145" t="s">
        <v>208</v>
      </c>
      <c r="D10" s="150"/>
      <c r="E10" s="150"/>
      <c r="F10" s="150"/>
      <c r="G10" s="150"/>
      <c r="H10" s="150"/>
      <c r="I10" s="150"/>
      <c r="J10" s="157"/>
      <c r="K10" s="150"/>
      <c r="L10" s="150"/>
      <c r="M10" s="150"/>
    </row>
    <row r="11" spans="1:13">
      <c r="B11" s="139"/>
      <c r="C11" s="145" t="s">
        <v>30</v>
      </c>
      <c r="D11" s="150"/>
      <c r="E11" s="150"/>
      <c r="F11" s="150"/>
      <c r="G11" s="150"/>
      <c r="H11" s="150"/>
      <c r="I11" s="150"/>
      <c r="J11" s="157"/>
      <c r="K11" s="150"/>
      <c r="L11" s="150"/>
      <c r="M11" s="150"/>
    </row>
    <row r="12" spans="1:13">
      <c r="B12" s="40" t="s">
        <v>228</v>
      </c>
      <c r="C12" s="145" t="s">
        <v>193</v>
      </c>
      <c r="D12" s="146">
        <f t="shared" ref="D12:I12" si="0">+D8-D10</f>
        <v>0</v>
      </c>
      <c r="E12" s="146">
        <f t="shared" si="0"/>
        <v>0</v>
      </c>
      <c r="F12" s="146">
        <f t="shared" si="0"/>
        <v>0</v>
      </c>
      <c r="G12" s="146">
        <f t="shared" si="0"/>
        <v>0</v>
      </c>
      <c r="H12" s="146">
        <f t="shared" si="0"/>
        <v>0</v>
      </c>
      <c r="I12" s="146">
        <f t="shared" si="0"/>
        <v>0</v>
      </c>
      <c r="J12" s="157"/>
      <c r="K12" s="146">
        <f>+K8-K10</f>
        <v>0</v>
      </c>
      <c r="L12" s="146">
        <f>+L8-L10</f>
        <v>0</v>
      </c>
      <c r="M12" s="146">
        <f>+M8-M10</f>
        <v>0</v>
      </c>
    </row>
    <row r="13" spans="1:13">
      <c r="B13" s="40" t="s">
        <v>267</v>
      </c>
      <c r="C13" s="145" t="s">
        <v>8</v>
      </c>
      <c r="D13" s="150"/>
      <c r="E13" s="150"/>
      <c r="F13" s="150"/>
      <c r="G13" s="150"/>
      <c r="H13" s="150"/>
      <c r="I13" s="150"/>
      <c r="J13" s="157"/>
      <c r="K13" s="150"/>
      <c r="L13" s="150"/>
      <c r="M13" s="150"/>
    </row>
    <row r="14" spans="1:13">
      <c r="B14" s="40" t="s">
        <v>100</v>
      </c>
      <c r="C14" s="145" t="s">
        <v>404</v>
      </c>
      <c r="D14" s="146">
        <f t="shared" ref="D14:I14" si="1">+D12-D13</f>
        <v>0</v>
      </c>
      <c r="E14" s="146">
        <f t="shared" si="1"/>
        <v>0</v>
      </c>
      <c r="F14" s="146">
        <f t="shared" si="1"/>
        <v>0</v>
      </c>
      <c r="G14" s="146">
        <f t="shared" si="1"/>
        <v>0</v>
      </c>
      <c r="H14" s="146">
        <f t="shared" si="1"/>
        <v>0</v>
      </c>
      <c r="I14" s="146">
        <f t="shared" si="1"/>
        <v>0</v>
      </c>
      <c r="J14" s="157"/>
      <c r="K14" s="146">
        <f>+K12-K13</f>
        <v>0</v>
      </c>
      <c r="L14" s="146">
        <f>+L12-L13</f>
        <v>0</v>
      </c>
      <c r="M14" s="146">
        <f>+M12-M13</f>
        <v>0</v>
      </c>
    </row>
    <row r="15" spans="1:13">
      <c r="B15" s="40" t="s">
        <v>238</v>
      </c>
      <c r="C15" s="145" t="s">
        <v>164</v>
      </c>
      <c r="D15" s="150"/>
      <c r="E15" s="150"/>
      <c r="F15" s="150"/>
      <c r="G15" s="150"/>
      <c r="H15" s="150"/>
      <c r="I15" s="150"/>
      <c r="J15" s="157"/>
      <c r="K15" s="150"/>
      <c r="L15" s="150"/>
      <c r="M15" s="150"/>
    </row>
    <row r="16" spans="1:13">
      <c r="B16" s="40" t="s">
        <v>340</v>
      </c>
      <c r="C16" s="145" t="s">
        <v>333</v>
      </c>
      <c r="D16" s="150"/>
      <c r="E16" s="150"/>
      <c r="F16" s="150"/>
      <c r="G16" s="150"/>
      <c r="H16" s="150"/>
      <c r="I16" s="150"/>
      <c r="J16" s="157"/>
      <c r="K16" s="150"/>
      <c r="L16" s="150"/>
      <c r="M16" s="150"/>
    </row>
    <row r="17" spans="2:13">
      <c r="B17" s="40" t="s">
        <v>399</v>
      </c>
      <c r="C17" s="145" t="s">
        <v>380</v>
      </c>
      <c r="D17" s="146">
        <f t="shared" ref="D17:I17" si="2">+D14+D15-D16</f>
        <v>0</v>
      </c>
      <c r="E17" s="146">
        <f t="shared" si="2"/>
        <v>0</v>
      </c>
      <c r="F17" s="146">
        <f t="shared" si="2"/>
        <v>0</v>
      </c>
      <c r="G17" s="146">
        <f t="shared" si="2"/>
        <v>0</v>
      </c>
      <c r="H17" s="146">
        <f t="shared" si="2"/>
        <v>0</v>
      </c>
      <c r="I17" s="146">
        <f t="shared" si="2"/>
        <v>0</v>
      </c>
      <c r="J17" s="157"/>
      <c r="K17" s="146">
        <f>+K14+K15-K16</f>
        <v>0</v>
      </c>
      <c r="L17" s="146">
        <f>+L14+L15-L16</f>
        <v>0</v>
      </c>
      <c r="M17" s="146">
        <f>+M14+M15-M16</f>
        <v>0</v>
      </c>
    </row>
    <row r="18" spans="2:13">
      <c r="B18" s="40" t="s">
        <v>211</v>
      </c>
      <c r="C18" s="145" t="s">
        <v>389</v>
      </c>
      <c r="D18" s="150"/>
      <c r="E18" s="150"/>
      <c r="F18" s="150"/>
      <c r="G18" s="150"/>
      <c r="H18" s="150"/>
      <c r="I18" s="150"/>
      <c r="J18" s="157"/>
      <c r="K18" s="150"/>
      <c r="L18" s="150"/>
      <c r="M18" s="150"/>
    </row>
    <row r="19" spans="2:13">
      <c r="B19" s="138" t="s">
        <v>400</v>
      </c>
      <c r="C19" s="145" t="s">
        <v>436</v>
      </c>
      <c r="D19" s="146">
        <f t="shared" ref="D19:I19" si="3">+D20+D21</f>
        <v>0</v>
      </c>
      <c r="E19" s="146">
        <f t="shared" si="3"/>
        <v>0</v>
      </c>
      <c r="F19" s="146">
        <f t="shared" si="3"/>
        <v>0</v>
      </c>
      <c r="G19" s="146">
        <f t="shared" si="3"/>
        <v>0</v>
      </c>
      <c r="H19" s="146">
        <f t="shared" si="3"/>
        <v>0</v>
      </c>
      <c r="I19" s="146">
        <f t="shared" si="3"/>
        <v>0</v>
      </c>
      <c r="J19" s="157"/>
      <c r="K19" s="146">
        <f>+K20+K21</f>
        <v>0</v>
      </c>
      <c r="L19" s="146">
        <f>+L20+L21</f>
        <v>0</v>
      </c>
      <c r="M19" s="146">
        <f>+M20+M21</f>
        <v>0</v>
      </c>
    </row>
    <row r="20" spans="2:13">
      <c r="B20" s="140"/>
      <c r="C20" s="145" t="s">
        <v>376</v>
      </c>
      <c r="D20" s="150"/>
      <c r="E20" s="150"/>
      <c r="F20" s="150"/>
      <c r="G20" s="150"/>
      <c r="H20" s="150"/>
      <c r="I20" s="150"/>
      <c r="J20" s="157"/>
      <c r="K20" s="150"/>
      <c r="L20" s="150"/>
      <c r="M20" s="150"/>
    </row>
    <row r="21" spans="2:13">
      <c r="B21" s="139"/>
      <c r="C21" s="145" t="s">
        <v>437</v>
      </c>
      <c r="D21" s="150"/>
      <c r="E21" s="150"/>
      <c r="F21" s="150"/>
      <c r="G21" s="150"/>
      <c r="H21" s="150"/>
      <c r="I21" s="150"/>
      <c r="J21" s="157"/>
      <c r="K21" s="150"/>
      <c r="L21" s="150"/>
      <c r="M21" s="150"/>
    </row>
    <row r="22" spans="2:13">
      <c r="B22" s="138" t="s">
        <v>401</v>
      </c>
      <c r="C22" s="145" t="s">
        <v>414</v>
      </c>
      <c r="D22" s="146">
        <f t="shared" ref="D22:I22" si="4">+D14+D18+D19</f>
        <v>0</v>
      </c>
      <c r="E22" s="146">
        <f t="shared" si="4"/>
        <v>0</v>
      </c>
      <c r="F22" s="146">
        <f t="shared" si="4"/>
        <v>0</v>
      </c>
      <c r="G22" s="146">
        <f t="shared" si="4"/>
        <v>0</v>
      </c>
      <c r="H22" s="146">
        <f t="shared" si="4"/>
        <v>0</v>
      </c>
      <c r="I22" s="146">
        <f t="shared" si="4"/>
        <v>0</v>
      </c>
      <c r="J22" s="157"/>
      <c r="K22" s="146">
        <f>+K14+K18+K19</f>
        <v>0</v>
      </c>
      <c r="L22" s="146">
        <f>+L14+L18+L19</f>
        <v>0</v>
      </c>
      <c r="M22" s="146">
        <f>+M14+M18+M19</f>
        <v>0</v>
      </c>
    </row>
    <row r="23" spans="2:13">
      <c r="B23" s="140"/>
      <c r="C23" s="145" t="s">
        <v>439</v>
      </c>
      <c r="D23" s="151"/>
      <c r="E23" s="151"/>
      <c r="F23" s="151"/>
      <c r="G23" s="155" t="e">
        <f>+(G22-$F22)/$F22</f>
        <v>#DIV/0!</v>
      </c>
      <c r="H23" s="155" t="e">
        <f>+(H22-$F22)/$F22</f>
        <v>#DIV/0!</v>
      </c>
      <c r="I23" s="155" t="e">
        <f>+(I22-$F22)/$F22</f>
        <v>#DIV/0!</v>
      </c>
      <c r="J23" s="157"/>
      <c r="K23" s="155" t="e">
        <f>+(K22-$F22)/$F22</f>
        <v>#DIV/0!</v>
      </c>
      <c r="L23" s="155" t="e">
        <f>+(L22-$F22)/$F22</f>
        <v>#DIV/0!</v>
      </c>
      <c r="M23" s="155" t="e">
        <f>+(M22-$F22)/$F22</f>
        <v>#DIV/0!</v>
      </c>
    </row>
    <row r="24" spans="2:13">
      <c r="B24" s="139"/>
      <c r="C24" s="145" t="s">
        <v>109</v>
      </c>
      <c r="D24" s="151"/>
      <c r="E24" s="151"/>
      <c r="F24" s="151"/>
      <c r="G24" s="155" t="e">
        <f>POWER(G22/$F22,1/(2-1))-1</f>
        <v>#DIV/0!</v>
      </c>
      <c r="H24" s="155" t="e">
        <f>POWER(H22/$F22,1/(3-1))-1</f>
        <v>#DIV/0!</v>
      </c>
      <c r="I24" s="155" t="e">
        <f>POWER(I22/$F22,1/(4-1))-1</f>
        <v>#DIV/0!</v>
      </c>
      <c r="J24" s="157"/>
      <c r="K24" s="155" t="e">
        <f>POWER(K22/$F22,1/(2-1))-1</f>
        <v>#DIV/0!</v>
      </c>
      <c r="L24" s="155" t="e">
        <f>POWER(L22/$F22,1/(3-1))-1</f>
        <v>#DIV/0!</v>
      </c>
      <c r="M24" s="155" t="e">
        <f>POWER(M22/$F22,1/(4-1))-1</f>
        <v>#DIV/0!</v>
      </c>
    </row>
    <row r="25" spans="2:13">
      <c r="B25" s="137" t="s">
        <v>87</v>
      </c>
      <c r="C25" s="144"/>
      <c r="D25" s="152"/>
      <c r="E25" s="152"/>
      <c r="F25" s="152"/>
      <c r="G25" s="152"/>
      <c r="H25" s="152"/>
      <c r="I25" s="152"/>
      <c r="J25" s="157"/>
      <c r="K25" s="152"/>
      <c r="L25" s="152"/>
      <c r="M25" s="152"/>
    </row>
    <row r="26" spans="2:13">
      <c r="B26" s="138" t="s">
        <v>253</v>
      </c>
      <c r="C26" s="145" t="s">
        <v>90</v>
      </c>
      <c r="D26" s="146">
        <f t="shared" ref="D26:I26" si="5">+D27+D28</f>
        <v>0</v>
      </c>
      <c r="E26" s="146">
        <f t="shared" si="5"/>
        <v>0</v>
      </c>
      <c r="F26" s="146">
        <f t="shared" si="5"/>
        <v>0</v>
      </c>
      <c r="G26" s="146">
        <f t="shared" si="5"/>
        <v>0</v>
      </c>
      <c r="H26" s="146">
        <f t="shared" si="5"/>
        <v>0</v>
      </c>
      <c r="I26" s="146">
        <f t="shared" si="5"/>
        <v>0</v>
      </c>
      <c r="J26" s="157"/>
      <c r="K26" s="146">
        <f>+K27+K28</f>
        <v>0</v>
      </c>
      <c r="L26" s="146">
        <f>+L27+L28</f>
        <v>0</v>
      </c>
      <c r="M26" s="146">
        <f>+M27+M28</f>
        <v>0</v>
      </c>
    </row>
    <row r="27" spans="2:13">
      <c r="B27" s="140"/>
      <c r="C27" s="145" t="s">
        <v>405</v>
      </c>
      <c r="D27" s="150"/>
      <c r="E27" s="150"/>
      <c r="F27" s="150"/>
      <c r="G27" s="150"/>
      <c r="H27" s="150"/>
      <c r="I27" s="150"/>
      <c r="J27" s="157"/>
      <c r="K27" s="150"/>
      <c r="L27" s="150"/>
      <c r="M27" s="150"/>
    </row>
    <row r="28" spans="2:13">
      <c r="B28" s="139"/>
      <c r="C28" s="145" t="s">
        <v>408</v>
      </c>
      <c r="D28" s="150"/>
      <c r="E28" s="150"/>
      <c r="F28" s="150"/>
      <c r="G28" s="150"/>
      <c r="H28" s="150"/>
      <c r="I28" s="150"/>
      <c r="J28" s="157"/>
      <c r="K28" s="150"/>
      <c r="L28" s="150"/>
      <c r="M28" s="150"/>
    </row>
    <row r="29" spans="2:13">
      <c r="B29" s="140" t="s">
        <v>402</v>
      </c>
      <c r="C29" s="145" t="s">
        <v>409</v>
      </c>
      <c r="D29" s="146">
        <f t="shared" ref="D29:I29" si="6">+D30+D31</f>
        <v>0</v>
      </c>
      <c r="E29" s="146">
        <f t="shared" si="6"/>
        <v>0</v>
      </c>
      <c r="F29" s="146">
        <f t="shared" si="6"/>
        <v>0</v>
      </c>
      <c r="G29" s="146">
        <f t="shared" si="6"/>
        <v>0</v>
      </c>
      <c r="H29" s="146">
        <f t="shared" si="6"/>
        <v>0</v>
      </c>
      <c r="I29" s="146">
        <f t="shared" si="6"/>
        <v>0</v>
      </c>
      <c r="J29" s="157"/>
      <c r="K29" s="146">
        <f>+K30+K31</f>
        <v>0</v>
      </c>
      <c r="L29" s="146">
        <f>+L30+L31</f>
        <v>0</v>
      </c>
      <c r="M29" s="146">
        <f>+M30+M31</f>
        <v>0</v>
      </c>
    </row>
    <row r="30" spans="2:13">
      <c r="B30" s="140"/>
      <c r="C30" s="145" t="s">
        <v>405</v>
      </c>
      <c r="D30" s="150"/>
      <c r="E30" s="150"/>
      <c r="F30" s="150"/>
      <c r="G30" s="150"/>
      <c r="H30" s="150"/>
      <c r="I30" s="150"/>
      <c r="J30" s="157"/>
      <c r="K30" s="150"/>
      <c r="L30" s="150"/>
      <c r="M30" s="150"/>
    </row>
    <row r="31" spans="2:13">
      <c r="B31" s="139"/>
      <c r="C31" s="145" t="s">
        <v>408</v>
      </c>
      <c r="D31" s="150"/>
      <c r="E31" s="150"/>
      <c r="F31" s="150"/>
      <c r="G31" s="150"/>
      <c r="H31" s="150"/>
      <c r="I31" s="150"/>
      <c r="J31" s="157"/>
      <c r="K31" s="150"/>
      <c r="L31" s="150"/>
      <c r="M31" s="150"/>
    </row>
    <row r="32" spans="2:13">
      <c r="B32" s="140" t="s">
        <v>16</v>
      </c>
      <c r="C32" s="145" t="s">
        <v>358</v>
      </c>
      <c r="D32" s="146">
        <f t="shared" ref="D32:I32" si="7">+D28+D31</f>
        <v>0</v>
      </c>
      <c r="E32" s="146">
        <f t="shared" si="7"/>
        <v>0</v>
      </c>
      <c r="F32" s="146">
        <f t="shared" si="7"/>
        <v>0</v>
      </c>
      <c r="G32" s="146">
        <f t="shared" si="7"/>
        <v>0</v>
      </c>
      <c r="H32" s="146">
        <f t="shared" si="7"/>
        <v>0</v>
      </c>
      <c r="I32" s="146">
        <f t="shared" si="7"/>
        <v>0</v>
      </c>
      <c r="J32" s="157"/>
      <c r="K32" s="146">
        <f>+K28+K31</f>
        <v>0</v>
      </c>
      <c r="L32" s="146">
        <f>+L28+L31</f>
        <v>0</v>
      </c>
      <c r="M32" s="146">
        <f>+M28+M31</f>
        <v>0</v>
      </c>
    </row>
    <row r="33" spans="1:13">
      <c r="B33" s="140"/>
      <c r="C33" s="145" t="s">
        <v>251</v>
      </c>
      <c r="D33" s="151"/>
      <c r="E33" s="151"/>
      <c r="F33" s="151"/>
      <c r="G33" s="155" t="e">
        <f>+(G32-$F32)/$F32</f>
        <v>#DIV/0!</v>
      </c>
      <c r="H33" s="155" t="e">
        <f>+(H32-$F32)/$F32</f>
        <v>#DIV/0!</v>
      </c>
      <c r="I33" s="155" t="e">
        <f>+(I32-$F32)/$F32</f>
        <v>#DIV/0!</v>
      </c>
      <c r="J33" s="157"/>
      <c r="K33" s="155" t="e">
        <f>+(K32-$F32)/$F32</f>
        <v>#DIV/0!</v>
      </c>
      <c r="L33" s="155" t="e">
        <f>+(L32-$F32)/$F32</f>
        <v>#DIV/0!</v>
      </c>
      <c r="M33" s="155" t="e">
        <f>+(M32-$F32)/$F32</f>
        <v>#DIV/0!</v>
      </c>
    </row>
    <row r="34" spans="1:13">
      <c r="B34" s="138" t="s">
        <v>4</v>
      </c>
      <c r="C34" s="145" t="s">
        <v>410</v>
      </c>
      <c r="D34" s="150"/>
      <c r="E34" s="150"/>
      <c r="F34" s="150"/>
      <c r="G34" s="150"/>
      <c r="H34" s="150"/>
      <c r="I34" s="150"/>
      <c r="J34" s="157"/>
      <c r="K34" s="150"/>
      <c r="L34" s="150"/>
      <c r="M34" s="150"/>
    </row>
    <row r="35" spans="1:13">
      <c r="B35" s="139"/>
      <c r="C35" s="145" t="s">
        <v>251</v>
      </c>
      <c r="D35" s="151"/>
      <c r="E35" s="151"/>
      <c r="F35" s="151"/>
      <c r="G35" s="155" t="e">
        <f>+(G34-$F34)/$F34</f>
        <v>#DIV/0!</v>
      </c>
      <c r="H35" s="155" t="e">
        <f>+(H34-$F34)/$F34</f>
        <v>#DIV/0!</v>
      </c>
      <c r="I35" s="155" t="e">
        <f>+(I34-$F34)/$F34</f>
        <v>#DIV/0!</v>
      </c>
      <c r="J35" s="157"/>
      <c r="K35" s="155" t="e">
        <f>+(K34-$F34)/$F34</f>
        <v>#DIV/0!</v>
      </c>
      <c r="L35" s="155" t="e">
        <f>+(L34-$F34)/$F34</f>
        <v>#DIV/0!</v>
      </c>
      <c r="M35" s="155" t="e">
        <f>+(M34-$F34)/$F34</f>
        <v>#DIV/0!</v>
      </c>
    </row>
    <row r="36" spans="1:13">
      <c r="A36" s="1"/>
      <c r="B36" s="1"/>
    </row>
    <row r="37" spans="1:13">
      <c r="A37" s="1"/>
      <c r="B37" s="1" t="s">
        <v>105</v>
      </c>
      <c r="I37" s="156" t="s">
        <v>421</v>
      </c>
      <c r="M37" s="156" t="s">
        <v>421</v>
      </c>
    </row>
    <row r="38" spans="1:13">
      <c r="B38" s="134"/>
      <c r="C38" s="142"/>
      <c r="D38" s="147" t="s">
        <v>247</v>
      </c>
      <c r="E38" s="147"/>
      <c r="F38" s="154"/>
      <c r="G38" s="148" t="s">
        <v>84</v>
      </c>
      <c r="H38" s="148"/>
      <c r="I38" s="148"/>
      <c r="K38" s="148" t="s">
        <v>309</v>
      </c>
      <c r="L38" s="148"/>
      <c r="M38" s="148"/>
    </row>
    <row r="39" spans="1:13">
      <c r="B39" s="135"/>
      <c r="C39" s="143"/>
      <c r="D39" s="148" t="s">
        <v>419</v>
      </c>
      <c r="E39" s="148" t="s">
        <v>336</v>
      </c>
      <c r="F39" s="148" t="s">
        <v>416</v>
      </c>
      <c r="G39" s="148" t="s">
        <v>103</v>
      </c>
      <c r="H39" s="148" t="s">
        <v>417</v>
      </c>
      <c r="I39" s="148" t="s">
        <v>305</v>
      </c>
      <c r="K39" s="148" t="s">
        <v>103</v>
      </c>
      <c r="L39" s="148" t="s">
        <v>417</v>
      </c>
      <c r="M39" s="148" t="s">
        <v>305</v>
      </c>
    </row>
    <row r="40" spans="1:13">
      <c r="B40" s="136" t="s">
        <v>230</v>
      </c>
      <c r="C40" s="144"/>
      <c r="D40" s="149" t="s">
        <v>415</v>
      </c>
      <c r="E40" s="149" t="s">
        <v>169</v>
      </c>
      <c r="F40" s="149" t="s">
        <v>266</v>
      </c>
      <c r="G40" s="149" t="s">
        <v>207</v>
      </c>
      <c r="H40" s="149" t="s">
        <v>177</v>
      </c>
      <c r="I40" s="149" t="s">
        <v>391</v>
      </c>
      <c r="K40" s="159" t="str">
        <f>G40</f>
        <v>2025年●月</v>
      </c>
      <c r="L40" s="159" t="str">
        <f>H40</f>
        <v>2026年●月</v>
      </c>
      <c r="M40" s="159" t="str">
        <f>I40</f>
        <v>2027年●月</v>
      </c>
    </row>
    <row r="41" spans="1:13">
      <c r="B41" s="138" t="s">
        <v>46</v>
      </c>
      <c r="C41" s="145" t="s">
        <v>412</v>
      </c>
      <c r="D41" s="146">
        <f t="shared" ref="D41:I41" si="8">+D42+D45+D48</f>
        <v>0</v>
      </c>
      <c r="E41" s="146">
        <f t="shared" si="8"/>
        <v>0</v>
      </c>
      <c r="F41" s="146">
        <f t="shared" si="8"/>
        <v>0</v>
      </c>
      <c r="G41" s="146">
        <f t="shared" si="8"/>
        <v>0</v>
      </c>
      <c r="H41" s="146">
        <f t="shared" si="8"/>
        <v>0</v>
      </c>
      <c r="I41" s="146">
        <f t="shared" si="8"/>
        <v>0</v>
      </c>
      <c r="J41" s="157"/>
      <c r="K41" s="146">
        <f>+K42+K45+K48</f>
        <v>0</v>
      </c>
      <c r="L41" s="146">
        <f>+L42+L45+L48</f>
        <v>0</v>
      </c>
      <c r="M41" s="146">
        <f>+M42+M45+M48</f>
        <v>0</v>
      </c>
    </row>
    <row r="42" spans="1:13">
      <c r="B42" s="138" t="s">
        <v>331</v>
      </c>
      <c r="C42" s="145" t="s">
        <v>315</v>
      </c>
      <c r="D42" s="146">
        <f t="shared" ref="D42:I42" si="9">+D43+D44</f>
        <v>0</v>
      </c>
      <c r="E42" s="146">
        <f t="shared" si="9"/>
        <v>0</v>
      </c>
      <c r="F42" s="146">
        <f t="shared" si="9"/>
        <v>0</v>
      </c>
      <c r="G42" s="146">
        <f t="shared" si="9"/>
        <v>0</v>
      </c>
      <c r="H42" s="146">
        <f t="shared" si="9"/>
        <v>0</v>
      </c>
      <c r="I42" s="146">
        <f t="shared" si="9"/>
        <v>0</v>
      </c>
      <c r="J42" s="157"/>
      <c r="K42" s="146">
        <f>+K43+K44</f>
        <v>0</v>
      </c>
      <c r="L42" s="146">
        <f>+L43+L44</f>
        <v>0</v>
      </c>
      <c r="M42" s="146">
        <f>+M43+M44</f>
        <v>0</v>
      </c>
    </row>
    <row r="43" spans="1:13">
      <c r="B43" s="140"/>
      <c r="C43" s="145" t="s">
        <v>406</v>
      </c>
      <c r="D43" s="150"/>
      <c r="E43" s="150"/>
      <c r="F43" s="150"/>
      <c r="G43" s="150"/>
      <c r="H43" s="150"/>
      <c r="I43" s="150"/>
      <c r="J43" s="157"/>
      <c r="K43" s="150"/>
      <c r="L43" s="150"/>
      <c r="M43" s="150"/>
    </row>
    <row r="44" spans="1:13">
      <c r="B44" s="139"/>
      <c r="C44" s="145" t="s">
        <v>441</v>
      </c>
      <c r="D44" s="150"/>
      <c r="E44" s="150"/>
      <c r="F44" s="150"/>
      <c r="G44" s="150"/>
      <c r="H44" s="150"/>
      <c r="I44" s="150"/>
      <c r="J44" s="157"/>
      <c r="K44" s="150"/>
      <c r="L44" s="150"/>
      <c r="M44" s="150"/>
    </row>
    <row r="45" spans="1:13">
      <c r="B45" s="138" t="s">
        <v>228</v>
      </c>
      <c r="C45" s="145" t="s">
        <v>132</v>
      </c>
      <c r="D45" s="146">
        <f t="shared" ref="D45:I45" si="10">+D46+D47</f>
        <v>0</v>
      </c>
      <c r="E45" s="146">
        <f t="shared" si="10"/>
        <v>0</v>
      </c>
      <c r="F45" s="146">
        <f t="shared" si="10"/>
        <v>0</v>
      </c>
      <c r="G45" s="146">
        <f t="shared" si="10"/>
        <v>0</v>
      </c>
      <c r="H45" s="146">
        <f t="shared" si="10"/>
        <v>0</v>
      </c>
      <c r="I45" s="146">
        <f t="shared" si="10"/>
        <v>0</v>
      </c>
      <c r="J45" s="157"/>
      <c r="K45" s="146">
        <f>+K46+K47</f>
        <v>0</v>
      </c>
      <c r="L45" s="146">
        <f>+L46+L47</f>
        <v>0</v>
      </c>
      <c r="M45" s="146">
        <f>+M46+M47</f>
        <v>0</v>
      </c>
    </row>
    <row r="46" spans="1:13">
      <c r="B46" s="140"/>
      <c r="C46" s="145" t="s">
        <v>81</v>
      </c>
      <c r="D46" s="150"/>
      <c r="E46" s="150"/>
      <c r="F46" s="150"/>
      <c r="G46" s="150"/>
      <c r="H46" s="150"/>
      <c r="I46" s="150"/>
      <c r="J46" s="157"/>
      <c r="K46" s="150"/>
      <c r="L46" s="150"/>
      <c r="M46" s="150"/>
    </row>
    <row r="47" spans="1:13">
      <c r="B47" s="139"/>
      <c r="C47" s="145" t="s">
        <v>155</v>
      </c>
      <c r="D47" s="150"/>
      <c r="E47" s="150"/>
      <c r="F47" s="150"/>
      <c r="G47" s="150"/>
      <c r="H47" s="150"/>
      <c r="I47" s="150"/>
      <c r="J47" s="157"/>
      <c r="K47" s="150"/>
      <c r="L47" s="150"/>
      <c r="M47" s="150"/>
    </row>
    <row r="48" spans="1:13">
      <c r="B48" s="140" t="s">
        <v>267</v>
      </c>
      <c r="C48" s="145" t="s">
        <v>413</v>
      </c>
      <c r="D48" s="146">
        <f t="shared" ref="D48:I48" si="11">+D49+D50</f>
        <v>0</v>
      </c>
      <c r="E48" s="146">
        <f t="shared" si="11"/>
        <v>0</v>
      </c>
      <c r="F48" s="146">
        <f t="shared" si="11"/>
        <v>0</v>
      </c>
      <c r="G48" s="146">
        <f t="shared" si="11"/>
        <v>0</v>
      </c>
      <c r="H48" s="146">
        <f t="shared" si="11"/>
        <v>0</v>
      </c>
      <c r="I48" s="146">
        <f t="shared" si="11"/>
        <v>0</v>
      </c>
      <c r="J48" s="157"/>
      <c r="K48" s="146">
        <f>+K49+K50</f>
        <v>0</v>
      </c>
      <c r="L48" s="146">
        <f>+L49+L50</f>
        <v>0</v>
      </c>
      <c r="M48" s="146">
        <f>+M49+M50</f>
        <v>0</v>
      </c>
    </row>
    <row r="49" spans="2:15">
      <c r="B49" s="140"/>
      <c r="C49" s="145" t="s">
        <v>81</v>
      </c>
      <c r="D49" s="150"/>
      <c r="E49" s="150"/>
      <c r="F49" s="150"/>
      <c r="G49" s="150"/>
      <c r="H49" s="150"/>
      <c r="I49" s="150"/>
      <c r="J49" s="157"/>
      <c r="K49" s="150"/>
      <c r="L49" s="150"/>
      <c r="M49" s="150"/>
    </row>
    <row r="50" spans="2:15">
      <c r="B50" s="139"/>
      <c r="C50" s="145" t="s">
        <v>155</v>
      </c>
      <c r="D50" s="150"/>
      <c r="E50" s="150"/>
      <c r="F50" s="150"/>
      <c r="G50" s="150"/>
      <c r="H50" s="150"/>
      <c r="I50" s="150"/>
      <c r="J50" s="157"/>
      <c r="K50" s="150"/>
      <c r="L50" s="150"/>
      <c r="M50" s="150"/>
    </row>
    <row r="51" spans="2:15">
      <c r="B51" s="140" t="s">
        <v>100</v>
      </c>
      <c r="C51" s="146" t="s">
        <v>440</v>
      </c>
      <c r="D51" s="153"/>
      <c r="E51" s="153"/>
      <c r="F51" s="153"/>
      <c r="G51" s="153"/>
      <c r="H51" s="153"/>
      <c r="I51" s="153"/>
      <c r="J51" s="157"/>
      <c r="K51" s="153"/>
      <c r="L51" s="153"/>
      <c r="M51" s="153"/>
    </row>
    <row r="52" spans="2:15">
      <c r="B52" s="140"/>
      <c r="C52" s="145" t="s">
        <v>335</v>
      </c>
      <c r="D52" s="150"/>
      <c r="E52" s="150"/>
      <c r="F52" s="150"/>
      <c r="G52" s="150"/>
      <c r="H52" s="150"/>
      <c r="I52" s="150"/>
      <c r="J52" s="157"/>
      <c r="K52" s="150"/>
      <c r="L52" s="150"/>
      <c r="M52" s="150"/>
      <c r="O52" s="1"/>
    </row>
    <row r="53" spans="2:15">
      <c r="B53" s="140"/>
      <c r="C53" s="145" t="s">
        <v>180</v>
      </c>
      <c r="D53" s="153"/>
      <c r="E53" s="150"/>
      <c r="F53" s="150"/>
      <c r="G53" s="150"/>
      <c r="H53" s="150"/>
      <c r="I53" s="150"/>
      <c r="J53" s="157"/>
      <c r="K53" s="150"/>
      <c r="L53" s="150"/>
      <c r="M53" s="150"/>
      <c r="O53" s="1"/>
    </row>
    <row r="54" spans="2:15">
      <c r="B54" s="140"/>
      <c r="C54" s="145" t="s">
        <v>422</v>
      </c>
      <c r="D54" s="153"/>
      <c r="E54" s="153"/>
      <c r="F54" s="150"/>
      <c r="G54" s="150"/>
      <c r="H54" s="150"/>
      <c r="I54" s="150"/>
      <c r="J54" s="158"/>
      <c r="K54" s="150"/>
      <c r="L54" s="150"/>
      <c r="M54" s="150"/>
      <c r="O54" s="1"/>
    </row>
    <row r="55" spans="2:15">
      <c r="B55" s="140"/>
      <c r="C55" s="145" t="s">
        <v>348</v>
      </c>
      <c r="D55" s="153"/>
      <c r="E55" s="153"/>
      <c r="F55" s="153"/>
      <c r="G55" s="150"/>
      <c r="H55" s="150"/>
      <c r="I55" s="150"/>
      <c r="J55" s="158"/>
      <c r="K55" s="150"/>
      <c r="L55" s="150"/>
      <c r="M55" s="150"/>
      <c r="O55" s="1"/>
    </row>
    <row r="56" spans="2:15">
      <c r="B56" s="140"/>
      <c r="C56" s="145" t="s">
        <v>323</v>
      </c>
      <c r="D56" s="153"/>
      <c r="E56" s="153"/>
      <c r="F56" s="153"/>
      <c r="G56" s="153"/>
      <c r="H56" s="150"/>
      <c r="I56" s="150"/>
      <c r="J56" s="158"/>
      <c r="K56" s="153"/>
      <c r="L56" s="150"/>
      <c r="M56" s="150"/>
      <c r="O56" s="1"/>
    </row>
    <row r="57" spans="2:15">
      <c r="B57" s="139"/>
      <c r="C57" s="145" t="s">
        <v>44</v>
      </c>
      <c r="D57" s="153"/>
      <c r="E57" s="153"/>
      <c r="F57" s="153"/>
      <c r="G57" s="153"/>
      <c r="H57" s="153"/>
      <c r="I57" s="150"/>
      <c r="J57" s="158"/>
      <c r="K57" s="153"/>
      <c r="L57" s="153"/>
      <c r="M57" s="150"/>
      <c r="O57" s="1"/>
    </row>
    <row r="58" spans="2:15">
      <c r="B58" s="141"/>
    </row>
  </sheetData>
  <mergeCells count="6">
    <mergeCell ref="D4:F4"/>
    <mergeCell ref="G4:I4"/>
    <mergeCell ref="K4:M4"/>
    <mergeCell ref="D38:F38"/>
    <mergeCell ref="G38:I38"/>
    <mergeCell ref="K38:M38"/>
  </mergeCells>
  <phoneticPr fontId="1" type="Hiragana"/>
  <pageMargins left="0.7" right="0.7" top="0.75" bottom="0.75" header="0.3" footer="0.3"/>
  <pageSetup paperSize="9" fitToWidth="1" fitToHeight="1" orientation="landscape" usePrinterDefaults="1" blackAndWhite="1" r:id="rId1"/>
  <rowBreaks count="1" manualBreakCount="1">
    <brk id="36"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G39"/>
  <sheetViews>
    <sheetView view="pageBreakPreview" zoomScaleSheetLayoutView="100" workbookViewId="0">
      <selection activeCell="O11" sqref="O11"/>
    </sheetView>
  </sheetViews>
  <sheetFormatPr defaultRowHeight="14.25"/>
  <cols>
    <col min="1" max="1" width="2.125" style="1" customWidth="1"/>
    <col min="2" max="2" width="15.625" style="1" customWidth="1"/>
    <col min="3" max="5" width="18.625" style="1" customWidth="1"/>
    <col min="6" max="6" width="6.625" style="1" customWidth="1"/>
    <col min="7" max="8" width="9" style="1" customWidth="1"/>
    <col min="9" max="9" width="9.625" style="1" customWidth="1"/>
    <col min="10" max="16384" width="9" style="1" customWidth="1"/>
  </cols>
  <sheetData>
    <row r="1" spans="1:7">
      <c r="A1" s="1" t="s">
        <v>73</v>
      </c>
    </row>
    <row r="2" spans="1:7">
      <c r="B2" s="1" t="s">
        <v>450</v>
      </c>
    </row>
    <row r="4" spans="1:7">
      <c r="B4" s="1" t="s">
        <v>397</v>
      </c>
    </row>
    <row r="5" spans="1:7">
      <c r="B5" s="161"/>
      <c r="C5" s="78" t="s">
        <v>107</v>
      </c>
      <c r="D5" s="169" t="s">
        <v>308</v>
      </c>
      <c r="E5" s="78" t="s">
        <v>233</v>
      </c>
    </row>
    <row r="6" spans="1:7">
      <c r="B6" s="162" t="s">
        <v>11</v>
      </c>
      <c r="C6" s="168" t="s">
        <v>390</v>
      </c>
      <c r="D6" s="175">
        <v>45748</v>
      </c>
      <c r="E6" s="168">
        <v>46113</v>
      </c>
    </row>
    <row r="7" spans="1:7">
      <c r="B7" s="162" t="s">
        <v>54</v>
      </c>
      <c r="C7" s="168">
        <v>45747</v>
      </c>
      <c r="D7" s="175">
        <v>46112</v>
      </c>
      <c r="E7" s="168">
        <v>46477</v>
      </c>
    </row>
    <row r="9" spans="1:7">
      <c r="B9" s="1" t="s">
        <v>98</v>
      </c>
    </row>
    <row r="10" spans="1:7">
      <c r="C10" s="169" t="s">
        <v>107</v>
      </c>
      <c r="D10" s="169" t="s">
        <v>308</v>
      </c>
      <c r="E10" s="78" t="s">
        <v>233</v>
      </c>
    </row>
    <row r="11" spans="1:7" ht="85.5" customHeight="1">
      <c r="C11" s="52" t="s">
        <v>290</v>
      </c>
      <c r="D11" s="52" t="s">
        <v>290</v>
      </c>
      <c r="E11" s="52" t="s">
        <v>290</v>
      </c>
    </row>
    <row r="13" spans="1:7">
      <c r="B13" s="1" t="s">
        <v>166</v>
      </c>
    </row>
    <row r="14" spans="1:7">
      <c r="B14" s="1" t="s">
        <v>312</v>
      </c>
      <c r="F14" s="11" t="s">
        <v>269</v>
      </c>
    </row>
    <row r="15" spans="1:7">
      <c r="B15" s="163"/>
      <c r="C15" s="170" t="s">
        <v>325</v>
      </c>
      <c r="D15" s="170" t="s">
        <v>190</v>
      </c>
      <c r="E15" s="176" t="s">
        <v>357</v>
      </c>
      <c r="F15" s="78" t="s">
        <v>165</v>
      </c>
      <c r="G15" s="77" t="s">
        <v>360</v>
      </c>
    </row>
    <row r="16" spans="1:7">
      <c r="B16" s="164" t="s">
        <v>33</v>
      </c>
      <c r="C16" s="171">
        <f>C34-SUM(C17:C19)</f>
        <v>0</v>
      </c>
      <c r="D16" s="171">
        <f>D34-SUM(D17:D19)</f>
        <v>0</v>
      </c>
      <c r="E16" s="171">
        <f>E34-SUM(E17:E19)</f>
        <v>0</v>
      </c>
      <c r="F16" s="171">
        <f>F34-SUM(F17:F19)</f>
        <v>0</v>
      </c>
    </row>
    <row r="17" spans="2:7">
      <c r="B17" s="164" t="s">
        <v>52</v>
      </c>
      <c r="C17" s="172">
        <f>MIN((C34/1.1)*(3/4),7500)</f>
        <v>0</v>
      </c>
      <c r="D17" s="172">
        <f>IF(C17&gt;=7500,0,MIN((D34/1.1)*(3/4),7500,7500-C17))</f>
        <v>0</v>
      </c>
      <c r="E17" s="172">
        <f>IF((C17+D17)&gt;=7500,0,MIN((E34/1.1)*(3/4),7500,7500-(C17+D17)))</f>
        <v>0</v>
      </c>
      <c r="F17" s="171">
        <f>MIN((F34/1.1)*(3/4),7500)</f>
        <v>0</v>
      </c>
      <c r="G17" s="157">
        <f>SUM(C17:E17)</f>
        <v>0</v>
      </c>
    </row>
    <row r="18" spans="2:7">
      <c r="B18" s="164" t="s">
        <v>27</v>
      </c>
      <c r="C18" s="173">
        <v>0</v>
      </c>
      <c r="D18" s="173">
        <v>0</v>
      </c>
      <c r="E18" s="173">
        <v>0</v>
      </c>
      <c r="F18" s="171">
        <f>SUM(C18:E18)</f>
        <v>0</v>
      </c>
    </row>
    <row r="19" spans="2:7">
      <c r="B19" s="164" t="s">
        <v>342</v>
      </c>
      <c r="C19" s="173">
        <v>0</v>
      </c>
      <c r="D19" s="173">
        <v>0</v>
      </c>
      <c r="E19" s="173">
        <v>0</v>
      </c>
      <c r="F19" s="171">
        <f>SUM(C19:E19)</f>
        <v>0</v>
      </c>
    </row>
    <row r="20" spans="2:7">
      <c r="B20" s="165" t="s">
        <v>244</v>
      </c>
      <c r="C20" s="174">
        <f>SUM(C16:C19)</f>
        <v>0</v>
      </c>
      <c r="D20" s="174">
        <f>SUM(D16:D19)</f>
        <v>0</v>
      </c>
      <c r="E20" s="174">
        <f>SUM(E16:E19)</f>
        <v>0</v>
      </c>
      <c r="F20" s="171">
        <f>SUM(C20:E20)</f>
        <v>0</v>
      </c>
      <c r="G20" s="157">
        <f>SUM(F16:F19)</f>
        <v>0</v>
      </c>
    </row>
    <row r="22" spans="2:7">
      <c r="B22" s="1" t="s">
        <v>356</v>
      </c>
      <c r="F22" s="11" t="s">
        <v>269</v>
      </c>
    </row>
    <row r="23" spans="2:7">
      <c r="B23" s="163"/>
      <c r="C23" s="170" t="s">
        <v>325</v>
      </c>
      <c r="D23" s="170" t="s">
        <v>190</v>
      </c>
      <c r="E23" s="176" t="s">
        <v>357</v>
      </c>
      <c r="F23" s="78" t="s">
        <v>165</v>
      </c>
    </row>
    <row r="24" spans="2:7" ht="28.5">
      <c r="B24" s="166" t="s">
        <v>398</v>
      </c>
      <c r="C24" s="171">
        <f>SUMIF(様式C!$B$5:$B$25,$B24,様式C!D$5:D$25)</f>
        <v>0</v>
      </c>
      <c r="D24" s="171">
        <f>SUMIF(様式C!$B$5:$B$25,$B24,様式C!E$5:E$25)</f>
        <v>0</v>
      </c>
      <c r="E24" s="171">
        <f>SUMIF(様式C!$B$5:$B$25,$B24,様式C!F$5:F$25)</f>
        <v>0</v>
      </c>
      <c r="F24" s="171">
        <f t="shared" ref="F24:F34" si="0">SUM(C24:E24)</f>
        <v>0</v>
      </c>
    </row>
    <row r="25" spans="2:7">
      <c r="B25" s="166" t="s">
        <v>41</v>
      </c>
      <c r="C25" s="171">
        <f>SUMIF(様式C!$B$5:$B$25,$B25,様式C!D$5:D$25)</f>
        <v>0</v>
      </c>
      <c r="D25" s="171">
        <f>SUMIF(様式C!$B$5:$B$25,$B25,様式C!E$5:E$25)</f>
        <v>0</v>
      </c>
      <c r="E25" s="171">
        <f>SUMIF(様式C!$B$5:$B$25,$B25,様式C!F$5:F$25)</f>
        <v>0</v>
      </c>
      <c r="F25" s="171">
        <f t="shared" si="0"/>
        <v>0</v>
      </c>
    </row>
    <row r="26" spans="2:7">
      <c r="B26" s="166" t="s">
        <v>222</v>
      </c>
      <c r="C26" s="171">
        <f>SUMIF(様式C!$B$5:$B$25,$B26,様式C!D$5:D$25)</f>
        <v>0</v>
      </c>
      <c r="D26" s="171">
        <f>SUMIF(様式C!$B$5:$B$25,$B26,様式C!E$5:E$25)</f>
        <v>0</v>
      </c>
      <c r="E26" s="171">
        <f>SUMIF(様式C!$B$5:$B$25,$B26,様式C!F$5:F$25)</f>
        <v>0</v>
      </c>
      <c r="F26" s="171">
        <f t="shared" si="0"/>
        <v>0</v>
      </c>
    </row>
    <row r="27" spans="2:7">
      <c r="B27" s="166" t="s">
        <v>326</v>
      </c>
      <c r="C27" s="171">
        <f>SUMIF(様式C!$B$5:$B$25,$B27,様式C!D$5:D$25)</f>
        <v>0</v>
      </c>
      <c r="D27" s="171">
        <f>SUMIF(様式C!$B$5:$B$25,$B27,様式C!E$5:E$25)</f>
        <v>0</v>
      </c>
      <c r="E27" s="171">
        <f>SUMIF(様式C!$B$5:$B$25,$B27,様式C!F$5:F$25)</f>
        <v>0</v>
      </c>
      <c r="F27" s="171">
        <f t="shared" si="0"/>
        <v>0</v>
      </c>
    </row>
    <row r="28" spans="2:7">
      <c r="B28" s="166" t="s">
        <v>328</v>
      </c>
      <c r="C28" s="171">
        <f>SUMIF(様式C!$B$5:$B$25,$B28,様式C!D$5:D$25)</f>
        <v>0</v>
      </c>
      <c r="D28" s="171">
        <f>SUMIF(様式C!$B$5:$B$25,$B28,様式C!E$5:E$25)</f>
        <v>0</v>
      </c>
      <c r="E28" s="171">
        <f>SUMIF(様式C!$B$5:$B$25,$B28,様式C!F$5:F$25)</f>
        <v>0</v>
      </c>
      <c r="F28" s="171">
        <f t="shared" si="0"/>
        <v>0</v>
      </c>
    </row>
    <row r="29" spans="2:7" ht="28.5">
      <c r="B29" s="167" t="s">
        <v>337</v>
      </c>
      <c r="C29" s="171">
        <f>SUMIF(様式C!$B$5:$B$25,$B29,様式C!D$5:D$25)</f>
        <v>0</v>
      </c>
      <c r="D29" s="171">
        <f>SUMIF(様式C!$B$5:$B$25,$B29,様式C!E$5:E$25)</f>
        <v>0</v>
      </c>
      <c r="E29" s="171">
        <f>SUMIF(様式C!$B$5:$B$25,$B29,様式C!F$5:F$25)</f>
        <v>0</v>
      </c>
      <c r="F29" s="171">
        <f t="shared" si="0"/>
        <v>0</v>
      </c>
    </row>
    <row r="30" spans="2:7" ht="28.5">
      <c r="B30" s="167" t="s">
        <v>337</v>
      </c>
      <c r="C30" s="171">
        <f>SUMIF(様式C!$B$5:$B$25,$B30,様式C!D$5:D$25)</f>
        <v>0</v>
      </c>
      <c r="D30" s="171">
        <f>SUMIF(様式C!$B$5:$B$25,$B30,様式C!E$5:E$25)</f>
        <v>0</v>
      </c>
      <c r="E30" s="171">
        <f>SUMIF(様式C!$B$5:$B$25,$B30,様式C!F$5:F$25)</f>
        <v>0</v>
      </c>
      <c r="F30" s="171">
        <f t="shared" si="0"/>
        <v>0</v>
      </c>
    </row>
    <row r="31" spans="2:7" ht="28.5">
      <c r="B31" s="167" t="s">
        <v>337</v>
      </c>
      <c r="C31" s="171">
        <f>SUMIF(様式C!$B$5:$B$25,$B31,様式C!D$5:D$25)</f>
        <v>0</v>
      </c>
      <c r="D31" s="171">
        <f>SUMIF(様式C!$B$5:$B$25,$B31,様式C!E$5:E$25)</f>
        <v>0</v>
      </c>
      <c r="E31" s="171">
        <f>SUMIF(様式C!$B$5:$B$25,$B31,様式C!F$5:F$25)</f>
        <v>0</v>
      </c>
      <c r="F31" s="171">
        <f t="shared" si="0"/>
        <v>0</v>
      </c>
    </row>
    <row r="32" spans="2:7" ht="28.5">
      <c r="B32" s="167" t="s">
        <v>337</v>
      </c>
      <c r="C32" s="171">
        <f>SUMIF(様式C!$B$5:$B$25,$B32,様式C!D$5:D$25)</f>
        <v>0</v>
      </c>
      <c r="D32" s="171">
        <f>SUMIF(様式C!$B$5:$B$25,$B32,様式C!E$5:E$25)</f>
        <v>0</v>
      </c>
      <c r="E32" s="171">
        <f>SUMIF(様式C!$B$5:$B$25,$B32,様式C!F$5:F$25)</f>
        <v>0</v>
      </c>
      <c r="F32" s="171">
        <f t="shared" si="0"/>
        <v>0</v>
      </c>
    </row>
    <row r="33" spans="2:7" ht="28.5">
      <c r="B33" s="167" t="s">
        <v>337</v>
      </c>
      <c r="C33" s="171">
        <f>SUMIF(様式C!$B$5:$B$25,$B33,様式C!D$5:D$25)</f>
        <v>0</v>
      </c>
      <c r="D33" s="171">
        <f>SUMIF(様式C!$B$5:$B$25,$B33,様式C!E$5:E$25)</f>
        <v>0</v>
      </c>
      <c r="E33" s="171">
        <f>SUMIF(様式C!$B$5:$B$25,$B33,様式C!F$5:F$25)</f>
        <v>0</v>
      </c>
      <c r="F33" s="171">
        <f t="shared" si="0"/>
        <v>0</v>
      </c>
    </row>
    <row r="34" spans="2:7">
      <c r="B34" s="165" t="s">
        <v>244</v>
      </c>
      <c r="C34" s="174">
        <f>SUM(C24:C33)</f>
        <v>0</v>
      </c>
      <c r="D34" s="174">
        <f>SUM(D24:D33)</f>
        <v>0</v>
      </c>
      <c r="E34" s="174">
        <f>SUM(E24:E33)</f>
        <v>0</v>
      </c>
      <c r="F34" s="171">
        <f t="shared" si="0"/>
        <v>0</v>
      </c>
      <c r="G34" s="157">
        <f>SUM(F24:F33)</f>
        <v>0</v>
      </c>
    </row>
    <row r="35" spans="2:7">
      <c r="B35" s="77" t="s">
        <v>172</v>
      </c>
    </row>
    <row r="37" spans="2:7">
      <c r="B37" s="1" t="s">
        <v>456</v>
      </c>
    </row>
    <row r="38" spans="2:7">
      <c r="C38" s="169" t="s">
        <v>107</v>
      </c>
      <c r="D38" s="169" t="s">
        <v>308</v>
      </c>
      <c r="E38" s="78" t="s">
        <v>233</v>
      </c>
    </row>
    <row r="39" spans="2:7" ht="85.5" customHeight="1">
      <c r="C39" s="52"/>
      <c r="D39" s="52"/>
      <c r="E39" s="52"/>
    </row>
  </sheetData>
  <phoneticPr fontId="1" type="Hiragana"/>
  <conditionalFormatting sqref="F17">
    <cfRule type="cellIs" dxfId="0" priority="1" operator="lessThan">
      <formula>3000</formula>
    </cfRule>
  </conditionalFormatting>
  <pageMargins left="0.7" right="0.7" top="0.75" bottom="0.75" header="0.3" footer="0.3"/>
  <pageSetup paperSize="9" fitToWidth="1" fitToHeight="1" orientation="portrait" usePrinterDefaults="1"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B1:I52"/>
  <sheetViews>
    <sheetView view="pageBreakPreview" topLeftCell="B1" zoomScaleSheetLayoutView="100" workbookViewId="0">
      <selection activeCell="B2" sqref="B2"/>
    </sheetView>
  </sheetViews>
  <sheetFormatPr defaultRowHeight="14.25"/>
  <cols>
    <col min="1" max="1" width="1.625" customWidth="1"/>
    <col min="2" max="2" width="2.125" customWidth="1"/>
    <col min="3" max="3" width="5.625" customWidth="1"/>
    <col min="4" max="4" width="6.625" customWidth="1"/>
    <col min="5" max="5" width="12.625" customWidth="1"/>
    <col min="6" max="6" width="21.625" customWidth="1"/>
    <col min="7" max="9" width="9.625" customWidth="1"/>
    <col min="10" max="10" width="1.625" customWidth="1"/>
  </cols>
  <sheetData>
    <row r="1" spans="2:9">
      <c r="B1" t="s">
        <v>451</v>
      </c>
    </row>
    <row r="2" spans="2:9">
      <c r="C2" t="s">
        <v>143</v>
      </c>
    </row>
    <row r="4" spans="2:9">
      <c r="C4" t="s">
        <v>224</v>
      </c>
    </row>
    <row r="5" spans="2:9">
      <c r="C5" s="177" t="s">
        <v>67</v>
      </c>
      <c r="D5" s="186"/>
      <c r="E5" s="186"/>
      <c r="F5" s="186"/>
      <c r="G5" s="186"/>
      <c r="H5" s="186"/>
      <c r="I5" s="202"/>
    </row>
    <row r="6" spans="2:9" ht="28.5" customHeight="1">
      <c r="C6" s="9"/>
      <c r="D6" s="187" t="s">
        <v>146</v>
      </c>
      <c r="E6" s="196"/>
      <c r="F6" s="196"/>
      <c r="G6" s="196"/>
      <c r="H6" s="196"/>
      <c r="I6" s="203"/>
    </row>
    <row r="7" spans="2:9">
      <c r="C7" s="9"/>
      <c r="D7" s="188" t="s">
        <v>148</v>
      </c>
      <c r="E7" s="191"/>
      <c r="F7" s="191"/>
      <c r="G7" s="191"/>
      <c r="H7" s="191"/>
      <c r="I7" s="204"/>
    </row>
    <row r="8" spans="2:9">
      <c r="C8" s="178"/>
      <c r="D8" s="28" t="s">
        <v>147</v>
      </c>
      <c r="E8" s="190"/>
      <c r="F8" s="190"/>
      <c r="G8" s="190"/>
      <c r="H8" s="190"/>
      <c r="I8" s="205"/>
    </row>
    <row r="9" spans="2:9">
      <c r="C9" s="9"/>
      <c r="D9" s="189" t="s">
        <v>35</v>
      </c>
      <c r="E9" s="189"/>
      <c r="F9" s="189"/>
      <c r="G9" s="189"/>
      <c r="H9" s="189"/>
      <c r="I9" s="204"/>
    </row>
    <row r="10" spans="2:9">
      <c r="C10" s="178"/>
      <c r="D10" s="190" t="s">
        <v>149</v>
      </c>
      <c r="E10" s="190"/>
      <c r="F10" s="190"/>
      <c r="G10" s="190"/>
      <c r="H10" s="190"/>
      <c r="I10" s="205"/>
    </row>
    <row r="11" spans="2:9">
      <c r="C11" s="9"/>
      <c r="D11" s="191" t="s">
        <v>127</v>
      </c>
      <c r="E11" s="191"/>
      <c r="F11" s="191"/>
      <c r="G11" s="191"/>
      <c r="H11" s="191"/>
      <c r="I11" s="204"/>
    </row>
    <row r="12" spans="2:9">
      <c r="C12" s="178"/>
      <c r="D12" s="190" t="s">
        <v>151</v>
      </c>
      <c r="E12" s="190"/>
      <c r="F12" s="190"/>
      <c r="G12" s="190"/>
      <c r="H12" s="190"/>
      <c r="I12" s="205"/>
    </row>
    <row r="13" spans="2:9">
      <c r="C13" s="177" t="s">
        <v>196</v>
      </c>
      <c r="D13" s="186"/>
      <c r="E13" s="186"/>
      <c r="F13" s="186"/>
      <c r="G13" s="186"/>
      <c r="H13" s="186"/>
      <c r="I13" s="202"/>
    </row>
    <row r="14" spans="2:9" ht="28.5" customHeight="1">
      <c r="C14" s="10"/>
      <c r="D14" s="188" t="s">
        <v>302</v>
      </c>
      <c r="E14" s="191"/>
      <c r="F14" s="191"/>
      <c r="G14" s="191"/>
      <c r="H14" s="191"/>
      <c r="I14" s="204"/>
    </row>
    <row r="15" spans="2:9">
      <c r="C15" s="179"/>
      <c r="D15" s="27"/>
      <c r="E15" s="197" t="s">
        <v>144</v>
      </c>
      <c r="F15" s="197"/>
      <c r="G15" s="197"/>
      <c r="H15" s="197"/>
      <c r="I15" s="206"/>
    </row>
    <row r="16" spans="2:9">
      <c r="C16" s="180"/>
      <c r="D16" s="27"/>
      <c r="E16" s="197" t="s">
        <v>214</v>
      </c>
      <c r="F16" s="197"/>
      <c r="G16" s="197"/>
      <c r="H16" s="197"/>
      <c r="I16" s="206"/>
    </row>
    <row r="17" spans="3:9">
      <c r="C17" s="180"/>
      <c r="D17" s="27"/>
      <c r="E17" s="197" t="s">
        <v>26</v>
      </c>
      <c r="F17" s="197"/>
      <c r="G17" s="197"/>
      <c r="H17" s="197"/>
      <c r="I17" s="206"/>
    </row>
    <row r="18" spans="3:9">
      <c r="C18" s="180"/>
      <c r="D18" s="27"/>
      <c r="E18" s="197" t="s">
        <v>1</v>
      </c>
      <c r="F18" s="197"/>
      <c r="G18" s="197"/>
      <c r="H18" s="197"/>
      <c r="I18" s="206"/>
    </row>
    <row r="19" spans="3:9">
      <c r="C19" s="180"/>
      <c r="D19" s="27"/>
      <c r="E19" s="197" t="s">
        <v>217</v>
      </c>
      <c r="F19" s="197"/>
      <c r="G19" s="197"/>
      <c r="H19" s="197"/>
      <c r="I19" s="206"/>
    </row>
    <row r="20" spans="3:9">
      <c r="C20" s="180"/>
      <c r="D20" s="27"/>
      <c r="E20" s="74" t="s">
        <v>232</v>
      </c>
      <c r="F20" s="74"/>
      <c r="G20" s="74"/>
      <c r="H20" s="74"/>
      <c r="I20" s="206"/>
    </row>
    <row r="21" spans="3:9">
      <c r="C21" s="180"/>
      <c r="D21" s="27"/>
      <c r="E21" s="74" t="s">
        <v>300</v>
      </c>
      <c r="F21" s="74"/>
      <c r="G21" s="74"/>
      <c r="H21" s="74"/>
      <c r="I21" s="206"/>
    </row>
    <row r="22" spans="3:9">
      <c r="C22" s="180"/>
      <c r="D22" s="27"/>
      <c r="E22" s="197" t="s">
        <v>301</v>
      </c>
      <c r="F22" s="197"/>
      <c r="G22" s="197"/>
      <c r="H22" s="197"/>
      <c r="I22" s="206"/>
    </row>
    <row r="23" spans="3:9">
      <c r="C23" s="180"/>
      <c r="D23" s="27"/>
      <c r="E23" s="197" t="s">
        <v>296</v>
      </c>
      <c r="F23" s="197"/>
      <c r="G23" s="197"/>
      <c r="H23" s="197"/>
      <c r="I23" s="206"/>
    </row>
    <row r="24" spans="3:9">
      <c r="C24" s="180"/>
      <c r="D24" s="27"/>
      <c r="E24" s="197" t="s">
        <v>48</v>
      </c>
      <c r="F24" s="197"/>
      <c r="G24" s="197"/>
      <c r="H24" s="197"/>
      <c r="I24" s="206"/>
    </row>
    <row r="25" spans="3:9">
      <c r="C25" s="180"/>
      <c r="D25" s="27"/>
      <c r="E25" s="197" t="s">
        <v>219</v>
      </c>
      <c r="F25" s="197"/>
      <c r="G25" s="197"/>
      <c r="H25" s="197"/>
      <c r="I25" s="206"/>
    </row>
    <row r="26" spans="3:9">
      <c r="C26" s="180"/>
      <c r="D26" s="27"/>
      <c r="E26" s="197" t="s">
        <v>152</v>
      </c>
      <c r="F26" s="197"/>
      <c r="G26" s="197"/>
      <c r="H26" s="197"/>
      <c r="I26" s="206"/>
    </row>
    <row r="27" spans="3:9">
      <c r="C27" s="180"/>
      <c r="D27" s="27"/>
      <c r="E27" s="197" t="s">
        <v>153</v>
      </c>
      <c r="F27" s="197"/>
      <c r="G27" s="197"/>
      <c r="H27" s="197"/>
      <c r="I27" s="206"/>
    </row>
    <row r="28" spans="3:9">
      <c r="C28" s="180"/>
      <c r="D28" s="27"/>
      <c r="E28" s="197" t="s">
        <v>156</v>
      </c>
      <c r="F28" s="197"/>
      <c r="G28" s="197"/>
      <c r="H28" s="197"/>
      <c r="I28" s="206"/>
    </row>
    <row r="29" spans="3:9">
      <c r="C29" s="180"/>
      <c r="D29" s="27"/>
      <c r="E29" s="197" t="s">
        <v>154</v>
      </c>
      <c r="F29" s="197"/>
      <c r="G29" s="197"/>
      <c r="H29" s="197"/>
      <c r="I29" s="206"/>
    </row>
    <row r="30" spans="3:9">
      <c r="C30" s="180"/>
      <c r="D30" s="27"/>
      <c r="E30" s="197" t="s">
        <v>158</v>
      </c>
      <c r="F30" s="197"/>
      <c r="G30" s="197"/>
      <c r="H30" s="197"/>
      <c r="I30" s="206"/>
    </row>
    <row r="31" spans="3:9">
      <c r="C31" s="180"/>
      <c r="D31" s="27"/>
      <c r="E31" s="197" t="s">
        <v>133</v>
      </c>
      <c r="F31" s="197"/>
      <c r="G31" s="197"/>
      <c r="H31" s="197"/>
      <c r="I31" s="206"/>
    </row>
    <row r="32" spans="3:9">
      <c r="C32" s="180"/>
      <c r="D32" s="27"/>
      <c r="E32" s="197" t="s">
        <v>131</v>
      </c>
      <c r="F32" s="197"/>
      <c r="G32" s="197"/>
      <c r="H32" s="197"/>
      <c r="I32" s="206"/>
    </row>
    <row r="33" spans="3:9">
      <c r="C33" s="181"/>
      <c r="D33" s="28"/>
      <c r="E33" s="198" t="s">
        <v>160</v>
      </c>
      <c r="F33" s="198"/>
      <c r="G33" s="198"/>
      <c r="H33" s="198"/>
      <c r="I33" s="207"/>
    </row>
    <row r="34" spans="3:9">
      <c r="C34" s="177" t="s">
        <v>197</v>
      </c>
      <c r="D34" s="186"/>
      <c r="E34" s="186"/>
      <c r="F34" s="186"/>
      <c r="G34" s="186"/>
      <c r="H34" s="186"/>
      <c r="I34" s="202"/>
    </row>
    <row r="35" spans="3:9">
      <c r="C35" s="9"/>
      <c r="D35" s="189" t="s">
        <v>104</v>
      </c>
      <c r="E35" s="189"/>
      <c r="F35" s="189"/>
      <c r="G35" s="189"/>
      <c r="H35" s="189"/>
      <c r="I35" s="204"/>
    </row>
    <row r="36" spans="3:9">
      <c r="C36" s="178"/>
      <c r="D36" s="192" t="s">
        <v>306</v>
      </c>
      <c r="E36" s="190"/>
      <c r="F36" s="190"/>
      <c r="G36" s="190"/>
      <c r="H36" s="190"/>
      <c r="I36" s="205"/>
    </row>
    <row r="37" spans="3:9">
      <c r="C37" s="182" t="s">
        <v>212</v>
      </c>
      <c r="D37" s="193"/>
      <c r="E37" s="193"/>
      <c r="F37" s="193"/>
      <c r="G37" s="193"/>
      <c r="H37" s="193"/>
      <c r="I37" s="208"/>
    </row>
    <row r="38" spans="3:9" ht="28.5" customHeight="1">
      <c r="C38" s="183"/>
      <c r="D38" s="10"/>
      <c r="E38" s="199" t="s">
        <v>128</v>
      </c>
      <c r="F38" s="199"/>
      <c r="G38" s="199"/>
      <c r="H38" s="199"/>
      <c r="I38" s="203"/>
    </row>
    <row r="39" spans="3:9">
      <c r="C39" s="184"/>
      <c r="D39" s="10"/>
      <c r="E39" s="200" t="s">
        <v>167</v>
      </c>
      <c r="F39" s="200"/>
      <c r="G39" s="200"/>
      <c r="H39" s="200"/>
      <c r="I39" s="204"/>
    </row>
    <row r="40" spans="3:9">
      <c r="C40" s="184"/>
      <c r="D40" s="10"/>
      <c r="E40" t="s">
        <v>75</v>
      </c>
      <c r="I40" s="209"/>
    </row>
    <row r="41" spans="3:9">
      <c r="C41" s="185"/>
      <c r="D41" s="10"/>
      <c r="E41" s="198" t="s">
        <v>102</v>
      </c>
      <c r="F41" s="198"/>
      <c r="G41" s="198"/>
      <c r="H41" s="198"/>
      <c r="I41" s="205"/>
    </row>
    <row r="42" spans="3:9">
      <c r="C42" s="182" t="s">
        <v>210</v>
      </c>
      <c r="D42" s="193"/>
      <c r="E42" s="193"/>
      <c r="F42" s="193"/>
      <c r="G42" s="193"/>
      <c r="H42" s="193"/>
      <c r="I42" s="208"/>
    </row>
    <row r="43" spans="3:9">
      <c r="C43" s="183"/>
      <c r="D43" s="194"/>
      <c r="E43" s="188" t="s">
        <v>201</v>
      </c>
      <c r="F43" s="191"/>
      <c r="G43" s="191"/>
      <c r="H43" s="191"/>
      <c r="I43" s="204"/>
    </row>
    <row r="44" spans="3:9">
      <c r="C44" s="184"/>
      <c r="D44" s="195"/>
      <c r="E44" s="28" t="s">
        <v>202</v>
      </c>
      <c r="F44" s="190"/>
      <c r="G44" s="190"/>
      <c r="H44" s="190"/>
      <c r="I44" s="205"/>
    </row>
    <row r="45" spans="3:9">
      <c r="C45" s="184"/>
      <c r="D45" s="10"/>
      <c r="E45" s="20" t="s">
        <v>205</v>
      </c>
      <c r="I45" s="209"/>
    </row>
    <row r="46" spans="3:9">
      <c r="C46" s="184"/>
      <c r="D46" s="10"/>
      <c r="E46" s="190" t="s">
        <v>206</v>
      </c>
      <c r="F46" s="190"/>
      <c r="G46" s="190"/>
      <c r="H46" s="190"/>
      <c r="I46" s="205"/>
    </row>
    <row r="47" spans="3:9">
      <c r="C47" s="184"/>
      <c r="D47" s="10"/>
      <c r="E47" s="191" t="s">
        <v>181</v>
      </c>
      <c r="F47" s="191"/>
      <c r="G47" s="191"/>
      <c r="H47" s="191"/>
      <c r="I47" s="204"/>
    </row>
    <row r="48" spans="3:9">
      <c r="C48" s="184"/>
      <c r="D48" s="10"/>
      <c r="E48" t="s">
        <v>68</v>
      </c>
      <c r="I48" s="209"/>
    </row>
    <row r="49" spans="3:9">
      <c r="C49" s="185"/>
      <c r="D49" s="10"/>
      <c r="E49" s="201" t="s">
        <v>21</v>
      </c>
      <c r="F49" s="201"/>
      <c r="G49" s="201"/>
      <c r="H49" s="201"/>
      <c r="I49" s="205"/>
    </row>
    <row r="50" spans="3:9">
      <c r="C50" s="177" t="s">
        <v>209</v>
      </c>
      <c r="D50" s="186"/>
      <c r="E50" s="186"/>
      <c r="F50" s="186"/>
      <c r="G50" s="186"/>
      <c r="H50" s="186"/>
      <c r="I50" s="202"/>
    </row>
    <row r="51" spans="3:9">
      <c r="C51" s="9"/>
      <c r="D51" s="189" t="s">
        <v>174</v>
      </c>
      <c r="E51" s="189"/>
      <c r="F51" s="189"/>
      <c r="G51" s="189"/>
      <c r="H51" s="189"/>
      <c r="I51" s="204"/>
    </row>
    <row r="52" spans="3:9">
      <c r="C52" s="178"/>
      <c r="D52" s="190" t="s">
        <v>121</v>
      </c>
      <c r="E52" s="190"/>
      <c r="F52" s="190"/>
      <c r="G52" s="190"/>
      <c r="H52" s="190"/>
      <c r="I52" s="205"/>
    </row>
  </sheetData>
  <mergeCells count="12">
    <mergeCell ref="C7:C8"/>
    <mergeCell ref="C9:C10"/>
    <mergeCell ref="C11:C12"/>
    <mergeCell ref="C35:C36"/>
    <mergeCell ref="C38:C41"/>
    <mergeCell ref="D39:D41"/>
    <mergeCell ref="D43:D44"/>
    <mergeCell ref="D45:D46"/>
    <mergeCell ref="D47:D49"/>
    <mergeCell ref="C51:C52"/>
    <mergeCell ref="C15:C33"/>
    <mergeCell ref="C43:C49"/>
  </mergeCells>
  <phoneticPr fontId="1" type="Hiragana"/>
  <dataValidations count="1">
    <dataValidation type="list" allowBlank="1" showDropDown="0" showInputMessage="1" showErrorMessage="1" sqref="D47 D38:D39 D43 D45 C51:C52 C6:C12 C14 C35:C36">
      <formula1>"○"</formula1>
    </dataValidation>
  </dataValidations>
  <pageMargins left="0.7" right="0.7" top="0.75" bottom="0.75" header="0.3" footer="0.3"/>
  <pageSetup paperSize="9" fitToWidth="1" fitToHeight="1" orientation="portrait" usePrinterDefaults="1" blackAndWhite="1" r:id="rId1"/>
  <rowBreaks count="1" manualBreakCount="1">
    <brk id="0"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1:H26"/>
  <sheetViews>
    <sheetView view="pageBreakPreview" zoomScaleSheetLayoutView="100" workbookViewId="0">
      <selection activeCell="N26" sqref="N26:N28"/>
    </sheetView>
  </sheetViews>
  <sheetFormatPr defaultRowHeight="14.25"/>
  <cols>
    <col min="1" max="1" width="3.625" customWidth="1"/>
    <col min="2" max="3" width="18.625" customWidth="1"/>
    <col min="4" max="7" width="9.625" customWidth="1"/>
    <col min="8" max="8" width="41.625" customWidth="1"/>
    <col min="9" max="16384" width="9" customWidth="1"/>
  </cols>
  <sheetData>
    <row r="1" spans="1:8">
      <c r="A1" t="s">
        <v>310</v>
      </c>
    </row>
    <row r="2" spans="1:8" ht="17.25">
      <c r="A2" s="6" t="s">
        <v>311</v>
      </c>
      <c r="B2" s="6"/>
      <c r="C2" s="6"/>
      <c r="D2" s="6"/>
      <c r="E2" s="6"/>
      <c r="F2" s="6"/>
      <c r="G2" s="6"/>
      <c r="H2" s="6"/>
    </row>
    <row r="3" spans="1:8">
      <c r="A3" s="210" t="s">
        <v>293</v>
      </c>
      <c r="B3" s="210" t="s">
        <v>198</v>
      </c>
      <c r="C3" s="210" t="s">
        <v>292</v>
      </c>
      <c r="D3" s="18" t="s">
        <v>313</v>
      </c>
      <c r="E3" s="18"/>
      <c r="F3" s="18"/>
      <c r="G3" s="18"/>
      <c r="H3" s="210" t="s">
        <v>240</v>
      </c>
    </row>
    <row r="4" spans="1:8">
      <c r="A4" s="210"/>
      <c r="B4" s="210"/>
      <c r="C4" s="210"/>
      <c r="D4" s="215" t="s">
        <v>107</v>
      </c>
      <c r="E4" s="215" t="s">
        <v>308</v>
      </c>
      <c r="F4" s="210" t="s">
        <v>233</v>
      </c>
      <c r="G4" s="216" t="s">
        <v>165</v>
      </c>
      <c r="H4" s="210"/>
    </row>
    <row r="5" spans="1:8" ht="25.5">
      <c r="A5" s="211">
        <v>1</v>
      </c>
      <c r="B5" s="214" t="s">
        <v>398</v>
      </c>
      <c r="C5" s="52" t="s">
        <v>141</v>
      </c>
      <c r="D5" s="173">
        <v>0</v>
      </c>
      <c r="E5" s="173">
        <v>0</v>
      </c>
      <c r="F5" s="173">
        <v>0</v>
      </c>
      <c r="G5" s="171">
        <f t="shared" ref="G5:G24" si="0">SUM(D5:F5)</f>
        <v>0</v>
      </c>
      <c r="H5" s="52" t="s">
        <v>314</v>
      </c>
    </row>
    <row r="6" spans="1:8">
      <c r="A6" s="211">
        <v>2</v>
      </c>
      <c r="B6" s="214" t="s">
        <v>222</v>
      </c>
      <c r="C6" s="52" t="s">
        <v>12</v>
      </c>
      <c r="D6" s="173">
        <v>0</v>
      </c>
      <c r="E6" s="173">
        <v>0</v>
      </c>
      <c r="F6" s="173">
        <v>0</v>
      </c>
      <c r="G6" s="171">
        <f t="shared" si="0"/>
        <v>0</v>
      </c>
      <c r="H6" s="61" t="s">
        <v>213</v>
      </c>
    </row>
    <row r="7" spans="1:8">
      <c r="A7" s="211">
        <v>3</v>
      </c>
      <c r="B7" s="214" t="s">
        <v>41</v>
      </c>
      <c r="C7" s="52" t="s">
        <v>361</v>
      </c>
      <c r="D7" s="173">
        <v>0</v>
      </c>
      <c r="E7" s="173">
        <v>0</v>
      </c>
      <c r="F7" s="173">
        <v>0</v>
      </c>
      <c r="G7" s="171">
        <f t="shared" si="0"/>
        <v>0</v>
      </c>
      <c r="H7" s="61" t="s">
        <v>362</v>
      </c>
    </row>
    <row r="8" spans="1:8">
      <c r="A8" s="211">
        <v>4</v>
      </c>
      <c r="B8" s="214" t="s">
        <v>222</v>
      </c>
      <c r="C8" s="52" t="s">
        <v>349</v>
      </c>
      <c r="D8" s="173">
        <v>0</v>
      </c>
      <c r="E8" s="173">
        <v>0</v>
      </c>
      <c r="F8" s="173">
        <v>0</v>
      </c>
      <c r="G8" s="171">
        <f t="shared" si="0"/>
        <v>0</v>
      </c>
      <c r="H8" s="61" t="s">
        <v>126</v>
      </c>
    </row>
    <row r="9" spans="1:8">
      <c r="A9" s="211">
        <v>5</v>
      </c>
      <c r="B9" s="214" t="s">
        <v>337</v>
      </c>
      <c r="C9" s="52" t="s">
        <v>256</v>
      </c>
      <c r="D9" s="173">
        <v>0</v>
      </c>
      <c r="E9" s="173">
        <v>0</v>
      </c>
      <c r="F9" s="173">
        <v>0</v>
      </c>
      <c r="G9" s="171">
        <f t="shared" si="0"/>
        <v>0</v>
      </c>
      <c r="H9" s="61" t="s">
        <v>363</v>
      </c>
    </row>
    <row r="10" spans="1:8">
      <c r="A10" s="211">
        <v>6</v>
      </c>
      <c r="B10" s="214"/>
      <c r="C10" s="52"/>
      <c r="D10" s="173">
        <v>0</v>
      </c>
      <c r="E10" s="173">
        <v>0</v>
      </c>
      <c r="F10" s="173">
        <v>0</v>
      </c>
      <c r="G10" s="171">
        <f t="shared" si="0"/>
        <v>0</v>
      </c>
      <c r="H10" s="61"/>
    </row>
    <row r="11" spans="1:8">
      <c r="A11" s="211">
        <v>7</v>
      </c>
      <c r="B11" s="214"/>
      <c r="C11" s="52"/>
      <c r="D11" s="173">
        <v>0</v>
      </c>
      <c r="E11" s="173">
        <v>0</v>
      </c>
      <c r="F11" s="173">
        <v>0</v>
      </c>
      <c r="G11" s="171">
        <f t="shared" si="0"/>
        <v>0</v>
      </c>
      <c r="H11" s="61"/>
    </row>
    <row r="12" spans="1:8">
      <c r="A12" s="211">
        <v>8</v>
      </c>
      <c r="B12" s="214"/>
      <c r="C12" s="52"/>
      <c r="D12" s="173">
        <v>0</v>
      </c>
      <c r="E12" s="173">
        <v>0</v>
      </c>
      <c r="F12" s="173">
        <v>0</v>
      </c>
      <c r="G12" s="171">
        <f t="shared" si="0"/>
        <v>0</v>
      </c>
      <c r="H12" s="61"/>
    </row>
    <row r="13" spans="1:8">
      <c r="A13" s="211">
        <v>9</v>
      </c>
      <c r="B13" s="214"/>
      <c r="C13" s="52"/>
      <c r="D13" s="173">
        <v>0</v>
      </c>
      <c r="E13" s="173">
        <v>0</v>
      </c>
      <c r="F13" s="173">
        <v>0</v>
      </c>
      <c r="G13" s="171">
        <f t="shared" si="0"/>
        <v>0</v>
      </c>
      <c r="H13" s="61"/>
    </row>
    <row r="14" spans="1:8">
      <c r="A14" s="211">
        <v>10</v>
      </c>
      <c r="B14" s="214"/>
      <c r="C14" s="52"/>
      <c r="D14" s="173">
        <v>0</v>
      </c>
      <c r="E14" s="173">
        <v>0</v>
      </c>
      <c r="F14" s="173">
        <v>0</v>
      </c>
      <c r="G14" s="171">
        <f t="shared" si="0"/>
        <v>0</v>
      </c>
      <c r="H14" s="61"/>
    </row>
    <row r="15" spans="1:8">
      <c r="A15" s="211">
        <v>11</v>
      </c>
      <c r="B15" s="214"/>
      <c r="C15" s="52"/>
      <c r="D15" s="173">
        <v>0</v>
      </c>
      <c r="E15" s="173">
        <v>0</v>
      </c>
      <c r="F15" s="173">
        <v>0</v>
      </c>
      <c r="G15" s="171">
        <f t="shared" si="0"/>
        <v>0</v>
      </c>
      <c r="H15" s="61"/>
    </row>
    <row r="16" spans="1:8">
      <c r="A16" s="211">
        <v>12</v>
      </c>
      <c r="B16" s="214"/>
      <c r="C16" s="52"/>
      <c r="D16" s="173">
        <v>0</v>
      </c>
      <c r="E16" s="173">
        <v>0</v>
      </c>
      <c r="F16" s="173">
        <v>0</v>
      </c>
      <c r="G16" s="171">
        <f t="shared" si="0"/>
        <v>0</v>
      </c>
      <c r="H16" s="61"/>
    </row>
    <row r="17" spans="1:8">
      <c r="A17" s="211">
        <v>13</v>
      </c>
      <c r="B17" s="214"/>
      <c r="C17" s="52"/>
      <c r="D17" s="173">
        <v>0</v>
      </c>
      <c r="E17" s="173">
        <v>0</v>
      </c>
      <c r="F17" s="173">
        <v>0</v>
      </c>
      <c r="G17" s="171">
        <f t="shared" si="0"/>
        <v>0</v>
      </c>
      <c r="H17" s="61"/>
    </row>
    <row r="18" spans="1:8">
      <c r="A18" s="211">
        <v>14</v>
      </c>
      <c r="B18" s="214"/>
      <c r="C18" s="52"/>
      <c r="D18" s="173">
        <v>0</v>
      </c>
      <c r="E18" s="173">
        <v>0</v>
      </c>
      <c r="F18" s="173">
        <v>0</v>
      </c>
      <c r="G18" s="171">
        <f t="shared" si="0"/>
        <v>0</v>
      </c>
      <c r="H18" s="61"/>
    </row>
    <row r="19" spans="1:8">
      <c r="A19" s="211">
        <v>15</v>
      </c>
      <c r="B19" s="214"/>
      <c r="C19" s="52"/>
      <c r="D19" s="173">
        <v>0</v>
      </c>
      <c r="E19" s="173">
        <v>0</v>
      </c>
      <c r="F19" s="173">
        <v>0</v>
      </c>
      <c r="G19" s="171">
        <f t="shared" si="0"/>
        <v>0</v>
      </c>
      <c r="H19" s="61"/>
    </row>
    <row r="20" spans="1:8">
      <c r="A20" s="211">
        <v>16</v>
      </c>
      <c r="B20" s="214"/>
      <c r="C20" s="52"/>
      <c r="D20" s="173">
        <v>0</v>
      </c>
      <c r="E20" s="173">
        <v>0</v>
      </c>
      <c r="F20" s="173">
        <v>0</v>
      </c>
      <c r="G20" s="171">
        <f t="shared" si="0"/>
        <v>0</v>
      </c>
      <c r="H20" s="61"/>
    </row>
    <row r="21" spans="1:8">
      <c r="A21" s="211">
        <v>17</v>
      </c>
      <c r="B21" s="214"/>
      <c r="C21" s="52"/>
      <c r="D21" s="173">
        <v>0</v>
      </c>
      <c r="E21" s="173">
        <v>0</v>
      </c>
      <c r="F21" s="173">
        <v>0</v>
      </c>
      <c r="G21" s="171">
        <f t="shared" si="0"/>
        <v>0</v>
      </c>
      <c r="H21" s="61"/>
    </row>
    <row r="22" spans="1:8">
      <c r="A22" s="211">
        <v>18</v>
      </c>
      <c r="B22" s="214"/>
      <c r="C22" s="52"/>
      <c r="D22" s="173">
        <v>0</v>
      </c>
      <c r="E22" s="173">
        <v>0</v>
      </c>
      <c r="F22" s="173">
        <v>0</v>
      </c>
      <c r="G22" s="171">
        <f t="shared" si="0"/>
        <v>0</v>
      </c>
      <c r="H22" s="61"/>
    </row>
    <row r="23" spans="1:8">
      <c r="A23" s="211">
        <v>19</v>
      </c>
      <c r="B23" s="214"/>
      <c r="C23" s="52"/>
      <c r="D23" s="173">
        <v>0</v>
      </c>
      <c r="E23" s="173">
        <v>0</v>
      </c>
      <c r="F23" s="173">
        <v>0</v>
      </c>
      <c r="G23" s="171">
        <f t="shared" si="0"/>
        <v>0</v>
      </c>
      <c r="H23" s="61"/>
    </row>
    <row r="24" spans="1:8">
      <c r="A24" s="211">
        <v>20</v>
      </c>
      <c r="B24" s="214"/>
      <c r="C24" s="52"/>
      <c r="D24" s="173">
        <v>0</v>
      </c>
      <c r="E24" s="173">
        <v>0</v>
      </c>
      <c r="F24" s="173">
        <v>0</v>
      </c>
      <c r="G24" s="171">
        <f t="shared" si="0"/>
        <v>0</v>
      </c>
      <c r="H24" s="61"/>
    </row>
    <row r="25" spans="1:8">
      <c r="A25" s="212"/>
      <c r="B25" s="46" t="s">
        <v>244</v>
      </c>
      <c r="C25" s="212"/>
      <c r="D25" s="174">
        <f>SUM(D5:D23)</f>
        <v>0</v>
      </c>
      <c r="E25" s="174">
        <f>SUM(E5:E23)</f>
        <v>0</v>
      </c>
      <c r="F25" s="174">
        <f>SUM(F5:F23)</f>
        <v>0</v>
      </c>
      <c r="G25" s="174">
        <f>SUM(G5:G23)</f>
        <v>0</v>
      </c>
      <c r="H25" s="212"/>
    </row>
    <row r="26" spans="1:8">
      <c r="A26" s="213" t="s">
        <v>191</v>
      </c>
    </row>
  </sheetData>
  <mergeCells count="6">
    <mergeCell ref="A2:H2"/>
    <mergeCell ref="D3:G3"/>
    <mergeCell ref="A3:A4"/>
    <mergeCell ref="B3:B4"/>
    <mergeCell ref="C3:C4"/>
    <mergeCell ref="H3:H4"/>
  </mergeCells>
  <phoneticPr fontId="1" type="Hiragana"/>
  <pageMargins left="0.7" right="0.7" top="0.75" bottom="0.75" header="0.3" footer="0.3"/>
  <pageSetup paperSize="9" fitToWidth="1" fitToHeight="1" orientation="landscape" usePrinterDefaults="1" blackAndWhite="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様式B_5!$B$24:$B$33</xm:f>
          </x14:formula1>
          <xm:sqref>B5:B24</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★参考</vt:lpstr>
      <vt:lpstr>様式A</vt:lpstr>
      <vt:lpstr>様式B_1</vt:lpstr>
      <vt:lpstr>様式B_2</vt:lpstr>
      <vt:lpstr>様式B_3</vt:lpstr>
      <vt:lpstr>様式B_4</vt:lpstr>
      <vt:lpstr>様式B_5</vt:lpstr>
      <vt:lpstr>様式B_6</vt:lpstr>
      <vt:lpstr>様式C</vt:lpstr>
      <vt:lpstr>様式G</vt:lpstr>
      <vt:lpstr>様式1</vt:lpstr>
      <vt:lpstr>様式2_1</vt:lpstr>
      <vt:lpstr>様式2_2</vt:lpstr>
      <vt:lpstr>様式3</vt:lpstr>
      <vt:lpstr>様式F</vt:lpstr>
      <vt:lpstr>口座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中西　真菜美</dc:creator>
  <cp:lastModifiedBy>中西　真菜美</cp:lastModifiedBy>
  <dcterms:created xsi:type="dcterms:W3CDTF">2023-06-09T02:27:52Z</dcterms:created>
  <dcterms:modified xsi:type="dcterms:W3CDTF">2024-04-19T07:01:18Z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2024-04-19T07:01:18Z</vt:filetime>
  </property>
</Properties>
</file>