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ksklgnas\企画財政班\H24　以前\00　総務課　企画財政班（財政担当）\06　財政関係調査\財政構造等\財政情報の開示\財政状況資料集\R04決算\05　結合データ\"/>
    </mc:Choice>
  </mc:AlternateContent>
  <xr:revisionPtr revIDLastSave="0" documentId="13_ncr:1_{3E1896FC-7186-4DC2-8C3D-09608412B76F}" xr6:coauthVersionLast="43" xr6:coauthVersionMax="43"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O36" i="10"/>
  <c r="BW36" i="10"/>
  <c r="BE36" i="10"/>
  <c r="AM36" i="10"/>
  <c r="CO35" i="10"/>
  <c r="BW35" i="10"/>
  <c r="BE35" i="10"/>
  <c r="AM35" i="10"/>
  <c r="CO34" i="10"/>
  <c r="BW34"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BE34" i="10" s="1"/>
</calcChain>
</file>

<file path=xl/sharedStrings.xml><?xml version="1.0" encoding="utf-8"?>
<sst xmlns="http://schemas.openxmlformats.org/spreadsheetml/2006/main" count="1150" uniqueCount="603">
  <si>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</si>
  <si>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</si>
  <si>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</si>
  <si>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</si>
  <si>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</si>
  <si>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</si>
  <si>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</si>
  <si>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</si>
  <si>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</si>
  <si>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</si>
  <si>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</si>
  <si>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</si>
  <si>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</si>
  <si>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</si>
  <si>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</si>
  <si>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</si>
  <si>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</si>
  <si>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</si>
  <si>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</si>
  <si>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</si>
  <si>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</si>
  <si>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</si>
  <si>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</si>
  <si>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</si>
  <si>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</si>
  <si>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</si>
  <si>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</si>
  <si>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</si>
  <si>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</si>
  <si>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</si>
  <si>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</si>
  <si>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</si>
  <si>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</si>
  <si>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</si>
  <si>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</si>
  <si>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</si>
  <si>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</si>
  <si>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</si>
  <si>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</si>
  <si>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</si>
  <si>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</si>
  <si>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</si>
  <si>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</si>
  <si>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</si>
  <si>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</si>
  <si>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</si>
  <si>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</si>
  <si>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</si>
  <si>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</si>
  <si>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</si>
  <si>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</si>
  <si>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</si>
  <si>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</si>
  <si>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</si>
  <si>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</si>
  <si>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</si>
  <si>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</si>
  <si>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</si>
  <si>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</si>
  <si>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</si>
  <si>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</si>
  <si>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</si>
  <si>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</si>
  <si>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</si>
  <si>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</si>
  <si>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</si>
  <si>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</si>
  <si>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</si>
  <si>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</si>
  <si>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</si>
  <si>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</si>
  <si>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</si>
  <si>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</si>
  <si>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</si>
  <si>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</si>
  <si>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</si>
  <si>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</si>
  <si>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</si>
  <si>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</si>
  <si>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</si>
  <si>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</si>
  <si>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</si>
  <si>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</si>
  <si>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</si>
  <si>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</si>
  <si>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</si>
  <si>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</si>
  <si>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</si>
  <si>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</si>
  <si>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</si>
  <si>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</si>
  <si>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</si>
  <si>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</si>
  <si>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</si>
  <si>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</si>
  <si>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</si>
  <si>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</si>
  <si>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</si>
  <si>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</si>
  <si>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</si>
  <si>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小坂町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</si>
  <si>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</si>
  <si>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</si>
  <si>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</si>
  <si>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</si>
  <si>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</si>
  <si>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</si>
  <si>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</si>
  <si>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</si>
  <si>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</si>
  <si>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</si>
  <si>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</si>
  <si>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</si>
  <si>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</si>
  <si>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</si>
  <si>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</si>
  <si>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</si>
  <si>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</si>
  <si>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</si>
  <si>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</si>
  <si>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</si>
  <si>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</si>
  <si>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</si>
  <si>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</si>
  <si>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</si>
  <si>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</si>
  <si>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</si>
  <si>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</si>
  <si>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</si>
  <si>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</si>
  <si>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</si>
  <si>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</si>
  <si>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</si>
  <si>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</si>
  <si>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</si>
  <si>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</si>
  <si>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</si>
  <si>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</si>
  <si>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</si>
  <si>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</si>
  <si>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</si>
  <si>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</si>
  <si>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</si>
  <si>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</si>
  <si>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</si>
  <si>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</si>
  <si>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</si>
  <si>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</si>
  <si>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</si>
  <si>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</si>
  <si>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</si>
  <si>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</si>
  <si>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</si>
  <si>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</si>
  <si>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</si>
  <si>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</si>
  <si>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</si>
  <si>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</si>
  <si>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</si>
  <si>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</si>
  <si>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</si>
  <si>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</si>
  <si>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</si>
  <si>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</si>
  <si>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</si>
  <si>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</si>
  <si>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</si>
  <si>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</si>
  <si>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</si>
  <si>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</si>
  <si>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</si>
  <si>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</si>
  <si>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</si>
  <si>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</si>
  <si>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</si>
  <si>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</si>
  <si>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</si>
  <si>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</si>
  <si>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</si>
  <si>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</si>
  <si>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</si>
  <si>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</si>
  <si>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</si>
  <si>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</si>
  <si>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</si>
  <si>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</si>
  <si>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</si>
  <si>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</si>
  <si>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</si>
  <si>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</si>
  <si>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</si>
  <si>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</si>
  <si>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</si>
  <si>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</si>
  <si>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</si>
  <si>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</si>
  <si>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</si>
  <si>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</si>
  <si>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</si>
  <si>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</si>
  <si>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</si>
  <si>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</si>
  <si>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</si>
  <si>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</si>
  <si>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</si>
  <si>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</si>
  <si>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</si>
  <si>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</si>
  <si>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</si>
  <si>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</si>
  <si>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</si>
  <si>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</si>
  <si>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</si>
  <si>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</si>
  <si>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</si>
  <si>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</si>
  <si>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</si>
  <si>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</si>
  <si>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</si>
  <si>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</si>
  <si>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秋田県小坂町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</si>
  <si>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</si>
  <si>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</si>
  <si>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</si>
  <si>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</si>
  <si>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</si>
  <si>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</si>
  <si>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</si>
  <si>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</si>
  <si>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</si>
  <si>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</si>
  <si>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</si>
  <si>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</si>
  <si>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</si>
  <si>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</si>
  <si>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</si>
  <si>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</si>
  <si>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</si>
  <si>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</si>
  <si>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</si>
  <si>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</si>
  <si>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</si>
  <si>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</si>
  <si>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</si>
  <si>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</si>
  <si>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</si>
  <si>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</si>
  <si>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</si>
  <si>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</si>
  <si>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</si>
  <si>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</si>
  <si>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</si>
  <si>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</si>
  <si>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</si>
  <si>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</si>
  <si>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</si>
  <si>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</si>
  <si>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</si>
  <si>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</si>
  <si>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</si>
  <si>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</si>
  <si>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</si>
  <si>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</si>
  <si>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</si>
  <si>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</si>
  <si>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</si>
  <si>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</si>
  <si>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</si>
  <si>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</si>
  <si>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</si>
  <si>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</si>
  <si>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</si>
  <si>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</si>
  <si>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</si>
  <si>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</si>
  <si>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</si>
  <si>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</si>
  <si>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</si>
  <si>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</si>
  <si>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</si>
  <si>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</si>
  <si>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</si>
  <si>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</si>
  <si>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</si>
  <si>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</si>
  <si>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</si>
  <si>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</si>
  <si>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</si>
  <si>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</si>
  <si>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</si>
  <si>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</si>
  <si>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</si>
  <si>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</si>
  <si>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</si>
  <si>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</si>
  <si>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</si>
  <si>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</si>
  <si>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</si>
  <si>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</si>
  <si>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</si>
  <si>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</si>
  <si>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</si>
  <si>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</si>
  <si>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</si>
  <si>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</si>
  <si>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</si>
  <si>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</si>
  <si>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</si>
  <si>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</si>
  <si>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</si>
  <si>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</si>
  <si>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</si>
  <si>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</si>
  <si>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</si>
  <si>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</si>
  <si>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</si>
  <si>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</si>
  <si>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</si>
  <si>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</si>
  <si>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</si>
  <si>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</si>
  <si>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</si>
  <si>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</si>
  <si>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</si>
  <si>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</si>
  <si>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</si>
  <si>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</si>
  <si>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</si>
  <si>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</si>
  <si>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</si>
  <si>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</si>
  <si>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</si>
  <si>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</si>
  <si>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</si>
  <si>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</si>
  <si>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</si>
  <si>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</si>
  <si>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</si>
  <si>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</si>
  <si>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</si>
  <si>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</si>
  <si>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</si>
  <si>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</si>
  <si>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</si>
  <si>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</si>
  <si>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</si>
  <si>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</si>
  <si>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</si>
  <si>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</si>
  <si>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</si>
  <si>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</si>
  <si>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</si>
  <si>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</si>
  <si>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</si>
  <si>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</si>
  <si>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</si>
  <si>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</si>
  <si>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</si>
  <si>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</si>
  <si>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</si>
  <si>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</si>
  <si>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</si>
  <si>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</si>
  <si>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</si>
  <si>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</si>
  <si>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</si>
  <si>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</si>
  <si>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</si>
  <si>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</si>
  <si>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</si>
  <si>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</si>
  <si>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</si>
  <si>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秋田県小坂町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</si>
  <si>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</si>
  <si>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</si>
  <si>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</si>
  <si>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</si>
  <si>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</si>
  <si>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</si>
  <si>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</si>
  <si>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</si>
  <si>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</si>
  <si>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</si>
  <si>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</si>
  <si>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</si>
  <si>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</si>
  <si>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</si>
  <si>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</si>
  <si>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</si>
  <si>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</si>
  <si>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</si>
  <si>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</si>
  <si>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</si>
  <si>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小坂町歯科診療所特別会計</t>
    <phoneticPr fontId="5"/>
  </si>
  <si>
    <t>小坂町中小企業従業員退職金等共済事業特別会計</t>
    <phoneticPr fontId="5"/>
  </si>
  <si>
    <t>小坂町菅原ヤヱ奨学資金特別会計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</si>
  <si>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</si>
  <si>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</si>
  <si>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</si>
  <si>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</si>
  <si>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</si>
  <si>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</si>
  <si>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</si>
  <si>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</si>
  <si>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</si>
  <si>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</si>
  <si>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</si>
  <si>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</si>
  <si>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</si>
  <si>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</si>
  <si>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小坂町国民健康保険特別会計</t>
    <phoneticPr fontId="5"/>
  </si>
  <si>
    <t>小坂町後期高齢者医療特別会計</t>
    <phoneticPr fontId="5"/>
  </si>
  <si>
    <t>小坂町介護保険特別会計（保険事業勘定）</t>
    <phoneticPr fontId="5"/>
  </si>
  <si>
    <t>小坂町介護保険特別会計（介護サービス事業勘定）</t>
    <phoneticPr fontId="5"/>
  </si>
  <si>
    <t>小坂町水道事業会計</t>
    <phoneticPr fontId="5"/>
  </si>
  <si>
    <t>法適用企業</t>
    <phoneticPr fontId="5"/>
  </si>
  <si>
    <t>小坂町下水道事業特別会計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</si>
  <si>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</si>
  <si>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</si>
  <si>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</si>
  <si>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</si>
  <si>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</si>
  <si>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</si>
  <si>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</si>
  <si>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</si>
  <si>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</si>
  <si>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</si>
  <si>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</si>
  <si>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</si>
  <si>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</si>
  <si>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</si>
  <si>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</si>
  <si>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</si>
  <si>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</si>
  <si>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</si>
  <si>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</si>
  <si>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</si>
  <si>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</si>
  <si>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</si>
  <si>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</si>
  <si>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</si>
  <si>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</si>
  <si>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</si>
  <si>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</si>
  <si>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</si>
  <si>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</si>
  <si>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</si>
  <si>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</si>
  <si>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</si>
  <si>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</si>
  <si>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</si>
  <si>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</si>
  <si>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</si>
  <si>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</si>
  <si>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</si>
  <si>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</si>
  <si>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</si>
  <si>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</si>
  <si>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</si>
  <si>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</si>
  <si>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</si>
  <si>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</si>
  <si>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</si>
  <si>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</si>
  <si>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</si>
  <si>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</si>
  <si>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</si>
  <si>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</si>
  <si>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</si>
  <si>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</si>
  <si>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</si>
  <si>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</si>
  <si>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</si>
  <si>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</si>
  <si>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</si>
  <si>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</si>
  <si>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</si>
  <si>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</si>
  <si>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</si>
  <si>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</si>
  <si>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</si>
  <si>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</si>
  <si>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</si>
  <si>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</si>
  <si>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</si>
  <si>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</si>
  <si>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</si>
  <si>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</si>
  <si>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</si>
  <si>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</si>
  <si>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</si>
  <si>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</si>
  <si>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</si>
  <si>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</si>
  <si>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</si>
  <si>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</si>
  <si>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</si>
  <si>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</si>
  <si>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</si>
  <si>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</si>
  <si>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</si>
  <si>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</si>
  <si>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</si>
  <si>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</si>
  <si>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</si>
  <si>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</si>
  <si>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</si>
  <si>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</si>
  <si>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</si>
  <si>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</si>
  <si>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</si>
  <si>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</si>
  <si>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</si>
  <si>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</si>
  <si>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</si>
  <si>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</si>
  <si>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</si>
  <si>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</si>
  <si>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</si>
  <si>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</si>
  <si>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</si>
  <si>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</si>
  <si>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</si>
  <si>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</si>
  <si>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</si>
  <si>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</si>
  <si>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</si>
  <si>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</si>
  <si>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</si>
  <si>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</si>
  <si>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</si>
  <si>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</si>
  <si>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</si>
  <si>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</si>
  <si>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</si>
  <si>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</si>
  <si>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</si>
  <si>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</si>
  <si>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</si>
  <si>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</si>
  <si>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</si>
  <si>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</si>
  <si>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</si>
  <si>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</si>
  <si>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</si>
  <si>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</si>
  <si>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</si>
  <si>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</si>
  <si>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</si>
  <si>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</si>
  <si>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</si>
  <si>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</si>
  <si>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</si>
  <si>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</si>
  <si>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</si>
  <si>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</si>
  <si>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</si>
  <si>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1.22</t>
  </si>
  <si>
    <t>▲ 0.10</t>
  </si>
  <si>
    <t>小坂町水道事業会計</t>
  </si>
  <si>
    <t>一般会計</t>
  </si>
  <si>
    <t>小坂町国民健康保険特別会計</t>
  </si>
  <si>
    <t>小坂町介護保険特別会計（保険事業勘定）</t>
  </si>
  <si>
    <t>▲ 0.06</t>
  </si>
  <si>
    <t>小坂町下水道事業特別会計</t>
  </si>
  <si>
    <t>小坂町後期高齢者医療特別会計</t>
  </si>
  <si>
    <t>小坂町歯科診療所特別会計</t>
  </si>
  <si>
    <t>小坂町中小企業従業員退職金等共済事業特別会計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</si>
  <si>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</si>
  <si>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</si>
  <si>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</si>
  <si>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</si>
  <si>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</si>
  <si>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</si>
  <si>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</si>
  <si>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</si>
  <si>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</si>
  <si>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</si>
  <si>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</si>
  <si>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</si>
  <si>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</si>
  <si>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</si>
  <si>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</si>
  <si>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</si>
  <si>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鹿角広域行政組合（一般会計）</t>
    <rPh sb="0" eb="2">
      <t>カヅノ</t>
    </rPh>
    <rPh sb="2" eb="4">
      <t>コウイキ</t>
    </rPh>
    <rPh sb="4" eb="6">
      <t>ギョウセイ</t>
    </rPh>
    <rPh sb="6" eb="8">
      <t>クミアイ</t>
    </rPh>
    <rPh sb="9" eb="11">
      <t>イッパン</t>
    </rPh>
    <rPh sb="11" eb="13">
      <t>カイケイ</t>
    </rPh>
    <phoneticPr fontId="2"/>
  </si>
  <si>
    <t>鹿角広域行政組合（鹿角地域ふるさと市町村圏基金特別会計）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トクベツ</t>
    </rPh>
    <rPh sb="25" eb="27">
      <t>カイケイ</t>
    </rPh>
    <phoneticPr fontId="2"/>
  </si>
  <si>
    <t>小坂まちづくり株式会社</t>
    <rPh sb="0" eb="2">
      <t>コサカ</t>
    </rPh>
    <rPh sb="7" eb="11">
      <t>カブシキガイシャ</t>
    </rPh>
    <phoneticPr fontId="2"/>
  </si>
  <si>
    <t>公共施設等総合管理基金</t>
    <rPh sb="0" eb="2">
      <t>コウキョウ</t>
    </rPh>
    <rPh sb="2" eb="4">
      <t>シセツ</t>
    </rPh>
    <rPh sb="4" eb="5">
      <t>トウ</t>
    </rPh>
    <rPh sb="5" eb="7">
      <t>ソウゴウ</t>
    </rPh>
    <rPh sb="7" eb="9">
      <t>カンリ</t>
    </rPh>
    <rPh sb="9" eb="11">
      <t>キキン</t>
    </rPh>
    <phoneticPr fontId="5"/>
  </si>
  <si>
    <t>未来創生基金</t>
    <rPh sb="0" eb="2">
      <t>ミライ</t>
    </rPh>
    <rPh sb="2" eb="4">
      <t>ソウセイ</t>
    </rPh>
    <rPh sb="4" eb="6">
      <t>キキン</t>
    </rPh>
    <phoneticPr fontId="2"/>
  </si>
  <si>
    <t>康楽館運営基金</t>
    <rPh sb="0" eb="3">
      <t>コウラクカン</t>
    </rPh>
    <rPh sb="3" eb="5">
      <t>ウンエイ</t>
    </rPh>
    <rPh sb="5" eb="7">
      <t>キキン</t>
    </rPh>
    <phoneticPr fontId="2"/>
  </si>
  <si>
    <t>中小企業従業員退職金等共済基金</t>
    <rPh sb="0" eb="2">
      <t>チュウショウ</t>
    </rPh>
    <rPh sb="2" eb="4">
      <t>キギョウ</t>
    </rPh>
    <rPh sb="4" eb="7">
      <t>ジュウギョウイン</t>
    </rPh>
    <rPh sb="7" eb="10">
      <t>タイショクキン</t>
    </rPh>
    <rPh sb="10" eb="11">
      <t>トウ</t>
    </rPh>
    <rPh sb="11" eb="13">
      <t>キョウサイ</t>
    </rPh>
    <rPh sb="13" eb="15">
      <t>キキン</t>
    </rPh>
    <phoneticPr fontId="2"/>
  </si>
  <si>
    <t>新総合教育エリア振興基金</t>
    <rPh sb="0" eb="1">
      <t>シン</t>
    </rPh>
    <rPh sb="1" eb="3">
      <t>ソウゴウ</t>
    </rPh>
    <rPh sb="3" eb="5">
      <t>キョウイク</t>
    </rPh>
    <rPh sb="8" eb="10">
      <t>シンコウ</t>
    </rPh>
    <rPh sb="10" eb="12">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</si>
  <si>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</si>
  <si>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</si>
  <si>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</si>
  <si>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</si>
  <si>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</si>
  <si>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</si>
  <si>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</si>
  <si>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</si>
  <si>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</si>
  <si>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明治百年通りにぎわい創出事業などの大型事業に伴う地方債の元利償還がピークを迎え､将来負担比率は減少してきている｡有形固定資産減価償却率については､類似団体平均を1.0％上回っている。インフラ資産に比べ事業用資産（建物）の減価償却率が高く､今後の更新･除却･長寿命化に係る財源には地方債の借入が必要となるため､小坂町公共施設等総合管理計画並びに個別施設計画に基づき､統廃合や削減を前提とした見直しや､計画的な予防保全による長寿命化を図る｡また､今後の財政運営においては､事業の峻別による地方債の新規発行の抑制､基金残高を確保し､将来負担比率の上昇抑制に努めていく｡</t>
    <phoneticPr fontId="5"/>
  </si>
  <si>
    <t>　平成24年度から始まった明治百年通りにぎわい創出事業などの大型事業に伴う地方債の元利償還がピークを迎え、地方債残高が減少していることから将来負担比率は減少傾向にある｡実質公債費比率は昨年度と比べ0.9％減少しているが、令和元年度から着手している和井内エリア整備事業に伴う地方債の償還が今後控えていることから、普通建設事業の平準化並びに厳選化に取り組んでいくとともに､地方債の償還額と新規発行のバランスに十分な注意を払いながら､健全な財政運営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</si>
</sst>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CDD5F95-BF1D-43AC-B058-70BFDDAC75A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332350</c:v>
                </c:pt>
                <c:pt idx="3">
                  <c:v>362690</c:v>
                </c:pt>
                <c:pt idx="4">
                  <c:v>296093</c:v>
                </c:pt>
              </c:numCache>
            </c:numRef>
          </c:val>
          <c:smooth val="0"/>
          <c:extLst>
            <c:ext xmlns:c16="http://schemas.microsoft.com/office/drawing/2014/chart" uri="{C3380CC4-5D6E-409C-BE32-E72D297353CC}">
              <c16:uniqueId val="{00000000-79CE-44BB-A617-5709B536B1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112679</c:v>
                </c:pt>
                <c:pt idx="1">
                  <c:v>102690</c:v>
                </c:pt>
                <c:pt idx="2">
                  <c:v>161922</c:v>
                </c:pt>
                <c:pt idx="3">
                  <c:v>115126</c:v>
                </c:pt>
                <c:pt idx="4">
                  <c:v>99970</c:v>
                </c:pt>
              </c:numCache>
            </c:numRef>
          </c:val>
          <c:smooth val="0"/>
          <c:extLst>
            <c:ext xmlns:c16="http://schemas.microsoft.com/office/drawing/2014/chart" uri="{C3380CC4-5D6E-409C-BE32-E72D297353CC}">
              <c16:uniqueId val="{00000001-79CE-44BB-A617-5709B536B15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3.44</c:v>
                </c:pt>
                <c:pt idx="1">
                  <c:v>4.1500000000000004</c:v>
                </c:pt>
                <c:pt idx="2">
                  <c:v>4</c:v>
                </c:pt>
                <c:pt idx="3">
                  <c:v>3.6</c:v>
                </c:pt>
                <c:pt idx="4">
                  <c:v>3.03</c:v>
                </c:pt>
              </c:numCache>
            </c:numRef>
          </c:val>
          <c:extLst>
            <c:ext xmlns:c16="http://schemas.microsoft.com/office/drawing/2014/chart" uri="{C3380CC4-5D6E-409C-BE32-E72D297353CC}">
              <c16:uniqueId val="{00000000-D635-47E0-B375-6ACE52FA0C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38.78</c:v>
                </c:pt>
                <c:pt idx="1">
                  <c:v>40.26</c:v>
                </c:pt>
                <c:pt idx="2">
                  <c:v>37.31</c:v>
                </c:pt>
                <c:pt idx="3">
                  <c:v>33.86</c:v>
                </c:pt>
                <c:pt idx="4">
                  <c:v>42.06</c:v>
                </c:pt>
              </c:numCache>
            </c:numRef>
          </c:val>
          <c:extLst>
            <c:ext xmlns:c16="http://schemas.microsoft.com/office/drawing/2014/chart" uri="{C3380CC4-5D6E-409C-BE32-E72D297353CC}">
              <c16:uniqueId val="{00000001-D635-47E0-B375-6ACE52FA0C9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-1.22</c:v>
                </c:pt>
                <c:pt idx="1">
                  <c:v>1.54</c:v>
                </c:pt>
                <c:pt idx="2">
                  <c:v>-0.1</c:v>
                </c:pt>
                <c:pt idx="3">
                  <c:v>1.08</c:v>
                </c:pt>
                <c:pt idx="4">
                  <c:v>8.61</c:v>
                </c:pt>
              </c:numCache>
            </c:numRef>
          </c:val>
          <c:smooth val="0"/>
          <c:extLst>
            <c:ext xmlns:c16="http://schemas.microsoft.com/office/drawing/2014/chart" uri="{C3380CC4-5D6E-409C-BE32-E72D297353CC}">
              <c16:uniqueId val="{00000002-D635-47E0-B375-6ACE52FA0C9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45A-4DBE-B53B-9E8714EAC1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5A-4DBE-B53B-9E8714EAC10A}"/>
            </c:ext>
          </c:extLst>
        </c:ser>
        <c:ser>
          <c:idx val="2"/>
          <c:order val="2"/>
          <c:tx>
            <c:strRef>
              <c:f>データシート!$A$29</c:f>
              <c:strCache>
                <c:ptCount val="1"/>
                <c:pt idx="0">
                  <c:v>小坂町中小企業従業員退職金等共済事業特別会計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45A-4DBE-B53B-9E8714EAC10A}"/>
            </c:ext>
          </c:extLst>
        </c:ser>
        <c:ser>
          <c:idx val="3"/>
          <c:order val="3"/>
          <c:tx>
            <c:strRef>
              <c:f>データシート!$A$30</c:f>
              <c:strCache>
                <c:ptCount val="1"/>
                <c:pt idx="0">
                  <c:v>小坂町歯科診療所特別会計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45A-4DBE-B53B-9E8714EAC10A}"/>
            </c:ext>
          </c:extLst>
        </c:ser>
        <c:ser>
          <c:idx val="4"/>
          <c:order val="4"/>
          <c:tx>
            <c:strRef>
              <c:f>データシート!$A$31</c:f>
              <c:strCache>
                <c:ptCount val="1"/>
                <c:pt idx="0">
                  <c:v>小坂町後期高齢者医療特別会計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45A-4DBE-B53B-9E8714EAC10A}"/>
            </c:ext>
          </c:extLst>
        </c:ser>
        <c:ser>
          <c:idx val="5"/>
          <c:order val="5"/>
          <c:tx>
            <c:strRef>
              <c:f>データシート!$A$32</c:f>
              <c:strCache>
                <c:ptCount val="1"/>
                <c:pt idx="0">
                  <c:v>小坂町下水道事業特別会計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c:ext xmlns:c16="http://schemas.microsoft.com/office/drawing/2014/chart" uri="{C3380CC4-5D6E-409C-BE32-E72D297353CC}">
              <c16:uniqueId val="{00000005-345A-4DBE-B53B-9E8714EAC10A}"/>
            </c:ext>
          </c:extLst>
        </c:ser>
        <c:ser>
          <c:idx val="6"/>
          <c:order val="6"/>
          <c:tx>
            <c:strRef>
              <c:f>データシート!$A$33</c:f>
              <c:strCache>
                <c:ptCount val="1"/>
                <c:pt idx="0">
                  <c:v>小坂町介護保険特別会計（保険事業勘定）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0.32</c:v>
                </c:pt>
                <c:pt idx="2">
                  <c:v>0.06</c:v>
                </c:pt>
                <c:pt idx="3">
                  <c:v>#N/A</c:v>
                </c:pt>
                <c:pt idx="4">
                  <c:v>#N/A</c:v>
                </c:pt>
                <c:pt idx="5">
                  <c:v>0.12</c:v>
                </c:pt>
                <c:pt idx="6">
                  <c:v>#N/A</c:v>
                </c:pt>
                <c:pt idx="7">
                  <c:v>0.23</c:v>
                </c:pt>
                <c:pt idx="8">
                  <c:v>#N/A</c:v>
                </c:pt>
                <c:pt idx="9">
                  <c:v>0.27</c:v>
                </c:pt>
              </c:numCache>
            </c:numRef>
          </c:val>
          <c:extLst>
            <c:ext xmlns:c16="http://schemas.microsoft.com/office/drawing/2014/chart" uri="{C3380CC4-5D6E-409C-BE32-E72D297353CC}">
              <c16:uniqueId val="{00000006-345A-4DBE-B53B-9E8714EAC10A}"/>
            </c:ext>
          </c:extLst>
        </c:ser>
        <c:ser>
          <c:idx val="7"/>
          <c:order val="7"/>
          <c:tx>
            <c:strRef>
              <c:f>データシート!$A$34</c:f>
              <c:strCache>
                <c:ptCount val="1"/>
                <c:pt idx="0">
                  <c:v>小坂町国民健康保険特別会計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0.82</c:v>
                </c:pt>
                <c:pt idx="2">
                  <c:v>#N/A</c:v>
                </c:pt>
                <c:pt idx="3">
                  <c:v>0.25</c:v>
                </c:pt>
                <c:pt idx="4">
                  <c:v>#N/A</c:v>
                </c:pt>
                <c:pt idx="5">
                  <c:v>0.81</c:v>
                </c:pt>
                <c:pt idx="6">
                  <c:v>#N/A</c:v>
                </c:pt>
                <c:pt idx="7">
                  <c:v>0.88</c:v>
                </c:pt>
                <c:pt idx="8">
                  <c:v>#N/A</c:v>
                </c:pt>
                <c:pt idx="9">
                  <c:v>0.45</c:v>
                </c:pt>
              </c:numCache>
            </c:numRef>
          </c:val>
          <c:extLst>
            <c:ext xmlns:c16="http://schemas.microsoft.com/office/drawing/2014/chart" uri="{C3380CC4-5D6E-409C-BE32-E72D297353CC}">
              <c16:uniqueId val="{00000007-345A-4DBE-B53B-9E8714EAC1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3.43</c:v>
                </c:pt>
                <c:pt idx="2">
                  <c:v>#N/A</c:v>
                </c:pt>
                <c:pt idx="3">
                  <c:v>4.1500000000000004</c:v>
                </c:pt>
                <c:pt idx="4">
                  <c:v>#N/A</c:v>
                </c:pt>
                <c:pt idx="5">
                  <c:v>4</c:v>
                </c:pt>
                <c:pt idx="6">
                  <c:v>#N/A</c:v>
                </c:pt>
                <c:pt idx="7">
                  <c:v>3.6</c:v>
                </c:pt>
                <c:pt idx="8">
                  <c:v>#N/A</c:v>
                </c:pt>
                <c:pt idx="9">
                  <c:v>3.03</c:v>
                </c:pt>
              </c:numCache>
            </c:numRef>
          </c:val>
          <c:extLst>
            <c:ext xmlns:c16="http://schemas.microsoft.com/office/drawing/2014/chart" uri="{C3380CC4-5D6E-409C-BE32-E72D297353CC}">
              <c16:uniqueId val="{00000008-345A-4DBE-B53B-9E8714EAC10A}"/>
            </c:ext>
          </c:extLst>
        </c:ser>
        <c:ser>
          <c:idx val="9"/>
          <c:order val="9"/>
          <c:tx>
            <c:strRef>
              <c:f>データシート!$A$36</c:f>
              <c:strCache>
                <c:ptCount val="1"/>
                <c:pt idx="0">
                  <c:v>小坂町水道事業会計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10.67</c:v>
                </c:pt>
                <c:pt idx="2">
                  <c:v>#N/A</c:v>
                </c:pt>
                <c:pt idx="3">
                  <c:v>10.85</c:v>
                </c:pt>
                <c:pt idx="4">
                  <c:v>#N/A</c:v>
                </c:pt>
                <c:pt idx="5">
                  <c:v>10.64</c:v>
                </c:pt>
                <c:pt idx="6">
                  <c:v>#N/A</c:v>
                </c:pt>
                <c:pt idx="7">
                  <c:v>9.76</c:v>
                </c:pt>
                <c:pt idx="8">
                  <c:v>#N/A</c:v>
                </c:pt>
                <c:pt idx="9">
                  <c:v>7.96</c:v>
                </c:pt>
              </c:numCache>
            </c:numRef>
          </c:val>
          <c:extLst>
            <c:ext xmlns:c16="http://schemas.microsoft.com/office/drawing/2014/chart" uri="{C3380CC4-5D6E-409C-BE32-E72D297353CC}">
              <c16:uniqueId val="{00000009-345A-4DBE-B53B-9E8714EAC1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435</c:v>
                </c:pt>
                <c:pt idx="5">
                  <c:v>441</c:v>
                </c:pt>
                <c:pt idx="8">
                  <c:v>437</c:v>
                </c:pt>
                <c:pt idx="11">
                  <c:v>457</c:v>
                </c:pt>
                <c:pt idx="14">
                  <c:v>450</c:v>
                </c:pt>
              </c:numCache>
            </c:numRef>
          </c:val>
          <c:extLst>
            <c:ext xmlns:c16="http://schemas.microsoft.com/office/drawing/2014/chart" uri="{C3380CC4-5D6E-409C-BE32-E72D297353CC}">
              <c16:uniqueId val="{00000000-D8A5-4A8E-B281-6A96CDFA3F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A5-4A8E-B281-6A96CDFA3F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12</c:v>
                </c:pt>
                <c:pt idx="3">
                  <c:v>12</c:v>
                </c:pt>
                <c:pt idx="6">
                  <c:v>11</c:v>
                </c:pt>
                <c:pt idx="9">
                  <c:v>11</c:v>
                </c:pt>
                <c:pt idx="12">
                  <c:v>11</c:v>
                </c:pt>
              </c:numCache>
            </c:numRef>
          </c:val>
          <c:extLst>
            <c:ext xmlns:c16="http://schemas.microsoft.com/office/drawing/2014/chart" uri="{C3380CC4-5D6E-409C-BE32-E72D297353CC}">
              <c16:uniqueId val="{00000002-D8A5-4A8E-B281-6A96CDFA3F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A5-4A8E-B281-6A96CDFA3F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224</c:v>
                </c:pt>
                <c:pt idx="3">
                  <c:v>220</c:v>
                </c:pt>
                <c:pt idx="6">
                  <c:v>226</c:v>
                </c:pt>
                <c:pt idx="9">
                  <c:v>226</c:v>
                </c:pt>
                <c:pt idx="12">
                  <c:v>224</c:v>
                </c:pt>
              </c:numCache>
            </c:numRef>
          </c:val>
          <c:extLst>
            <c:ext xmlns:c16="http://schemas.microsoft.com/office/drawing/2014/chart" uri="{C3380CC4-5D6E-409C-BE32-E72D297353CC}">
              <c16:uniqueId val="{00000004-D8A5-4A8E-B281-6A96CDFA3F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A5-4A8E-B281-6A96CDFA3F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A5-4A8E-B281-6A96CDFA3F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546</c:v>
                </c:pt>
                <c:pt idx="3">
                  <c:v>556</c:v>
                </c:pt>
                <c:pt idx="6">
                  <c:v>571</c:v>
                </c:pt>
                <c:pt idx="9">
                  <c:v>571</c:v>
                </c:pt>
                <c:pt idx="12">
                  <c:v>550</c:v>
                </c:pt>
              </c:numCache>
            </c:numRef>
          </c:val>
          <c:extLst>
            <c:ext xmlns:c16="http://schemas.microsoft.com/office/drawing/2014/chart" uri="{C3380CC4-5D6E-409C-BE32-E72D297353CC}">
              <c16:uniqueId val="{00000007-D8A5-4A8E-B281-6A96CDFA3F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347</c:v>
                </c:pt>
                <c:pt idx="2">
                  <c:v>#N/A</c:v>
                </c:pt>
                <c:pt idx="3">
                  <c:v>#N/A</c:v>
                </c:pt>
                <c:pt idx="4">
                  <c:v>347</c:v>
                </c:pt>
                <c:pt idx="5">
                  <c:v>#N/A</c:v>
                </c:pt>
                <c:pt idx="6">
                  <c:v>#N/A</c:v>
                </c:pt>
                <c:pt idx="7">
                  <c:v>371</c:v>
                </c:pt>
                <c:pt idx="8">
                  <c:v>#N/A</c:v>
                </c:pt>
                <c:pt idx="9">
                  <c:v>#N/A</c:v>
                </c:pt>
                <c:pt idx="10">
                  <c:v>351</c:v>
                </c:pt>
                <c:pt idx="11">
                  <c:v>#N/A</c:v>
                </c:pt>
                <c:pt idx="12">
                  <c:v>#N/A</c:v>
                </c:pt>
                <c:pt idx="13">
                  <c:v>335</c:v>
                </c:pt>
                <c:pt idx="14">
                  <c:v>#N/A</c:v>
                </c:pt>
              </c:numCache>
            </c:numRef>
          </c:val>
          <c:smooth val="0"/>
          <c:extLst>
            <c:ext xmlns:c16="http://schemas.microsoft.com/office/drawing/2014/chart" uri="{C3380CC4-5D6E-409C-BE32-E72D297353CC}">
              <c16:uniqueId val="{00000008-D8A5-4A8E-B281-6A96CDFA3F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4399</c:v>
                </c:pt>
                <c:pt idx="5">
                  <c:v>4363</c:v>
                </c:pt>
                <c:pt idx="8">
                  <c:v>4253</c:v>
                </c:pt>
                <c:pt idx="11">
                  <c:v>3953</c:v>
                </c:pt>
                <c:pt idx="14">
                  <c:v>3766</c:v>
                </c:pt>
              </c:numCache>
            </c:numRef>
          </c:val>
          <c:extLst>
            <c:ext xmlns:c16="http://schemas.microsoft.com/office/drawing/2014/chart" uri="{C3380CC4-5D6E-409C-BE32-E72D297353CC}">
              <c16:uniqueId val="{00000000-EDA4-46F4-AB20-8E0EBF4D83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c:v>
                </c:pt>
                <c:pt idx="5">
                  <c:v>17</c:v>
                </c:pt>
                <c:pt idx="8">
                  <c:v>13</c:v>
                </c:pt>
                <c:pt idx="11">
                  <c:v>9</c:v>
                </c:pt>
                <c:pt idx="14">
                  <c:v>5</c:v>
                </c:pt>
              </c:numCache>
            </c:numRef>
          </c:val>
          <c:extLst>
            <c:ext xmlns:c16="http://schemas.microsoft.com/office/drawing/2014/chart" uri="{C3380CC4-5D6E-409C-BE32-E72D297353CC}">
              <c16:uniqueId val="{00000001-EDA4-46F4-AB20-8E0EBF4D83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1890</c:v>
                </c:pt>
                <c:pt idx="5">
                  <c:v>1933</c:v>
                </c:pt>
                <c:pt idx="8">
                  <c:v>2114</c:v>
                </c:pt>
                <c:pt idx="11">
                  <c:v>2418</c:v>
                </c:pt>
                <c:pt idx="14">
                  <c:v>2624</c:v>
                </c:pt>
              </c:numCache>
            </c:numRef>
          </c:val>
          <c:extLst>
            <c:ext xmlns:c16="http://schemas.microsoft.com/office/drawing/2014/chart" uri="{C3380CC4-5D6E-409C-BE32-E72D297353CC}">
              <c16:uniqueId val="{00000002-EDA4-46F4-AB20-8E0EBF4D83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A4-46F4-AB20-8E0EBF4D83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A4-46F4-AB20-8E0EBF4D83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A4-46F4-AB20-8E0EBF4D83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490</c:v>
                </c:pt>
                <c:pt idx="3">
                  <c:v>470</c:v>
                </c:pt>
                <c:pt idx="6">
                  <c:v>426</c:v>
                </c:pt>
                <c:pt idx="9">
                  <c:v>378</c:v>
                </c:pt>
                <c:pt idx="12">
                  <c:v>363</c:v>
                </c:pt>
              </c:numCache>
            </c:numRef>
          </c:val>
          <c:extLst>
            <c:ext xmlns:c16="http://schemas.microsoft.com/office/drawing/2014/chart" uri="{C3380CC4-5D6E-409C-BE32-E72D297353CC}">
              <c16:uniqueId val="{00000006-EDA4-46F4-AB20-8E0EBF4D83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129</c:v>
                </c:pt>
                <c:pt idx="3">
                  <c:v>127</c:v>
                </c:pt>
                <c:pt idx="6">
                  <c:v>159</c:v>
                </c:pt>
                <c:pt idx="9">
                  <c:v>240</c:v>
                </c:pt>
                <c:pt idx="12">
                  <c:v>236</c:v>
                </c:pt>
              </c:numCache>
            </c:numRef>
          </c:val>
          <c:extLst>
            <c:ext xmlns:c16="http://schemas.microsoft.com/office/drawing/2014/chart" uri="{C3380CC4-5D6E-409C-BE32-E72D297353CC}">
              <c16:uniqueId val="{00000007-EDA4-46F4-AB20-8E0EBF4D83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3227</c:v>
                </c:pt>
                <c:pt idx="3">
                  <c:v>3087</c:v>
                </c:pt>
                <c:pt idx="6">
                  <c:v>3015</c:v>
                </c:pt>
                <c:pt idx="9">
                  <c:v>2929</c:v>
                </c:pt>
                <c:pt idx="12">
                  <c:v>2828</c:v>
                </c:pt>
              </c:numCache>
            </c:numRef>
          </c:val>
          <c:extLst>
            <c:ext xmlns:c16="http://schemas.microsoft.com/office/drawing/2014/chart" uri="{C3380CC4-5D6E-409C-BE32-E72D297353CC}">
              <c16:uniqueId val="{00000008-EDA4-46F4-AB20-8E0EBF4D83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63</c:v>
                </c:pt>
                <c:pt idx="3">
                  <c:v>53</c:v>
                </c:pt>
                <c:pt idx="6">
                  <c:v>42</c:v>
                </c:pt>
                <c:pt idx="9">
                  <c:v>32</c:v>
                </c:pt>
                <c:pt idx="12">
                  <c:v>21</c:v>
                </c:pt>
              </c:numCache>
            </c:numRef>
          </c:val>
          <c:extLst>
            <c:ext xmlns:c16="http://schemas.microsoft.com/office/drawing/2014/chart" uri="{C3380CC4-5D6E-409C-BE32-E72D297353CC}">
              <c16:uniqueId val="{00000009-EDA4-46F4-AB20-8E0EBF4D83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4925</c:v>
                </c:pt>
                <c:pt idx="3">
                  <c:v>4809</c:v>
                </c:pt>
                <c:pt idx="6">
                  <c:v>4614</c:v>
                </c:pt>
                <c:pt idx="9">
                  <c:v>4333</c:v>
                </c:pt>
                <c:pt idx="12">
                  <c:v>3935</c:v>
                </c:pt>
              </c:numCache>
            </c:numRef>
          </c:val>
          <c:extLst>
            <c:ext xmlns:c16="http://schemas.microsoft.com/office/drawing/2014/chart" uri="{C3380CC4-5D6E-409C-BE32-E72D297353CC}">
              <c16:uniqueId val="{0000000A-EDA4-46F4-AB20-8E0EBF4D83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2522</c:v>
                </c:pt>
                <c:pt idx="2">
                  <c:v>#N/A</c:v>
                </c:pt>
                <c:pt idx="3">
                  <c:v>#N/A</c:v>
                </c:pt>
                <c:pt idx="4">
                  <c:v>2233</c:v>
                </c:pt>
                <c:pt idx="5">
                  <c:v>#N/A</c:v>
                </c:pt>
                <c:pt idx="6">
                  <c:v>#N/A</c:v>
                </c:pt>
                <c:pt idx="7">
                  <c:v>1876</c:v>
                </c:pt>
                <c:pt idx="8">
                  <c:v>#N/A</c:v>
                </c:pt>
                <c:pt idx="9">
                  <c:v>#N/A</c:v>
                </c:pt>
                <c:pt idx="10">
                  <c:v>1531</c:v>
                </c:pt>
                <c:pt idx="11">
                  <c:v>#N/A</c:v>
                </c:pt>
                <c:pt idx="12">
                  <c:v>#N/A</c:v>
                </c:pt>
                <c:pt idx="13">
                  <c:v>987</c:v>
                </c:pt>
                <c:pt idx="14">
                  <c:v>#N/A</c:v>
                </c:pt>
              </c:numCache>
            </c:numRef>
          </c:val>
          <c:smooth val="0"/>
          <c:extLst>
            <c:ext xmlns:c16="http://schemas.microsoft.com/office/drawing/2014/chart" uri="{C3380CC4-5D6E-409C-BE32-E72D297353CC}">
              <c16:uniqueId val="{0000000B-EDA4-46F4-AB20-8E0EBF4D83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1015</c:v>
                </c:pt>
                <c:pt idx="1">
                  <c:v>1015</c:v>
                </c:pt>
                <c:pt idx="2">
                  <c:v>1252</c:v>
                </c:pt>
              </c:numCache>
            </c:numRef>
          </c:val>
          <c:extLst>
            <c:ext xmlns:c16="http://schemas.microsoft.com/office/drawing/2014/chart" uri="{C3380CC4-5D6E-409C-BE32-E72D297353CC}">
              <c16:uniqueId val="{00000000-A143-4FBD-95CF-605CC3FA2B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461</c:v>
                </c:pt>
                <c:pt idx="1">
                  <c:v>421</c:v>
                </c:pt>
                <c:pt idx="2">
                  <c:v>343</c:v>
                </c:pt>
              </c:numCache>
            </c:numRef>
          </c:val>
          <c:extLst>
            <c:ext xmlns:c16="http://schemas.microsoft.com/office/drawing/2014/chart" uri="{C3380CC4-5D6E-409C-BE32-E72D297353CC}">
              <c16:uniqueId val="{00000001-A143-4FBD-95CF-605CC3FA2B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487</c:v>
                </c:pt>
                <c:pt idx="1">
                  <c:v>827</c:v>
                </c:pt>
                <c:pt idx="2">
                  <c:v>860</c:v>
                </c:pt>
              </c:numCache>
            </c:numRef>
          </c:val>
          <c:extLst>
            <c:ext xmlns:c16="http://schemas.microsoft.com/office/drawing/2014/chart" uri="{C3380CC4-5D6E-409C-BE32-E72D297353CC}">
              <c16:uniqueId val="{00000002-A143-4FBD-95CF-605CC3FA2B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{99496632-8E74-408C-AE74-BBC2DF207B76}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B32-4C14-A496-E2FE9F125B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{C4D8FA45-279A-415B-B098-98D5B9920A8B}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32-4C14-A496-E2FE9F125B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{27574F58-40FD-4D6B-A08C-FCA7C904C65A}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32-4C14-A496-E2FE9F125B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{08475578-40B1-4791-8C04-3CAC11307419}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32-4C14-A496-E2FE9F125B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{0A90FAE0-C646-4980-8E7C-5754B1D3DAFB}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32-4C14-A496-E2FE9F125B1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{4B6E015D-1B1D-4674-8721-A8C53D6FA0EE}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B32-4C14-A496-E2FE9F125B1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{65639F7F-3688-425C-AFAC-F184F218ADDE}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B32-4C14-A496-E2FE9F125B1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{48C08F8A-3051-45A9-B329-6933E4B63928}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B32-4C14-A496-E2FE9F125B1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{5539127C-B7C0-4FD4-BC07-AA79985E5713}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B32-4C14-A496-E2FE9F125B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59.6</c:v>
                </c:pt>
                <c:pt idx="16">
                  <c:v>60.2</c:v>
                </c:pt>
                <c:pt idx="24">
                  <c:v>62.5</c:v>
                </c:pt>
                <c:pt idx="32">
                  <c:v>63.3</c:v>
                </c:pt>
              </c:numCache>
            </c:numRef>
          </c:xVal>
          <c:yVal>
            <c:numRef>
              <c:f>公会計指標分析・財政指標組合せ分析表!$BP$51:$DC$51</c:f>
              <c:numCache>
                <c:formatCode>#,##0.0;"▲ "#,##0.0</c:formatCode>
                <c:ptCount val="40"/>
                <c:pt idx="0">
                  <c:v>114.6</c:v>
                </c:pt>
                <c:pt idx="8">
                  <c:v>103.7</c:v>
                </c:pt>
                <c:pt idx="16">
                  <c:v>82</c:v>
                </c:pt>
                <c:pt idx="24">
                  <c:v>60.1</c:v>
                </c:pt>
                <c:pt idx="32">
                  <c:v>39</c:v>
                </c:pt>
              </c:numCache>
            </c:numRef>
          </c:yVal>
          <c:smooth val="0"/>
          <c:extLst>
            <c:ext xmlns:c16="http://schemas.microsoft.com/office/drawing/2014/chart" uri="{C3380CC4-5D6E-409C-BE32-E72D297353CC}">
              <c16:uniqueId val="{00000009-2B32-4C14-A496-E2FE9F125B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9605965816510921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{49E8D0AF-0CD3-4F7E-85B8-F0B53E23AEC6}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B32-4C14-A496-E2FE9F125B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{EE491B62-F0D9-4D48-B146-BFABAAB04F22}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32-4C14-A496-E2FE9F125B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{88165FAA-B8F2-41DB-8A74-DA513B0D2D4E}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32-4C14-A496-E2FE9F125B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{56479E13-9F14-49B8-8301-1DE3E673390A}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32-4C14-A496-E2FE9F125B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{FCE5CF10-DDD6-430F-8CDA-E3807C5C1A71}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32-4C14-A496-E2FE9F125B1F}"/>
                </c:ext>
              </c:extLst>
            </c:dLbl>
            <c:dLbl>
              <c:idx val="8"/>
              <c:layout>
                <c:manualLayout>
                  <c:x val="-2.455498530329553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{502A0CDD-FBFE-4992-93D2-996EB1F970FB}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B32-4C14-A496-E2FE9F125B1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{3894E7CA-153D-41C8-83CF-DA9BF4415FEC}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B32-4C14-A496-E2FE9F125B1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{DD9AED7F-09AF-4346-825A-6C870CB28331}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B32-4C14-A496-E2FE9F125B1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{27B1309F-A44F-4C49-85D8-A8B00277C70B}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B32-4C14-A496-E2FE9F125B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61.5</c:v>
                </c:pt>
                <c:pt idx="24">
                  <c:v>60.9</c:v>
                </c:pt>
                <c:pt idx="32">
                  <c:v>62.3</c:v>
                </c:pt>
              </c:numCache>
            </c:numRef>
          </c:xVal>
          <c:yVal>
            <c:numRef>
              <c:f>公会計指標分析・財政指標組合せ分析表!$BP$55:$DC$55</c:f>
              <c:numCache>
                <c:formatCode>#,##0.0;"▲ "#,##0.0</c:formatCode>
                <c:ptCount val="40"/>
                <c:pt idx="0">
                  <c:v>7.6</c:v>
                </c:pt>
                <c:pt idx="8">
                  <c:v>3</c:v>
                </c:pt>
                <c:pt idx="16">
                  <c:v>0</c:v>
                </c:pt>
                <c:pt idx="24">
                  <c:v>0</c:v>
                </c:pt>
                <c:pt idx="32">
                  <c:v>0</c:v>
                </c:pt>
              </c:numCache>
            </c:numRef>
          </c:yVal>
          <c:smooth val="0"/>
          <c:extLst>
            <c:ext xmlns:c16="http://schemas.microsoft.com/office/drawing/2014/chart" uri="{C3380CC4-5D6E-409C-BE32-E72D297353CC}">
              <c16:uniqueId val="{00000013-2B32-4C14-A496-E2FE9F125B1F}"/>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{B6755E8F-9BE2-406D-A339-7E76F7B85585}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52C-4F9B-9DCD-A3D7BE3445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{A4208BC1-D23D-44CB-997D-63150BF57166}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2C-4F9B-9DCD-A3D7BE3445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{57E81B39-6E1F-4EE5-9CF6-5F7BCA61E24F}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2C-4F9B-9DCD-A3D7BE3445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{F321950E-9378-44BA-9F0B-3DBAC06AC43A}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2C-4F9B-9DCD-A3D7BE3445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{89B7C6F1-304B-4F0B-8FEC-CD20420205EA}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2C-4F9B-9DCD-A3D7BE3445C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{8D2C015C-E7BE-4D82-935D-6779BD566747}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52C-4F9B-9DCD-A3D7BE3445C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{71A4F086-AB99-4A2C-A53C-611274625963}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52C-4F9B-9DCD-A3D7BE3445C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{4539E6C5-C2E4-4673-99A4-072F96A12A4D}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52C-4F9B-9DCD-A3D7BE3445C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{52B2B539-18D7-477B-9CDF-F88346DD2626}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52C-4F9B-9DCD-A3D7BE3445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15.7</c:v>
                </c:pt>
                <c:pt idx="16">
                  <c:v>16</c:v>
                </c:pt>
                <c:pt idx="24">
                  <c:v>15.3</c:v>
                </c:pt>
                <c:pt idx="32">
                  <c:v>14.4</c:v>
                </c:pt>
              </c:numCache>
            </c:numRef>
          </c:xVal>
          <c:yVal>
            <c:numRef>
              <c:f>公会計指標分析・財政指標組合せ分析表!$BP$73:$DC$73</c:f>
              <c:numCache>
                <c:formatCode>#,##0.0;"▲ "#,##0.0</c:formatCode>
                <c:ptCount val="40"/>
                <c:pt idx="0">
                  <c:v>114.6</c:v>
                </c:pt>
                <c:pt idx="8">
                  <c:v>103.7</c:v>
                </c:pt>
                <c:pt idx="16">
                  <c:v>82</c:v>
                </c:pt>
                <c:pt idx="24">
                  <c:v>60.1</c:v>
                </c:pt>
                <c:pt idx="32">
                  <c:v>39</c:v>
                </c:pt>
              </c:numCache>
            </c:numRef>
          </c:yVal>
          <c:smooth val="0"/>
          <c:extLst>
            <c:ext xmlns:c16="http://schemas.microsoft.com/office/drawing/2014/chart" uri="{C3380CC4-5D6E-409C-BE32-E72D297353CC}">
              <c16:uniqueId val="{00000009-B52C-4F9B-9DCD-A3D7BE3445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234563816980624E-2"/>
                  <c:y val="-5.469612105428635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{BD16E8DB-86C2-42E2-8DA9-2FA4055A0C1A}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52C-4F9B-9DCD-A3D7BE3445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{4A6CF9E6-C62B-4924-9D6A-25679FAFF633}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2C-4F9B-9DCD-A3D7BE3445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{B2A19712-0322-4822-9C4B-AD466B297E8E}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2C-4F9B-9DCD-A3D7BE3445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{8C8F9202-4FFA-4B65-BB06-C3F441CDCC3D}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2C-4F9B-9DCD-A3D7BE3445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{4DF8406B-C8C4-4262-9414-2B7999C117A6}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2C-4F9B-9DCD-A3D7BE3445C1}"/>
                </c:ext>
              </c:extLst>
            </c:dLbl>
            <c:dLbl>
              <c:idx val="8"/>
              <c:layout>
                <c:manualLayout>
                  <c:x val="-3.8033770527205725E-2"/>
                  <c:y val="-7.013717312130154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{48C94785-1940-470E-B19B-2C48CA94DC84}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52C-4F9B-9DCD-A3D7BE3445C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{BDA4351A-5856-4FFB-88C4-A29E6A6DDB9C}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52C-4F9B-9DCD-A3D7BE3445C1}"/>
                </c:ext>
              </c:extLst>
            </c:dLbl>
            <c:dLbl>
              <c:idx val="24"/>
              <c:layout>
                <c:manualLayout>
                  <c:x val="-2.5298460057526718E-2"/>
                  <c:y val="-4.34959213155358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{ABFF53A1-F968-4DCC-B63B-92983E5E1E51}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52C-4F9B-9DCD-A3D7BE3445C1}"/>
                </c:ext>
              </c:extLst>
            </c:dLbl>
            <c:dLbl>
              <c:idx val="32"/>
              <c:layout>
                <c:manualLayout>
                  <c:x val="-3.7842225392624586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{73FCA63F-5535-433C-A0E0-293F8DF7C3AC}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52C-4F9B-9DCD-A3D7BE3445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c:v>
                </c:pt>
                <c:pt idx="24">
                  <c:v>6.6</c:v>
                </c:pt>
                <c:pt idx="32">
                  <c:v>6.8</c:v>
                </c:pt>
              </c:numCache>
            </c:numRef>
          </c:xVal>
          <c:yVal>
            <c:numRef>
              <c:f>公会計指標分析・財政指標組合せ分析表!$BP$77:$DC$77</c:f>
              <c:numCache>
                <c:formatCode>#,##0.0;"▲ "#,##0.0</c:formatCode>
                <c:ptCount val="40"/>
                <c:pt idx="0">
                  <c:v>7.6</c:v>
                </c:pt>
                <c:pt idx="8">
                  <c:v>3</c:v>
                </c:pt>
                <c:pt idx="16">
                  <c:v>0</c:v>
                </c:pt>
                <c:pt idx="24">
                  <c:v>0</c:v>
                </c:pt>
                <c:pt idx="32">
                  <c:v>0</c:v>
                </c:pt>
              </c:numCache>
            </c:numRef>
          </c:yVal>
          <c:smooth val="0"/>
          <c:extLst>
            <c:ext xmlns:c16="http://schemas.microsoft.com/office/drawing/2014/chart" uri="{C3380CC4-5D6E-409C-BE32-E72D297353CC}">
              <c16:uniqueId val="{00000013-B52C-4F9B-9DCD-A3D7BE3445C1}"/>
            </c:ext>
          </c:extLst>
        </c:ser>
        <c:dLbls>
          <c:showLegendKey val="0"/>
          <c:showVal val="1"/>
          <c:showCatName val="0"/>
          <c:showSerName val="0"/>
          <c:showPercent val="0"/>
          <c:showBubbleSize val="0"/>
        </c:dLbls>
        <c:axId val="84219776"/>
        <c:axId val="84234240"/>
      </c:scatterChart>
      <c:valAx>
        <c:axId val="84219776"/>
        <c:scaling>
          <c:orientation val="maxMin"/>
          <c:max val="1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4,688
4,643
201.70
5,265,117
5,024,404
90,314
2,976,608
3,934,586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財政力指数の分母である基準財政需要額においては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380</a:t>
          </a:r>
          <a:r>
            <a:rPr kumimoji="1" lang="ja-JP" altLang="en-US" sz="1300">
              <a:latin typeface="ＭＳ Ｐゴシック" panose="020B0600070205080204" pitchFamily="50" charset="-128"/>
              <a:ea typeface="ＭＳ Ｐゴシック" panose="020B0600070205080204" pitchFamily="50" charset="-128"/>
            </a:rPr>
            <a:t>千円の減となったものの同水準となった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一方</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分子である基準財政収入額においては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法人税割収入が前年度比</a:t>
          </a:r>
          <a:r>
            <a:rPr kumimoji="1" lang="en-US" altLang="ja-JP" sz="1300">
              <a:latin typeface="ＭＳ Ｐゴシック" panose="020B0600070205080204" pitchFamily="50" charset="-128"/>
              <a:ea typeface="ＭＳ Ｐゴシック" panose="020B0600070205080204" pitchFamily="50" charset="-128"/>
            </a:rPr>
            <a:t>92.6</a:t>
          </a:r>
          <a:r>
            <a:rPr kumimoji="1" lang="ja-JP" altLang="en-US" sz="1300">
              <a:latin typeface="ＭＳ Ｐゴシック" panose="020B0600070205080204" pitchFamily="50" charset="-128"/>
              <a:ea typeface="ＭＳ Ｐゴシック" panose="020B0600070205080204" pitchFamily="50" charset="-128"/>
            </a:rPr>
            <a:t>％の大幅増となった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これは基幹産業の一つである非鉄金属製錬業において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金価格の高騰や円安に伴う好況によるもので</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これらにより財政力指数は前年度から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％の増となった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今後も地方税の収納率向上や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観光振興と地場産業の振興による税収の確保を行うとともに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さらなる行財政改革の実施により歳出の抑制に努める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9058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142922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15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83958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42229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30739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経常収支比率の分子である経常経費充当一般財源等においては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の減であり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人件費における退職手当負担金が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利率の変更や退職者数の減少などにより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百万円減少したことが主な要因である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分母においては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基幹産業である非鉄金属製錬業の好況により法人税割収入の増加などにより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％の増となった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これらにより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経常収支比率は前年度から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％の減となった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法人税割収入の増加は金価格や円安による一時的な要因であることから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事業の峻別により予算規模を見直し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経常経費の削減を図っていく</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24765</xdr:rowOff>
    </xdr:from>
    <xdr:to>
      <xdr:col>23</xdr:col>
      <xdr:colOff>133350</xdr:colOff>
      <xdr:row>65</xdr:row>
      <xdr:rowOff>85090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6901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65</xdr:row>
      <xdr:rowOff>116459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2934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116459</xdr:rowOff>
    </xdr:from>
    <xdr:to>
      <xdr:col>15</xdr:col>
      <xdr:colOff>82550</xdr:colOff>
      <xdr:row>67</xdr:row>
      <xdr:rowOff>10033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60709"/>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10033</xdr:rowOff>
    </xdr:from>
    <xdr:to>
      <xdr:col>11</xdr:col>
      <xdr:colOff>31750</xdr:colOff>
      <xdr:row>67</xdr:row>
      <xdr:rowOff>87249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497183"/>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111506</xdr:rowOff>
    </xdr:from>
    <xdr:to>
      <xdr:col>11</xdr:col>
      <xdr:colOff>82550</xdr:colOff>
      <xdr:row>66</xdr:row>
      <xdr:rowOff>41656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51833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2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101854</xdr:rowOff>
    </xdr:from>
    <xdr:to>
      <xdr:col>7</xdr:col>
      <xdr:colOff>31750</xdr:colOff>
      <xdr:row>66</xdr:row>
      <xdr:rowOff>32004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42181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1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145415</xdr:rowOff>
    </xdr:from>
    <xdr:to>
      <xdr:col>23</xdr:col>
      <xdr:colOff>184150</xdr:colOff>
      <xdr:row>65</xdr:row>
      <xdr:rowOff>75565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117492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9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65659</xdr:rowOff>
    </xdr:from>
    <xdr:to>
      <xdr:col>15</xdr:col>
      <xdr:colOff>133350</xdr:colOff>
      <xdr:row>65</xdr:row>
      <xdr:rowOff>167259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152036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9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130683</xdr:rowOff>
    </xdr:from>
    <xdr:to>
      <xdr:col>11</xdr:col>
      <xdr:colOff>82550</xdr:colOff>
      <xdr:row>67</xdr:row>
      <xdr:rowOff>60833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4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45610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3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36449</xdr:rowOff>
    </xdr:from>
    <xdr:to>
      <xdr:col>7</xdr:col>
      <xdr:colOff>31750</xdr:colOff>
      <xdr:row>67</xdr:row>
      <xdr:rowOff>138049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5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122826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60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[315,347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類似団体平均を下回っているものの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14,347</a:t>
          </a:r>
          <a:r>
            <a:rPr kumimoji="1" lang="ja-JP" altLang="en-US" sz="1300">
              <a:latin typeface="ＭＳ Ｐゴシック" panose="020B0600070205080204" pitchFamily="50" charset="-128"/>
              <a:ea typeface="ＭＳ Ｐゴシック" panose="020B0600070205080204" pitchFamily="50" charset="-128"/>
            </a:rPr>
            <a:t>円増加した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人口が減少したこと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会計年度任用職員人件費（期末手当）や維持補修費における道路維持管理費が増加したほか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伐採や植栽維持管理経費が集中した年度であったことが主な要因である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類似団体と比べ</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観光関連施設や公営住宅などの公共施設数が多く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引き続き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公共施設の適正管理に努めるとともに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小坂町定員管理計画に基づく人件費の抑制と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事務事業の見直しによる物件費の削減を図っていく</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138912</xdr:rowOff>
    </xdr:from>
    <xdr:to>
      <xdr:col>23</xdr:col>
      <xdr:colOff>133350</xdr:colOff>
      <xdr:row>81</xdr:row>
      <xdr:rowOff>145836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26362"/>
          <a:ext cx="8382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11318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70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126750</xdr:rowOff>
    </xdr:from>
    <xdr:to>
      <xdr:col>19</xdr:col>
      <xdr:colOff>133350</xdr:colOff>
      <xdr:row>81</xdr:row>
      <xdr:rowOff>138912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14200"/>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122918</xdr:rowOff>
    </xdr:from>
    <xdr:to>
      <xdr:col>15</xdr:col>
      <xdr:colOff>82550</xdr:colOff>
      <xdr:row>81</xdr:row>
      <xdr:rowOff>126750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10368"/>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106508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119031</xdr:rowOff>
    </xdr:from>
    <xdr:to>
      <xdr:col>11</xdr:col>
      <xdr:colOff>31750</xdr:colOff>
      <xdr:row>81</xdr:row>
      <xdr:rowOff>122918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0648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62108</xdr:rowOff>
    </xdr:from>
    <xdr:to>
      <xdr:col>11</xdr:col>
      <xdr:colOff>82550</xdr:colOff>
      <xdr:row>81</xdr:row>
      <xdr:rowOff>163708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1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58517</xdr:rowOff>
    </xdr:from>
    <xdr:to>
      <xdr:col>7</xdr:col>
      <xdr:colOff>31750</xdr:colOff>
      <xdr:row>81</xdr:row>
      <xdr:rowOff>160117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170294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95036</xdr:rowOff>
    </xdr:from>
    <xdr:to>
      <xdr:col>23</xdr:col>
      <xdr:colOff>184150</xdr:colOff>
      <xdr:row>82</xdr:row>
      <xdr:rowOff>25186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8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16313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88112</xdr:rowOff>
    </xdr:from>
    <xdr:to>
      <xdr:col>19</xdr:col>
      <xdr:colOff>184150</xdr:colOff>
      <xdr:row>82</xdr:row>
      <xdr:rowOff>18262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7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28439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4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75950</xdr:rowOff>
    </xdr:from>
    <xdr:to>
      <xdr:col>15</xdr:col>
      <xdr:colOff>133350</xdr:colOff>
      <xdr:row>82</xdr:row>
      <xdr:rowOff>6100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3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72118</xdr:rowOff>
    </xdr:from>
    <xdr:to>
      <xdr:col>11</xdr:col>
      <xdr:colOff>82550</xdr:colOff>
      <xdr:row>82</xdr:row>
      <xdr:rowOff>2268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158495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4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68231</xdr:rowOff>
    </xdr:from>
    <xdr:to>
      <xdr:col>7</xdr:col>
      <xdr:colOff>31750</xdr:colOff>
      <xdr:row>81</xdr:row>
      <xdr:rowOff>169831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154608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4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％の増となったが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類似団体平均を下回っている</a:t>
          </a:r>
          <a:r>
            <a:rPr kumimoji="1" lang="en-US" altLang="ja-JP" sz="1300">
              <a:latin typeface="ＭＳ Ｐゴシック" panose="020B0600070205080204" pitchFamily="50" charset="-128"/>
              <a:ea typeface="ＭＳ Ｐゴシック" panose="020B0600070205080204" pitchFamily="50" charset="-128"/>
            </a:rPr>
            <a:t>｡</a:t>
          </a: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県内市町村や類似団体･地域状況等を踏まえ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給与の適正化に努める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133773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221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77470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2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87</xdr:row>
      <xdr:rowOff>123189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22170"/>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155363</xdr:rowOff>
    </xdr:from>
    <xdr:to>
      <xdr:col>73</xdr:col>
      <xdr:colOff>44450</xdr:colOff>
      <xdr:row>87</xdr:row>
      <xdr:rowOff>85513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90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70290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58843</xdr:rowOff>
    </xdr:from>
    <xdr:to>
      <xdr:col>68</xdr:col>
      <xdr:colOff>152400</xdr:colOff>
      <xdr:row>87</xdr:row>
      <xdr:rowOff>123189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7499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82973</xdr:rowOff>
    </xdr:from>
    <xdr:to>
      <xdr:col>81</xdr:col>
      <xdr:colOff>95250</xdr:colOff>
      <xdr:row>87</xdr:row>
      <xdr:rowOff>13123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99500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xdr:rowOff>
    </xdr:from>
    <xdr:to>
      <xdr:col>64</xdr:col>
      <xdr:colOff>152400</xdr:colOff>
      <xdr:row>87</xdr:row>
      <xdr:rowOff>109643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119820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普通会計における職員数は前年度比</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名の減となり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人当たり職員数は前年度から</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人減少した</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人口減少により自治体規模は減少していくことが予想されるため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小坂町定員管理計画に基づき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適切な定員管理に努める</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75261</xdr:rowOff>
    </xdr:from>
    <xdr:to>
      <xdr:col>81</xdr:col>
      <xdr:colOff>44450</xdr:colOff>
      <xdr:row>59</xdr:row>
      <xdr:rowOff>82098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190811"/>
          <a:ext cx="8382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2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78479</xdr:rowOff>
    </xdr:from>
    <xdr:to>
      <xdr:col>77</xdr:col>
      <xdr:colOff>44450</xdr:colOff>
      <xdr:row>59</xdr:row>
      <xdr:rowOff>82098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194029"/>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34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78479</xdr:rowOff>
    </xdr:from>
    <xdr:to>
      <xdr:col>72</xdr:col>
      <xdr:colOff>203200</xdr:colOff>
      <xdr:row>59</xdr:row>
      <xdr:rowOff>79149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194029"/>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68484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3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66414</xdr:rowOff>
    </xdr:from>
    <xdr:to>
      <xdr:col>68</xdr:col>
      <xdr:colOff>152400</xdr:colOff>
      <xdr:row>59</xdr:row>
      <xdr:rowOff>79149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181964"/>
          <a:ext cx="8890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9179</xdr:rowOff>
    </xdr:from>
    <xdr:to>
      <xdr:col>68</xdr:col>
      <xdr:colOff>203200</xdr:colOff>
      <xdr:row>59</xdr:row>
      <xdr:rowOff>110779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2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120956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89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8777</xdr:rowOff>
    </xdr:from>
    <xdr:to>
      <xdr:col>64</xdr:col>
      <xdr:colOff>152400</xdr:colOff>
      <xdr:row>59</xdr:row>
      <xdr:rowOff>110377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2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120554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89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24461</xdr:rowOff>
    </xdr:from>
    <xdr:to>
      <xdr:col>81</xdr:col>
      <xdr:colOff>95250</xdr:colOff>
      <xdr:row>59</xdr:row>
      <xdr:rowOff>126061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1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117188</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06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31298</xdr:rowOff>
    </xdr:from>
    <xdr:to>
      <xdr:col>77</xdr:col>
      <xdr:colOff>95250</xdr:colOff>
      <xdr:row>59</xdr:row>
      <xdr:rowOff>132898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4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143075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91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27679</xdr:rowOff>
    </xdr:from>
    <xdr:to>
      <xdr:col>73</xdr:col>
      <xdr:colOff>44450</xdr:colOff>
      <xdr:row>59</xdr:row>
      <xdr:rowOff>129279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14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139456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91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28349</xdr:rowOff>
    </xdr:from>
    <xdr:to>
      <xdr:col>68</xdr:col>
      <xdr:colOff>203200</xdr:colOff>
      <xdr:row>59</xdr:row>
      <xdr:rowOff>129949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114726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23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15614</xdr:rowOff>
    </xdr:from>
    <xdr:to>
      <xdr:col>64</xdr:col>
      <xdr:colOff>152400</xdr:colOff>
      <xdr:row>59</xdr:row>
      <xdr:rowOff>117214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3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101991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21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年度からの大規模投資的事業（明治百年通りにぎわい創出事業等）に係る元利償還のピーク期にあり公債費が高い水準にある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実質公債費比率算定の分母となる普通交付税額および臨時財政対策債発行可能額が減少となったが</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分子となる元利償還金の減少幅が分母の減少幅を上回ったことにより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単年度実質公債費比率が減少し</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前年度比で</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％の減となった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元利償還の高推移は令和６年度まで続く見込みであること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また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十和田湖和井内エリア整備事業に令和元年度から着手していることから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当面は高い水準で比率が推移していくことが予想される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地方債の償還額と地方債新規発行のバランスに注意し</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健全な財政運営に努める</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25823</xdr:rowOff>
    </xdr:from>
    <xdr:to>
      <xdr:col>81</xdr:col>
      <xdr:colOff>44450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74107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98213</xdr:rowOff>
    </xdr:from>
    <xdr:to>
      <xdr:col>77</xdr:col>
      <xdr:colOff>44450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8134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130387</xdr:rowOff>
    </xdr:from>
    <xdr:to>
      <xdr:col>72</xdr:col>
      <xdr:colOff>203200</xdr:colOff>
      <xdr:row>45</xdr:row>
      <xdr:rowOff>154517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8456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57996</xdr:rowOff>
    </xdr:from>
    <xdr:to>
      <xdr:col>68</xdr:col>
      <xdr:colOff>152400</xdr:colOff>
      <xdr:row>45</xdr:row>
      <xdr:rowOff>130387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7732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38946</xdr:rowOff>
    </xdr:from>
    <xdr:to>
      <xdr:col>68</xdr:col>
      <xdr:colOff>203200</xdr:colOff>
      <xdr:row>42</xdr:row>
      <xdr:rowOff>140546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150723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146473</xdr:rowOff>
    </xdr:from>
    <xdr:to>
      <xdr:col>81</xdr:col>
      <xdr:colOff>95250</xdr:colOff>
      <xdr:row>45</xdr:row>
      <xdr:rowOff>76623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42350</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58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47413</xdr:rowOff>
    </xdr:from>
    <xdr:to>
      <xdr:col>77</xdr:col>
      <xdr:colOff>95250</xdr:colOff>
      <xdr:row>45</xdr:row>
      <xdr:rowOff>149013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7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133790</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84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103717</xdr:rowOff>
    </xdr:from>
    <xdr:to>
      <xdr:col>73</xdr:col>
      <xdr:colOff>44450</xdr:colOff>
      <xdr:row>46</xdr:row>
      <xdr:rowOff>33867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46</xdr:row>
      <xdr:rowOff>18644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79587</xdr:rowOff>
    </xdr:from>
    <xdr:to>
      <xdr:col>68</xdr:col>
      <xdr:colOff>203200</xdr:colOff>
      <xdr:row>46</xdr:row>
      <xdr:rowOff>9737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165964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8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7196</xdr:rowOff>
    </xdr:from>
    <xdr:to>
      <xdr:col>64</xdr:col>
      <xdr:colOff>152400</xdr:colOff>
      <xdr:row>45</xdr:row>
      <xdr:rowOff>108796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93573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80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年度にかけて実施した大規模投資的事業（明治百年通りにぎわい創出事業等）に係る元利償還のピーク期にあり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地方債の新規発行額を上回ったことにより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地方債残高が減少し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％減少した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令和元年度から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道の駅整備を中心とした十和田湖和井内エリア整備事業の着手に伴う地方債借入が続いていることから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優先度の高い事業を峻別し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地方債新規発行の抑制を図るとともに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基金残高の確保に努める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150283</xdr:rowOff>
    </xdr:from>
    <xdr:to>
      <xdr:col>81</xdr:col>
      <xdr:colOff>44450</xdr:colOff>
      <xdr:row>18</xdr:row>
      <xdr:rowOff>90241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893483"/>
          <a:ext cx="838200" cy="28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90241</xdr:rowOff>
    </xdr:from>
    <xdr:to>
      <xdr:col>77</xdr:col>
      <xdr:colOff>44450</xdr:colOff>
      <xdr:row>20</xdr:row>
      <xdr:rowOff>40922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176341"/>
          <a:ext cx="889000" cy="29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40922</xdr:rowOff>
    </xdr:from>
    <xdr:to>
      <xdr:col>72</xdr:col>
      <xdr:colOff>203200</xdr:colOff>
      <xdr:row>21</xdr:row>
      <xdr:rowOff>160373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469922"/>
          <a:ext cx="889000" cy="29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160373</xdr:rowOff>
    </xdr:from>
    <xdr:to>
      <xdr:col>68</xdr:col>
      <xdr:colOff>152400</xdr:colOff>
      <xdr:row>22</xdr:row>
      <xdr:rowOff>135043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760823"/>
          <a:ext cx="889000" cy="1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99483</xdr:rowOff>
    </xdr:from>
    <xdr:to>
      <xdr:col>81</xdr:col>
      <xdr:colOff>95250</xdr:colOff>
      <xdr:row>17</xdr:row>
      <xdr:rowOff>29633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71560</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81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39441</xdr:rowOff>
    </xdr:from>
    <xdr:to>
      <xdr:col>77</xdr:col>
      <xdr:colOff>95250</xdr:colOff>
      <xdr:row>18</xdr:row>
      <xdr:rowOff>141041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1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125818</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211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161572</xdr:rowOff>
    </xdr:from>
    <xdr:to>
      <xdr:col>73</xdr:col>
      <xdr:colOff>44450</xdr:colOff>
      <xdr:row>20</xdr:row>
      <xdr:rowOff>91722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4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76499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50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109573</xdr:rowOff>
    </xdr:from>
    <xdr:to>
      <xdr:col>68</xdr:col>
      <xdr:colOff>203200</xdr:colOff>
      <xdr:row>22</xdr:row>
      <xdr:rowOff>39723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71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24500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79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84243</xdr:rowOff>
    </xdr:from>
    <xdr:to>
      <xdr:col>64</xdr:col>
      <xdr:colOff>152400</xdr:colOff>
      <xdr:row>23</xdr:row>
      <xdr:rowOff>14393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8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170620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94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4,688
4,643
201.70
5,265,117
5,024,404
90,314
2,976,608
3,934,586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類似団体平均を下回っている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会計年度任用職員に係る期末手当等が前年度から増加したものの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退職手当負担金利率の減少などがその要因である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定年延長により退職者数が鈍化していくことから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小坂町定員管理計画に基づいた職員定数の適正化･平準化を図り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人件費の抑制を努めていく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325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96520</xdr:rowOff>
    </xdr:from>
    <xdr:to>
      <xdr:col>19</xdr:col>
      <xdr:colOff>187325</xdr:colOff>
      <xdr:row>35</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972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157480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58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92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45720</xdr:rowOff>
    </xdr:from>
    <xdr:to>
      <xdr:col>20</xdr:col>
      <xdr:colOff>38100</xdr:colOff>
      <xdr:row>35</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106680</xdr:rowOff>
    </xdr:from>
    <xdr:to>
      <xdr:col>15</xdr:col>
      <xdr:colOff>149225</xdr:colOff>
      <xdr:row>36</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xdr:rowOff>
    </xdr:from>
    <xdr:to>
      <xdr:col>6</xdr:col>
      <xdr:colOff>171450</xdr:colOff>
      <xdr:row>36</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123207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5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類似団体平均を上回っている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物価高騰の影響により光熱水費の上昇があったものの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公共施設に係る維持管理経費の削減により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物件費全体としては前年度から減少となった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類似団体と比較し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公共施設数が多く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管理経費が固定化･硬直化していることから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小坂町公共施設等総合管理計画に基づき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集約化･複合化･除却を進め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維持管理経費のさらなる削減に努める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39370</xdr:rowOff>
    </xdr:from>
    <xdr:to>
      <xdr:col>82</xdr:col>
      <xdr:colOff>107950</xdr:colOff>
      <xdr:row>16</xdr:row>
      <xdr:rowOff>62230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825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62230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178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1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85090</xdr:rowOff>
    </xdr:from>
    <xdr:to>
      <xdr:col>69</xdr:col>
      <xdr:colOff>92075</xdr:colOff>
      <xdr:row>16</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28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160020</xdr:rowOff>
    </xdr:from>
    <xdr:to>
      <xdr:col>69</xdr:col>
      <xdr:colOff>142875</xdr:colOff>
      <xdr:row>16</xdr:row>
      <xdr:rowOff>90170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3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100347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0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160020</xdr:rowOff>
    </xdr:from>
    <xdr:to>
      <xdr:col>82</xdr:col>
      <xdr:colOff>158750</xdr:colOff>
      <xdr:row>16</xdr:row>
      <xdr:rowOff>90170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3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132097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0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xdr:rowOff>
    </xdr:from>
    <xdr:to>
      <xdr:col>78</xdr:col>
      <xdr:colOff>120650</xdr:colOff>
      <xdr:row>16</xdr:row>
      <xdr:rowOff>113030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97807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4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34290</xdr:rowOff>
    </xdr:from>
    <xdr:to>
      <xdr:col>65</xdr:col>
      <xdr:colOff>53975</xdr:colOff>
      <xdr:row>16</xdr:row>
      <xdr:rowOff>135890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120667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8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類似団体平均を上回っている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民生費における更生医療給付費や障害者自立支援給付費が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対象者やサービス利用量の減少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などがその要因である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高齢者人口においても減少傾向にあることから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今後も扶助費全体が減少していくと見込んでいる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介護予防事業や健康増進事業の効果的な実施により扶助費の抑制を図っていく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58</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013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58</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052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59</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052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57150</xdr:rowOff>
    </xdr:from>
    <xdr:to>
      <xdr:col>20</xdr:col>
      <xdr:colOff>38100</xdr:colOff>
      <xdr:row>58</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143527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　その他に係る経常収支比率は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％増加し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類似団体平均を上回っている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維持補修費において</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伐採や道路維持等の経費が増加したほか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繰出金においては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後期高齢者医療特別会計への給付費の増加や</a:t>
          </a:r>
          <a:r>
            <a:rPr kumimoji="1" lang="en-US" altLang="ja-JP" sz="1200">
              <a:latin typeface="ＭＳ Ｐゴシック" panose="020B0600070205080204" pitchFamily="50" charset="-128"/>
              <a:ea typeface="ＭＳ Ｐゴシック" panose="020B0600070205080204" pitchFamily="50" charset="-128"/>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水道事業会計への高料金対策分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などの増加などがその要因である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保有する公共施設数が類似団体と比べ多いことから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維持補修費の平準化や</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公営企業会計における独立採算の原則に基づく料金の見直し等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徹底した経営改善を求め</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普通会計負担額減少を図っていく</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58</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017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01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1092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168910</xdr:rowOff>
    </xdr:from>
    <xdr:to>
      <xdr:col>69</xdr:col>
      <xdr:colOff>92075</xdr:colOff>
      <xdr:row>60</xdr:row>
      <xdr:rowOff>96520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284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144780</xdr:rowOff>
    </xdr:from>
    <xdr:to>
      <xdr:col>69</xdr:col>
      <xdr:colOff>142875</xdr:colOff>
      <xdr:row>59</xdr:row>
      <xdr:rowOff>74930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85107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63517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118110</xdr:rowOff>
    </xdr:from>
    <xdr:to>
      <xdr:col>69</xdr:col>
      <xdr:colOff>142875</xdr:colOff>
      <xdr:row>60</xdr:row>
      <xdr:rowOff>48260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33037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45720</xdr:rowOff>
    </xdr:from>
    <xdr:to>
      <xdr:col>65</xdr:col>
      <xdr:colOff>53975</xdr:colOff>
      <xdr:row>60</xdr:row>
      <xdr:rowOff>147320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132097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類似団体平均を上回っている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地域活性化や過疎対策など</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地域課題に応じた町単独補助金の執行が増えてきていることから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定期的に補助金審査会において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補助の適性を審査し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長期･固定化されている補助金の費用対効果を検証の上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経費の削減に努める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110998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445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110998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31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317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37</xdr:row>
      <xdr:rowOff>165862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09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類似団体平均を下回っている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年度からの大規模投資的事業（明治百年通りにぎわい創出事業等）に係る元利償還がピーク期を迎え</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高い水準が続いているものの、基準財政収入額の増加により減少となった。今後は元利償還のピークを超えたことにより数値は減少していく見込みである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令和元年度から着した十和田湖和井内エリア整備事業に伴う地方債借入があることから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優先度の高い事業を峻別し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公債費の抑制に努める</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153670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572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77</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838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85089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334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104139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867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53339</xdr:rowOff>
    </xdr:from>
    <xdr:to>
      <xdr:col>6</xdr:col>
      <xdr:colOff>171450</xdr:colOff>
      <xdr:row>77</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139716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％減少した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人件費における退職金負担金の減少と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物件費における施設等管理経費の減少が主な要因である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しかし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公共施設の維持管理経費が硬直化しているほか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地域振興や移住定住施策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子育て支援関連の町単独補助の実施により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補助費が増加傾向にある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各種事業の効果検証を十分に行い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予算の重点化を図り経常経費の削減に努めていく</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71482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385800"/>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71482</xdr:rowOff>
    </xdr:from>
    <xdr:to>
      <xdr:col>78</xdr:col>
      <xdr:colOff>69850</xdr:colOff>
      <xdr:row>78</xdr:row>
      <xdr:rowOff>71482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444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71482</xdr:rowOff>
    </xdr:from>
    <xdr:to>
      <xdr:col>73</xdr:col>
      <xdr:colOff>180975</xdr:colOff>
      <xdr:row>80</xdr:row>
      <xdr:rowOff>2902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44458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2902</xdr:rowOff>
    </xdr:from>
    <xdr:to>
      <xdr:col>69</xdr:col>
      <xdr:colOff>92075</xdr:colOff>
      <xdr:row>80</xdr:row>
      <xdr:rowOff>91077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718902"/>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2721</xdr:rowOff>
    </xdr:from>
    <xdr:to>
      <xdr:col>69</xdr:col>
      <xdr:colOff>142875</xdr:colOff>
      <xdr:row>79</xdr:row>
      <xdr:rowOff>104321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114498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81841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20682</xdr:rowOff>
    </xdr:from>
    <xdr:to>
      <xdr:col>78</xdr:col>
      <xdr:colOff>120650</xdr:colOff>
      <xdr:row>78</xdr:row>
      <xdr:rowOff>122282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107059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8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20682</xdr:rowOff>
    </xdr:from>
    <xdr:to>
      <xdr:col>74</xdr:col>
      <xdr:colOff>31750</xdr:colOff>
      <xdr:row>78</xdr:row>
      <xdr:rowOff>122282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107059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123552</xdr:rowOff>
    </xdr:from>
    <xdr:to>
      <xdr:col>69</xdr:col>
      <xdr:colOff>142875</xdr:colOff>
      <xdr:row>80</xdr:row>
      <xdr:rowOff>53702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38479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75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40277</xdr:rowOff>
    </xdr:from>
    <xdr:to>
      <xdr:col>65</xdr:col>
      <xdr:colOff>53975</xdr:colOff>
      <xdr:row>80</xdr:row>
      <xdr:rowOff>141877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7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126654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84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17417</xdr:rowOff>
    </xdr:from>
    <xdr:to>
      <xdr:col>29</xdr:col>
      <xdr:colOff>127000</xdr:colOff>
      <xdr:row>19</xdr:row>
      <xdr:rowOff>31175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22592"/>
          <a:ext cx="647700" cy="13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31175</xdr:rowOff>
    </xdr:from>
    <xdr:to>
      <xdr:col>26</xdr:col>
      <xdr:colOff>50800</xdr:colOff>
      <xdr:row>19</xdr:row>
      <xdr:rowOff>35720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36350"/>
          <a:ext cx="698500" cy="4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35720</xdr:rowOff>
    </xdr:from>
    <xdr:to>
      <xdr:col>22</xdr:col>
      <xdr:colOff>114300</xdr:colOff>
      <xdr:row>19</xdr:row>
      <xdr:rowOff>39281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40895"/>
          <a:ext cx="698500" cy="3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107788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39281</xdr:rowOff>
    </xdr:from>
    <xdr:to>
      <xdr:col>18</xdr:col>
      <xdr:colOff>177800</xdr:colOff>
      <xdr:row>19</xdr:row>
      <xdr:rowOff>48005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44456"/>
          <a:ext cx="698500" cy="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9035</xdr:rowOff>
    </xdr:from>
    <xdr:to>
      <xdr:col>19</xdr:col>
      <xdr:colOff>38100</xdr:colOff>
      <xdr:row>19</xdr:row>
      <xdr:rowOff>110635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314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95412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40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15250</xdr:rowOff>
    </xdr:from>
    <xdr:to>
      <xdr:col>15</xdr:col>
      <xdr:colOff>101600</xdr:colOff>
      <xdr:row>19</xdr:row>
      <xdr:rowOff>116850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320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101627</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40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138067</xdr:rowOff>
    </xdr:from>
    <xdr:to>
      <xdr:col>29</xdr:col>
      <xdr:colOff>177800</xdr:colOff>
      <xdr:row>19</xdr:row>
      <xdr:rowOff>68217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71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46644</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8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151825</xdr:rowOff>
    </xdr:from>
    <xdr:to>
      <xdr:col>26</xdr:col>
      <xdr:colOff>101600</xdr:colOff>
      <xdr:row>19</xdr:row>
      <xdr:rowOff>81975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8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66752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7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156370</xdr:rowOff>
    </xdr:from>
    <xdr:to>
      <xdr:col>22</xdr:col>
      <xdr:colOff>165100</xdr:colOff>
      <xdr:row>19</xdr:row>
      <xdr:rowOff>86520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90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71297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7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159931</xdr:rowOff>
    </xdr:from>
    <xdr:to>
      <xdr:col>19</xdr:col>
      <xdr:colOff>38100</xdr:colOff>
      <xdr:row>19</xdr:row>
      <xdr:rowOff>90081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9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100258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06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168655</xdr:rowOff>
    </xdr:from>
    <xdr:to>
      <xdr:col>15</xdr:col>
      <xdr:colOff>101600</xdr:colOff>
      <xdr:row>19</xdr:row>
      <xdr:rowOff>98805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02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108982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07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286003</xdr:rowOff>
    </xdr:from>
    <xdr:to>
      <xdr:col>29</xdr:col>
      <xdr:colOff>127000</xdr:colOff>
      <xdr:row>35</xdr:row>
      <xdr:rowOff>292754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96353"/>
          <a:ext cx="647700" cy="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275727</xdr:rowOff>
    </xdr:from>
    <xdr:to>
      <xdr:col>26</xdr:col>
      <xdr:colOff>50800</xdr:colOff>
      <xdr:row>35</xdr:row>
      <xdr:rowOff>286003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86077"/>
          <a:ext cx="698500" cy="10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275727</xdr:rowOff>
    </xdr:from>
    <xdr:to>
      <xdr:col>22</xdr:col>
      <xdr:colOff>114300</xdr:colOff>
      <xdr:row>35</xdr:row>
      <xdr:rowOff>300530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86077"/>
          <a:ext cx="6985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300530</xdr:rowOff>
    </xdr:from>
    <xdr:to>
      <xdr:col>18</xdr:col>
      <xdr:colOff>177800</xdr:colOff>
      <xdr:row>35</xdr:row>
      <xdr:rowOff>307110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10880"/>
          <a:ext cx="698500" cy="6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52010</xdr:rowOff>
    </xdr:from>
    <xdr:to>
      <xdr:col>19</xdr:col>
      <xdr:colOff>38100</xdr:colOff>
      <xdr:row>36</xdr:row>
      <xdr:rowOff>153610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5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55073</xdr:rowOff>
    </xdr:from>
    <xdr:to>
      <xdr:col>15</xdr:col>
      <xdr:colOff>101600</xdr:colOff>
      <xdr:row>36</xdr:row>
      <xdr:rowOff>156673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8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141450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9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241954</xdr:rowOff>
    </xdr:from>
    <xdr:to>
      <xdr:col>29</xdr:col>
      <xdr:colOff>177800</xdr:colOff>
      <xdr:row>36</xdr:row>
      <xdr:rowOff>654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52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87031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235203</xdr:rowOff>
    </xdr:from>
    <xdr:to>
      <xdr:col>26</xdr:col>
      <xdr:colOff>101600</xdr:colOff>
      <xdr:row>35</xdr:row>
      <xdr:rowOff>336803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45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4080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14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224927</xdr:rowOff>
    </xdr:from>
    <xdr:to>
      <xdr:col>22</xdr:col>
      <xdr:colOff>165100</xdr:colOff>
      <xdr:row>35</xdr:row>
      <xdr:rowOff>326527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35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336704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0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249730</xdr:rowOff>
    </xdr:from>
    <xdr:to>
      <xdr:col>19</xdr:col>
      <xdr:colOff>38100</xdr:colOff>
      <xdr:row>36</xdr:row>
      <xdr:rowOff>8430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6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18607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256310</xdr:rowOff>
    </xdr:from>
    <xdr:to>
      <xdr:col>15</xdr:col>
      <xdr:colOff>101600</xdr:colOff>
      <xdr:row>36</xdr:row>
      <xdr:rowOff>15010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66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25187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3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4,688
4,643
201.70
5,265,117
5,024,404
90,314
2,976,608
3,934,586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25477</xdr:rowOff>
    </xdr:from>
    <xdr:to>
      <xdr:col>24</xdr:col>
      <xdr:colOff>63500</xdr:colOff>
      <xdr:row>38</xdr:row>
      <xdr:rowOff>33300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540577"/>
          <a:ext cx="8382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25191</xdr:rowOff>
    </xdr:from>
    <xdr:to>
      <xdr:col>19</xdr:col>
      <xdr:colOff>177800</xdr:colOff>
      <xdr:row>38</xdr:row>
      <xdr:rowOff>25477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540291"/>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25191</xdr:rowOff>
    </xdr:from>
    <xdr:to>
      <xdr:col>15</xdr:col>
      <xdr:colOff>50800</xdr:colOff>
      <xdr:row>38</xdr:row>
      <xdr:rowOff>47279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40291"/>
          <a:ext cx="889000" cy="2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117244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47279</xdr:rowOff>
    </xdr:from>
    <xdr:to>
      <xdr:col>10</xdr:col>
      <xdr:colOff>114300</xdr:colOff>
      <xdr:row>38</xdr:row>
      <xdr:rowOff>54919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62379"/>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22998</xdr:rowOff>
    </xdr:from>
    <xdr:to>
      <xdr:col>10</xdr:col>
      <xdr:colOff>165100</xdr:colOff>
      <xdr:row>38</xdr:row>
      <xdr:rowOff>124598</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53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115725</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63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28756</xdr:rowOff>
    </xdr:from>
    <xdr:to>
      <xdr:col>6</xdr:col>
      <xdr:colOff>38100</xdr:colOff>
      <xdr:row>38</xdr:row>
      <xdr:rowOff>130356</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54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121483</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63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153950</xdr:rowOff>
    </xdr:from>
    <xdr:to>
      <xdr:col>24</xdr:col>
      <xdr:colOff>114300</xdr:colOff>
      <xdr:row>38</xdr:row>
      <xdr:rowOff>84100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68877</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1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146127</xdr:rowOff>
    </xdr:from>
    <xdr:to>
      <xdr:col>20</xdr:col>
      <xdr:colOff>38100</xdr:colOff>
      <xdr:row>38</xdr:row>
      <xdr:rowOff>76277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67404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8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145841</xdr:rowOff>
    </xdr:from>
    <xdr:to>
      <xdr:col>15</xdr:col>
      <xdr:colOff>101600</xdr:colOff>
      <xdr:row>38</xdr:row>
      <xdr:rowOff>75991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8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67118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8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167929</xdr:rowOff>
    </xdr:from>
    <xdr:to>
      <xdr:col>10</xdr:col>
      <xdr:colOff>165100</xdr:colOff>
      <xdr:row>38</xdr:row>
      <xdr:rowOff>98079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51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114606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2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4119</xdr:rowOff>
    </xdr:from>
    <xdr:to>
      <xdr:col>6</xdr:col>
      <xdr:colOff>38100</xdr:colOff>
      <xdr:row>38</xdr:row>
      <xdr:rowOff>105719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1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122246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29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112231</xdr:rowOff>
    </xdr:from>
    <xdr:to>
      <xdr:col>24</xdr:col>
      <xdr:colOff>63500</xdr:colOff>
      <xdr:row>58</xdr:row>
      <xdr:rowOff>113581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56331"/>
          <a:ext cx="8382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113581</xdr:rowOff>
    </xdr:from>
    <xdr:to>
      <xdr:col>19</xdr:col>
      <xdr:colOff>177800</xdr:colOff>
      <xdr:row>58</xdr:row>
      <xdr:rowOff>130195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57681"/>
          <a:ext cx="889000" cy="1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126390</xdr:rowOff>
    </xdr:from>
    <xdr:to>
      <xdr:col>15</xdr:col>
      <xdr:colOff>50800</xdr:colOff>
      <xdr:row>58</xdr:row>
      <xdr:rowOff>130195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70490"/>
          <a:ext cx="889000" cy="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126390</xdr:rowOff>
    </xdr:from>
    <xdr:to>
      <xdr:col>10</xdr:col>
      <xdr:colOff>114300</xdr:colOff>
      <xdr:row>58</xdr:row>
      <xdr:rowOff>132314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70490"/>
          <a:ext cx="8890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68345</xdr:rowOff>
    </xdr:from>
    <xdr:to>
      <xdr:col>10</xdr:col>
      <xdr:colOff>165100</xdr:colOff>
      <xdr:row>58</xdr:row>
      <xdr:rowOff>169945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15022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8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72437</xdr:rowOff>
    </xdr:from>
    <xdr:to>
      <xdr:col>6</xdr:col>
      <xdr:colOff>38100</xdr:colOff>
      <xdr:row>59</xdr:row>
      <xdr:rowOff>2587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19114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9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61431</xdr:rowOff>
    </xdr:from>
    <xdr:to>
      <xdr:col>24</xdr:col>
      <xdr:colOff>114300</xdr:colOff>
      <xdr:row>58</xdr:row>
      <xdr:rowOff>163031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147808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62781</xdr:rowOff>
    </xdr:from>
    <xdr:to>
      <xdr:col>20</xdr:col>
      <xdr:colOff>38100</xdr:colOff>
      <xdr:row>58</xdr:row>
      <xdr:rowOff>164381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0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155508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9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79395</xdr:rowOff>
    </xdr:from>
    <xdr:to>
      <xdr:col>15</xdr:col>
      <xdr:colOff>101600</xdr:colOff>
      <xdr:row>59</xdr:row>
      <xdr:rowOff>9545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672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1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75590</xdr:rowOff>
    </xdr:from>
    <xdr:to>
      <xdr:col>10</xdr:col>
      <xdr:colOff>165100</xdr:colOff>
      <xdr:row>59</xdr:row>
      <xdr:rowOff>5740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168317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11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81514</xdr:rowOff>
    </xdr:from>
    <xdr:to>
      <xdr:col>6</xdr:col>
      <xdr:colOff>38100</xdr:colOff>
      <xdr:row>59</xdr:row>
      <xdr:rowOff>11664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2791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11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157617</xdr:rowOff>
    </xdr:from>
    <xdr:to>
      <xdr:col>24</xdr:col>
      <xdr:colOff>63500</xdr:colOff>
      <xdr:row>77</xdr:row>
      <xdr:rowOff>27000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87817"/>
          <a:ext cx="838200" cy="4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27000</xdr:rowOff>
    </xdr:from>
    <xdr:to>
      <xdr:col>19</xdr:col>
      <xdr:colOff>177800</xdr:colOff>
      <xdr:row>77</xdr:row>
      <xdr:rowOff>39162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28650"/>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38807</xdr:rowOff>
    </xdr:from>
    <xdr:to>
      <xdr:col>15</xdr:col>
      <xdr:colOff>50800</xdr:colOff>
      <xdr:row>77</xdr:row>
      <xdr:rowOff>39162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40457"/>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107726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10866</xdr:rowOff>
    </xdr:from>
    <xdr:to>
      <xdr:col>10</xdr:col>
      <xdr:colOff>114300</xdr:colOff>
      <xdr:row>77</xdr:row>
      <xdr:rowOff>38807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12516"/>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95433</xdr:rowOff>
    </xdr:from>
    <xdr:to>
      <xdr:col>10</xdr:col>
      <xdr:colOff>165100</xdr:colOff>
      <xdr:row>78</xdr:row>
      <xdr:rowOff>25583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9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8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90083</xdr:rowOff>
    </xdr:from>
    <xdr:to>
      <xdr:col>6</xdr:col>
      <xdr:colOff>38100</xdr:colOff>
      <xdr:row>78</xdr:row>
      <xdr:rowOff>20233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11360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106817</xdr:rowOff>
    </xdr:from>
    <xdr:to>
      <xdr:col>24</xdr:col>
      <xdr:colOff>114300</xdr:colOff>
      <xdr:row>77</xdr:row>
      <xdr:rowOff>36967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3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129694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8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147650</xdr:rowOff>
    </xdr:from>
    <xdr:to>
      <xdr:col>20</xdr:col>
      <xdr:colOff>38100</xdr:colOff>
      <xdr:row>77</xdr:row>
      <xdr:rowOff>77800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94327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5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159812</xdr:rowOff>
    </xdr:from>
    <xdr:to>
      <xdr:col>15</xdr:col>
      <xdr:colOff>101600</xdr:colOff>
      <xdr:row>77</xdr:row>
      <xdr:rowOff>89962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9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106489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6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159457</xdr:rowOff>
    </xdr:from>
    <xdr:to>
      <xdr:col>10</xdr:col>
      <xdr:colOff>165100</xdr:colOff>
      <xdr:row>77</xdr:row>
      <xdr:rowOff>89607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8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106135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6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131516</xdr:rowOff>
    </xdr:from>
    <xdr:to>
      <xdr:col>6</xdr:col>
      <xdr:colOff>38100</xdr:colOff>
      <xdr:row>77</xdr:row>
      <xdr:rowOff>61666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78194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3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57708</xdr:rowOff>
    </xdr:from>
    <xdr:to>
      <xdr:col>24</xdr:col>
      <xdr:colOff>63500</xdr:colOff>
      <xdr:row>94</xdr:row>
      <xdr:rowOff>169135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174008"/>
          <a:ext cx="838200" cy="11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57708</xdr:rowOff>
    </xdr:from>
    <xdr:to>
      <xdr:col>19</xdr:col>
      <xdr:colOff>177800</xdr:colOff>
      <xdr:row>95</xdr:row>
      <xdr:rowOff>103132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174008"/>
          <a:ext cx="889000" cy="2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103132</xdr:rowOff>
    </xdr:from>
    <xdr:to>
      <xdr:col>15</xdr:col>
      <xdr:colOff>50800</xdr:colOff>
      <xdr:row>95</xdr:row>
      <xdr:rowOff>137421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9088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20784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137421</xdr:rowOff>
    </xdr:from>
    <xdr:to>
      <xdr:col>10</xdr:col>
      <xdr:colOff>114300</xdr:colOff>
      <xdr:row>95</xdr:row>
      <xdr:rowOff>163398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25171"/>
          <a:ext cx="889000" cy="2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143993</xdr:rowOff>
    </xdr:from>
    <xdr:to>
      <xdr:col>10</xdr:col>
      <xdr:colOff>165100</xdr:colOff>
      <xdr:row>96</xdr:row>
      <xdr:rowOff>74143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65270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151643</xdr:rowOff>
    </xdr:from>
    <xdr:to>
      <xdr:col>6</xdr:col>
      <xdr:colOff>38100</xdr:colOff>
      <xdr:row>96</xdr:row>
      <xdr:rowOff>81793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118335</xdr:rowOff>
    </xdr:from>
    <xdr:to>
      <xdr:col>24</xdr:col>
      <xdr:colOff>114300</xdr:colOff>
      <xdr:row>95</xdr:row>
      <xdr:rowOff>48485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141212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6908</xdr:rowOff>
    </xdr:from>
    <xdr:to>
      <xdr:col>20</xdr:col>
      <xdr:colOff>38100</xdr:colOff>
      <xdr:row>94</xdr:row>
      <xdr:rowOff>108508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125035</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9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52332</xdr:rowOff>
    </xdr:from>
    <xdr:to>
      <xdr:col>15</xdr:col>
      <xdr:colOff>101600</xdr:colOff>
      <xdr:row>95</xdr:row>
      <xdr:rowOff>153932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4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170459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86621</xdr:rowOff>
    </xdr:from>
    <xdr:to>
      <xdr:col>10</xdr:col>
      <xdr:colOff>165100</xdr:colOff>
      <xdr:row>96</xdr:row>
      <xdr:rowOff>16771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33298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4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112598</xdr:rowOff>
    </xdr:from>
    <xdr:to>
      <xdr:col>6</xdr:col>
      <xdr:colOff>38100</xdr:colOff>
      <xdr:row>96</xdr:row>
      <xdr:rowOff>42748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59275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46239</xdr:rowOff>
    </xdr:from>
    <xdr:to>
      <xdr:col>55</xdr:col>
      <xdr:colOff>0</xdr:colOff>
      <xdr:row>37</xdr:row>
      <xdr:rowOff>51881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89889"/>
          <a:ext cx="838200"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49089</xdr:rowOff>
    </xdr:from>
    <xdr:to>
      <xdr:col>50</xdr:col>
      <xdr:colOff>114300</xdr:colOff>
      <xdr:row>37</xdr:row>
      <xdr:rowOff>46239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21289"/>
          <a:ext cx="889000" cy="16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49089</xdr:rowOff>
    </xdr:from>
    <xdr:to>
      <xdr:col>45</xdr:col>
      <xdr:colOff>177800</xdr:colOff>
      <xdr:row>37</xdr:row>
      <xdr:rowOff>128636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21289"/>
          <a:ext cx="889000" cy="25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128636</xdr:rowOff>
    </xdr:from>
    <xdr:to>
      <xdr:col>41</xdr:col>
      <xdr:colOff>50800</xdr:colOff>
      <xdr:row>37</xdr:row>
      <xdr:rowOff>145571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72286"/>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118681</xdr:rowOff>
    </xdr:from>
    <xdr:to>
      <xdr:col>41</xdr:col>
      <xdr:colOff>101600</xdr:colOff>
      <xdr:row>38</xdr:row>
      <xdr:rowOff>48831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6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39958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55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120007</xdr:rowOff>
    </xdr:from>
    <xdr:to>
      <xdr:col>36</xdr:col>
      <xdr:colOff>165100</xdr:colOff>
      <xdr:row>38</xdr:row>
      <xdr:rowOff>50157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41284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5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1081</xdr:rowOff>
    </xdr:from>
    <xdr:to>
      <xdr:col>55</xdr:col>
      <xdr:colOff>50800</xdr:colOff>
      <xdr:row>37</xdr:row>
      <xdr:rowOff>102681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4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150958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2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166889</xdr:rowOff>
    </xdr:from>
    <xdr:to>
      <xdr:col>50</xdr:col>
      <xdr:colOff>165100</xdr:colOff>
      <xdr:row>37</xdr:row>
      <xdr:rowOff>97039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88166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3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169739</xdr:rowOff>
    </xdr:from>
    <xdr:to>
      <xdr:col>46</xdr:col>
      <xdr:colOff>38100</xdr:colOff>
      <xdr:row>36</xdr:row>
      <xdr:rowOff>99889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7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91016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6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77836</xdr:rowOff>
    </xdr:from>
    <xdr:to>
      <xdr:col>41</xdr:col>
      <xdr:colOff>101600</xdr:colOff>
      <xdr:row>38</xdr:row>
      <xdr:rowOff>7986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24513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9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94771</xdr:rowOff>
    </xdr:from>
    <xdr:to>
      <xdr:col>36</xdr:col>
      <xdr:colOff>165100</xdr:colOff>
      <xdr:row>38</xdr:row>
      <xdr:rowOff>24921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3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41448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21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587</xdr:rowOff>
    </xdr:from>
    <xdr:to>
      <xdr:col>55</xdr:col>
      <xdr:colOff>0</xdr:colOff>
      <xdr:row>59</xdr:row>
      <xdr:rowOff>6362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116137"/>
          <a:ext cx="838200" cy="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154208</xdr:rowOff>
    </xdr:from>
    <xdr:to>
      <xdr:col>50</xdr:col>
      <xdr:colOff>114300</xdr:colOff>
      <xdr:row>59</xdr:row>
      <xdr:rowOff>587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98308"/>
          <a:ext cx="889000" cy="1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154208</xdr:rowOff>
    </xdr:from>
    <xdr:to>
      <xdr:col>45</xdr:col>
      <xdr:colOff>177800</xdr:colOff>
      <xdr:row>59</xdr:row>
      <xdr:rowOff>5325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98308"/>
          <a:ext cx="8890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1519</xdr:rowOff>
    </xdr:from>
    <xdr:to>
      <xdr:col>41</xdr:col>
      <xdr:colOff>50800</xdr:colOff>
      <xdr:row>59</xdr:row>
      <xdr:rowOff>5325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117069"/>
          <a:ext cx="8890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109802</xdr:rowOff>
    </xdr:from>
    <xdr:to>
      <xdr:col>41</xdr:col>
      <xdr:colOff>101600</xdr:colOff>
      <xdr:row>59</xdr:row>
      <xdr:rowOff>39952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1005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56479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82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118828</xdr:rowOff>
    </xdr:from>
    <xdr:to>
      <xdr:col>36</xdr:col>
      <xdr:colOff>165100</xdr:colOff>
      <xdr:row>59</xdr:row>
      <xdr:rowOff>48978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65505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83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127012</xdr:rowOff>
    </xdr:from>
    <xdr:to>
      <xdr:col>55</xdr:col>
      <xdr:colOff>50800</xdr:colOff>
      <xdr:row>59</xdr:row>
      <xdr:rowOff>57162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7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41939</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121237</xdr:rowOff>
    </xdr:from>
    <xdr:to>
      <xdr:col>50</xdr:col>
      <xdr:colOff>165100</xdr:colOff>
      <xdr:row>59</xdr:row>
      <xdr:rowOff>51387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42514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5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103408</xdr:rowOff>
    </xdr:from>
    <xdr:to>
      <xdr:col>46</xdr:col>
      <xdr:colOff>38100</xdr:colOff>
      <xdr:row>59</xdr:row>
      <xdr:rowOff>33558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24685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4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125975</xdr:rowOff>
    </xdr:from>
    <xdr:to>
      <xdr:col>41</xdr:col>
      <xdr:colOff>101600</xdr:colOff>
      <xdr:row>59</xdr:row>
      <xdr:rowOff>56125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47252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6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122169</xdr:rowOff>
    </xdr:from>
    <xdr:to>
      <xdr:col>36</xdr:col>
      <xdr:colOff>165100</xdr:colOff>
      <xdr:row>59</xdr:row>
      <xdr:rowOff>52319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6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43446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5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130150</xdr:rowOff>
    </xdr:from>
    <xdr:to>
      <xdr:col>55</xdr:col>
      <xdr:colOff>0</xdr:colOff>
      <xdr:row>79</xdr:row>
      <xdr:rowOff>29283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03250"/>
          <a:ext cx="838200" cy="7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76073</xdr:rowOff>
    </xdr:from>
    <xdr:to>
      <xdr:col>50</xdr:col>
      <xdr:colOff>114300</xdr:colOff>
      <xdr:row>78</xdr:row>
      <xdr:rowOff>130150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49173"/>
          <a:ext cx="889000" cy="5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76073</xdr:rowOff>
    </xdr:from>
    <xdr:to>
      <xdr:col>45</xdr:col>
      <xdr:colOff>177800</xdr:colOff>
      <xdr:row>79</xdr:row>
      <xdr:rowOff>41850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49173"/>
          <a:ext cx="889000" cy="13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35830</xdr:rowOff>
    </xdr:from>
    <xdr:to>
      <xdr:col>41</xdr:col>
      <xdr:colOff>50800</xdr:colOff>
      <xdr:row>79</xdr:row>
      <xdr:rowOff>41850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80380"/>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149933</xdr:rowOff>
    </xdr:from>
    <xdr:to>
      <xdr:col>55</xdr:col>
      <xdr:colOff>50800</xdr:colOff>
      <xdr:row>79</xdr:row>
      <xdr:rowOff>80083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2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64860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3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79350</xdr:rowOff>
    </xdr:from>
    <xdr:to>
      <xdr:col>50</xdr:col>
      <xdr:colOff>165100</xdr:colOff>
      <xdr:row>79</xdr:row>
      <xdr:rowOff>9500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627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4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25273</xdr:rowOff>
    </xdr:from>
    <xdr:to>
      <xdr:col>46</xdr:col>
      <xdr:colOff>38100</xdr:colOff>
      <xdr:row>78</xdr:row>
      <xdr:rowOff>126873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118000</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49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162500</xdr:rowOff>
    </xdr:from>
    <xdr:to>
      <xdr:col>41</xdr:col>
      <xdr:colOff>101600</xdr:colOff>
      <xdr:row>79</xdr:row>
      <xdr:rowOff>92650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83777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6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156480</xdr:rowOff>
    </xdr:from>
    <xdr:to>
      <xdr:col>36</xdr:col>
      <xdr:colOff>165100</xdr:colOff>
      <xdr:row>79</xdr:row>
      <xdr:rowOff>86630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77757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6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103867</xdr:rowOff>
    </xdr:from>
    <xdr:to>
      <xdr:col>55</xdr:col>
      <xdr:colOff>0</xdr:colOff>
      <xdr:row>98</xdr:row>
      <xdr:rowOff>129794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905967"/>
          <a:ext cx="838200" cy="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119817</xdr:rowOff>
    </xdr:from>
    <xdr:to>
      <xdr:col>50</xdr:col>
      <xdr:colOff>114300</xdr:colOff>
      <xdr:row>98</xdr:row>
      <xdr:rowOff>129794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921917"/>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98022</xdr:rowOff>
    </xdr:from>
    <xdr:to>
      <xdr:col>45</xdr:col>
      <xdr:colOff>177800</xdr:colOff>
      <xdr:row>98</xdr:row>
      <xdr:rowOff>119817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00122"/>
          <a:ext cx="889000" cy="2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98022</xdr:rowOff>
    </xdr:from>
    <xdr:to>
      <xdr:col>41</xdr:col>
      <xdr:colOff>50800</xdr:colOff>
      <xdr:row>98</xdr:row>
      <xdr:rowOff>98783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90012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53132</xdr:rowOff>
    </xdr:from>
    <xdr:to>
      <xdr:col>41</xdr:col>
      <xdr:colOff>101600</xdr:colOff>
      <xdr:row>98</xdr:row>
      <xdr:rowOff>154732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5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145859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94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58620</xdr:rowOff>
    </xdr:from>
    <xdr:to>
      <xdr:col>36</xdr:col>
      <xdr:colOff>165100</xdr:colOff>
      <xdr:row>98</xdr:row>
      <xdr:rowOff>160220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6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9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53067</xdr:rowOff>
    </xdr:from>
    <xdr:to>
      <xdr:col>55</xdr:col>
      <xdr:colOff>50800</xdr:colOff>
      <xdr:row>98</xdr:row>
      <xdr:rowOff>154667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5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78994</xdr:rowOff>
    </xdr:from>
    <xdr:to>
      <xdr:col>50</xdr:col>
      <xdr:colOff>165100</xdr:colOff>
      <xdr:row>99</xdr:row>
      <xdr:rowOff>9144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271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69017</xdr:rowOff>
    </xdr:from>
    <xdr:to>
      <xdr:col>46</xdr:col>
      <xdr:colOff>38100</xdr:colOff>
      <xdr:row>98</xdr:row>
      <xdr:rowOff>170617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7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161744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6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47222</xdr:rowOff>
    </xdr:from>
    <xdr:to>
      <xdr:col>41</xdr:col>
      <xdr:colOff>101600</xdr:colOff>
      <xdr:row>98</xdr:row>
      <xdr:rowOff>148822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165349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6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47983</xdr:rowOff>
    </xdr:from>
    <xdr:to>
      <xdr:col>36</xdr:col>
      <xdr:colOff>165100</xdr:colOff>
      <xdr:row>98</xdr:row>
      <xdr:rowOff>149583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166110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74062</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60612"/>
          <a:ext cx="838200" cy="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6731</xdr:rowOff>
    </xdr:from>
    <xdr:to>
      <xdr:col>72</xdr:col>
      <xdr:colOff>38100</xdr:colOff>
      <xdr:row>39</xdr:row>
      <xdr:rowOff>108331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9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124858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6855</xdr:rowOff>
    </xdr:from>
    <xdr:to>
      <xdr:col>67</xdr:col>
      <xdr:colOff>101600</xdr:colOff>
      <xdr:row>39</xdr:row>
      <xdr:rowOff>108455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9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124982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6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23262</xdr:rowOff>
    </xdr:from>
    <xdr:to>
      <xdr:col>85</xdr:col>
      <xdr:colOff>177800</xdr:colOff>
      <xdr:row>39</xdr:row>
      <xdr:rowOff>124862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0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119934</xdr:rowOff>
    </xdr:from>
    <xdr:to>
      <xdr:col>85</xdr:col>
      <xdr:colOff>127000</xdr:colOff>
      <xdr:row>78</xdr:row>
      <xdr:rowOff>120551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493034"/>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119934</xdr:rowOff>
    </xdr:from>
    <xdr:to>
      <xdr:col>81</xdr:col>
      <xdr:colOff>50800</xdr:colOff>
      <xdr:row>78</xdr:row>
      <xdr:rowOff>123211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93034"/>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123211</xdr:rowOff>
    </xdr:from>
    <xdr:to>
      <xdr:col>76</xdr:col>
      <xdr:colOff>114300</xdr:colOff>
      <xdr:row>78</xdr:row>
      <xdr:rowOff>131045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96311"/>
          <a:ext cx="8890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131045</xdr:rowOff>
    </xdr:from>
    <xdr:to>
      <xdr:col>71</xdr:col>
      <xdr:colOff>177800</xdr:colOff>
      <xdr:row>78</xdr:row>
      <xdr:rowOff>134520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504145"/>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110530</xdr:rowOff>
    </xdr:from>
    <xdr:to>
      <xdr:col>72</xdr:col>
      <xdr:colOff>38100</xdr:colOff>
      <xdr:row>79</xdr:row>
      <xdr:rowOff>40680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31807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5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107945</xdr:rowOff>
    </xdr:from>
    <xdr:to>
      <xdr:col>67</xdr:col>
      <xdr:colOff>101600</xdr:colOff>
      <xdr:row>79</xdr:row>
      <xdr:rowOff>38095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8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29222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57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69751</xdr:rowOff>
    </xdr:from>
    <xdr:to>
      <xdr:col>85</xdr:col>
      <xdr:colOff>177800</xdr:colOff>
      <xdr:row>78</xdr:row>
      <xdr:rowOff>171351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4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18590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69134</xdr:rowOff>
    </xdr:from>
    <xdr:to>
      <xdr:col>81</xdr:col>
      <xdr:colOff>101600</xdr:colOff>
      <xdr:row>78</xdr:row>
      <xdr:rowOff>170734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4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161861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53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72411</xdr:rowOff>
    </xdr:from>
    <xdr:to>
      <xdr:col>76</xdr:col>
      <xdr:colOff>165100</xdr:colOff>
      <xdr:row>79</xdr:row>
      <xdr:rowOff>2561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4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165138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3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80245</xdr:rowOff>
    </xdr:from>
    <xdr:to>
      <xdr:col>72</xdr:col>
      <xdr:colOff>38100</xdr:colOff>
      <xdr:row>79</xdr:row>
      <xdr:rowOff>10395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26922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22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83720</xdr:rowOff>
    </xdr:from>
    <xdr:to>
      <xdr:col>67</xdr:col>
      <xdr:colOff>101600</xdr:colOff>
      <xdr:row>79</xdr:row>
      <xdr:rowOff>13870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30397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2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169284</xdr:rowOff>
    </xdr:from>
    <xdr:to>
      <xdr:col>85</xdr:col>
      <xdr:colOff>127000</xdr:colOff>
      <xdr:row>98</xdr:row>
      <xdr:rowOff>1028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99934"/>
          <a:ext cx="8382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169284</xdr:rowOff>
    </xdr:from>
    <xdr:to>
      <xdr:col>81</xdr:col>
      <xdr:colOff>50800</xdr:colOff>
      <xdr:row>98</xdr:row>
      <xdr:rowOff>24434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99934"/>
          <a:ext cx="889000" cy="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24434</xdr:rowOff>
    </xdr:from>
    <xdr:to>
      <xdr:col>76</xdr:col>
      <xdr:colOff>114300</xdr:colOff>
      <xdr:row>98</xdr:row>
      <xdr:rowOff>57094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26534"/>
          <a:ext cx="889000" cy="3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57094</xdr:rowOff>
    </xdr:from>
    <xdr:to>
      <xdr:col>71</xdr:col>
      <xdr:colOff>177800</xdr:colOff>
      <xdr:row>98</xdr:row>
      <xdr:rowOff>84947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59194"/>
          <a:ext cx="889000" cy="2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43959</xdr:rowOff>
    </xdr:from>
    <xdr:to>
      <xdr:col>72</xdr:col>
      <xdr:colOff>38100</xdr:colOff>
      <xdr:row>98</xdr:row>
      <xdr:rowOff>145559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4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136686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3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44135</xdr:rowOff>
    </xdr:from>
    <xdr:to>
      <xdr:col>67</xdr:col>
      <xdr:colOff>101600</xdr:colOff>
      <xdr:row>98</xdr:row>
      <xdr:rowOff>145735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4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136862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121678</xdr:rowOff>
    </xdr:from>
    <xdr:to>
      <xdr:col>85</xdr:col>
      <xdr:colOff>177800</xdr:colOff>
      <xdr:row>98</xdr:row>
      <xdr:rowOff>51828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100105</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3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118484</xdr:rowOff>
    </xdr:from>
    <xdr:to>
      <xdr:col>81</xdr:col>
      <xdr:colOff>101600</xdr:colOff>
      <xdr:row>98</xdr:row>
      <xdr:rowOff>48634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4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39761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145084</xdr:rowOff>
    </xdr:from>
    <xdr:to>
      <xdr:col>76</xdr:col>
      <xdr:colOff>165100</xdr:colOff>
      <xdr:row>98</xdr:row>
      <xdr:rowOff>75234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91761</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5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6294</xdr:rowOff>
    </xdr:from>
    <xdr:to>
      <xdr:col>72</xdr:col>
      <xdr:colOff>38100</xdr:colOff>
      <xdr:row>98</xdr:row>
      <xdr:rowOff>107894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124421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8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34147</xdr:rowOff>
    </xdr:from>
    <xdr:to>
      <xdr:col>67</xdr:col>
      <xdr:colOff>101600</xdr:colOff>
      <xdr:row>98</xdr:row>
      <xdr:rowOff>135747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3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152274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1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61153</xdr:rowOff>
    </xdr:from>
    <xdr:to>
      <xdr:col>116</xdr:col>
      <xdr:colOff>63500</xdr:colOff>
      <xdr:row>36</xdr:row>
      <xdr:rowOff>127721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233353"/>
          <a:ext cx="838200" cy="6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152000</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56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127721</xdr:rowOff>
    </xdr:from>
    <xdr:to>
      <xdr:col>111</xdr:col>
      <xdr:colOff>177800</xdr:colOff>
      <xdr:row>37</xdr:row>
      <xdr:rowOff>27320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299921"/>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55074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57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27320</xdr:rowOff>
    </xdr:from>
    <xdr:to>
      <xdr:col>107</xdr:col>
      <xdr:colOff>50800</xdr:colOff>
      <xdr:row>37</xdr:row>
      <xdr:rowOff>127264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370970"/>
          <a:ext cx="889000" cy="9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22155</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127264</xdr:rowOff>
    </xdr:from>
    <xdr:to>
      <xdr:col>102</xdr:col>
      <xdr:colOff>114300</xdr:colOff>
      <xdr:row>37</xdr:row>
      <xdr:rowOff>136408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47091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127122</xdr:rowOff>
    </xdr:from>
    <xdr:to>
      <xdr:col>102</xdr:col>
      <xdr:colOff>165100</xdr:colOff>
      <xdr:row>38</xdr:row>
      <xdr:rowOff>57272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48399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56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90729</xdr:rowOff>
    </xdr:from>
    <xdr:to>
      <xdr:col>98</xdr:col>
      <xdr:colOff>38100</xdr:colOff>
      <xdr:row>38</xdr:row>
      <xdr:rowOff>20879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43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12006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52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10353</xdr:rowOff>
    </xdr:from>
    <xdr:to>
      <xdr:col>116</xdr:col>
      <xdr:colOff>114300</xdr:colOff>
      <xdr:row>36</xdr:row>
      <xdr:rowOff>111953</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18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33230</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03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76921</xdr:rowOff>
    </xdr:from>
    <xdr:to>
      <xdr:col>112</xdr:col>
      <xdr:colOff>38100</xdr:colOff>
      <xdr:row>37</xdr:row>
      <xdr:rowOff>7071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24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23598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0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147970</xdr:rowOff>
    </xdr:from>
    <xdr:to>
      <xdr:col>107</xdr:col>
      <xdr:colOff>101600</xdr:colOff>
      <xdr:row>37</xdr:row>
      <xdr:rowOff>78120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3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94647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09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76464</xdr:rowOff>
    </xdr:from>
    <xdr:to>
      <xdr:col>102</xdr:col>
      <xdr:colOff>165100</xdr:colOff>
      <xdr:row>38</xdr:row>
      <xdr:rowOff>6614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4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23141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19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85608</xdr:rowOff>
    </xdr:from>
    <xdr:to>
      <xdr:col>98</xdr:col>
      <xdr:colOff>38100</xdr:colOff>
      <xdr:row>38</xdr:row>
      <xdr:rowOff>15759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4292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32285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140168</xdr:rowOff>
    </xdr:from>
    <xdr:to>
      <xdr:col>116</xdr:col>
      <xdr:colOff>63500</xdr:colOff>
      <xdr:row>58</xdr:row>
      <xdr:rowOff>141224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4268"/>
          <a:ext cx="8382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150505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9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140168</xdr:rowOff>
    </xdr:from>
    <xdr:to>
      <xdr:col>111</xdr:col>
      <xdr:colOff>177800</xdr:colOff>
      <xdr:row>58</xdr:row>
      <xdr:rowOff>144576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84268"/>
          <a:ext cx="8890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144576</xdr:rowOff>
    </xdr:from>
    <xdr:to>
      <xdr:col>107</xdr:col>
      <xdr:colOff>50800</xdr:colOff>
      <xdr:row>58</xdr:row>
      <xdr:rowOff>149595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88676"/>
          <a:ext cx="8890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68721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83454</xdr:rowOff>
    </xdr:from>
    <xdr:to>
      <xdr:col>102</xdr:col>
      <xdr:colOff>114300</xdr:colOff>
      <xdr:row>58</xdr:row>
      <xdr:rowOff>149595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27554"/>
          <a:ext cx="8890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12232</xdr:rowOff>
    </xdr:from>
    <xdr:to>
      <xdr:col>102</xdr:col>
      <xdr:colOff>165100</xdr:colOff>
      <xdr:row>59</xdr:row>
      <xdr:rowOff>113832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104959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23118</xdr:rowOff>
    </xdr:from>
    <xdr:to>
      <xdr:col>98</xdr:col>
      <xdr:colOff>38100</xdr:colOff>
      <xdr:row>59</xdr:row>
      <xdr:rowOff>124718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115845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3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90424</xdr:rowOff>
    </xdr:from>
    <xdr:to>
      <xdr:col>116</xdr:col>
      <xdr:colOff>114300</xdr:colOff>
      <xdr:row>59</xdr:row>
      <xdr:rowOff>20574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113301</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89368</xdr:rowOff>
    </xdr:from>
    <xdr:to>
      <xdr:col>112</xdr:col>
      <xdr:colOff>38100</xdr:colOff>
      <xdr:row>59</xdr:row>
      <xdr:rowOff>19518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36045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80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93776</xdr:rowOff>
    </xdr:from>
    <xdr:to>
      <xdr:col>107</xdr:col>
      <xdr:colOff>101600</xdr:colOff>
      <xdr:row>59</xdr:row>
      <xdr:rowOff>23926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40453</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81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98795</xdr:rowOff>
    </xdr:from>
    <xdr:to>
      <xdr:col>102</xdr:col>
      <xdr:colOff>165100</xdr:colOff>
      <xdr:row>59</xdr:row>
      <xdr:rowOff>28945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4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45472</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8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32654</xdr:rowOff>
    </xdr:from>
    <xdr:to>
      <xdr:col>98</xdr:col>
      <xdr:colOff>38100</xdr:colOff>
      <xdr:row>58</xdr:row>
      <xdr:rowOff>134254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150781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7027</xdr:rowOff>
    </xdr:from>
    <xdr:to>
      <xdr:col>116</xdr:col>
      <xdr:colOff>63500</xdr:colOff>
      <xdr:row>78</xdr:row>
      <xdr:rowOff>15221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380127"/>
          <a:ext cx="838200" cy="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6432</xdr:rowOff>
    </xdr:from>
    <xdr:to>
      <xdr:col>111</xdr:col>
      <xdr:colOff>177800</xdr:colOff>
      <xdr:row>78</xdr:row>
      <xdr:rowOff>15221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379532"/>
          <a:ext cx="889000" cy="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6432</xdr:rowOff>
    </xdr:from>
    <xdr:to>
      <xdr:col>107</xdr:col>
      <xdr:colOff>50800</xdr:colOff>
      <xdr:row>78</xdr:row>
      <xdr:rowOff>16903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379532"/>
          <a:ext cx="889000" cy="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104559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16903</xdr:rowOff>
    </xdr:from>
    <xdr:to>
      <xdr:col>102</xdr:col>
      <xdr:colOff>114300</xdr:colOff>
      <xdr:row>78</xdr:row>
      <xdr:rowOff>21775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390003"/>
          <a:ext cx="889000" cy="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140348</xdr:rowOff>
    </xdr:from>
    <xdr:to>
      <xdr:col>102</xdr:col>
      <xdr:colOff>165100</xdr:colOff>
      <xdr:row>78</xdr:row>
      <xdr:rowOff>70498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3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61625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4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148757</xdr:rowOff>
    </xdr:from>
    <xdr:to>
      <xdr:col>98</xdr:col>
      <xdr:colOff>38100</xdr:colOff>
      <xdr:row>78</xdr:row>
      <xdr:rowOff>78907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35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70034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4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127677</xdr:rowOff>
    </xdr:from>
    <xdr:to>
      <xdr:col>116</xdr:col>
      <xdr:colOff>114300</xdr:colOff>
      <xdr:row>78</xdr:row>
      <xdr:rowOff>57827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2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106104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30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135871</xdr:rowOff>
    </xdr:from>
    <xdr:to>
      <xdr:col>112</xdr:col>
      <xdr:colOff>38100</xdr:colOff>
      <xdr:row>78</xdr:row>
      <xdr:rowOff>66021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3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57148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4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127082</xdr:rowOff>
    </xdr:from>
    <xdr:to>
      <xdr:col>107</xdr:col>
      <xdr:colOff>101600</xdr:colOff>
      <xdr:row>78</xdr:row>
      <xdr:rowOff>57232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3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48359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42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137553</xdr:rowOff>
    </xdr:from>
    <xdr:to>
      <xdr:col>102</xdr:col>
      <xdr:colOff>165100</xdr:colOff>
      <xdr:row>78</xdr:row>
      <xdr:rowOff>67703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84230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1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142425</xdr:rowOff>
    </xdr:from>
    <xdr:to>
      <xdr:col>98</xdr:col>
      <xdr:colOff>38100</xdr:colOff>
      <xdr:row>78</xdr:row>
      <xdr:rowOff>72575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歳出決算総額における住民一人当たりコストは</a:t>
          </a:r>
          <a:r>
            <a:rPr kumimoji="1" lang="en-US" altLang="ja-JP" sz="1100">
              <a:latin typeface="ＭＳ Ｐゴシック" panose="020B0600070205080204" pitchFamily="50" charset="-128"/>
              <a:ea typeface="ＭＳ Ｐゴシック" panose="020B0600070205080204" pitchFamily="50" charset="-128"/>
            </a:rPr>
            <a:t>､1,071,758</a:t>
          </a:r>
          <a:r>
            <a:rPr kumimoji="1" lang="ja-JP" altLang="en-US" sz="1100">
              <a:latin typeface="ＭＳ Ｐゴシック" panose="020B0600070205080204" pitchFamily="50" charset="-128"/>
              <a:ea typeface="ＭＳ Ｐゴシック" panose="020B0600070205080204" pitchFamily="50" charset="-128"/>
            </a:rPr>
            <a:t>円となり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前年度から</a:t>
          </a:r>
          <a:r>
            <a:rPr kumimoji="1" lang="en-US" altLang="ja-JP" sz="1100">
              <a:latin typeface="ＭＳ Ｐゴシック" panose="020B0600070205080204" pitchFamily="50" charset="-128"/>
              <a:ea typeface="ＭＳ Ｐゴシック" panose="020B0600070205080204" pitchFamily="50" charset="-128"/>
            </a:rPr>
            <a:t>22,180</a:t>
          </a:r>
          <a:r>
            <a:rPr kumimoji="1" lang="ja-JP" altLang="en-US" sz="1100">
              <a:latin typeface="ＭＳ Ｐゴシック" panose="020B0600070205080204" pitchFamily="50" charset="-128"/>
              <a:ea typeface="ＭＳ Ｐゴシック" panose="020B0600070205080204" pitchFamily="50" charset="-128"/>
            </a:rPr>
            <a:t>円減少した</a:t>
          </a:r>
          <a:r>
            <a:rPr kumimoji="1" lang="en-US" altLang="ja-JP" sz="1100">
              <a:latin typeface="ＭＳ Ｐゴシック" panose="020B0600070205080204" pitchFamily="50" charset="-128"/>
              <a:ea typeface="ＭＳ Ｐゴシック" panose="020B0600070205080204" pitchFamily="50" charset="-128"/>
            </a:rPr>
            <a:t>｡</a:t>
          </a: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145,162</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普通会計における職員数が減少したこと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退職手当負担金が減少したことにより支出額が減少した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小坂町定員管理計画に基づく職員定数の適正化を図り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人件費の抑制を図っていく</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物件費は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136,048</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前年度に引き続き物価高騰に対応した地方創生臨時交付金事業やコロナワクチン接種事業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都市計画策定に伴う業務委託料の増加などにより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前年度から</a:t>
          </a:r>
          <a:r>
            <a:rPr kumimoji="1" lang="en-US" altLang="ja-JP" sz="1100">
              <a:latin typeface="ＭＳ Ｐゴシック" panose="020B0600070205080204" pitchFamily="50" charset="-128"/>
              <a:ea typeface="ＭＳ Ｐゴシック" panose="020B0600070205080204" pitchFamily="50" charset="-128"/>
            </a:rPr>
            <a:t>1,771</a:t>
          </a:r>
          <a:r>
            <a:rPr kumimoji="1" lang="ja-JP" altLang="en-US" sz="1100">
              <a:latin typeface="ＭＳ Ｐゴシック" panose="020B0600070205080204" pitchFamily="50" charset="-128"/>
              <a:ea typeface="ＭＳ Ｐゴシック" panose="020B0600070205080204" pitchFamily="50" charset="-128"/>
            </a:rPr>
            <a:t>円の増となった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引き続き事務事業の見直しにより適切な執行を行っていく</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扶助費は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96,137</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更生医療給付費や障害者自立支援給付費のサービス利用量減少により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前年度から</a:t>
          </a:r>
          <a:r>
            <a:rPr kumimoji="1" lang="en-US" altLang="ja-JP" sz="1100">
              <a:latin typeface="ＭＳ Ｐゴシック" panose="020B0600070205080204" pitchFamily="50" charset="-128"/>
              <a:ea typeface="ＭＳ Ｐゴシック" panose="020B0600070205080204" pitchFamily="50" charset="-128"/>
            </a:rPr>
            <a:t>14,623</a:t>
          </a:r>
          <a:r>
            <a:rPr kumimoji="1" lang="ja-JP" altLang="en-US" sz="1100">
              <a:latin typeface="ＭＳ Ｐゴシック" panose="020B0600070205080204" pitchFamily="50" charset="-128"/>
              <a:ea typeface="ＭＳ Ｐゴシック" panose="020B0600070205080204" pitchFamily="50" charset="-128"/>
            </a:rPr>
            <a:t>円の減少となった</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補助費等は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17,099</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前年度と比較し減少したものの</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物価高騰に対応した地方創生臨時交付金を活用した各種補助金が前年度から継続されたことから高い水準での支出額となっている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町単独補助金については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硬直化が進んでいることから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定期的な見直しにより事業の重点化を進め</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経費の削減に努めていく</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普通建設事業費は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99,970</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橋りょう長寿命化事業や消防団ポンプ車更新</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定住促進化住宅用地外構工事などの増加があったものの</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前年度の畑作振興センター増築工事や老人憩の家改修工事などの皆減などにより前年度から減少した</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4,688
4,643
201.70
5,265,117
5,024,404
90,314
2,976,608
3,934,586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100338</xdr:rowOff>
    </xdr:from>
    <xdr:to>
      <xdr:col>24</xdr:col>
      <xdr:colOff>63500</xdr:colOff>
      <xdr:row>38</xdr:row>
      <xdr:rowOff>103481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615438"/>
          <a:ext cx="8382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103481</xdr:rowOff>
    </xdr:from>
    <xdr:to>
      <xdr:col>19</xdr:col>
      <xdr:colOff>177800</xdr:colOff>
      <xdr:row>38</xdr:row>
      <xdr:rowOff>107868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618581"/>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107868</xdr:rowOff>
    </xdr:from>
    <xdr:to>
      <xdr:col>15</xdr:col>
      <xdr:colOff>50800</xdr:colOff>
      <xdr:row>38</xdr:row>
      <xdr:rowOff>119912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622968"/>
          <a:ext cx="889000" cy="1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119912</xdr:rowOff>
    </xdr:from>
    <xdr:to>
      <xdr:col>10</xdr:col>
      <xdr:colOff>114300</xdr:colOff>
      <xdr:row>38</xdr:row>
      <xdr:rowOff>120697</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635012"/>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122733</xdr:rowOff>
    </xdr:from>
    <xdr:to>
      <xdr:col>10</xdr:col>
      <xdr:colOff>165100</xdr:colOff>
      <xdr:row>39</xdr:row>
      <xdr:rowOff>52883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6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44010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84428" y="673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122547</xdr:rowOff>
    </xdr:from>
    <xdr:to>
      <xdr:col>6</xdr:col>
      <xdr:colOff>38100</xdr:colOff>
      <xdr:row>39</xdr:row>
      <xdr:rowOff>52697</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63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43824</xdr:rowOff>
    </xdr:from>
    <xdr:ext cx="469744"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95428" y="673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49538</xdr:rowOff>
    </xdr:from>
    <xdr:to>
      <xdr:col>24</xdr:col>
      <xdr:colOff>114300</xdr:colOff>
      <xdr:row>38</xdr:row>
      <xdr:rowOff>151138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56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135915</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7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52681</xdr:rowOff>
    </xdr:from>
    <xdr:to>
      <xdr:col>20</xdr:col>
      <xdr:colOff>38100</xdr:colOff>
      <xdr:row>38</xdr:row>
      <xdr:rowOff>154281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145408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6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57068</xdr:rowOff>
    </xdr:from>
    <xdr:to>
      <xdr:col>15</xdr:col>
      <xdr:colOff>101600</xdr:colOff>
      <xdr:row>38</xdr:row>
      <xdr:rowOff>158668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149795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6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69112</xdr:rowOff>
    </xdr:from>
    <xdr:to>
      <xdr:col>10</xdr:col>
      <xdr:colOff>165100</xdr:colOff>
      <xdr:row>38</xdr:row>
      <xdr:rowOff>170712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58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15789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35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69897</xdr:rowOff>
    </xdr:from>
    <xdr:to>
      <xdr:col>6</xdr:col>
      <xdr:colOff>38100</xdr:colOff>
      <xdr:row>39</xdr:row>
      <xdr:rowOff>47</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58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16575</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36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114460</xdr:rowOff>
    </xdr:from>
    <xdr:to>
      <xdr:col>24</xdr:col>
      <xdr:colOff>63500</xdr:colOff>
      <xdr:row>58</xdr:row>
      <xdr:rowOff>117094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58560"/>
          <a:ext cx="8382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87074</xdr:rowOff>
    </xdr:from>
    <xdr:to>
      <xdr:col>19</xdr:col>
      <xdr:colOff>177800</xdr:colOff>
      <xdr:row>58</xdr:row>
      <xdr:rowOff>114460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31174"/>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87074</xdr:rowOff>
    </xdr:from>
    <xdr:to>
      <xdr:col>15</xdr:col>
      <xdr:colOff>50800</xdr:colOff>
      <xdr:row>58</xdr:row>
      <xdr:rowOff>138976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31174"/>
          <a:ext cx="889000" cy="5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107440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138976</xdr:rowOff>
    </xdr:from>
    <xdr:to>
      <xdr:col>10</xdr:col>
      <xdr:colOff>114300</xdr:colOff>
      <xdr:row>58</xdr:row>
      <xdr:rowOff>139010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83076"/>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101288</xdr:rowOff>
    </xdr:from>
    <xdr:to>
      <xdr:col>10</xdr:col>
      <xdr:colOff>165100</xdr:colOff>
      <xdr:row>59</xdr:row>
      <xdr:rowOff>31438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4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22565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13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102469</xdr:rowOff>
    </xdr:from>
    <xdr:to>
      <xdr:col>6</xdr:col>
      <xdr:colOff>38100</xdr:colOff>
      <xdr:row>59</xdr:row>
      <xdr:rowOff>32619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4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23746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13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66294</xdr:rowOff>
    </xdr:from>
    <xdr:to>
      <xdr:col>24</xdr:col>
      <xdr:colOff>114300</xdr:colOff>
      <xdr:row>58</xdr:row>
      <xdr:rowOff>167894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152671</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2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63660</xdr:rowOff>
    </xdr:from>
    <xdr:to>
      <xdr:col>20</xdr:col>
      <xdr:colOff>38100</xdr:colOff>
      <xdr:row>58</xdr:row>
      <xdr:rowOff>165260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156387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1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36274</xdr:rowOff>
    </xdr:from>
    <xdr:to>
      <xdr:col>15</xdr:col>
      <xdr:colOff>101600</xdr:colOff>
      <xdr:row>58</xdr:row>
      <xdr:rowOff>137874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129001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07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88176</xdr:rowOff>
    </xdr:from>
    <xdr:to>
      <xdr:col>10</xdr:col>
      <xdr:colOff>165100</xdr:colOff>
      <xdr:row>59</xdr:row>
      <xdr:rowOff>18326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34853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80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88210</xdr:rowOff>
    </xdr:from>
    <xdr:to>
      <xdr:col>6</xdr:col>
      <xdr:colOff>38100</xdr:colOff>
      <xdr:row>59</xdr:row>
      <xdr:rowOff>18360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34887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80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101809</xdr:rowOff>
    </xdr:from>
    <xdr:to>
      <xdr:col>24</xdr:col>
      <xdr:colOff>63500</xdr:colOff>
      <xdr:row>78</xdr:row>
      <xdr:rowOff>140793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474909"/>
          <a:ext cx="838200" cy="3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101809</xdr:rowOff>
    </xdr:from>
    <xdr:to>
      <xdr:col>19</xdr:col>
      <xdr:colOff>177800</xdr:colOff>
      <xdr:row>79</xdr:row>
      <xdr:rowOff>18016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74909"/>
          <a:ext cx="889000" cy="8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75959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18016</xdr:rowOff>
    </xdr:from>
    <xdr:to>
      <xdr:col>15</xdr:col>
      <xdr:colOff>50800</xdr:colOff>
      <xdr:row>79</xdr:row>
      <xdr:rowOff>47723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562566"/>
          <a:ext cx="889000" cy="2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98634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47723</xdr:rowOff>
    </xdr:from>
    <xdr:to>
      <xdr:col>10</xdr:col>
      <xdr:colOff>114300</xdr:colOff>
      <xdr:row>79</xdr:row>
      <xdr:rowOff>53319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92273"/>
          <a:ext cx="889000"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156733</xdr:rowOff>
    </xdr:from>
    <xdr:to>
      <xdr:col>10</xdr:col>
      <xdr:colOff>165100</xdr:colOff>
      <xdr:row>79</xdr:row>
      <xdr:rowOff>86883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52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103410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166199</xdr:rowOff>
    </xdr:from>
    <xdr:to>
      <xdr:col>6</xdr:col>
      <xdr:colOff>38100</xdr:colOff>
      <xdr:row>79</xdr:row>
      <xdr:rowOff>96349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53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112876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1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89993</xdr:rowOff>
    </xdr:from>
    <xdr:to>
      <xdr:col>24</xdr:col>
      <xdr:colOff>114300</xdr:colOff>
      <xdr:row>79</xdr:row>
      <xdr:rowOff>20143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4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4920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7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51009</xdr:rowOff>
    </xdr:from>
    <xdr:to>
      <xdr:col>20</xdr:col>
      <xdr:colOff>38100</xdr:colOff>
      <xdr:row>78</xdr:row>
      <xdr:rowOff>152609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143736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51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138666</xdr:rowOff>
    </xdr:from>
    <xdr:to>
      <xdr:col>15</xdr:col>
      <xdr:colOff>101600</xdr:colOff>
      <xdr:row>79</xdr:row>
      <xdr:rowOff>68816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5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59943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60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168373</xdr:rowOff>
    </xdr:from>
    <xdr:to>
      <xdr:col>10</xdr:col>
      <xdr:colOff>165100</xdr:colOff>
      <xdr:row>79</xdr:row>
      <xdr:rowOff>98523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4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89650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63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2519</xdr:rowOff>
    </xdr:from>
    <xdr:to>
      <xdr:col>6</xdr:col>
      <xdr:colOff>38100</xdr:colOff>
      <xdr:row>79</xdr:row>
      <xdr:rowOff>104119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5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95246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6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25574</xdr:rowOff>
    </xdr:from>
    <xdr:to>
      <xdr:col>24</xdr:col>
      <xdr:colOff>63500</xdr:colOff>
      <xdr:row>98</xdr:row>
      <xdr:rowOff>26905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27674"/>
          <a:ext cx="838200" cy="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26905</xdr:rowOff>
    </xdr:from>
    <xdr:to>
      <xdr:col>19</xdr:col>
      <xdr:colOff>177800</xdr:colOff>
      <xdr:row>98</xdr:row>
      <xdr:rowOff>60554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29005"/>
          <a:ext cx="889000" cy="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60554</xdr:rowOff>
    </xdr:from>
    <xdr:to>
      <xdr:col>15</xdr:col>
      <xdr:colOff>50800</xdr:colOff>
      <xdr:row>98</xdr:row>
      <xdr:rowOff>63564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62654"/>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25826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63564</xdr:rowOff>
    </xdr:from>
    <xdr:to>
      <xdr:col>10</xdr:col>
      <xdr:colOff>114300</xdr:colOff>
      <xdr:row>98</xdr:row>
      <xdr:rowOff>70662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65664"/>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27581</xdr:rowOff>
    </xdr:from>
    <xdr:to>
      <xdr:col>10</xdr:col>
      <xdr:colOff>165100</xdr:colOff>
      <xdr:row>98</xdr:row>
      <xdr:rowOff>129181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120308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17354</xdr:rowOff>
    </xdr:from>
    <xdr:to>
      <xdr:col>6</xdr:col>
      <xdr:colOff>38100</xdr:colOff>
      <xdr:row>98</xdr:row>
      <xdr:rowOff>118954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146224</xdr:rowOff>
    </xdr:from>
    <xdr:to>
      <xdr:col>24</xdr:col>
      <xdr:colOff>114300</xdr:colOff>
      <xdr:row>98</xdr:row>
      <xdr:rowOff>76374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61151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147555</xdr:rowOff>
    </xdr:from>
    <xdr:to>
      <xdr:col>20</xdr:col>
      <xdr:colOff>38100</xdr:colOff>
      <xdr:row>98</xdr:row>
      <xdr:rowOff>77705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68832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7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9754</xdr:rowOff>
    </xdr:from>
    <xdr:to>
      <xdr:col>15</xdr:col>
      <xdr:colOff>101600</xdr:colOff>
      <xdr:row>98</xdr:row>
      <xdr:rowOff>111354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102481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0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12764</xdr:rowOff>
    </xdr:from>
    <xdr:to>
      <xdr:col>10</xdr:col>
      <xdr:colOff>165100</xdr:colOff>
      <xdr:row>98</xdr:row>
      <xdr:rowOff>114364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1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130891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19862</xdr:rowOff>
    </xdr:from>
    <xdr:to>
      <xdr:col>6</xdr:col>
      <xdr:colOff>38100</xdr:colOff>
      <xdr:row>98</xdr:row>
      <xdr:rowOff>121462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112589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147168</xdr:rowOff>
    </xdr:from>
    <xdr:to>
      <xdr:col>55</xdr:col>
      <xdr:colOff>0</xdr:colOff>
      <xdr:row>38</xdr:row>
      <xdr:rowOff>156635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62268"/>
          <a:ext cx="8382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98341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147168</xdr:rowOff>
    </xdr:from>
    <xdr:to>
      <xdr:col>50</xdr:col>
      <xdr:colOff>114300</xdr:colOff>
      <xdr:row>38</xdr:row>
      <xdr:rowOff>150844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62268"/>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38505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131832</xdr:rowOff>
    </xdr:from>
    <xdr:to>
      <xdr:col>45</xdr:col>
      <xdr:colOff>177800</xdr:colOff>
      <xdr:row>38</xdr:row>
      <xdr:rowOff>150844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46932"/>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25702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7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50756</xdr:rowOff>
    </xdr:from>
    <xdr:to>
      <xdr:col>41</xdr:col>
      <xdr:colOff>50800</xdr:colOff>
      <xdr:row>38</xdr:row>
      <xdr:rowOff>131832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65856"/>
          <a:ext cx="889000" cy="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142316</xdr:rowOff>
    </xdr:from>
    <xdr:to>
      <xdr:col>41</xdr:col>
      <xdr:colOff>101600</xdr:colOff>
      <xdr:row>39</xdr:row>
      <xdr:rowOff>72466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63593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75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141763</xdr:rowOff>
    </xdr:from>
    <xdr:to>
      <xdr:col>36</xdr:col>
      <xdr:colOff>165100</xdr:colOff>
      <xdr:row>39</xdr:row>
      <xdr:rowOff>71913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63040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74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105835</xdr:rowOff>
    </xdr:from>
    <xdr:to>
      <xdr:col>55</xdr:col>
      <xdr:colOff>50800</xdr:colOff>
      <xdr:row>39</xdr:row>
      <xdr:rowOff>35985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65212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0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96368</xdr:rowOff>
    </xdr:from>
    <xdr:to>
      <xdr:col>50</xdr:col>
      <xdr:colOff>165100</xdr:colOff>
      <xdr:row>39</xdr:row>
      <xdr:rowOff>26518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43045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3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100044</xdr:rowOff>
    </xdr:from>
    <xdr:to>
      <xdr:col>46</xdr:col>
      <xdr:colOff>38100</xdr:colOff>
      <xdr:row>39</xdr:row>
      <xdr:rowOff>30194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46721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39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81032</xdr:rowOff>
    </xdr:from>
    <xdr:to>
      <xdr:col>41</xdr:col>
      <xdr:colOff>101600</xdr:colOff>
      <xdr:row>39</xdr:row>
      <xdr:rowOff>11182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27709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37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171406</xdr:rowOff>
    </xdr:from>
    <xdr:to>
      <xdr:col>36</xdr:col>
      <xdr:colOff>165100</xdr:colOff>
      <xdr:row>38</xdr:row>
      <xdr:rowOff>101556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118082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29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31108</xdr:rowOff>
    </xdr:from>
    <xdr:to>
      <xdr:col>55</xdr:col>
      <xdr:colOff>0</xdr:colOff>
      <xdr:row>58</xdr:row>
      <xdr:rowOff>65791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75208"/>
          <a:ext cx="8382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31108</xdr:rowOff>
    </xdr:from>
    <xdr:to>
      <xdr:col>50</xdr:col>
      <xdr:colOff>114300</xdr:colOff>
      <xdr:row>58</xdr:row>
      <xdr:rowOff>74009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75208"/>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65904</xdr:rowOff>
    </xdr:from>
    <xdr:to>
      <xdr:col>45</xdr:col>
      <xdr:colOff>177800</xdr:colOff>
      <xdr:row>58</xdr:row>
      <xdr:rowOff>74009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10004"/>
          <a:ext cx="889000" cy="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64164</xdr:rowOff>
    </xdr:from>
    <xdr:to>
      <xdr:col>41</xdr:col>
      <xdr:colOff>50800</xdr:colOff>
      <xdr:row>58</xdr:row>
      <xdr:rowOff>65904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08264"/>
          <a:ext cx="8890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152688</xdr:rowOff>
    </xdr:from>
    <xdr:to>
      <xdr:col>41</xdr:col>
      <xdr:colOff>101600</xdr:colOff>
      <xdr:row>58</xdr:row>
      <xdr:rowOff>82838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2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99365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70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157173</xdr:rowOff>
    </xdr:from>
    <xdr:to>
      <xdr:col>36</xdr:col>
      <xdr:colOff>165100</xdr:colOff>
      <xdr:row>58</xdr:row>
      <xdr:rowOff>87323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2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103850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7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14991</xdr:rowOff>
    </xdr:from>
    <xdr:to>
      <xdr:col>55</xdr:col>
      <xdr:colOff>50800</xdr:colOff>
      <xdr:row>58</xdr:row>
      <xdr:rowOff>116591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5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101368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151758</xdr:rowOff>
    </xdr:from>
    <xdr:to>
      <xdr:col>50</xdr:col>
      <xdr:colOff>165100</xdr:colOff>
      <xdr:row>58</xdr:row>
      <xdr:rowOff>81908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73035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1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23209</xdr:rowOff>
    </xdr:from>
    <xdr:to>
      <xdr:col>46</xdr:col>
      <xdr:colOff>38100</xdr:colOff>
      <xdr:row>58</xdr:row>
      <xdr:rowOff>124809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115936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6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15104</xdr:rowOff>
    </xdr:from>
    <xdr:to>
      <xdr:col>41</xdr:col>
      <xdr:colOff>101600</xdr:colOff>
      <xdr:row>58</xdr:row>
      <xdr:rowOff>116704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107831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5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13364</xdr:rowOff>
    </xdr:from>
    <xdr:to>
      <xdr:col>36</xdr:col>
      <xdr:colOff>165100</xdr:colOff>
      <xdr:row>58</xdr:row>
      <xdr:rowOff>114964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5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106091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5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79200</xdr:rowOff>
    </xdr:from>
    <xdr:to>
      <xdr:col>55</xdr:col>
      <xdr:colOff>0</xdr:colOff>
      <xdr:row>78</xdr:row>
      <xdr:rowOff>81308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52300"/>
          <a:ext cx="8382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77712</xdr:rowOff>
    </xdr:from>
    <xdr:to>
      <xdr:col>50</xdr:col>
      <xdr:colOff>114300</xdr:colOff>
      <xdr:row>78</xdr:row>
      <xdr:rowOff>81308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50812"/>
          <a:ext cx="889000" cy="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77712</xdr:rowOff>
    </xdr:from>
    <xdr:to>
      <xdr:col>45</xdr:col>
      <xdr:colOff>177800</xdr:colOff>
      <xdr:row>78</xdr:row>
      <xdr:rowOff>122870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50812"/>
          <a:ext cx="889000" cy="4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122870</xdr:rowOff>
    </xdr:from>
    <xdr:to>
      <xdr:col>41</xdr:col>
      <xdr:colOff>50800</xdr:colOff>
      <xdr:row>78</xdr:row>
      <xdr:rowOff>134291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95970"/>
          <a:ext cx="8890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96180</xdr:rowOff>
    </xdr:from>
    <xdr:to>
      <xdr:col>41</xdr:col>
      <xdr:colOff>101600</xdr:colOff>
      <xdr:row>79</xdr:row>
      <xdr:rowOff>26330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17457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6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109342</xdr:rowOff>
    </xdr:from>
    <xdr:to>
      <xdr:col>36</xdr:col>
      <xdr:colOff>165100</xdr:colOff>
      <xdr:row>79</xdr:row>
      <xdr:rowOff>39492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30619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28400</xdr:rowOff>
    </xdr:from>
    <xdr:to>
      <xdr:col>55</xdr:col>
      <xdr:colOff>50800</xdr:colOff>
      <xdr:row>78</xdr:row>
      <xdr:rowOff>130000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0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6827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7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30508</xdr:rowOff>
    </xdr:from>
    <xdr:to>
      <xdr:col>50</xdr:col>
      <xdr:colOff>165100</xdr:colOff>
      <xdr:row>78</xdr:row>
      <xdr:rowOff>132108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0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123235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9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26912</xdr:rowOff>
    </xdr:from>
    <xdr:to>
      <xdr:col>46</xdr:col>
      <xdr:colOff>38100</xdr:colOff>
      <xdr:row>78</xdr:row>
      <xdr:rowOff>128512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119639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72070</xdr:rowOff>
    </xdr:from>
    <xdr:to>
      <xdr:col>41</xdr:col>
      <xdr:colOff>101600</xdr:colOff>
      <xdr:row>79</xdr:row>
      <xdr:rowOff>2220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4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18747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22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83491</xdr:rowOff>
    </xdr:from>
    <xdr:to>
      <xdr:col>36</xdr:col>
      <xdr:colOff>165100</xdr:colOff>
      <xdr:row>79</xdr:row>
      <xdr:rowOff>13641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30168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23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123439</xdr:rowOff>
    </xdr:from>
    <xdr:to>
      <xdr:col>55</xdr:col>
      <xdr:colOff>0</xdr:colOff>
      <xdr:row>97</xdr:row>
      <xdr:rowOff>132818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54089"/>
          <a:ext cx="838200" cy="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83260</xdr:rowOff>
    </xdr:from>
    <xdr:to>
      <xdr:col>50</xdr:col>
      <xdr:colOff>114300</xdr:colOff>
      <xdr:row>97</xdr:row>
      <xdr:rowOff>132818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13910"/>
          <a:ext cx="889000" cy="4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83260</xdr:rowOff>
    </xdr:from>
    <xdr:to>
      <xdr:col>45</xdr:col>
      <xdr:colOff>177800</xdr:colOff>
      <xdr:row>97</xdr:row>
      <xdr:rowOff>146224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13910"/>
          <a:ext cx="889000" cy="6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145532</xdr:rowOff>
    </xdr:from>
    <xdr:to>
      <xdr:col>41</xdr:col>
      <xdr:colOff>50800</xdr:colOff>
      <xdr:row>97</xdr:row>
      <xdr:rowOff>146224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76182"/>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93791</xdr:rowOff>
    </xdr:from>
    <xdr:to>
      <xdr:col>41</xdr:col>
      <xdr:colOff>101600</xdr:colOff>
      <xdr:row>98</xdr:row>
      <xdr:rowOff>23941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40468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49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100017</xdr:rowOff>
    </xdr:from>
    <xdr:to>
      <xdr:col>36</xdr:col>
      <xdr:colOff>165100</xdr:colOff>
      <xdr:row>98</xdr:row>
      <xdr:rowOff>30167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73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21294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8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72639</xdr:rowOff>
    </xdr:from>
    <xdr:to>
      <xdr:col>55</xdr:col>
      <xdr:colOff>50800</xdr:colOff>
      <xdr:row>98</xdr:row>
      <xdr:rowOff>2789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0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26956</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82018</xdr:rowOff>
    </xdr:from>
    <xdr:to>
      <xdr:col>50</xdr:col>
      <xdr:colOff>165100</xdr:colOff>
      <xdr:row>98</xdr:row>
      <xdr:rowOff>12168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3295</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80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32460</xdr:rowOff>
    </xdr:from>
    <xdr:to>
      <xdr:col>46</xdr:col>
      <xdr:colOff>38100</xdr:colOff>
      <xdr:row>97</xdr:row>
      <xdr:rowOff>134060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150587</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43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95424</xdr:rowOff>
    </xdr:from>
    <xdr:to>
      <xdr:col>41</xdr:col>
      <xdr:colOff>101600</xdr:colOff>
      <xdr:row>98</xdr:row>
      <xdr:rowOff>25574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2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16701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1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94732</xdr:rowOff>
    </xdr:from>
    <xdr:to>
      <xdr:col>36</xdr:col>
      <xdr:colOff>165100</xdr:colOff>
      <xdr:row>98</xdr:row>
      <xdr:rowOff>24882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41409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50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100068</xdr:rowOff>
    </xdr:from>
    <xdr:to>
      <xdr:col>85</xdr:col>
      <xdr:colOff>127000</xdr:colOff>
      <xdr:row>38</xdr:row>
      <xdr:rowOff>106569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615168"/>
          <a:ext cx="838200" cy="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100068</xdr:rowOff>
    </xdr:from>
    <xdr:to>
      <xdr:col>81</xdr:col>
      <xdr:colOff>50800</xdr:colOff>
      <xdr:row>38</xdr:row>
      <xdr:rowOff>149857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15168"/>
          <a:ext cx="8890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149857</xdr:rowOff>
    </xdr:from>
    <xdr:to>
      <xdr:col>76</xdr:col>
      <xdr:colOff>114300</xdr:colOff>
      <xdr:row>38</xdr:row>
      <xdr:rowOff>154236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64957"/>
          <a:ext cx="889000" cy="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147375</xdr:rowOff>
    </xdr:from>
    <xdr:to>
      <xdr:col>71</xdr:col>
      <xdr:colOff>177800</xdr:colOff>
      <xdr:row>38</xdr:row>
      <xdr:rowOff>154236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662475"/>
          <a:ext cx="889000" cy="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99954</xdr:rowOff>
    </xdr:from>
    <xdr:to>
      <xdr:col>72</xdr:col>
      <xdr:colOff>38100</xdr:colOff>
      <xdr:row>39</xdr:row>
      <xdr:rowOff>30104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61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46631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9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106025</xdr:rowOff>
    </xdr:from>
    <xdr:to>
      <xdr:col>67</xdr:col>
      <xdr:colOff>101600</xdr:colOff>
      <xdr:row>39</xdr:row>
      <xdr:rowOff>36175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6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27302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7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55769</xdr:rowOff>
    </xdr:from>
    <xdr:to>
      <xdr:col>85</xdr:col>
      <xdr:colOff>177800</xdr:colOff>
      <xdr:row>38</xdr:row>
      <xdr:rowOff>157369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171095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49268</xdr:rowOff>
    </xdr:from>
    <xdr:to>
      <xdr:col>81</xdr:col>
      <xdr:colOff>101600</xdr:colOff>
      <xdr:row>38</xdr:row>
      <xdr:rowOff>150868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6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141995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5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99057</xdr:rowOff>
    </xdr:from>
    <xdr:to>
      <xdr:col>76</xdr:col>
      <xdr:colOff>165100</xdr:colOff>
      <xdr:row>39</xdr:row>
      <xdr:rowOff>29207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1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20334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0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103436</xdr:rowOff>
    </xdr:from>
    <xdr:to>
      <xdr:col>72</xdr:col>
      <xdr:colOff>38100</xdr:colOff>
      <xdr:row>39</xdr:row>
      <xdr:rowOff>33586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1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24713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96575</xdr:rowOff>
    </xdr:from>
    <xdr:to>
      <xdr:col>67</xdr:col>
      <xdr:colOff>101600</xdr:colOff>
      <xdr:row>39</xdr:row>
      <xdr:rowOff>26725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1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43251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8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130737</xdr:rowOff>
    </xdr:from>
    <xdr:to>
      <xdr:col>85</xdr:col>
      <xdr:colOff>127000</xdr:colOff>
      <xdr:row>58</xdr:row>
      <xdr:rowOff>140175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10074837"/>
          <a:ext cx="8382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130737</xdr:rowOff>
    </xdr:from>
    <xdr:to>
      <xdr:col>81</xdr:col>
      <xdr:colOff>50800</xdr:colOff>
      <xdr:row>58</xdr:row>
      <xdr:rowOff>154343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10074837"/>
          <a:ext cx="889000" cy="2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92497</xdr:rowOff>
    </xdr:from>
    <xdr:to>
      <xdr:col>76</xdr:col>
      <xdr:colOff>114300</xdr:colOff>
      <xdr:row>58</xdr:row>
      <xdr:rowOff>154343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10036597"/>
          <a:ext cx="889000" cy="6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92497</xdr:rowOff>
    </xdr:from>
    <xdr:to>
      <xdr:col>71</xdr:col>
      <xdr:colOff>177800</xdr:colOff>
      <xdr:row>58</xdr:row>
      <xdr:rowOff>144518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36597"/>
          <a:ext cx="889000" cy="5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82190</xdr:rowOff>
    </xdr:from>
    <xdr:to>
      <xdr:col>72</xdr:col>
      <xdr:colOff>38100</xdr:colOff>
      <xdr:row>59</xdr:row>
      <xdr:rowOff>12340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1002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3467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101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103888</xdr:rowOff>
    </xdr:from>
    <xdr:to>
      <xdr:col>67</xdr:col>
      <xdr:colOff>101600</xdr:colOff>
      <xdr:row>59</xdr:row>
      <xdr:rowOff>34038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100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25165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101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89375</xdr:rowOff>
    </xdr:from>
    <xdr:to>
      <xdr:col>85</xdr:col>
      <xdr:colOff>177800</xdr:colOff>
      <xdr:row>59</xdr:row>
      <xdr:rowOff>19525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1003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4302</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4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79937</xdr:rowOff>
    </xdr:from>
    <xdr:to>
      <xdr:col>81</xdr:col>
      <xdr:colOff>101600</xdr:colOff>
      <xdr:row>59</xdr:row>
      <xdr:rowOff>10087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1002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1214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1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103543</xdr:rowOff>
    </xdr:from>
    <xdr:to>
      <xdr:col>76</xdr:col>
      <xdr:colOff>165100</xdr:colOff>
      <xdr:row>59</xdr:row>
      <xdr:rowOff>33693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24820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14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41697</xdr:rowOff>
    </xdr:from>
    <xdr:to>
      <xdr:col>72</xdr:col>
      <xdr:colOff>38100</xdr:colOff>
      <xdr:row>58</xdr:row>
      <xdr:rowOff>143297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159824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76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93718</xdr:rowOff>
    </xdr:from>
    <xdr:to>
      <xdr:col>67</xdr:col>
      <xdr:colOff>101600</xdr:colOff>
      <xdr:row>59</xdr:row>
      <xdr:rowOff>23868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3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40395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1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74062</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618612"/>
          <a:ext cx="8382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6731</xdr:rowOff>
    </xdr:from>
    <xdr:to>
      <xdr:col>72</xdr:col>
      <xdr:colOff>38100</xdr:colOff>
      <xdr:row>79</xdr:row>
      <xdr:rowOff>108331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124858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2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6829</xdr:rowOff>
    </xdr:from>
    <xdr:to>
      <xdr:col>67</xdr:col>
      <xdr:colOff>101600</xdr:colOff>
      <xdr:row>79</xdr:row>
      <xdr:rowOff>108429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5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124956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23262</xdr:rowOff>
    </xdr:from>
    <xdr:to>
      <xdr:col>85</xdr:col>
      <xdr:colOff>177800</xdr:colOff>
      <xdr:row>79</xdr:row>
      <xdr:rowOff>124862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6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119934</xdr:rowOff>
    </xdr:from>
    <xdr:to>
      <xdr:col>85</xdr:col>
      <xdr:colOff>127000</xdr:colOff>
      <xdr:row>98</xdr:row>
      <xdr:rowOff>120551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922034"/>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119934</xdr:rowOff>
    </xdr:from>
    <xdr:to>
      <xdr:col>81</xdr:col>
      <xdr:colOff>50800</xdr:colOff>
      <xdr:row>98</xdr:row>
      <xdr:rowOff>123211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22034"/>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123211</xdr:rowOff>
    </xdr:from>
    <xdr:to>
      <xdr:col>76</xdr:col>
      <xdr:colOff>114300</xdr:colOff>
      <xdr:row>98</xdr:row>
      <xdr:rowOff>131045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25311"/>
          <a:ext cx="8890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131045</xdr:rowOff>
    </xdr:from>
    <xdr:to>
      <xdr:col>71</xdr:col>
      <xdr:colOff>177800</xdr:colOff>
      <xdr:row>98</xdr:row>
      <xdr:rowOff>134520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33145"/>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110530</xdr:rowOff>
    </xdr:from>
    <xdr:to>
      <xdr:col>72</xdr:col>
      <xdr:colOff>38100</xdr:colOff>
      <xdr:row>99</xdr:row>
      <xdr:rowOff>40680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9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31807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70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107945</xdr:rowOff>
    </xdr:from>
    <xdr:to>
      <xdr:col>67</xdr:col>
      <xdr:colOff>101600</xdr:colOff>
      <xdr:row>99</xdr:row>
      <xdr:rowOff>38095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9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29222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70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69751</xdr:rowOff>
    </xdr:from>
    <xdr:to>
      <xdr:col>85</xdr:col>
      <xdr:colOff>177800</xdr:colOff>
      <xdr:row>98</xdr:row>
      <xdr:rowOff>171351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7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18590</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2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69134</xdr:rowOff>
    </xdr:from>
    <xdr:to>
      <xdr:col>81</xdr:col>
      <xdr:colOff>101600</xdr:colOff>
      <xdr:row>98</xdr:row>
      <xdr:rowOff>170734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161861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96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72411</xdr:rowOff>
    </xdr:from>
    <xdr:to>
      <xdr:col>76</xdr:col>
      <xdr:colOff>165100</xdr:colOff>
      <xdr:row>99</xdr:row>
      <xdr:rowOff>2561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165138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96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80245</xdr:rowOff>
    </xdr:from>
    <xdr:to>
      <xdr:col>72</xdr:col>
      <xdr:colOff>38100</xdr:colOff>
      <xdr:row>99</xdr:row>
      <xdr:rowOff>10395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26922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65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83720</xdr:rowOff>
    </xdr:from>
    <xdr:to>
      <xdr:col>67</xdr:col>
      <xdr:colOff>101600</xdr:colOff>
      <xdr:row>99</xdr:row>
      <xdr:rowOff>13870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30397</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66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162486</xdr:rowOff>
    </xdr:from>
    <xdr:to>
      <xdr:col>102</xdr:col>
      <xdr:colOff>165100</xdr:colOff>
      <xdr:row>39</xdr:row>
      <xdr:rowOff>92636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109163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2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162387</xdr:rowOff>
    </xdr:from>
    <xdr:to>
      <xdr:col>98</xdr:col>
      <xdr:colOff>38100</xdr:colOff>
      <xdr:row>39</xdr:row>
      <xdr:rowOff>92537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109064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199,522</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扶助費において前年度の住民税非課税世帯臨時特別給付金や子育て世帯臨時特別給付金が皆減となったほか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老人憩の家改修工事費の皆減により前年度と比較し</a:t>
          </a:r>
          <a:r>
            <a:rPr kumimoji="1" lang="en-US" altLang="ja-JP" sz="1300">
              <a:latin typeface="ＭＳ Ｐゴシック" panose="020B0600070205080204" pitchFamily="50" charset="-128"/>
              <a:ea typeface="ＭＳ Ｐゴシック" panose="020B0600070205080204" pitchFamily="50" charset="-128"/>
            </a:rPr>
            <a:t>17,053</a:t>
          </a:r>
          <a:r>
            <a:rPr kumimoji="1" lang="ja-JP" altLang="en-US" sz="1300">
              <a:latin typeface="ＭＳ Ｐゴシック" panose="020B0600070205080204" pitchFamily="50" charset="-128"/>
              <a:ea typeface="ＭＳ Ｐゴシック" panose="020B0600070205080204" pitchFamily="50" charset="-128"/>
            </a:rPr>
            <a:t>円減少した</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衛生費は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99,909</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前年度に引き続き新型コロナワクチン接種により高い水準となっている</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農林水産業費は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32,331</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前年度の畑作振興センター増築等工事費が皆減となったことから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15,172</a:t>
          </a:r>
          <a:r>
            <a:rPr kumimoji="1" lang="ja-JP" altLang="en-US" sz="1300">
              <a:latin typeface="ＭＳ Ｐゴシック" panose="020B0600070205080204" pitchFamily="50" charset="-128"/>
              <a:ea typeface="ＭＳ Ｐゴシック" panose="020B0600070205080204" pitchFamily="50" charset="-128"/>
            </a:rPr>
            <a:t>円減少した</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土木費は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128,454</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道路橋りょう改修事業が増加したほか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都市計画策定業務委託料が皆増となったことにより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16,412</a:t>
          </a:r>
          <a:r>
            <a:rPr kumimoji="1" lang="ja-JP" altLang="en-US" sz="1300">
              <a:latin typeface="ＭＳ Ｐゴシック" panose="020B0600070205080204" pitchFamily="50" charset="-128"/>
              <a:ea typeface="ＭＳ Ｐゴシック" panose="020B0600070205080204" pitchFamily="50" charset="-128"/>
            </a:rPr>
            <a:t>円の増加となった</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教育費は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79,709</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前年度の陸上競技場トラック改修工事費が皆減となったことにより減少となった</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災害復旧費は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7,599</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令和４年７月の大雨災害による復旧工事に対応したためである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○財政調整基金残高及び実質単年度収支</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令和４年度末の財政調整基金残高は</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町税における法人税割収入が</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町内基幹産業である非鉄金属製錬業の好況により大幅に増加したことなどから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剰余金が発生し</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過去５年間で最も高い残高となった</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実質単年度収支においても</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これらの理由により増加に転じている</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○実質収支額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令和４年度末の実質収支額は約</a:t>
          </a:r>
          <a:r>
            <a:rPr kumimoji="1" lang="en-US" altLang="ja-JP" sz="1100">
              <a:latin typeface="ＭＳ ゴシック" pitchFamily="49" charset="-128"/>
              <a:ea typeface="ＭＳ ゴシック" pitchFamily="49" charset="-128"/>
            </a:rPr>
            <a:t>90</a:t>
          </a:r>
          <a:r>
            <a:rPr kumimoji="1" lang="ja-JP" altLang="en-US" sz="1100">
              <a:latin typeface="ＭＳ ゴシック" pitchFamily="49" charset="-128"/>
              <a:ea typeface="ＭＳ ゴシック" pitchFamily="49" charset="-128"/>
            </a:rPr>
            <a:t>百間円で前年度から約</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百万円減少となった</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標準財政規模における比率は過去の実績により</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％の範囲での財政運営が望ましいと考えている</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自主財源確保のため</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引き続き地方税の収納対策強化を図り</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維持管理経費の削減に努める</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○現状</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小坂町水道事業会計については</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高料金対策に要する経費分として</a:t>
          </a:r>
          <a:r>
            <a:rPr kumimoji="1" lang="en-US" altLang="ja-JP" sz="1100">
              <a:latin typeface="ＭＳ ゴシック" pitchFamily="49" charset="-128"/>
              <a:ea typeface="ＭＳ ゴシック" pitchFamily="49" charset="-128"/>
            </a:rPr>
            <a:t>､103</a:t>
          </a:r>
          <a:r>
            <a:rPr kumimoji="1" lang="ja-JP" altLang="en-US" sz="1100">
              <a:latin typeface="ＭＳ ゴシック" pitchFamily="49" charset="-128"/>
              <a:ea typeface="ＭＳ ゴシック" pitchFamily="49" charset="-128"/>
            </a:rPr>
            <a:t>百万円を一般会計から繰り入れ黒字としている</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人口減少による給水収益の減少や砂子沢ダム浄水場建設による減価償却費など</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一般会計からの繰り入れがないと高水準の料金設定をせざるを得ない状況であり</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定期的な料金体制の見直しと</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費用削減を実施し</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安定的な経営を図っていく</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一般会計については</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法人税割を要因とした町税の増収により</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財政調整基金等の積立額を確保したうえで例年水準の黒字額を維持している</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小坂町国民健康保健特別会計においては</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年度からの国民健康保健広域化により</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保険給付費が平準化され</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剰余金発生による基金への積み立てが維持できる状態が続き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安定的な運営が図られている</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小坂町介護保険特別会計（保健事業勘定）については</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保険料改定を平成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年度から実施せずに運営を行っており</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一定の黒字額を維持した運営が図られている</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小坂町下水道事業特別会計については</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令和５年度からの法適化に向けた予算整理を行ったことから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黒字額が発生したものである</a:t>
          </a:r>
          <a:r>
            <a:rPr kumimoji="1" lang="en-US" altLang="ja-JP" sz="1100">
              <a:latin typeface="ＭＳ ゴシック" pitchFamily="49" charset="-128"/>
              <a:ea typeface="ＭＳ ゴシック" pitchFamily="49" charset="-128"/>
            </a:rPr>
            <a:t>｡</a:t>
          </a: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各会計において、引き続き必要な事業を峻別し</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経費の削減を図り</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適正な財政運営･企業運営を行っていく</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年度からの大規模投資的事業（明治百年通りにぎわい創出事業）に係る地方債元利償還がピークを超えたことから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前年度と比較し微減となった</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○公営企業債の元利償還に対する繰入金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下水道事業分流式下水道に要する経費が削減となった</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○算入公債費等</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大規模投資的事業に充当した地方債の多くは</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過疎対策事業債であり</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これらの償還が終了するまでは算入公債費等も同水準が続く見込みである</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○今後の対応</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元利償還額がピークを超えたことから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緩やかにではあるが実質公債費率は減少していく見込みである</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財政の健全性を維持するためにも</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借入と償還のバランスに留意し</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計画的な事業執行を図っていく</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満期一括償還の地方債を発行していないため</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減債基金残高と減債基金積立相当額に該当する数値はなし</a:t>
          </a:r>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地方債元利償還がピーク期であることから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償還額が大きく地方債残高の減少率も同様となっている</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令和元年度から着手した十和田湖和井内エリア整備事業の財源として</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地方債借入が続いているが</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当面は償還額が大きいことから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将来負担比率は減少していくことが見込まれる</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公営企業債等繰入見込額については</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下水道整備計画が令和５年度で終了となる予定であることから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繰入額も減少していく見込みである</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今後も地方債の発行や公営企業繰入見込額の動向に注視し</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町税や地方交付税の変動に対応し</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安定的な財政運営を堅持していくため</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継続して基金の積み増しを行っていく</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秋田県小坂町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歳計剰余金の処分等により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財政調整基金を始め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百万円の積立額となった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財政調整や地方債への充当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公共施設の改修経費などのために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公債費や公共施設の維持補修・改修経費の増加が見込まれ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各基金を取り崩しての財政運営が必要となることから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経常経費の一層の削減が必要であり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歳計剰余金が発生する年度においては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その他特定目的基金を含め積み増しを行っていく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①公共施設等総合管理基金：公共施設の長寿命化のための維持補修や改修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除却費に充当する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②未来創生基金：第６次小坂町総合計画の基本理念に基づいたまちづくり事業の推進に役立てる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ふるさと納税寄附金も本基金へ積み立てている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③康楽館運営基金：康楽館を後世に保存し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多目的な利用により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地域の活性化に役立てる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④中小企業従業員退職金等共済基金：中小企業従業員退職金等共済制度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⑤新総合教育エリア振興基金：小坂町新総合教育エリア構想に基づき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小･中･高の連携を図るとともに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地域振興に繋がる事業に役立てる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①今後の公共施設管理に備え積み立てを行った。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②ふるさと納税寄附による積み立てを行った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④退職給付のため取り崩しを行った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⑤学校設備改修のため取り崩しを行った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目標額である５億円に達したことから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次年度以降計画的に長寿命化に向けて財源充当をしていく予定である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未来創生基金については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１億円を超過したことから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子育て支援を中心とした政策的予算に重点配分をしていく予定である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十和田湖和井内エリア整備事業をはじめとした財源調整のため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法人税割収入を要因とした町税収入が大きく増加したことから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歳計剰余金の処分等により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百万円の積立をおこない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町税収入の大幅増加により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基準財政収入額も増加となることから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普通交付税額の減額が見込まれる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法人税割収入の増加は一時的なものであることから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安定的な財政運を維持するため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積み増しをおこない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災害等不測の事態に備えるとともに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各種財政指標に影響を与えることがないよう現状水準の残高の維持をめざしていく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億円程度を維持できるように考えている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地方債の定期償還の財源として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百万円の積み立てをおこなった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大規模投資的事業（明治百年通りにぎわい創出事業等）に係る財源の多くは地方債であり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公債費が高い水準で推移している状況にある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当面は公債費負担の軽減を図るため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取り崩しを継続していく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6592F85-A41B-4E9C-9F1E-C055097B9E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F1B9EC1-B2FA-4C8C-ACF0-30F06018F4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EE59718-FDA6-4219-BAC2-DB6A37DBEAC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3E26039-1FA8-4DE5-A193-EE319A7E7FD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25AF8C8-D763-4047-A6C8-F9EBB106928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9A6718C-F1BC-412D-9D5F-F929117F58B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9B10C40-BCAD-4353-BAF9-4E7B1E89FC6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F349AB8-9123-475D-80BC-9E2D0384FC9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7C43D37-C80B-4D47-BE0D-E4CE76C3685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44DF111-3002-4D92-A9B2-3E875EBDA63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5636A03-3A93-4C23-B38B-D97B07A120C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CE8240F-293E-4322-9E0D-792375B9A60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4,688
4,643
201.70
5,265,117
5,024,404
90,314
2,976,608
3,934,586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0E0D180-29E6-4E9E-9554-534BCDF9B62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D464339-6EE5-49FD-9468-F5175932961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62EEF0B-193F-47E1-A481-8FFAF111A08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F34F9B8-DFDC-41A1-83E1-B975AA90AB3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700A5F3-25C7-41F1-B395-5C7D671A0F4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003CD36-7F2A-4B52-86E6-9FDEB3C73D3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F1BC42B-E390-4CB7-819E-E9AFA371CF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6CCC502-D0D3-4DCA-8F39-B76DEEEF756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18B7F24-DF1A-4CC2-B3DD-E420BD60660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C22DEE4-4AE6-4B75-8F39-864157FE4A6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9831553-53E3-4DA6-AC33-9D51B9D2D6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FA3EC4F-6E08-4B18-B0EB-B975DB2869C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478110A-975B-49C9-8F77-88260F66397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C797A51-E665-4BB4-AB39-E27558F5DAE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68F0EA6-12B0-46A3-BF2A-E8DEBE41A93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294DB1B-CD8A-4344-B087-22D40841888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B569878-051B-40E2-8E3B-4408C3419ED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864154A-C946-46AC-ACA1-F58E7A2F763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422015A-CA2B-4DD1-BE0D-510DB350372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EEDF74F-460B-407A-9559-51114BAA72B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84D1BC8C-0473-46E1-B7EA-E8D582752DF9}"/>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0962CD7-733D-4334-B910-48A79D510B6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70065F6-888F-4824-A785-2900B3346C7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E32BBC3-D30A-4A60-9887-76F666EAF57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6C04477-AA28-4040-B647-15DC53105CA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7D15615-058B-41FF-A0CD-41471568E8D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1D0DCC7-729E-4C37-B516-3D5EF9948E6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C8825EF-E9D7-4DA7-AB30-CC266787D89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1E74E39-C289-48BF-90C4-8D930E08261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34D7A99-3B4F-4D89-942E-E17F67CA717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DC668C3-1185-4F09-86F0-7823B40262E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9991618-9672-49BF-B672-704BA7A5D7A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72E1D5A-DD0A-43E1-BAE0-99831A84D16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8FBF795-572C-4D69-BA42-DD27FB9FC1B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C1FB3C2-3410-4E14-8F97-35FF64BB52F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有形固定資産減価償却率は</a:t>
          </a:r>
          <a:r>
            <a:rPr kumimoji="1" lang="en-US" altLang="ja-JP" sz="900" b="0" i="0" u="none" strike="noStrike" kern="0" cap="none" spc="0" normalizeH="0" baseline="0" noProof="0">
              <a:ln>
                <a:noFill/>
              </a:ln>
              <a:solidFill>
                <a:prstClr val="black"/>
              </a:solidFill>
              <a:effectLst/>
              <a:uLnTx/>
              <a:uFillTx/>
              <a:latin typeface="+mn-lt"/>
              <a:ea typeface="+mn-ea"/>
              <a:cs typeface="+mn-cs"/>
            </a:rPr>
            <a:t>63.3</a:t>
          </a:r>
          <a:r>
            <a:rPr kumimoji="1" lang="ja-JP" altLang="ja-JP" sz="900" b="0" i="0" u="none" strike="noStrike" kern="0" cap="none" spc="0" normalizeH="0" baseline="0" noProof="0">
              <a:ln>
                <a:noFill/>
              </a:ln>
              <a:solidFill>
                <a:prstClr val="black"/>
              </a:solidFill>
              <a:effectLst/>
              <a:uLnTx/>
              <a:uFillTx/>
              <a:latin typeface="+mn-lt"/>
              <a:ea typeface="+mn-ea"/>
              <a:cs typeface="+mn-cs"/>
            </a:rPr>
            <a:t>％であり</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類似団体平均を</a:t>
          </a:r>
          <a:r>
            <a:rPr kumimoji="1" lang="en-US" altLang="ja-JP" sz="900" b="0" i="0" u="none" strike="noStrike" kern="0" cap="none" spc="0" normalizeH="0" baseline="0" noProof="0">
              <a:ln>
                <a:noFill/>
              </a:ln>
              <a:solidFill>
                <a:prstClr val="black"/>
              </a:solidFill>
              <a:effectLst/>
              <a:uLnTx/>
              <a:uFillTx/>
              <a:latin typeface="+mn-lt"/>
              <a:ea typeface="+mn-ea"/>
              <a:cs typeface="+mn-cs"/>
            </a:rPr>
            <a:t>1.0</a:t>
          </a:r>
          <a:r>
            <a:rPr kumimoji="1" lang="ja-JP" altLang="ja-JP" sz="900" b="0" i="0" u="none" strike="noStrike" kern="0" cap="none" spc="0" normalizeH="0" baseline="0" noProof="0">
              <a:ln>
                <a:noFill/>
              </a:ln>
              <a:solidFill>
                <a:prstClr val="black"/>
              </a:solidFill>
              <a:effectLst/>
              <a:uLnTx/>
              <a:uFillTx/>
              <a:latin typeface="+mn-lt"/>
              <a:ea typeface="+mn-ea"/>
              <a:cs typeface="+mn-cs"/>
            </a:rPr>
            <a:t>％上回っている</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定期的な更新を行っている道路等と比べ</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公共施設などの更新や長寿命化については</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多額の費用が必要であることから</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耐用年数に近づいている施設が多い傾向にある</a:t>
          </a:r>
          <a:r>
            <a:rPr kumimoji="1" lang="en-US"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今後は</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小坂町公共施設等総合管理計画並びに個別施設計画に基づいた除却・統廃合により資産更新費用の削減を図るほか</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公共施設等総合管理基金の積み増しを行い</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計画的な老朽化対策に取り組んでいく</a:t>
          </a:r>
          <a:r>
            <a:rPr kumimoji="1" lang="en-US"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6E0D2EC-2367-4706-A8CC-F8B81A31637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584A35F-30ED-43AD-B386-2DBB290E72D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944348C-D387-4A32-93D1-6A9696E99FC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80DD0680-A61E-40BE-8F97-2EBF771C73D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84375912-5994-453E-B91A-875A4575B77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2ADA124C-08E4-4BC6-9CF2-E5ADC457033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D9E84D9-D4B9-45EA-9F1A-D74B2526239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A320E3FE-642A-457A-A78D-0E0F1959D9C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B0B3E3C-F50A-4790-9BC1-9A646E396A8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192EC951-6801-46BA-9344-8F407B545FE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FDA57C04-F8EF-43DB-A085-7FBBE543DE3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62B80A28-2DE8-4570-9038-24A56D38F36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FEBC5238-1281-415D-99FD-A26B8AC12F3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F0A68572-A2F6-4160-AA30-81F168CA281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525EB67D-141C-4B72-9C3F-81B66501357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FB45DDE6-7ACD-4A28-A6D4-04F1347D9D2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A3046C1B-DA7E-40B8-8853-089413E0D51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AE00F05-C830-4320-B64D-B6C19531FAE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67" name="直線コネクタ 66">
          <a:extLst>
            <a:ext uri="{FF2B5EF4-FFF2-40B4-BE49-F238E27FC236}">
              <a16:creationId xmlns:a16="http://schemas.microsoft.com/office/drawing/2014/main" id="{F38FCFC3-8ADE-405E-B68E-440956E650BE}"/>
            </a:ext>
          </a:extLst>
        </xdr:cNvPr>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68" name="有形固定資産減価償却率最小値テキスト">
          <a:extLst>
            <a:ext uri="{FF2B5EF4-FFF2-40B4-BE49-F238E27FC236}">
              <a16:creationId xmlns:a16="http://schemas.microsoft.com/office/drawing/2014/main" id="{A3441F43-6974-4281-A68E-49C19AE7CD65}"/>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69" name="直線コネクタ 68">
          <a:extLst>
            <a:ext uri="{FF2B5EF4-FFF2-40B4-BE49-F238E27FC236}">
              <a16:creationId xmlns:a16="http://schemas.microsoft.com/office/drawing/2014/main" id="{D8682670-324F-459A-838E-88F7692EFD0A}"/>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0" name="有形固定資産減価償却率最大値テキスト">
          <a:extLst>
            <a:ext uri="{FF2B5EF4-FFF2-40B4-BE49-F238E27FC236}">
              <a16:creationId xmlns:a16="http://schemas.microsoft.com/office/drawing/2014/main" id="{AA7DA597-AA3E-4C35-9158-25DFBC315990}"/>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1" name="直線コネクタ 70">
          <a:extLst>
            <a:ext uri="{FF2B5EF4-FFF2-40B4-BE49-F238E27FC236}">
              <a16:creationId xmlns:a16="http://schemas.microsoft.com/office/drawing/2014/main" id="{819E3252-61B4-4C4C-966A-D065E820A66D}"/>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a:extLst>
            <a:ext uri="{FF2B5EF4-FFF2-40B4-BE49-F238E27FC236}">
              <a16:creationId xmlns:a16="http://schemas.microsoft.com/office/drawing/2014/main" id="{BE76A407-A7C3-41BA-BA25-8066B7790347}"/>
            </a:ext>
          </a:extLst>
        </xdr:cNvPr>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8FC945DC-A8B4-41F3-AB48-CB99B24AFDA1}"/>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74" name="フローチャート: 判断 73">
          <a:extLst>
            <a:ext uri="{FF2B5EF4-FFF2-40B4-BE49-F238E27FC236}">
              <a16:creationId xmlns:a16="http://schemas.microsoft.com/office/drawing/2014/main" id="{4B380600-7E70-4794-A9DA-C6C90383B5FD}"/>
            </a:ext>
          </a:extLst>
        </xdr:cNvPr>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75" name="フローチャート: 判断 74">
          <a:extLst>
            <a:ext uri="{FF2B5EF4-FFF2-40B4-BE49-F238E27FC236}">
              <a16:creationId xmlns:a16="http://schemas.microsoft.com/office/drawing/2014/main" id="{159D6D95-3C0E-4671-8641-2CBCC40DE40B}"/>
            </a:ext>
          </a:extLst>
        </xdr:cNvPr>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14242</xdr:rowOff>
    </xdr:from>
    <xdr:to>
      <xdr:col>11</xdr:col>
      <xdr:colOff>187325</xdr:colOff>
      <xdr:row>30</xdr:row>
      <xdr:rowOff>115842</xdr:rowOff>
    </xdr:to>
    <xdr:sp macro="" textlink="">
      <xdr:nvSpPr>
        <xdr:cNvPr id="76" name="フローチャート: 判断 75">
          <a:extLst>
            <a:ext uri="{FF2B5EF4-FFF2-40B4-BE49-F238E27FC236}">
              <a16:creationId xmlns:a16="http://schemas.microsoft.com/office/drawing/2014/main" id="{28D53C70-7CE7-42E9-81F9-B85DC8ABAA74}"/>
            </a:ext>
          </a:extLst>
        </xdr:cNvPr>
        <xdr:cNvSpPr/>
      </xdr:nvSpPr>
      <xdr:spPr>
        <a:xfrm>
          <a:off x="24765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17326</xdr:rowOff>
    </xdr:from>
    <xdr:to>
      <xdr:col>7</xdr:col>
      <xdr:colOff>187325</xdr:colOff>
      <xdr:row>30</xdr:row>
      <xdr:rowOff>118926</xdr:rowOff>
    </xdr:to>
    <xdr:sp macro="" textlink="">
      <xdr:nvSpPr>
        <xdr:cNvPr id="77" name="フローチャート: 判断 76">
          <a:extLst>
            <a:ext uri="{FF2B5EF4-FFF2-40B4-BE49-F238E27FC236}">
              <a16:creationId xmlns:a16="http://schemas.microsoft.com/office/drawing/2014/main" id="{5441E33D-652E-4FC9-9245-A371BD1B88FD}"/>
            </a:ext>
          </a:extLst>
        </xdr:cNvPr>
        <xdr:cNvSpPr/>
      </xdr:nvSpPr>
      <xdr:spPr>
        <a:xfrm>
          <a:off x="1714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D638AA6-E511-4185-8D62-B33A7DA2059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9C94601-6AF8-49E4-88D9-58086783C24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6D2F8BC-9105-4512-A2BB-8934D351C9C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D2F2374-8F9F-47F1-BC8A-A52E2BA430A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CF9E926-1A7E-4555-B426-E20A4BC6D65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14242</xdr:rowOff>
    </xdr:from>
    <xdr:to>
      <xdr:col>23</xdr:col>
      <xdr:colOff>136525</xdr:colOff>
      <xdr:row>30</xdr:row>
      <xdr:rowOff>115842</xdr:rowOff>
    </xdr:to>
    <xdr:sp macro="" textlink="">
      <xdr:nvSpPr>
        <xdr:cNvPr id="83" name="楕円 82">
          <a:extLst>
            <a:ext uri="{FF2B5EF4-FFF2-40B4-BE49-F238E27FC236}">
              <a16:creationId xmlns:a16="http://schemas.microsoft.com/office/drawing/2014/main" id="{9C86A239-54AB-4AB3-96E6-80ADA1BAD84A}"/>
            </a:ext>
          </a:extLst>
        </xdr:cNvPr>
        <xdr:cNvSpPr/>
      </xdr:nvSpPr>
      <xdr:spPr>
        <a:xfrm>
          <a:off x="47117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164119</xdr:rowOff>
    </xdr:from>
    <xdr:ext cx="405111" cy="259045"/>
    <xdr:sp macro="" textlink="">
      <xdr:nvSpPr>
        <xdr:cNvPr id="84" name="有形固定資産減価償却率該当値テキスト">
          <a:extLst>
            <a:ext uri="{FF2B5EF4-FFF2-40B4-BE49-F238E27FC236}">
              <a16:creationId xmlns:a16="http://schemas.microsoft.com/office/drawing/2014/main" id="{7D40A6BE-B01D-42DE-9438-78C34222306F}"/>
            </a:ext>
          </a:extLst>
        </xdr:cNvPr>
        <xdr:cNvSpPr txBox="1"/>
      </xdr:nvSpPr>
      <xdr:spPr>
        <a:xfrm>
          <a:off x="4813300" y="5907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161018</xdr:rowOff>
    </xdr:from>
    <xdr:to>
      <xdr:col>19</xdr:col>
      <xdr:colOff>187325</xdr:colOff>
      <xdr:row>30</xdr:row>
      <xdr:rowOff>91168</xdr:rowOff>
    </xdr:to>
    <xdr:sp macro="" textlink="">
      <xdr:nvSpPr>
        <xdr:cNvPr id="85" name="楕円 84">
          <a:extLst>
            <a:ext uri="{FF2B5EF4-FFF2-40B4-BE49-F238E27FC236}">
              <a16:creationId xmlns:a16="http://schemas.microsoft.com/office/drawing/2014/main" id="{4142F88C-9D47-446B-9EFE-577113074D06}"/>
            </a:ext>
          </a:extLst>
        </xdr:cNvPr>
        <xdr:cNvSpPr/>
      </xdr:nvSpPr>
      <xdr:spPr>
        <a:xfrm>
          <a:off x="4000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40368</xdr:rowOff>
    </xdr:from>
    <xdr:to>
      <xdr:col>23</xdr:col>
      <xdr:colOff>85725</xdr:colOff>
      <xdr:row>30</xdr:row>
      <xdr:rowOff>65042</xdr:rowOff>
    </xdr:to>
    <xdr:cxnSp macro="">
      <xdr:nvCxnSpPr>
        <xdr:cNvPr id="86" name="直線コネクタ 85">
          <a:extLst>
            <a:ext uri="{FF2B5EF4-FFF2-40B4-BE49-F238E27FC236}">
              <a16:creationId xmlns:a16="http://schemas.microsoft.com/office/drawing/2014/main" id="{34B27AD1-461C-4164-84F7-903AB906D1E1}"/>
            </a:ext>
          </a:extLst>
        </xdr:cNvPr>
        <xdr:cNvCxnSpPr/>
      </xdr:nvCxnSpPr>
      <xdr:spPr>
        <a:xfrm>
          <a:off x="4051300" y="5955393"/>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90079</xdr:rowOff>
    </xdr:from>
    <xdr:to>
      <xdr:col>15</xdr:col>
      <xdr:colOff>187325</xdr:colOff>
      <xdr:row>30</xdr:row>
      <xdr:rowOff>20229</xdr:rowOff>
    </xdr:to>
    <xdr:sp macro="" textlink="">
      <xdr:nvSpPr>
        <xdr:cNvPr id="87" name="楕円 86">
          <a:extLst>
            <a:ext uri="{FF2B5EF4-FFF2-40B4-BE49-F238E27FC236}">
              <a16:creationId xmlns:a16="http://schemas.microsoft.com/office/drawing/2014/main" id="{4F46D1F1-95A7-4E8C-BD2F-90EAA1CAE427}"/>
            </a:ext>
          </a:extLst>
        </xdr:cNvPr>
        <xdr:cNvSpPr/>
      </xdr:nvSpPr>
      <xdr:spPr>
        <a:xfrm>
          <a:off x="3238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140879</xdr:rowOff>
    </xdr:from>
    <xdr:to>
      <xdr:col>19</xdr:col>
      <xdr:colOff>136525</xdr:colOff>
      <xdr:row>30</xdr:row>
      <xdr:rowOff>40368</xdr:rowOff>
    </xdr:to>
    <xdr:cxnSp macro="">
      <xdr:nvCxnSpPr>
        <xdr:cNvPr id="88" name="直線コネクタ 87">
          <a:extLst>
            <a:ext uri="{FF2B5EF4-FFF2-40B4-BE49-F238E27FC236}">
              <a16:creationId xmlns:a16="http://schemas.microsoft.com/office/drawing/2014/main" id="{D5492A1C-35F6-40D1-BEEE-AA04D3B0F4D9}"/>
            </a:ext>
          </a:extLst>
        </xdr:cNvPr>
        <xdr:cNvCxnSpPr/>
      </xdr:nvCxnSpPr>
      <xdr:spPr>
        <a:xfrm>
          <a:off x="3289300" y="5884454"/>
          <a:ext cx="7620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71574</xdr:rowOff>
    </xdr:from>
    <xdr:to>
      <xdr:col>11</xdr:col>
      <xdr:colOff>187325</xdr:colOff>
      <xdr:row>30</xdr:row>
      <xdr:rowOff>1724</xdr:rowOff>
    </xdr:to>
    <xdr:sp macro="" textlink="">
      <xdr:nvSpPr>
        <xdr:cNvPr id="89" name="楕円 88">
          <a:extLst>
            <a:ext uri="{FF2B5EF4-FFF2-40B4-BE49-F238E27FC236}">
              <a16:creationId xmlns:a16="http://schemas.microsoft.com/office/drawing/2014/main" id="{0A7C60CD-620E-49E1-B12D-5131B07EEA43}"/>
            </a:ext>
          </a:extLst>
        </xdr:cNvPr>
        <xdr:cNvSpPr/>
      </xdr:nvSpPr>
      <xdr:spPr>
        <a:xfrm>
          <a:off x="24765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122374</xdr:rowOff>
    </xdr:from>
    <xdr:to>
      <xdr:col>15</xdr:col>
      <xdr:colOff>136525</xdr:colOff>
      <xdr:row>29</xdr:row>
      <xdr:rowOff>140879</xdr:rowOff>
    </xdr:to>
    <xdr:cxnSp macro="">
      <xdr:nvCxnSpPr>
        <xdr:cNvPr id="90" name="直線コネクタ 89">
          <a:extLst>
            <a:ext uri="{FF2B5EF4-FFF2-40B4-BE49-F238E27FC236}">
              <a16:creationId xmlns:a16="http://schemas.microsoft.com/office/drawing/2014/main" id="{68C96553-EDED-4F4C-9E54-F41DA5E48848}"/>
            </a:ext>
          </a:extLst>
        </xdr:cNvPr>
        <xdr:cNvCxnSpPr/>
      </xdr:nvCxnSpPr>
      <xdr:spPr>
        <a:xfrm>
          <a:off x="2527300" y="5865949"/>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34562</xdr:rowOff>
    </xdr:from>
    <xdr:to>
      <xdr:col>7</xdr:col>
      <xdr:colOff>187325</xdr:colOff>
      <xdr:row>29</xdr:row>
      <xdr:rowOff>136162</xdr:rowOff>
    </xdr:to>
    <xdr:sp macro="" textlink="">
      <xdr:nvSpPr>
        <xdr:cNvPr id="91" name="楕円 90">
          <a:extLst>
            <a:ext uri="{FF2B5EF4-FFF2-40B4-BE49-F238E27FC236}">
              <a16:creationId xmlns:a16="http://schemas.microsoft.com/office/drawing/2014/main" id="{EEC02736-E31B-4271-B350-B5DAB1009530}"/>
            </a:ext>
          </a:extLst>
        </xdr:cNvPr>
        <xdr:cNvSpPr/>
      </xdr:nvSpPr>
      <xdr:spPr>
        <a:xfrm>
          <a:off x="1714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85362</xdr:rowOff>
    </xdr:from>
    <xdr:to>
      <xdr:col>11</xdr:col>
      <xdr:colOff>136525</xdr:colOff>
      <xdr:row>29</xdr:row>
      <xdr:rowOff>122374</xdr:rowOff>
    </xdr:to>
    <xdr:cxnSp macro="">
      <xdr:nvCxnSpPr>
        <xdr:cNvPr id="92" name="直線コネクタ 91">
          <a:extLst>
            <a:ext uri="{FF2B5EF4-FFF2-40B4-BE49-F238E27FC236}">
              <a16:creationId xmlns:a16="http://schemas.microsoft.com/office/drawing/2014/main" id="{ABAC12D0-547F-4E82-B57A-CF21E15E6B19}"/>
            </a:ext>
          </a:extLst>
        </xdr:cNvPr>
        <xdr:cNvCxnSpPr/>
      </xdr:nvCxnSpPr>
      <xdr:spPr>
        <a:xfrm>
          <a:off x="1765300" y="5828937"/>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93" name="n_1aveValue有形固定資産減価償却率">
          <a:extLst>
            <a:ext uri="{FF2B5EF4-FFF2-40B4-BE49-F238E27FC236}">
              <a16:creationId xmlns:a16="http://schemas.microsoft.com/office/drawing/2014/main" id="{FF5B0242-632D-4C85-817F-4B7E41AA623A}"/>
            </a:ext>
          </a:extLst>
        </xdr:cNvPr>
        <xdr:cNvSpPr txBox="1"/>
      </xdr:nvSpPr>
      <xdr:spPr>
        <a:xfrm>
          <a:off x="38360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94" name="n_2aveValue有形固定資産減価償却率">
          <a:extLst>
            <a:ext uri="{FF2B5EF4-FFF2-40B4-BE49-F238E27FC236}">
              <a16:creationId xmlns:a16="http://schemas.microsoft.com/office/drawing/2014/main" id="{5370467A-B8C1-4947-965C-17BD3742141D}"/>
            </a:ext>
          </a:extLst>
        </xdr:cNvPr>
        <xdr:cNvSpPr txBox="1"/>
      </xdr:nvSpPr>
      <xdr:spPr>
        <a:xfrm>
          <a:off x="308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106969</xdr:rowOff>
    </xdr:from>
    <xdr:ext cx="405111" cy="259045"/>
    <xdr:sp macro="" textlink="">
      <xdr:nvSpPr>
        <xdr:cNvPr id="95" name="n_3aveValue有形固定資産減価償却率">
          <a:extLst>
            <a:ext uri="{FF2B5EF4-FFF2-40B4-BE49-F238E27FC236}">
              <a16:creationId xmlns:a16="http://schemas.microsoft.com/office/drawing/2014/main" id="{664B44E9-05EA-42A9-979F-DDCF0DD49D6E}"/>
            </a:ext>
          </a:extLst>
        </xdr:cNvPr>
        <xdr:cNvSpPr txBox="1"/>
      </xdr:nvSpPr>
      <xdr:spPr>
        <a:xfrm>
          <a:off x="2324744" y="602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110053</xdr:rowOff>
    </xdr:from>
    <xdr:ext cx="405111" cy="259045"/>
    <xdr:sp macro="" textlink="">
      <xdr:nvSpPr>
        <xdr:cNvPr id="96" name="n_4aveValue有形固定資産減価償却率">
          <a:extLst>
            <a:ext uri="{FF2B5EF4-FFF2-40B4-BE49-F238E27FC236}">
              <a16:creationId xmlns:a16="http://schemas.microsoft.com/office/drawing/2014/main" id="{D27E2C76-437B-4C52-B360-08CB831893D3}"/>
            </a:ext>
          </a:extLst>
        </xdr:cNvPr>
        <xdr:cNvSpPr txBox="1"/>
      </xdr:nvSpPr>
      <xdr:spPr>
        <a:xfrm>
          <a:off x="1562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82295</xdr:rowOff>
    </xdr:from>
    <xdr:ext cx="405111" cy="259045"/>
    <xdr:sp macro="" textlink="">
      <xdr:nvSpPr>
        <xdr:cNvPr id="97" name="n_1mainValue有形固定資産減価償却率">
          <a:extLst>
            <a:ext uri="{FF2B5EF4-FFF2-40B4-BE49-F238E27FC236}">
              <a16:creationId xmlns:a16="http://schemas.microsoft.com/office/drawing/2014/main" id="{7590F695-4FA8-4863-82A8-0297351D2FCC}"/>
            </a:ext>
          </a:extLst>
        </xdr:cNvPr>
        <xdr:cNvSpPr txBox="1"/>
      </xdr:nvSpPr>
      <xdr:spPr>
        <a:xfrm>
          <a:off x="38360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98" name="n_2mainValue有形固定資産減価償却率">
          <a:extLst>
            <a:ext uri="{FF2B5EF4-FFF2-40B4-BE49-F238E27FC236}">
              <a16:creationId xmlns:a16="http://schemas.microsoft.com/office/drawing/2014/main" id="{33FB09E4-0256-4DD4-B947-A82A8A6A37E6}"/>
            </a:ext>
          </a:extLst>
        </xdr:cNvPr>
        <xdr:cNvSpPr txBox="1"/>
      </xdr:nvSpPr>
      <xdr:spPr>
        <a:xfrm>
          <a:off x="3086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18251</xdr:rowOff>
    </xdr:from>
    <xdr:ext cx="405111" cy="259045"/>
    <xdr:sp macro="" textlink="">
      <xdr:nvSpPr>
        <xdr:cNvPr id="99" name="n_3mainValue有形固定資産減価償却率">
          <a:extLst>
            <a:ext uri="{FF2B5EF4-FFF2-40B4-BE49-F238E27FC236}">
              <a16:creationId xmlns:a16="http://schemas.microsoft.com/office/drawing/2014/main" id="{A2A5C197-03F9-45AD-82C4-6EA00B1DF8A6}"/>
            </a:ext>
          </a:extLst>
        </xdr:cNvPr>
        <xdr:cNvSpPr txBox="1"/>
      </xdr:nvSpPr>
      <xdr:spPr>
        <a:xfrm>
          <a:off x="2324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100" name="n_4mainValue有形固定資産減価償却率">
          <a:extLst>
            <a:ext uri="{FF2B5EF4-FFF2-40B4-BE49-F238E27FC236}">
              <a16:creationId xmlns:a16="http://schemas.microsoft.com/office/drawing/2014/main" id="{C02AD97F-3813-49FD-BCDA-4D5C5CDB480D}"/>
            </a:ext>
          </a:extLst>
        </xdr:cNvPr>
        <xdr:cNvSpPr txBox="1"/>
      </xdr:nvSpPr>
      <xdr:spPr>
        <a:xfrm>
          <a:off x="1562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AFFE6074-B2B9-46CF-9FD8-F42522DCECF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218C9951-2726-4C77-ACAD-6F284DFB3CC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A4F71921-5514-4ACB-97B7-8DB74041CD4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41E8DC0-AEA8-45BE-8184-6CB09832F77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64DAECF9-F7B3-4F50-B6E6-CB92D0C2319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F78D144D-16B6-4DF0-AC90-C10AD841868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480817D-FD22-4EA7-AACB-8FB58F2EED7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44FB8B0D-38B1-45AC-B642-7DC13C15867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CC839AF5-318B-43AA-864E-CDD22FB0061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AD9F8728-B04A-41BC-95AF-164A9E482C9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DA135CC-D26E-41A0-99C8-9E4B79D4E76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51C844F4-C7E0-4615-A4FA-CA9F6077458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4D182045-ABA1-467A-8AF9-265635D8992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債務償還比率は</a:t>
          </a:r>
          <a:r>
            <a:rPr kumimoji="1" lang="en-US" altLang="ja-JP" sz="900" b="0" i="0" u="none" strike="noStrike" kern="0" cap="none" spc="0" normalizeH="0" baseline="0" noProof="0">
              <a:ln>
                <a:noFill/>
              </a:ln>
              <a:solidFill>
                <a:prstClr val="black"/>
              </a:solidFill>
              <a:effectLst/>
              <a:uLnTx/>
              <a:uFillTx/>
              <a:latin typeface="+mn-lt"/>
              <a:ea typeface="+mn-ea"/>
              <a:cs typeface="+mn-cs"/>
            </a:rPr>
            <a:t>393.4</a:t>
          </a:r>
          <a:r>
            <a:rPr kumimoji="1" lang="ja-JP" altLang="ja-JP" sz="900" b="0" i="0" u="none" strike="noStrike" kern="0" cap="none" spc="0" normalizeH="0" baseline="0" noProof="0">
              <a:ln>
                <a:noFill/>
              </a:ln>
              <a:solidFill>
                <a:prstClr val="black"/>
              </a:solidFill>
              <a:effectLst/>
              <a:uLnTx/>
              <a:uFillTx/>
              <a:latin typeface="+mn-lt"/>
              <a:ea typeface="+mn-ea"/>
              <a:cs typeface="+mn-cs"/>
            </a:rPr>
            <a:t>％であり</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類似団体平均を</a:t>
          </a:r>
          <a:r>
            <a:rPr kumimoji="1" lang="en-US" altLang="ja-JP" sz="900" b="0" i="0" u="none" strike="noStrike" kern="0" cap="none" spc="0" normalizeH="0" baseline="0" noProof="0">
              <a:ln>
                <a:noFill/>
              </a:ln>
              <a:solidFill>
                <a:prstClr val="black"/>
              </a:solidFill>
              <a:effectLst/>
              <a:uLnTx/>
              <a:uFillTx/>
              <a:latin typeface="+mn-lt"/>
              <a:ea typeface="+mn-ea"/>
              <a:cs typeface="+mn-cs"/>
            </a:rPr>
            <a:t>213.8</a:t>
          </a:r>
          <a:r>
            <a:rPr kumimoji="1" lang="ja-JP" altLang="ja-JP" sz="900" b="0" i="0" u="none" strike="noStrike" kern="0" cap="none" spc="0" normalizeH="0" baseline="0" noProof="0">
              <a:ln>
                <a:noFill/>
              </a:ln>
              <a:solidFill>
                <a:prstClr val="black"/>
              </a:solidFill>
              <a:effectLst/>
              <a:uLnTx/>
              <a:uFillTx/>
              <a:latin typeface="+mn-lt"/>
              <a:ea typeface="+mn-ea"/>
              <a:cs typeface="+mn-cs"/>
            </a:rPr>
            <a:t>％上回っている</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前年度と比べ</a:t>
          </a:r>
          <a:r>
            <a:rPr kumimoji="1" lang="en-US" altLang="ja-JP" sz="900" b="0" i="0" u="none" strike="noStrike" kern="0" cap="none" spc="0" normalizeH="0" baseline="0" noProof="0">
              <a:ln>
                <a:noFill/>
              </a:ln>
              <a:solidFill>
                <a:prstClr val="black"/>
              </a:solidFill>
              <a:effectLst/>
              <a:uLnTx/>
              <a:uFillTx/>
              <a:latin typeface="+mn-lt"/>
              <a:ea typeface="+mn-ea"/>
              <a:cs typeface="+mn-cs"/>
            </a:rPr>
            <a:t>76.4</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減少して</a:t>
          </a:r>
          <a:r>
            <a:rPr kumimoji="1" lang="ja-JP" altLang="en-US" sz="900" b="0" i="0" u="none" strike="noStrike" kern="0" cap="none" spc="0" normalizeH="0" baseline="0" noProof="0">
              <a:ln>
                <a:noFill/>
              </a:ln>
              <a:solidFill>
                <a:prstClr val="black"/>
              </a:solidFill>
              <a:effectLst/>
              <a:uLnTx/>
              <a:uFillTx/>
              <a:latin typeface="+mn-lt"/>
              <a:ea typeface="+mn-ea"/>
              <a:cs typeface="+mn-cs"/>
            </a:rPr>
            <a:t>おり</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分子である地方債残高が減少したことや分母の要素である普通交付税が増加したことが主な要因となっている</a:t>
          </a:r>
          <a:r>
            <a:rPr kumimoji="1" lang="en-US"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平成</a:t>
          </a:r>
          <a:r>
            <a:rPr kumimoji="1" lang="en-US" altLang="ja-JP" sz="900" b="0" i="0" u="none" strike="noStrike" kern="0" cap="none" spc="0" normalizeH="0" baseline="0" noProof="0">
              <a:ln>
                <a:noFill/>
              </a:ln>
              <a:solidFill>
                <a:prstClr val="black"/>
              </a:solidFill>
              <a:effectLst/>
              <a:uLnTx/>
              <a:uFillTx/>
              <a:latin typeface="+mn-lt"/>
              <a:ea typeface="+mn-ea"/>
              <a:cs typeface="+mn-cs"/>
            </a:rPr>
            <a:t>24</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年度からの明治百年通りにぎわい創出事業や新総合教育エリア整備事業などの大型事業に伴う地方債の元利償還</a:t>
          </a:r>
          <a:r>
            <a:rPr kumimoji="1" lang="ja-JP" altLang="en-US" sz="900" b="0" i="0" u="none" strike="noStrike" kern="0" cap="none" spc="0" normalizeH="0" baseline="0" noProof="0">
              <a:ln>
                <a:noFill/>
              </a:ln>
              <a:solidFill>
                <a:prstClr val="black"/>
              </a:solidFill>
              <a:effectLst/>
              <a:uLnTx/>
              <a:uFillTx/>
              <a:latin typeface="+mn-lt"/>
              <a:ea typeface="+mn-ea"/>
              <a:cs typeface="+mn-cs"/>
            </a:rPr>
            <a:t>が</a:t>
          </a:r>
          <a:r>
            <a:rPr kumimoji="1" lang="ja-JP" altLang="ja-JP" sz="900" b="0" i="0" u="none" strike="noStrike" kern="0" cap="none" spc="0" normalizeH="0" baseline="0" noProof="0">
              <a:ln>
                <a:noFill/>
              </a:ln>
              <a:solidFill>
                <a:prstClr val="black"/>
              </a:solidFill>
              <a:effectLst/>
              <a:uLnTx/>
              <a:uFillTx/>
              <a:latin typeface="+mn-lt"/>
              <a:ea typeface="+mn-ea"/>
              <a:cs typeface="+mn-cs"/>
            </a:rPr>
            <a:t>ピークを</a:t>
          </a:r>
          <a:r>
            <a:rPr kumimoji="1" lang="ja-JP" altLang="en-US" sz="900" b="0" i="0" u="none" strike="noStrike" kern="0" cap="none" spc="0" normalizeH="0" baseline="0" noProof="0">
              <a:ln>
                <a:noFill/>
              </a:ln>
              <a:solidFill>
                <a:prstClr val="black"/>
              </a:solidFill>
              <a:effectLst/>
              <a:uLnTx/>
              <a:uFillTx/>
              <a:latin typeface="+mn-lt"/>
              <a:ea typeface="+mn-ea"/>
              <a:cs typeface="+mn-cs"/>
            </a:rPr>
            <a:t>迎え、地方債残高が減少していることから</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本比率は減少</a:t>
          </a:r>
          <a:r>
            <a:rPr kumimoji="1" lang="ja-JP" altLang="en-US" sz="900" b="0" i="0" u="none" strike="noStrike" kern="0" cap="none" spc="0" normalizeH="0" baseline="0" noProof="0">
              <a:ln>
                <a:noFill/>
              </a:ln>
              <a:solidFill>
                <a:prstClr val="black"/>
              </a:solidFill>
              <a:effectLst/>
              <a:uLnTx/>
              <a:uFillTx/>
              <a:latin typeface="+mn-lt"/>
              <a:ea typeface="+mn-ea"/>
              <a:cs typeface="+mn-cs"/>
            </a:rPr>
            <a:t>していく見込みである。今後も</a:t>
          </a:r>
          <a:r>
            <a:rPr kumimoji="1" lang="ja-JP" altLang="ja-JP" sz="900" b="0" i="0" u="none" strike="noStrike" kern="0" cap="none" spc="0" normalizeH="0" baseline="0" noProof="0">
              <a:ln>
                <a:noFill/>
              </a:ln>
              <a:solidFill>
                <a:prstClr val="black"/>
              </a:solidFill>
              <a:effectLst/>
              <a:uLnTx/>
              <a:uFillTx/>
              <a:latin typeface="+mn-lt"/>
              <a:ea typeface="+mn-ea"/>
              <a:cs typeface="+mn-cs"/>
            </a:rPr>
            <a:t>事業の峻別による新規地方債発行の抑制</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地方税の収納率向上や減債基金の積み増し等により</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比率上昇の抑制に努めていく</a:t>
          </a:r>
          <a:r>
            <a:rPr kumimoji="1" lang="en-US"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B2D13551-61C7-41D4-905E-5B543728FDE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68DF4CBB-5678-4544-8FBA-2CC53F2A278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989F7953-44B7-4230-B4B6-EFC3DF5CAFB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A0C1D502-25FA-4548-8A95-58B09565877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3FB92249-C753-403C-8C06-D2864C78A86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C932DE0C-4133-4EA0-80EF-9C5E1877704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E244F89C-D985-423B-9476-D79198C28FC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2289546C-6F4E-45FE-A5F7-08E568FC481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C397F093-C1B2-4C36-B7AE-4B7307A662A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4A9A02CC-C332-4E30-BB5A-4EA2F403BF0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CDE1B96C-D4BC-4116-A698-D6951A79DF1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864DD92A-653B-4B83-9621-3A671D4613C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140E4F88-6FC4-4621-887B-0761A2B24AF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E823C8A8-28B8-48B1-8FA2-5F9DE8986A5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475A210B-9094-42AE-BB24-DEB0B69E051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16694</xdr:rowOff>
    </xdr:to>
    <xdr:cxnSp macro="">
      <xdr:nvCxnSpPr>
        <xdr:cNvPr id="129" name="直線コネクタ 128">
          <a:extLst>
            <a:ext uri="{FF2B5EF4-FFF2-40B4-BE49-F238E27FC236}">
              <a16:creationId xmlns:a16="http://schemas.microsoft.com/office/drawing/2014/main" id="{8FD88B50-53DB-45BE-869F-EF24A226D33E}"/>
            </a:ext>
          </a:extLst>
        </xdr:cNvPr>
        <xdr:cNvCxnSpPr/>
      </xdr:nvCxnSpPr>
      <xdr:spPr>
        <a:xfrm flipV="1">
          <a:off x="14793595" y="5312833"/>
          <a:ext cx="1269" cy="1133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20521</xdr:rowOff>
    </xdr:from>
    <xdr:ext cx="469744" cy="259045"/>
    <xdr:sp macro="" textlink="">
      <xdr:nvSpPr>
        <xdr:cNvPr id="130" name="債務償還比率最小値テキスト">
          <a:extLst>
            <a:ext uri="{FF2B5EF4-FFF2-40B4-BE49-F238E27FC236}">
              <a16:creationId xmlns:a16="http://schemas.microsoft.com/office/drawing/2014/main" id="{56DFF160-C214-4E8F-AE7B-DE6258CF02E8}"/>
            </a:ext>
          </a:extLst>
        </xdr:cNvPr>
        <xdr:cNvSpPr txBox="1"/>
      </xdr:nvSpPr>
      <xdr:spPr>
        <a:xfrm>
          <a:off x="14846300" y="6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16694</xdr:rowOff>
    </xdr:from>
    <xdr:to>
      <xdr:col>76</xdr:col>
      <xdr:colOff>111125</xdr:colOff>
      <xdr:row>33</xdr:row>
      <xdr:rowOff>16694</xdr:rowOff>
    </xdr:to>
    <xdr:cxnSp macro="">
      <xdr:nvCxnSpPr>
        <xdr:cNvPr id="131" name="直線コネクタ 130">
          <a:extLst>
            <a:ext uri="{FF2B5EF4-FFF2-40B4-BE49-F238E27FC236}">
              <a16:creationId xmlns:a16="http://schemas.microsoft.com/office/drawing/2014/main" id="{312A0B78-29B6-452B-AB8B-3E691F68054F}"/>
            </a:ext>
          </a:extLst>
        </xdr:cNvPr>
        <xdr:cNvCxnSpPr/>
      </xdr:nvCxnSpPr>
      <xdr:spPr>
        <a:xfrm>
          <a:off x="14706600" y="6446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F53A0130-A06E-47D5-AF27-BFB2EFDC9F6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39D1EF85-0D2F-4ED3-88B8-50B5B85EA29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99656</xdr:rowOff>
    </xdr:from>
    <xdr:ext cx="469744" cy="259045"/>
    <xdr:sp macro="" textlink="">
      <xdr:nvSpPr>
        <xdr:cNvPr id="134" name="債務償還比率平均値テキスト">
          <a:extLst>
            <a:ext uri="{FF2B5EF4-FFF2-40B4-BE49-F238E27FC236}">
              <a16:creationId xmlns:a16="http://schemas.microsoft.com/office/drawing/2014/main" id="{372242D5-21B0-430A-90A5-2B4832315471}"/>
            </a:ext>
          </a:extLst>
        </xdr:cNvPr>
        <xdr:cNvSpPr txBox="1"/>
      </xdr:nvSpPr>
      <xdr:spPr>
        <a:xfrm>
          <a:off x="14846300" y="53288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76779</xdr:rowOff>
    </xdr:from>
    <xdr:to>
      <xdr:col>76</xdr:col>
      <xdr:colOff>73025</xdr:colOff>
      <xdr:row>28</xdr:row>
      <xdr:rowOff>6929</xdr:rowOff>
    </xdr:to>
    <xdr:sp macro="" textlink="">
      <xdr:nvSpPr>
        <xdr:cNvPr id="135" name="フローチャート: 判断 134">
          <a:extLst>
            <a:ext uri="{FF2B5EF4-FFF2-40B4-BE49-F238E27FC236}">
              <a16:creationId xmlns:a16="http://schemas.microsoft.com/office/drawing/2014/main" id="{43BB4041-15FA-4FFA-BCF0-A2A10FC5D6A3}"/>
            </a:ext>
          </a:extLst>
        </xdr:cNvPr>
        <xdr:cNvSpPr/>
      </xdr:nvSpPr>
      <xdr:spPr>
        <a:xfrm>
          <a:off x="14744700" y="547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27001</xdr:rowOff>
    </xdr:from>
    <xdr:to>
      <xdr:col>72</xdr:col>
      <xdr:colOff>123825</xdr:colOff>
      <xdr:row>27</xdr:row>
      <xdr:rowOff>128601</xdr:rowOff>
    </xdr:to>
    <xdr:sp macro="" textlink="">
      <xdr:nvSpPr>
        <xdr:cNvPr id="136" name="フローチャート: 判断 135">
          <a:extLst>
            <a:ext uri="{FF2B5EF4-FFF2-40B4-BE49-F238E27FC236}">
              <a16:creationId xmlns:a16="http://schemas.microsoft.com/office/drawing/2014/main" id="{E52A70E7-0FF3-41EE-847F-E80098CE42A8}"/>
            </a:ext>
          </a:extLst>
        </xdr:cNvPr>
        <xdr:cNvSpPr/>
      </xdr:nvSpPr>
      <xdr:spPr>
        <a:xfrm>
          <a:off x="14033500" y="54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124707</xdr:rowOff>
    </xdr:from>
    <xdr:to>
      <xdr:col>68</xdr:col>
      <xdr:colOff>123825</xdr:colOff>
      <xdr:row>29</xdr:row>
      <xdr:rowOff>54857</xdr:rowOff>
    </xdr:to>
    <xdr:sp macro="" textlink="">
      <xdr:nvSpPr>
        <xdr:cNvPr id="137" name="フローチャート: 判断 136">
          <a:extLst>
            <a:ext uri="{FF2B5EF4-FFF2-40B4-BE49-F238E27FC236}">
              <a16:creationId xmlns:a16="http://schemas.microsoft.com/office/drawing/2014/main" id="{BCAA93DE-A3C5-44D1-84F7-B7D28FC44038}"/>
            </a:ext>
          </a:extLst>
        </xdr:cNvPr>
        <xdr:cNvSpPr/>
      </xdr:nvSpPr>
      <xdr:spPr>
        <a:xfrm>
          <a:off x="13271500" y="569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121659</xdr:rowOff>
    </xdr:from>
    <xdr:to>
      <xdr:col>64</xdr:col>
      <xdr:colOff>123825</xdr:colOff>
      <xdr:row>30</xdr:row>
      <xdr:rowOff>51809</xdr:rowOff>
    </xdr:to>
    <xdr:sp macro="" textlink="">
      <xdr:nvSpPr>
        <xdr:cNvPr id="138" name="フローチャート: 判断 137">
          <a:extLst>
            <a:ext uri="{FF2B5EF4-FFF2-40B4-BE49-F238E27FC236}">
              <a16:creationId xmlns:a16="http://schemas.microsoft.com/office/drawing/2014/main" id="{02A5685B-7244-44A5-879E-C5FE3901A2F2}"/>
            </a:ext>
          </a:extLst>
        </xdr:cNvPr>
        <xdr:cNvSpPr/>
      </xdr:nvSpPr>
      <xdr:spPr>
        <a:xfrm>
          <a:off x="12509500" y="586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150086</xdr:rowOff>
    </xdr:from>
    <xdr:to>
      <xdr:col>60</xdr:col>
      <xdr:colOff>123825</xdr:colOff>
      <xdr:row>30</xdr:row>
      <xdr:rowOff>80236</xdr:rowOff>
    </xdr:to>
    <xdr:sp macro="" textlink="">
      <xdr:nvSpPr>
        <xdr:cNvPr id="139" name="フローチャート: 判断 138">
          <a:extLst>
            <a:ext uri="{FF2B5EF4-FFF2-40B4-BE49-F238E27FC236}">
              <a16:creationId xmlns:a16="http://schemas.microsoft.com/office/drawing/2014/main" id="{7D7EE711-CCF8-46C4-A827-5F834F04FFED}"/>
            </a:ext>
          </a:extLst>
        </xdr:cNvPr>
        <xdr:cNvSpPr/>
      </xdr:nvSpPr>
      <xdr:spPr>
        <a:xfrm>
          <a:off x="11747500" y="58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AE14C9F-91A9-4C3F-99EF-5D0A269879A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B1ABB2D-685A-458B-9D97-690E042258F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5912A43-6CD4-481A-9B70-15303DD20C8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E1A012F-68F7-4DAD-B503-E63AE6BCFD8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14DC4B8-D66F-4096-A17B-8EBF8F11F4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161770</xdr:rowOff>
    </xdr:from>
    <xdr:to>
      <xdr:col>76</xdr:col>
      <xdr:colOff>73025</xdr:colOff>
      <xdr:row>29</xdr:row>
      <xdr:rowOff>91920</xdr:rowOff>
    </xdr:to>
    <xdr:sp macro="" textlink="">
      <xdr:nvSpPr>
        <xdr:cNvPr id="145" name="楕円 144">
          <a:extLst>
            <a:ext uri="{FF2B5EF4-FFF2-40B4-BE49-F238E27FC236}">
              <a16:creationId xmlns:a16="http://schemas.microsoft.com/office/drawing/2014/main" id="{F37741CD-9523-48EC-BA75-889C039EDC0D}"/>
            </a:ext>
          </a:extLst>
        </xdr:cNvPr>
        <xdr:cNvSpPr/>
      </xdr:nvSpPr>
      <xdr:spPr>
        <a:xfrm>
          <a:off x="14744700" y="57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140197</xdr:rowOff>
    </xdr:from>
    <xdr:ext cx="469744" cy="259045"/>
    <xdr:sp macro="" textlink="">
      <xdr:nvSpPr>
        <xdr:cNvPr id="146" name="債務償還比率該当値テキスト">
          <a:extLst>
            <a:ext uri="{FF2B5EF4-FFF2-40B4-BE49-F238E27FC236}">
              <a16:creationId xmlns:a16="http://schemas.microsoft.com/office/drawing/2014/main" id="{2001533A-23A0-4A4F-9DA8-8B1BC860F13F}"/>
            </a:ext>
          </a:extLst>
        </xdr:cNvPr>
        <xdr:cNvSpPr txBox="1"/>
      </xdr:nvSpPr>
      <xdr:spPr>
        <a:xfrm>
          <a:off x="14846300" y="57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81957</xdr:rowOff>
    </xdr:from>
    <xdr:to>
      <xdr:col>72</xdr:col>
      <xdr:colOff>123825</xdr:colOff>
      <xdr:row>30</xdr:row>
      <xdr:rowOff>12107</xdr:rowOff>
    </xdr:to>
    <xdr:sp macro="" textlink="">
      <xdr:nvSpPr>
        <xdr:cNvPr id="147" name="楕円 146">
          <a:extLst>
            <a:ext uri="{FF2B5EF4-FFF2-40B4-BE49-F238E27FC236}">
              <a16:creationId xmlns:a16="http://schemas.microsoft.com/office/drawing/2014/main" id="{3CEBE837-68F7-4E4F-B1F5-67372714EADB}"/>
            </a:ext>
          </a:extLst>
        </xdr:cNvPr>
        <xdr:cNvSpPr/>
      </xdr:nvSpPr>
      <xdr:spPr>
        <a:xfrm>
          <a:off x="14033500" y="58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41120</xdr:rowOff>
    </xdr:from>
    <xdr:to>
      <xdr:col>76</xdr:col>
      <xdr:colOff>22225</xdr:colOff>
      <xdr:row>29</xdr:row>
      <xdr:rowOff>132757</xdr:rowOff>
    </xdr:to>
    <xdr:cxnSp macro="">
      <xdr:nvCxnSpPr>
        <xdr:cNvPr id="148" name="直線コネクタ 147">
          <a:extLst>
            <a:ext uri="{FF2B5EF4-FFF2-40B4-BE49-F238E27FC236}">
              <a16:creationId xmlns:a16="http://schemas.microsoft.com/office/drawing/2014/main" id="{965B8ED2-5221-41E2-8259-710945FE71CC}"/>
            </a:ext>
          </a:extLst>
        </xdr:cNvPr>
        <xdr:cNvCxnSpPr/>
      </xdr:nvCxnSpPr>
      <xdr:spPr>
        <a:xfrm flipV="1">
          <a:off x="14084300" y="5784695"/>
          <a:ext cx="711200" cy="9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21936</xdr:rowOff>
    </xdr:from>
    <xdr:to>
      <xdr:col>68</xdr:col>
      <xdr:colOff>123825</xdr:colOff>
      <xdr:row>30</xdr:row>
      <xdr:rowOff>123536</xdr:rowOff>
    </xdr:to>
    <xdr:sp macro="" textlink="">
      <xdr:nvSpPr>
        <xdr:cNvPr id="149" name="楕円 148">
          <a:extLst>
            <a:ext uri="{FF2B5EF4-FFF2-40B4-BE49-F238E27FC236}">
              <a16:creationId xmlns:a16="http://schemas.microsoft.com/office/drawing/2014/main" id="{8F6DA719-0EA9-4A3C-ADC0-57A76F154033}"/>
            </a:ext>
          </a:extLst>
        </xdr:cNvPr>
        <xdr:cNvSpPr/>
      </xdr:nvSpPr>
      <xdr:spPr>
        <a:xfrm>
          <a:off x="13271500" y="59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132757</xdr:rowOff>
    </xdr:from>
    <xdr:to>
      <xdr:col>72</xdr:col>
      <xdr:colOff>73025</xdr:colOff>
      <xdr:row>30</xdr:row>
      <xdr:rowOff>72736</xdr:rowOff>
    </xdr:to>
    <xdr:cxnSp macro="">
      <xdr:nvCxnSpPr>
        <xdr:cNvPr id="150" name="直線コネクタ 149">
          <a:extLst>
            <a:ext uri="{FF2B5EF4-FFF2-40B4-BE49-F238E27FC236}">
              <a16:creationId xmlns:a16="http://schemas.microsoft.com/office/drawing/2014/main" id="{FAAB739F-D8DC-43E6-9F92-1A1AD9EA736D}"/>
            </a:ext>
          </a:extLst>
        </xdr:cNvPr>
        <xdr:cNvCxnSpPr/>
      </xdr:nvCxnSpPr>
      <xdr:spPr>
        <a:xfrm flipV="1">
          <a:off x="13322300" y="5876332"/>
          <a:ext cx="762000" cy="1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22916</xdr:rowOff>
    </xdr:from>
    <xdr:to>
      <xdr:col>64</xdr:col>
      <xdr:colOff>123825</xdr:colOff>
      <xdr:row>32</xdr:row>
      <xdr:rowOff>124516</xdr:rowOff>
    </xdr:to>
    <xdr:sp macro="" textlink="">
      <xdr:nvSpPr>
        <xdr:cNvPr id="151" name="楕円 150">
          <a:extLst>
            <a:ext uri="{FF2B5EF4-FFF2-40B4-BE49-F238E27FC236}">
              <a16:creationId xmlns:a16="http://schemas.microsoft.com/office/drawing/2014/main" id="{27D98FA5-54B8-4BC3-8AB7-DF916831BE88}"/>
            </a:ext>
          </a:extLst>
        </xdr:cNvPr>
        <xdr:cNvSpPr/>
      </xdr:nvSpPr>
      <xdr:spPr>
        <a:xfrm>
          <a:off x="12509500" y="62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72736</xdr:rowOff>
    </xdr:from>
    <xdr:to>
      <xdr:col>68</xdr:col>
      <xdr:colOff>73025</xdr:colOff>
      <xdr:row>32</xdr:row>
      <xdr:rowOff>73716</xdr:rowOff>
    </xdr:to>
    <xdr:cxnSp macro="">
      <xdr:nvCxnSpPr>
        <xdr:cNvPr id="152" name="直線コネクタ 151">
          <a:extLst>
            <a:ext uri="{FF2B5EF4-FFF2-40B4-BE49-F238E27FC236}">
              <a16:creationId xmlns:a16="http://schemas.microsoft.com/office/drawing/2014/main" id="{F93BDD25-386E-406C-9D6F-3C464EBC93F5}"/>
            </a:ext>
          </a:extLst>
        </xdr:cNvPr>
        <xdr:cNvCxnSpPr/>
      </xdr:nvCxnSpPr>
      <xdr:spPr>
        <a:xfrm flipV="1">
          <a:off x="12560300" y="5987761"/>
          <a:ext cx="762000" cy="34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46736</xdr:rowOff>
    </xdr:from>
    <xdr:to>
      <xdr:col>60</xdr:col>
      <xdr:colOff>123825</xdr:colOff>
      <xdr:row>33</xdr:row>
      <xdr:rowOff>148336</xdr:rowOff>
    </xdr:to>
    <xdr:sp macro="" textlink="">
      <xdr:nvSpPr>
        <xdr:cNvPr id="153" name="楕円 152">
          <a:extLst>
            <a:ext uri="{FF2B5EF4-FFF2-40B4-BE49-F238E27FC236}">
              <a16:creationId xmlns:a16="http://schemas.microsoft.com/office/drawing/2014/main" id="{3F469105-C09E-4EBD-B439-A925119E2F92}"/>
            </a:ext>
          </a:extLst>
        </xdr:cNvPr>
        <xdr:cNvSpPr/>
      </xdr:nvSpPr>
      <xdr:spPr>
        <a:xfrm>
          <a:off x="11747500" y="64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73716</xdr:rowOff>
    </xdr:from>
    <xdr:to>
      <xdr:col>64</xdr:col>
      <xdr:colOff>73025</xdr:colOff>
      <xdr:row>33</xdr:row>
      <xdr:rowOff>97536</xdr:rowOff>
    </xdr:to>
    <xdr:cxnSp macro="">
      <xdr:nvCxnSpPr>
        <xdr:cNvPr id="154" name="直線コネクタ 153">
          <a:extLst>
            <a:ext uri="{FF2B5EF4-FFF2-40B4-BE49-F238E27FC236}">
              <a16:creationId xmlns:a16="http://schemas.microsoft.com/office/drawing/2014/main" id="{DFFAAC80-6D32-4E40-B5FA-4A90C0EC4192}"/>
            </a:ext>
          </a:extLst>
        </xdr:cNvPr>
        <xdr:cNvCxnSpPr/>
      </xdr:nvCxnSpPr>
      <xdr:spPr>
        <a:xfrm flipV="1">
          <a:off x="11798300" y="6331641"/>
          <a:ext cx="762000" cy="19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145128</xdr:rowOff>
    </xdr:from>
    <xdr:ext cx="469744" cy="259045"/>
    <xdr:sp macro="" textlink="">
      <xdr:nvSpPr>
        <xdr:cNvPr id="155" name="n_1aveValue債務償還比率">
          <a:extLst>
            <a:ext uri="{FF2B5EF4-FFF2-40B4-BE49-F238E27FC236}">
              <a16:creationId xmlns:a16="http://schemas.microsoft.com/office/drawing/2014/main" id="{9CDEE80A-436F-4B47-AA19-9AFBB6EBCC1E}"/>
            </a:ext>
          </a:extLst>
        </xdr:cNvPr>
        <xdr:cNvSpPr txBox="1"/>
      </xdr:nvSpPr>
      <xdr:spPr>
        <a:xfrm>
          <a:off x="13836727" y="520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71384</xdr:rowOff>
    </xdr:from>
    <xdr:ext cx="469744" cy="259045"/>
    <xdr:sp macro="" textlink="">
      <xdr:nvSpPr>
        <xdr:cNvPr id="156" name="n_2aveValue債務償還比率">
          <a:extLst>
            <a:ext uri="{FF2B5EF4-FFF2-40B4-BE49-F238E27FC236}">
              <a16:creationId xmlns:a16="http://schemas.microsoft.com/office/drawing/2014/main" id="{E55AFF08-1DD9-41AC-BEAC-6DB08850B2FF}"/>
            </a:ext>
          </a:extLst>
        </xdr:cNvPr>
        <xdr:cNvSpPr txBox="1"/>
      </xdr:nvSpPr>
      <xdr:spPr>
        <a:xfrm>
          <a:off x="13087427" y="547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68336</xdr:rowOff>
    </xdr:from>
    <xdr:ext cx="469744" cy="259045"/>
    <xdr:sp macro="" textlink="">
      <xdr:nvSpPr>
        <xdr:cNvPr id="157" name="n_3aveValue債務償還比率">
          <a:extLst>
            <a:ext uri="{FF2B5EF4-FFF2-40B4-BE49-F238E27FC236}">
              <a16:creationId xmlns:a16="http://schemas.microsoft.com/office/drawing/2014/main" id="{AAC759D5-73C7-4A53-83D9-02BBF7DD2A3F}"/>
            </a:ext>
          </a:extLst>
        </xdr:cNvPr>
        <xdr:cNvSpPr txBox="1"/>
      </xdr:nvSpPr>
      <xdr:spPr>
        <a:xfrm>
          <a:off x="12325427" y="564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96763</xdr:rowOff>
    </xdr:from>
    <xdr:ext cx="469744" cy="259045"/>
    <xdr:sp macro="" textlink="">
      <xdr:nvSpPr>
        <xdr:cNvPr id="158" name="n_4aveValue債務償還比率">
          <a:extLst>
            <a:ext uri="{FF2B5EF4-FFF2-40B4-BE49-F238E27FC236}">
              <a16:creationId xmlns:a16="http://schemas.microsoft.com/office/drawing/2014/main" id="{71030400-B2DB-441B-8672-4471E1A92278}"/>
            </a:ext>
          </a:extLst>
        </xdr:cNvPr>
        <xdr:cNvSpPr txBox="1"/>
      </xdr:nvSpPr>
      <xdr:spPr>
        <a:xfrm>
          <a:off x="11563427" y="566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3234</xdr:rowOff>
    </xdr:from>
    <xdr:ext cx="469744" cy="259045"/>
    <xdr:sp macro="" textlink="">
      <xdr:nvSpPr>
        <xdr:cNvPr id="159" name="n_1mainValue債務償還比率">
          <a:extLst>
            <a:ext uri="{FF2B5EF4-FFF2-40B4-BE49-F238E27FC236}">
              <a16:creationId xmlns:a16="http://schemas.microsoft.com/office/drawing/2014/main" id="{DD1D7AD5-8A04-43AB-B116-39FD7E45982E}"/>
            </a:ext>
          </a:extLst>
        </xdr:cNvPr>
        <xdr:cNvSpPr txBox="1"/>
      </xdr:nvSpPr>
      <xdr:spPr>
        <a:xfrm>
          <a:off x="13836727" y="591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114663</xdr:rowOff>
    </xdr:from>
    <xdr:ext cx="469744" cy="259045"/>
    <xdr:sp macro="" textlink="">
      <xdr:nvSpPr>
        <xdr:cNvPr id="160" name="n_2mainValue債務償還比率">
          <a:extLst>
            <a:ext uri="{FF2B5EF4-FFF2-40B4-BE49-F238E27FC236}">
              <a16:creationId xmlns:a16="http://schemas.microsoft.com/office/drawing/2014/main" id="{51F61D66-F255-4DFB-A7FF-A8B15DED696C}"/>
            </a:ext>
          </a:extLst>
        </xdr:cNvPr>
        <xdr:cNvSpPr txBox="1"/>
      </xdr:nvSpPr>
      <xdr:spPr>
        <a:xfrm>
          <a:off x="13087427" y="60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115643</xdr:rowOff>
    </xdr:from>
    <xdr:ext cx="469744" cy="259045"/>
    <xdr:sp macro="" textlink="">
      <xdr:nvSpPr>
        <xdr:cNvPr id="161" name="n_3mainValue債務償還比率">
          <a:extLst>
            <a:ext uri="{FF2B5EF4-FFF2-40B4-BE49-F238E27FC236}">
              <a16:creationId xmlns:a16="http://schemas.microsoft.com/office/drawing/2014/main" id="{4CDE1E6F-B8B1-4B39-85F6-38B84EE83A2E}"/>
            </a:ext>
          </a:extLst>
        </xdr:cNvPr>
        <xdr:cNvSpPr txBox="1"/>
      </xdr:nvSpPr>
      <xdr:spPr>
        <a:xfrm>
          <a:off x="12325427" y="637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139463</xdr:rowOff>
    </xdr:from>
    <xdr:ext cx="560923" cy="259045"/>
    <xdr:sp macro="" textlink="">
      <xdr:nvSpPr>
        <xdr:cNvPr id="162" name="n_4mainValue債務償還比率">
          <a:extLst>
            <a:ext uri="{FF2B5EF4-FFF2-40B4-BE49-F238E27FC236}">
              <a16:creationId xmlns:a16="http://schemas.microsoft.com/office/drawing/2014/main" id="{22E63659-4B4D-4BF0-9DB4-5E728D6F202F}"/>
            </a:ext>
          </a:extLst>
        </xdr:cNvPr>
        <xdr:cNvSpPr txBox="1"/>
      </xdr:nvSpPr>
      <xdr:spPr>
        <a:xfrm>
          <a:off x="11517838" y="65688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BBA9A2A4-BEC1-46B8-9B5D-86C9E53E015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B7C6F81-9736-4D5C-81EA-88AC1F569EC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735EB953-613E-46C9-ACF9-F1E2A3636D7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63DE3300-2877-4E0B-88D3-C05C9BC9DD6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A424380-7E0C-44D1-BCC5-884739170BA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E1373EF0-4BF6-45FD-BD7F-00F8A9641ED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268168-C8C2-4588-9C7C-F64965FBBC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A8E9F79-6FB8-4572-ABDD-EE97E9A05C5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5809B10-A1A7-447E-AAA5-969AC3029D8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E44914-E8AB-466F-9528-D6D16C236D1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CAD5D87-05A2-42AD-91FB-666F1DE0A45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BDD7D1A-ECDC-4B30-A5D0-35D20D3F31F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D4D2231-5F64-4360-90C0-B5C0CE80FBD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0FC2BD-BC8A-4EA1-BDF9-844EE475A4D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4C2AD8-9F73-48D0-A862-98BE169CE99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CB3476-0A3B-4D2D-B6EA-9B30857D62B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4,688
4,643
201.70
5,265,117
5,024,404
90,314
2,976,608
3,934,586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AE1F886-D067-4343-BC96-2D6CFA9BAD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6DB515-7F26-4155-977B-98487AA25D6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D7D3EA-37D3-4142-A686-C907019544F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A42E0F-6A7F-4E7C-9756-2EA6105532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0D89B0-AC9C-486A-811C-9C9DD5CBE3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64E51C3-B5A7-41CE-A43B-5E1446F792C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F5786FD-D164-4260-B2BC-25C29E194D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EA25E56-9B45-4798-86EC-311646948B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C694AE-1412-4AD1-9A69-61F48F7D515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5814CA0-7822-479C-B203-5E9DF80655E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5ED3D51-0FC9-4FC6-B71C-EA7C757524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724FD6-4934-4E90-B1C8-CF186B6922C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24C279-A5BF-4E2A-9910-CFDB6778133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779F90-73DE-47E2-AA08-25E14FB4C72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B817C7-DC8D-431B-8ADF-331D6B534C5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3D5E0EC-D138-481B-A0FA-863115DDAA2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6BCC0EE-524A-4ACF-B909-E15E57B432D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60F992D-FAE3-4340-88D6-98DD9B85C17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ADAD15-46DA-4E98-9358-A56B0EC508C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8943BA4-6851-4442-821F-9046ED0B9EB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6F5112B-75C3-42A5-9BD4-18C54535648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470E0A-0BED-4B6D-AA51-2C82B9280F1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3B057BC-CC87-4676-8D74-B474264A2E6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ABCB716-7205-4B43-BFF5-2B42ABE75E9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80B777-5C54-42C6-B1BF-43E42B8E090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D003577-E13B-487E-8089-9ADC2AA0589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0EA3383-754C-485E-B8E2-DEF21FDD7BE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FF5FAF9-28B4-492A-9A99-64BAFF03346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43D9B2E-7E53-4582-90F7-F93BA67A652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2BAF667-BE32-4A5C-A2A4-F4EEA148F9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9855C5-A74A-41FD-9354-1312FDF8EED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E5B98B5-0A69-4CDC-A1B8-CACCB620D42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A030975-D24C-4F10-B51F-8E87FCB8992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2532111-CDE0-469A-B8D5-4F8EEC37817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EAE1A8E-49CE-4C08-A36B-5DED77B5956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E7971BA-CC35-474E-B533-2FC8D6E8FA4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EACF037-8946-46B2-81D8-C498CED325D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9234525-DB6B-4767-BE00-722F990136F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DBA3BA1-1D24-4E8D-A6CC-F92FF38612D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58CB3D6-BC73-4742-8469-A6DB510EB12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1BA9641-E16F-4748-97AB-14F60C687B1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DA915E9-53E4-4D3D-84E4-7C83C5FA75E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F821882-B296-481E-8002-260145CEEAD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06D9CB4-81D2-45CF-B4B2-58A5C3B568C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362BB60-1314-4AC3-992D-20EB3952DAB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491FDA1-018A-4B01-BA3A-FA017AB34EF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630095EF-447D-437B-A6E7-050FA36E0D5F}"/>
            </a:ext>
          </a:extLst>
        </xdr:cNvPr>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76F02F53-D320-4307-AC84-AFDD8FE5951C}"/>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30DD03F9-CEFF-48DB-B3DB-D3A848105DE4}"/>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9A1FDC0A-8270-4E5C-B1F4-1EAA7DEA99BA}"/>
            </a:ext>
          </a:extLst>
        </xdr:cNvPr>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CED07400-4100-4B44-A595-5EA355AD6F3D}"/>
            </a:ext>
          </a:extLst>
        </xdr:cNvPr>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道路】&#10;有形固定資産減価償却率平均値テキスト">
          <a:extLst>
            <a:ext uri="{FF2B5EF4-FFF2-40B4-BE49-F238E27FC236}">
              <a16:creationId xmlns:a16="http://schemas.microsoft.com/office/drawing/2014/main" id="{63E5D2E8-1DC6-42AA-B9BE-9CF37EC4202B}"/>
            </a:ext>
          </a:extLst>
        </xdr:cNvPr>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022D8F12-DEB1-4550-882F-0BD5E4FE68CC}"/>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B727B02D-3CFB-4C8A-BB4D-3C02CE70314F}"/>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E3387C10-E47E-4655-A9C7-6131C97DF008}"/>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152763</xdr:rowOff>
    </xdr:from>
    <xdr:to>
      <xdr:col>10</xdr:col>
      <xdr:colOff>165100</xdr:colOff>
      <xdr:row>39</xdr:row>
      <xdr:rowOff>82913</xdr:rowOff>
    </xdr:to>
    <xdr:sp macro="" textlink="">
      <xdr:nvSpPr>
        <xdr:cNvPr id="67" name="フローチャート: 判断 66">
          <a:extLst>
            <a:ext uri="{FF2B5EF4-FFF2-40B4-BE49-F238E27FC236}">
              <a16:creationId xmlns:a16="http://schemas.microsoft.com/office/drawing/2014/main" id="{9D6B9995-8E3F-4967-94F9-FB10E078278A}"/>
            </a:ext>
          </a:extLst>
        </xdr:cNvPr>
        <xdr:cNvSpPr/>
      </xdr:nvSpPr>
      <xdr:spPr>
        <a:xfrm>
          <a:off x="1968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8" name="フローチャート: 判断 67">
          <a:extLst>
            <a:ext uri="{FF2B5EF4-FFF2-40B4-BE49-F238E27FC236}">
              <a16:creationId xmlns:a16="http://schemas.microsoft.com/office/drawing/2014/main" id="{3946380E-7B15-41CF-9CEB-7A3578B8AAC1}"/>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9698406-86C0-44BD-91FC-DC6668FBA55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3BEBCA5-6589-4BF5-BC1A-A09A82EE53A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C915C74-BB9B-4C95-B071-D3F762DD654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B7729E6-3A2A-456F-9DB3-F0E21EAEC2E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7FB7D33-1B51-4070-B652-CA527944805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74386</xdr:rowOff>
    </xdr:from>
    <xdr:to>
      <xdr:col>24</xdr:col>
      <xdr:colOff>114300</xdr:colOff>
      <xdr:row>37</xdr:row>
      <xdr:rowOff>4536</xdr:rowOff>
    </xdr:to>
    <xdr:sp macro="" textlink="">
      <xdr:nvSpPr>
        <xdr:cNvPr id="74" name="楕円 73">
          <a:extLst>
            <a:ext uri="{FF2B5EF4-FFF2-40B4-BE49-F238E27FC236}">
              <a16:creationId xmlns:a16="http://schemas.microsoft.com/office/drawing/2014/main" id="{9F0B40FD-5184-462E-BF3F-63CBF5A5BE85}"/>
            </a:ext>
          </a:extLst>
        </xdr:cNvPr>
        <xdr:cNvSpPr/>
      </xdr:nvSpPr>
      <xdr:spPr>
        <a:xfrm>
          <a:off x="4584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97263</xdr:rowOff>
    </xdr:from>
    <xdr:ext cx="405111" cy="259045"/>
    <xdr:sp macro="" textlink="">
      <xdr:nvSpPr>
        <xdr:cNvPr id="75" name="【道路】&#10;有形固定資産減価償却率該当値テキスト">
          <a:extLst>
            <a:ext uri="{FF2B5EF4-FFF2-40B4-BE49-F238E27FC236}">
              <a16:creationId xmlns:a16="http://schemas.microsoft.com/office/drawing/2014/main" id="{EDA8CFC0-C3B2-4804-8E61-5638F9ACD51C}"/>
            </a:ext>
          </a:extLst>
        </xdr:cNvPr>
        <xdr:cNvSpPr txBox="1"/>
      </xdr:nvSpPr>
      <xdr:spPr>
        <a:xfrm>
          <a:off x="4673600" y="609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41728</xdr:rowOff>
    </xdr:from>
    <xdr:to>
      <xdr:col>20</xdr:col>
      <xdr:colOff>38100</xdr:colOff>
      <xdr:row>36</xdr:row>
      <xdr:rowOff>143328</xdr:rowOff>
    </xdr:to>
    <xdr:sp macro="" textlink="">
      <xdr:nvSpPr>
        <xdr:cNvPr id="76" name="楕円 75">
          <a:extLst>
            <a:ext uri="{FF2B5EF4-FFF2-40B4-BE49-F238E27FC236}">
              <a16:creationId xmlns:a16="http://schemas.microsoft.com/office/drawing/2014/main" id="{8702BCCC-A446-4DD7-B6F1-F5E6A3AA8070}"/>
            </a:ext>
          </a:extLst>
        </xdr:cNvPr>
        <xdr:cNvSpPr/>
      </xdr:nvSpPr>
      <xdr:spPr>
        <a:xfrm>
          <a:off x="3746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92528</xdr:rowOff>
    </xdr:from>
    <xdr:to>
      <xdr:col>24</xdr:col>
      <xdr:colOff>63500</xdr:colOff>
      <xdr:row>36</xdr:row>
      <xdr:rowOff>125186</xdr:rowOff>
    </xdr:to>
    <xdr:cxnSp macro="">
      <xdr:nvCxnSpPr>
        <xdr:cNvPr id="77" name="直線コネクタ 76">
          <a:extLst>
            <a:ext uri="{FF2B5EF4-FFF2-40B4-BE49-F238E27FC236}">
              <a16:creationId xmlns:a16="http://schemas.microsoft.com/office/drawing/2014/main" id="{375E405C-A5F6-4C40-A0F3-9D83E17F6328}"/>
            </a:ext>
          </a:extLst>
        </xdr:cNvPr>
        <xdr:cNvCxnSpPr/>
      </xdr:nvCxnSpPr>
      <xdr:spPr>
        <a:xfrm>
          <a:off x="3797300" y="62647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170724</xdr:rowOff>
    </xdr:from>
    <xdr:to>
      <xdr:col>15</xdr:col>
      <xdr:colOff>101600</xdr:colOff>
      <xdr:row>36</xdr:row>
      <xdr:rowOff>100874</xdr:rowOff>
    </xdr:to>
    <xdr:sp macro="" textlink="">
      <xdr:nvSpPr>
        <xdr:cNvPr id="78" name="楕円 77">
          <a:extLst>
            <a:ext uri="{FF2B5EF4-FFF2-40B4-BE49-F238E27FC236}">
              <a16:creationId xmlns:a16="http://schemas.microsoft.com/office/drawing/2014/main" id="{21344798-F865-43CA-951B-8CFF918F1D83}"/>
            </a:ext>
          </a:extLst>
        </xdr:cNvPr>
        <xdr:cNvSpPr/>
      </xdr:nvSpPr>
      <xdr:spPr>
        <a:xfrm>
          <a:off x="2857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50074</xdr:rowOff>
    </xdr:from>
    <xdr:to>
      <xdr:col>19</xdr:col>
      <xdr:colOff>177800</xdr:colOff>
      <xdr:row>36</xdr:row>
      <xdr:rowOff>92528</xdr:rowOff>
    </xdr:to>
    <xdr:cxnSp macro="">
      <xdr:nvCxnSpPr>
        <xdr:cNvPr id="79" name="直線コネクタ 78">
          <a:extLst>
            <a:ext uri="{FF2B5EF4-FFF2-40B4-BE49-F238E27FC236}">
              <a16:creationId xmlns:a16="http://schemas.microsoft.com/office/drawing/2014/main" id="{751472FE-E7F8-4600-9CD4-B9CC92D34F38}"/>
            </a:ext>
          </a:extLst>
        </xdr:cNvPr>
        <xdr:cNvCxnSpPr/>
      </xdr:nvCxnSpPr>
      <xdr:spPr>
        <a:xfrm>
          <a:off x="2908300" y="622227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134801</xdr:rowOff>
    </xdr:from>
    <xdr:to>
      <xdr:col>10</xdr:col>
      <xdr:colOff>165100</xdr:colOff>
      <xdr:row>36</xdr:row>
      <xdr:rowOff>64951</xdr:rowOff>
    </xdr:to>
    <xdr:sp macro="" textlink="">
      <xdr:nvSpPr>
        <xdr:cNvPr id="80" name="楕円 79">
          <a:extLst>
            <a:ext uri="{FF2B5EF4-FFF2-40B4-BE49-F238E27FC236}">
              <a16:creationId xmlns:a16="http://schemas.microsoft.com/office/drawing/2014/main" id="{E5C70ECD-068F-42CA-BA0B-D29D0D75D99F}"/>
            </a:ext>
          </a:extLst>
        </xdr:cNvPr>
        <xdr:cNvSpPr/>
      </xdr:nvSpPr>
      <xdr:spPr>
        <a:xfrm>
          <a:off x="1968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xdr:rowOff>
    </xdr:from>
    <xdr:to>
      <xdr:col>15</xdr:col>
      <xdr:colOff>50800</xdr:colOff>
      <xdr:row>36</xdr:row>
      <xdr:rowOff>50074</xdr:rowOff>
    </xdr:to>
    <xdr:cxnSp macro="">
      <xdr:nvCxnSpPr>
        <xdr:cNvPr id="81" name="直線コネクタ 80">
          <a:extLst>
            <a:ext uri="{FF2B5EF4-FFF2-40B4-BE49-F238E27FC236}">
              <a16:creationId xmlns:a16="http://schemas.microsoft.com/office/drawing/2014/main" id="{FC30CBA8-67EA-45FB-B950-9824B591B381}"/>
            </a:ext>
          </a:extLst>
        </xdr:cNvPr>
        <xdr:cNvCxnSpPr/>
      </xdr:nvCxnSpPr>
      <xdr:spPr>
        <a:xfrm>
          <a:off x="2019300" y="61863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98878</xdr:rowOff>
    </xdr:from>
    <xdr:to>
      <xdr:col>6</xdr:col>
      <xdr:colOff>38100</xdr:colOff>
      <xdr:row>36</xdr:row>
      <xdr:rowOff>29028</xdr:rowOff>
    </xdr:to>
    <xdr:sp macro="" textlink="">
      <xdr:nvSpPr>
        <xdr:cNvPr id="82" name="楕円 81">
          <a:extLst>
            <a:ext uri="{FF2B5EF4-FFF2-40B4-BE49-F238E27FC236}">
              <a16:creationId xmlns:a16="http://schemas.microsoft.com/office/drawing/2014/main" id="{7E1AC96A-F1E8-4649-B9F9-A3EA2C92213D}"/>
            </a:ext>
          </a:extLst>
        </xdr:cNvPr>
        <xdr:cNvSpPr/>
      </xdr:nvSpPr>
      <xdr:spPr>
        <a:xfrm>
          <a:off x="1079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149678</xdr:rowOff>
    </xdr:from>
    <xdr:to>
      <xdr:col>10</xdr:col>
      <xdr:colOff>114300</xdr:colOff>
      <xdr:row>36</xdr:row>
      <xdr:rowOff>14151</xdr:rowOff>
    </xdr:to>
    <xdr:cxnSp macro="">
      <xdr:nvCxnSpPr>
        <xdr:cNvPr id="83" name="直線コネクタ 82">
          <a:extLst>
            <a:ext uri="{FF2B5EF4-FFF2-40B4-BE49-F238E27FC236}">
              <a16:creationId xmlns:a16="http://schemas.microsoft.com/office/drawing/2014/main" id="{C78B7EAB-5AAE-47DA-99FB-ED285A619E5B}"/>
            </a:ext>
          </a:extLst>
        </xdr:cNvPr>
        <xdr:cNvCxnSpPr/>
      </xdr:nvCxnSpPr>
      <xdr:spPr>
        <a:xfrm>
          <a:off x="1130300" y="61504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D3B3B827-C4F3-473B-A6A7-006453890E0E}"/>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5" name="n_2aveValue【道路】&#10;有形固定資産減価償却率">
          <a:extLst>
            <a:ext uri="{FF2B5EF4-FFF2-40B4-BE49-F238E27FC236}">
              <a16:creationId xmlns:a16="http://schemas.microsoft.com/office/drawing/2014/main" id="{5584B6F0-1AE0-4528-A430-77CD8DB8507F}"/>
            </a:ext>
          </a:extLst>
        </xdr:cNvPr>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74040</xdr:rowOff>
    </xdr:from>
    <xdr:ext cx="405111" cy="259045"/>
    <xdr:sp macro="" textlink="">
      <xdr:nvSpPr>
        <xdr:cNvPr id="86" name="n_3aveValue【道路】&#10;有形固定資産減価償却率">
          <a:extLst>
            <a:ext uri="{FF2B5EF4-FFF2-40B4-BE49-F238E27FC236}">
              <a16:creationId xmlns:a16="http://schemas.microsoft.com/office/drawing/2014/main" id="{0BDE2BAE-823E-42AC-9C09-72FF3A403E97}"/>
            </a:ext>
          </a:extLst>
        </xdr:cNvPr>
        <xdr:cNvSpPr txBox="1"/>
      </xdr:nvSpPr>
      <xdr:spPr>
        <a:xfrm>
          <a:off x="1816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7" name="n_4aveValue【道路】&#10;有形固定資産減価償却率">
          <a:extLst>
            <a:ext uri="{FF2B5EF4-FFF2-40B4-BE49-F238E27FC236}">
              <a16:creationId xmlns:a16="http://schemas.microsoft.com/office/drawing/2014/main" id="{AE77DAC2-5A57-458B-A44F-937FB41A08EF}"/>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159855</xdr:rowOff>
    </xdr:from>
    <xdr:ext cx="405111" cy="259045"/>
    <xdr:sp macro="" textlink="">
      <xdr:nvSpPr>
        <xdr:cNvPr id="88" name="n_1mainValue【道路】&#10;有形固定資産減価償却率">
          <a:extLst>
            <a:ext uri="{FF2B5EF4-FFF2-40B4-BE49-F238E27FC236}">
              <a16:creationId xmlns:a16="http://schemas.microsoft.com/office/drawing/2014/main" id="{016E6D6E-D54F-497F-A6E7-5F23BED3439F}"/>
            </a:ext>
          </a:extLst>
        </xdr:cNvPr>
        <xdr:cNvSpPr txBox="1"/>
      </xdr:nvSpPr>
      <xdr:spPr>
        <a:xfrm>
          <a:off x="35820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117401</xdr:rowOff>
    </xdr:from>
    <xdr:ext cx="405111" cy="259045"/>
    <xdr:sp macro="" textlink="">
      <xdr:nvSpPr>
        <xdr:cNvPr id="89" name="n_2mainValue【道路】&#10;有形固定資産減価償却率">
          <a:extLst>
            <a:ext uri="{FF2B5EF4-FFF2-40B4-BE49-F238E27FC236}">
              <a16:creationId xmlns:a16="http://schemas.microsoft.com/office/drawing/2014/main" id="{08362897-08BB-4D13-A889-DE4829CE9C32}"/>
            </a:ext>
          </a:extLst>
        </xdr:cNvPr>
        <xdr:cNvSpPr txBox="1"/>
      </xdr:nvSpPr>
      <xdr:spPr>
        <a:xfrm>
          <a:off x="2705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81478</xdr:rowOff>
    </xdr:from>
    <xdr:ext cx="405111" cy="259045"/>
    <xdr:sp macro="" textlink="">
      <xdr:nvSpPr>
        <xdr:cNvPr id="90" name="n_3mainValue【道路】&#10;有形固定資産減価償却率">
          <a:extLst>
            <a:ext uri="{FF2B5EF4-FFF2-40B4-BE49-F238E27FC236}">
              <a16:creationId xmlns:a16="http://schemas.microsoft.com/office/drawing/2014/main" id="{58DCD1B0-0E92-4EB1-877A-ECE5EE4967A6}"/>
            </a:ext>
          </a:extLst>
        </xdr:cNvPr>
        <xdr:cNvSpPr txBox="1"/>
      </xdr:nvSpPr>
      <xdr:spPr>
        <a:xfrm>
          <a:off x="1816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45555</xdr:rowOff>
    </xdr:from>
    <xdr:ext cx="405111" cy="259045"/>
    <xdr:sp macro="" textlink="">
      <xdr:nvSpPr>
        <xdr:cNvPr id="91" name="n_4mainValue【道路】&#10;有形固定資産減価償却率">
          <a:extLst>
            <a:ext uri="{FF2B5EF4-FFF2-40B4-BE49-F238E27FC236}">
              <a16:creationId xmlns:a16="http://schemas.microsoft.com/office/drawing/2014/main" id="{D57C3280-FAF6-4769-862B-FAFA85B65CD0}"/>
            </a:ext>
          </a:extLst>
        </xdr:cNvPr>
        <xdr:cNvSpPr txBox="1"/>
      </xdr:nvSpPr>
      <xdr:spPr>
        <a:xfrm>
          <a:off x="927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716722F-BAD4-42E4-B336-E50A014C059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49C0128-4374-46B9-BBBB-93E6FC56F8C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B090F13-1B9A-478B-9545-EBCF4336749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B03B3CC-293D-43BF-A06A-1D44FF3B1D0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B396680-ECF0-4D0F-BBFF-9708E12FCAB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C46C15E-EB34-4B3E-AABA-5D9836ABC50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5DF91F2-071A-4A49-907F-62971851F63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6B30E14-A619-4A44-A031-2C8AE585084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5A01D99-D02E-4324-B2B4-9F73545463B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404C02B-EBF7-4C38-AC92-61B38BB6084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5744A2F-2778-4CBE-88F8-8B887412DC5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CA3CE0E-DE8A-4E4C-8F69-88B8AF6E20E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24E682E-BDDA-4019-81F0-8CCD51A235F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6A97953B-167F-4847-B90A-242AA10F5DCD}"/>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5C5D88D-1088-4C39-9367-6268566E658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B5C967AD-F187-4750-881E-A6FA2C475EC3}"/>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CD3EF0A-A797-4D6D-A550-25CACF173C6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CDF189FE-06D3-4681-BF6B-6983ED3FA099}"/>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46A45DD-A73A-4431-8F2E-2FCE863D49C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A29A143D-9428-47C8-A929-9FF52E3A58A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168EFA2A-3412-45D3-ABAB-7C29F4E3A69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0B15CEF2-AC5A-43B2-A75C-EFFEF063E05D}"/>
            </a:ext>
          </a:extLst>
        </xdr:cNvPr>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94221557-B7BE-41C2-9FA2-78E2610562A5}"/>
            </a:ext>
          </a:extLst>
        </xdr:cNvPr>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091CB5DF-8C0E-4CA7-89E6-8D1B2AA89072}"/>
            </a:ext>
          </a:extLst>
        </xdr:cNvPr>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50D22DB8-6BAD-40F1-9A14-DCE288059731}"/>
            </a:ext>
          </a:extLst>
        </xdr:cNvPr>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803FAB15-6F6C-49CC-891F-A980FFC10F05}"/>
            </a:ext>
          </a:extLst>
        </xdr:cNvPr>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128858</xdr:rowOff>
    </xdr:from>
    <xdr:ext cx="534377" cy="259045"/>
    <xdr:sp macro="" textlink="">
      <xdr:nvSpPr>
        <xdr:cNvPr id="118" name="【道路】&#10;一人当たり延長平均値テキスト">
          <a:extLst>
            <a:ext uri="{FF2B5EF4-FFF2-40B4-BE49-F238E27FC236}">
              <a16:creationId xmlns:a16="http://schemas.microsoft.com/office/drawing/2014/main" id="{32A22C8C-2AEB-4810-8724-0021D3E8F675}"/>
            </a:ext>
          </a:extLst>
        </xdr:cNvPr>
        <xdr:cNvSpPr txBox="1"/>
      </xdr:nvSpPr>
      <xdr:spPr>
        <a:xfrm>
          <a:off x="10515600" y="6815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4F381381-BEAC-4D01-9167-D844A426170A}"/>
            </a:ext>
          </a:extLst>
        </xdr:cNvPr>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C17A9019-3C4D-4DEB-BE3A-4DDFC5873D36}"/>
            </a:ext>
          </a:extLst>
        </xdr:cNvPr>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a:extLst>
            <a:ext uri="{FF2B5EF4-FFF2-40B4-BE49-F238E27FC236}">
              <a16:creationId xmlns:a16="http://schemas.microsoft.com/office/drawing/2014/main" id="{3DB5DFF5-BBBF-437A-B76A-A20829A59218}"/>
            </a:ext>
          </a:extLst>
        </xdr:cNvPr>
        <xdr:cNvSpPr/>
      </xdr:nvSpPr>
      <xdr:spPr>
        <a:xfrm>
          <a:off x="8699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10751</xdr:rowOff>
    </xdr:from>
    <xdr:to>
      <xdr:col>41</xdr:col>
      <xdr:colOff>101600</xdr:colOff>
      <xdr:row>41</xdr:row>
      <xdr:rowOff>112351</xdr:rowOff>
    </xdr:to>
    <xdr:sp macro="" textlink="">
      <xdr:nvSpPr>
        <xdr:cNvPr id="122" name="フローチャート: 判断 121">
          <a:extLst>
            <a:ext uri="{FF2B5EF4-FFF2-40B4-BE49-F238E27FC236}">
              <a16:creationId xmlns:a16="http://schemas.microsoft.com/office/drawing/2014/main" id="{AE6368B2-B205-4770-BE4F-5D72E4EBFE16}"/>
            </a:ext>
          </a:extLst>
        </xdr:cNvPr>
        <xdr:cNvSpPr/>
      </xdr:nvSpPr>
      <xdr:spPr>
        <a:xfrm>
          <a:off x="7810500" y="70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10260</xdr:rowOff>
    </xdr:from>
    <xdr:to>
      <xdr:col>36</xdr:col>
      <xdr:colOff>165100</xdr:colOff>
      <xdr:row>41</xdr:row>
      <xdr:rowOff>111860</xdr:rowOff>
    </xdr:to>
    <xdr:sp macro="" textlink="">
      <xdr:nvSpPr>
        <xdr:cNvPr id="123" name="フローチャート: 判断 122">
          <a:extLst>
            <a:ext uri="{FF2B5EF4-FFF2-40B4-BE49-F238E27FC236}">
              <a16:creationId xmlns:a16="http://schemas.microsoft.com/office/drawing/2014/main" id="{146431AF-6038-4F69-B70E-2FCA71409436}"/>
            </a:ext>
          </a:extLst>
        </xdr:cNvPr>
        <xdr:cNvSpPr/>
      </xdr:nvSpPr>
      <xdr:spPr>
        <a:xfrm>
          <a:off x="6921500" y="703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B02F4DD-747E-4BDA-845F-BFD4B55C558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051D39C-0B0C-42D4-B693-D10C584241B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8379CCF-5371-40C1-A80C-AC9418B47AA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B8C8C26-A2E4-4C1C-895A-FCCA0506998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7139BA3-130E-4C0A-BB10-47898A52D30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10978</xdr:rowOff>
    </xdr:from>
    <xdr:to>
      <xdr:col>55</xdr:col>
      <xdr:colOff>50800</xdr:colOff>
      <xdr:row>41</xdr:row>
      <xdr:rowOff>112578</xdr:rowOff>
    </xdr:to>
    <xdr:sp macro="" textlink="">
      <xdr:nvSpPr>
        <xdr:cNvPr id="129" name="楕円 128">
          <a:extLst>
            <a:ext uri="{FF2B5EF4-FFF2-40B4-BE49-F238E27FC236}">
              <a16:creationId xmlns:a16="http://schemas.microsoft.com/office/drawing/2014/main" id="{23402EC6-AEE9-4C4E-A40A-2C8C1A17AB64}"/>
            </a:ext>
          </a:extLst>
        </xdr:cNvPr>
        <xdr:cNvSpPr/>
      </xdr:nvSpPr>
      <xdr:spPr>
        <a:xfrm>
          <a:off x="10426700" y="704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97355</xdr:rowOff>
    </xdr:from>
    <xdr:ext cx="534377" cy="259045"/>
    <xdr:sp macro="" textlink="">
      <xdr:nvSpPr>
        <xdr:cNvPr id="130" name="【道路】&#10;一人当たり延長該当値テキスト">
          <a:extLst>
            <a:ext uri="{FF2B5EF4-FFF2-40B4-BE49-F238E27FC236}">
              <a16:creationId xmlns:a16="http://schemas.microsoft.com/office/drawing/2014/main" id="{4B936911-9DB0-4094-8013-C5CD2187DC5D}"/>
            </a:ext>
          </a:extLst>
        </xdr:cNvPr>
        <xdr:cNvSpPr txBox="1"/>
      </xdr:nvSpPr>
      <xdr:spPr>
        <a:xfrm>
          <a:off x="10515600" y="695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12560</xdr:rowOff>
    </xdr:from>
    <xdr:to>
      <xdr:col>50</xdr:col>
      <xdr:colOff>165100</xdr:colOff>
      <xdr:row>41</xdr:row>
      <xdr:rowOff>114160</xdr:rowOff>
    </xdr:to>
    <xdr:sp macro="" textlink="">
      <xdr:nvSpPr>
        <xdr:cNvPr id="131" name="楕円 130">
          <a:extLst>
            <a:ext uri="{FF2B5EF4-FFF2-40B4-BE49-F238E27FC236}">
              <a16:creationId xmlns:a16="http://schemas.microsoft.com/office/drawing/2014/main" id="{3E632159-785C-4B1E-B9C8-A4005E778060}"/>
            </a:ext>
          </a:extLst>
        </xdr:cNvPr>
        <xdr:cNvSpPr/>
      </xdr:nvSpPr>
      <xdr:spPr>
        <a:xfrm>
          <a:off x="9588500" y="70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61778</xdr:rowOff>
    </xdr:from>
    <xdr:to>
      <xdr:col>55</xdr:col>
      <xdr:colOff>0</xdr:colOff>
      <xdr:row>41</xdr:row>
      <xdr:rowOff>63360</xdr:rowOff>
    </xdr:to>
    <xdr:cxnSp macro="">
      <xdr:nvCxnSpPr>
        <xdr:cNvPr id="132" name="直線コネクタ 131">
          <a:extLst>
            <a:ext uri="{FF2B5EF4-FFF2-40B4-BE49-F238E27FC236}">
              <a16:creationId xmlns:a16="http://schemas.microsoft.com/office/drawing/2014/main" id="{13C5532F-4D54-4996-9F68-2F841AC70039}"/>
            </a:ext>
          </a:extLst>
        </xdr:cNvPr>
        <xdr:cNvCxnSpPr/>
      </xdr:nvCxnSpPr>
      <xdr:spPr>
        <a:xfrm flipV="1">
          <a:off x="9639300" y="7091228"/>
          <a:ext cx="8382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12745</xdr:rowOff>
    </xdr:from>
    <xdr:to>
      <xdr:col>46</xdr:col>
      <xdr:colOff>38100</xdr:colOff>
      <xdr:row>41</xdr:row>
      <xdr:rowOff>114345</xdr:rowOff>
    </xdr:to>
    <xdr:sp macro="" textlink="">
      <xdr:nvSpPr>
        <xdr:cNvPr id="133" name="楕円 132">
          <a:extLst>
            <a:ext uri="{FF2B5EF4-FFF2-40B4-BE49-F238E27FC236}">
              <a16:creationId xmlns:a16="http://schemas.microsoft.com/office/drawing/2014/main" id="{207D9CCA-B211-4707-A4EB-626227A94666}"/>
            </a:ext>
          </a:extLst>
        </xdr:cNvPr>
        <xdr:cNvSpPr/>
      </xdr:nvSpPr>
      <xdr:spPr>
        <a:xfrm>
          <a:off x="8699500" y="70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63360</xdr:rowOff>
    </xdr:from>
    <xdr:to>
      <xdr:col>50</xdr:col>
      <xdr:colOff>114300</xdr:colOff>
      <xdr:row>41</xdr:row>
      <xdr:rowOff>63545</xdr:rowOff>
    </xdr:to>
    <xdr:cxnSp macro="">
      <xdr:nvCxnSpPr>
        <xdr:cNvPr id="134" name="直線コネクタ 133">
          <a:extLst>
            <a:ext uri="{FF2B5EF4-FFF2-40B4-BE49-F238E27FC236}">
              <a16:creationId xmlns:a16="http://schemas.microsoft.com/office/drawing/2014/main" id="{272124E4-B355-4BFA-BED7-F045EADD6F71}"/>
            </a:ext>
          </a:extLst>
        </xdr:cNvPr>
        <xdr:cNvCxnSpPr/>
      </xdr:nvCxnSpPr>
      <xdr:spPr>
        <a:xfrm flipV="1">
          <a:off x="8750300" y="7092810"/>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14297</xdr:rowOff>
    </xdr:from>
    <xdr:to>
      <xdr:col>41</xdr:col>
      <xdr:colOff>101600</xdr:colOff>
      <xdr:row>41</xdr:row>
      <xdr:rowOff>115897</xdr:rowOff>
    </xdr:to>
    <xdr:sp macro="" textlink="">
      <xdr:nvSpPr>
        <xdr:cNvPr id="135" name="楕円 134">
          <a:extLst>
            <a:ext uri="{FF2B5EF4-FFF2-40B4-BE49-F238E27FC236}">
              <a16:creationId xmlns:a16="http://schemas.microsoft.com/office/drawing/2014/main" id="{C2C059B0-F666-4B96-AAC6-AEEBD992D4C1}"/>
            </a:ext>
          </a:extLst>
        </xdr:cNvPr>
        <xdr:cNvSpPr/>
      </xdr:nvSpPr>
      <xdr:spPr>
        <a:xfrm>
          <a:off x="7810500" y="704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63545</xdr:rowOff>
    </xdr:from>
    <xdr:to>
      <xdr:col>45</xdr:col>
      <xdr:colOff>177800</xdr:colOff>
      <xdr:row>41</xdr:row>
      <xdr:rowOff>65097</xdr:rowOff>
    </xdr:to>
    <xdr:cxnSp macro="">
      <xdr:nvCxnSpPr>
        <xdr:cNvPr id="136" name="直線コネクタ 135">
          <a:extLst>
            <a:ext uri="{FF2B5EF4-FFF2-40B4-BE49-F238E27FC236}">
              <a16:creationId xmlns:a16="http://schemas.microsoft.com/office/drawing/2014/main" id="{B9F073D9-FBC3-4874-8DAB-452E545FD4B8}"/>
            </a:ext>
          </a:extLst>
        </xdr:cNvPr>
        <xdr:cNvCxnSpPr/>
      </xdr:nvCxnSpPr>
      <xdr:spPr>
        <a:xfrm flipV="1">
          <a:off x="7861300" y="7092995"/>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15886</xdr:rowOff>
    </xdr:from>
    <xdr:to>
      <xdr:col>36</xdr:col>
      <xdr:colOff>165100</xdr:colOff>
      <xdr:row>41</xdr:row>
      <xdr:rowOff>117486</xdr:rowOff>
    </xdr:to>
    <xdr:sp macro="" textlink="">
      <xdr:nvSpPr>
        <xdr:cNvPr id="137" name="楕円 136">
          <a:extLst>
            <a:ext uri="{FF2B5EF4-FFF2-40B4-BE49-F238E27FC236}">
              <a16:creationId xmlns:a16="http://schemas.microsoft.com/office/drawing/2014/main" id="{AE8921D3-50DE-49E9-B7FE-B7AD660CA98B}"/>
            </a:ext>
          </a:extLst>
        </xdr:cNvPr>
        <xdr:cNvSpPr/>
      </xdr:nvSpPr>
      <xdr:spPr>
        <a:xfrm>
          <a:off x="6921500" y="70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65097</xdr:rowOff>
    </xdr:from>
    <xdr:to>
      <xdr:col>41</xdr:col>
      <xdr:colOff>50800</xdr:colOff>
      <xdr:row>41</xdr:row>
      <xdr:rowOff>66686</xdr:rowOff>
    </xdr:to>
    <xdr:cxnSp macro="">
      <xdr:nvCxnSpPr>
        <xdr:cNvPr id="138" name="直線コネクタ 137">
          <a:extLst>
            <a:ext uri="{FF2B5EF4-FFF2-40B4-BE49-F238E27FC236}">
              <a16:creationId xmlns:a16="http://schemas.microsoft.com/office/drawing/2014/main" id="{B45DD7DD-DE1B-4FA4-A75C-3CCEF7BF292E}"/>
            </a:ext>
          </a:extLst>
        </xdr:cNvPr>
        <xdr:cNvCxnSpPr/>
      </xdr:nvCxnSpPr>
      <xdr:spPr>
        <a:xfrm flipV="1">
          <a:off x="6972300" y="7094547"/>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60799</xdr:rowOff>
    </xdr:from>
    <xdr:ext cx="534377" cy="259045"/>
    <xdr:sp macro="" textlink="">
      <xdr:nvSpPr>
        <xdr:cNvPr id="139" name="n_1aveValue【道路】&#10;一人当たり延長">
          <a:extLst>
            <a:ext uri="{FF2B5EF4-FFF2-40B4-BE49-F238E27FC236}">
              <a16:creationId xmlns:a16="http://schemas.microsoft.com/office/drawing/2014/main" id="{7E4118A5-E840-4629-99E8-59274F4A66B1}"/>
            </a:ext>
          </a:extLst>
        </xdr:cNvPr>
        <xdr:cNvSpPr txBox="1"/>
      </xdr:nvSpPr>
      <xdr:spPr>
        <a:xfrm>
          <a:off x="9359411" y="67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83444</xdr:rowOff>
    </xdr:from>
    <xdr:ext cx="534377" cy="259045"/>
    <xdr:sp macro="" textlink="">
      <xdr:nvSpPr>
        <xdr:cNvPr id="140" name="n_2aveValue【道路】&#10;一人当たり延長">
          <a:extLst>
            <a:ext uri="{FF2B5EF4-FFF2-40B4-BE49-F238E27FC236}">
              <a16:creationId xmlns:a16="http://schemas.microsoft.com/office/drawing/2014/main" id="{22EC068C-B5EF-42A8-BB06-65D7BB772469}"/>
            </a:ext>
          </a:extLst>
        </xdr:cNvPr>
        <xdr:cNvSpPr txBox="1"/>
      </xdr:nvSpPr>
      <xdr:spPr>
        <a:xfrm>
          <a:off x="8483111" y="67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128878</xdr:rowOff>
    </xdr:from>
    <xdr:ext cx="534377" cy="259045"/>
    <xdr:sp macro="" textlink="">
      <xdr:nvSpPr>
        <xdr:cNvPr id="141" name="n_3aveValue【道路】&#10;一人当たり延長">
          <a:extLst>
            <a:ext uri="{FF2B5EF4-FFF2-40B4-BE49-F238E27FC236}">
              <a16:creationId xmlns:a16="http://schemas.microsoft.com/office/drawing/2014/main" id="{345E12F0-B203-498F-9771-2F0B48C2B60E}"/>
            </a:ext>
          </a:extLst>
        </xdr:cNvPr>
        <xdr:cNvSpPr txBox="1"/>
      </xdr:nvSpPr>
      <xdr:spPr>
        <a:xfrm>
          <a:off x="7594111" y="68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128387</xdr:rowOff>
    </xdr:from>
    <xdr:ext cx="534377" cy="259045"/>
    <xdr:sp macro="" textlink="">
      <xdr:nvSpPr>
        <xdr:cNvPr id="142" name="n_4aveValue【道路】&#10;一人当たり延長">
          <a:extLst>
            <a:ext uri="{FF2B5EF4-FFF2-40B4-BE49-F238E27FC236}">
              <a16:creationId xmlns:a16="http://schemas.microsoft.com/office/drawing/2014/main" id="{54C5CEEC-000E-493E-A03E-C60EBF3CF631}"/>
            </a:ext>
          </a:extLst>
        </xdr:cNvPr>
        <xdr:cNvSpPr txBox="1"/>
      </xdr:nvSpPr>
      <xdr:spPr>
        <a:xfrm>
          <a:off x="6705111" y="681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105287</xdr:rowOff>
    </xdr:from>
    <xdr:ext cx="534377" cy="259045"/>
    <xdr:sp macro="" textlink="">
      <xdr:nvSpPr>
        <xdr:cNvPr id="143" name="n_1mainValue【道路】&#10;一人当たり延長">
          <a:extLst>
            <a:ext uri="{FF2B5EF4-FFF2-40B4-BE49-F238E27FC236}">
              <a16:creationId xmlns:a16="http://schemas.microsoft.com/office/drawing/2014/main" id="{86D50034-A563-4367-9CEC-FF0C358D8460}"/>
            </a:ext>
          </a:extLst>
        </xdr:cNvPr>
        <xdr:cNvSpPr txBox="1"/>
      </xdr:nvSpPr>
      <xdr:spPr>
        <a:xfrm>
          <a:off x="9359411" y="713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105472</xdr:rowOff>
    </xdr:from>
    <xdr:ext cx="534377" cy="259045"/>
    <xdr:sp macro="" textlink="">
      <xdr:nvSpPr>
        <xdr:cNvPr id="144" name="n_2mainValue【道路】&#10;一人当たり延長">
          <a:extLst>
            <a:ext uri="{FF2B5EF4-FFF2-40B4-BE49-F238E27FC236}">
              <a16:creationId xmlns:a16="http://schemas.microsoft.com/office/drawing/2014/main" id="{ABBB9247-4EC1-4C61-BB00-B3FA4681CC5C}"/>
            </a:ext>
          </a:extLst>
        </xdr:cNvPr>
        <xdr:cNvSpPr txBox="1"/>
      </xdr:nvSpPr>
      <xdr:spPr>
        <a:xfrm>
          <a:off x="8483111" y="713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107024</xdr:rowOff>
    </xdr:from>
    <xdr:ext cx="534377" cy="259045"/>
    <xdr:sp macro="" textlink="">
      <xdr:nvSpPr>
        <xdr:cNvPr id="145" name="n_3mainValue【道路】&#10;一人当たり延長">
          <a:extLst>
            <a:ext uri="{FF2B5EF4-FFF2-40B4-BE49-F238E27FC236}">
              <a16:creationId xmlns:a16="http://schemas.microsoft.com/office/drawing/2014/main" id="{CB82C534-9FDF-421F-BDB3-DFBFFE8E2664}"/>
            </a:ext>
          </a:extLst>
        </xdr:cNvPr>
        <xdr:cNvSpPr txBox="1"/>
      </xdr:nvSpPr>
      <xdr:spPr>
        <a:xfrm>
          <a:off x="7594111" y="713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108613</xdr:rowOff>
    </xdr:from>
    <xdr:ext cx="534377" cy="259045"/>
    <xdr:sp macro="" textlink="">
      <xdr:nvSpPr>
        <xdr:cNvPr id="146" name="n_4mainValue【道路】&#10;一人当たり延長">
          <a:extLst>
            <a:ext uri="{FF2B5EF4-FFF2-40B4-BE49-F238E27FC236}">
              <a16:creationId xmlns:a16="http://schemas.microsoft.com/office/drawing/2014/main" id="{27C851F3-F8E3-4232-A476-FFB4160CC9BB}"/>
            </a:ext>
          </a:extLst>
        </xdr:cNvPr>
        <xdr:cNvSpPr txBox="1"/>
      </xdr:nvSpPr>
      <xdr:spPr>
        <a:xfrm>
          <a:off x="6705111" y="713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B4665BA-F115-4E9E-BBB8-A25F0AE2451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AC09216-1A9E-4B35-9268-A9BBEED8055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E81E86C-48A8-451C-A9AA-3CF072C606F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1890975-8BE6-413D-BCDE-16FB9966369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46582AC-6058-42A2-A480-5E7C6B6BDD7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3C80A65-3602-4C43-BE63-B71D91DAD68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08BD789-4D55-4CD9-94CE-AFD67BBEE37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F54C0C1-5D86-4F6E-B769-1FA48D20671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38AD013-3C4C-45C8-A3DC-121EC174E80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8DF6C88-8A27-47DA-9E4A-E03FB328D91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CBE7B52-5717-44DB-8341-13AF98CD398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783F073C-D357-413A-8E41-53E52E0CACB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B0478B4C-B794-4296-8EEB-192583EF046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ECAEC87-57B5-4F95-9ABA-2F12CF411B9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A36C6216-43F6-4A2B-A6AC-6771A07AE89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656D6-EE63-4261-A592-C562B80FFBF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D0DEC990-9474-46A0-8216-87307589C60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2CE1FBB9-6D52-491B-AE4A-C1C27E08AD2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E28A2CA4-2A97-4921-BE96-44ABE582925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F2E2E339-1FAD-4C0E-9FEA-F0D0107A5A6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360859B1-5E9F-477B-9CAF-BEDA7B075AED}"/>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E260DAAA-F592-4CDC-BA55-6CB80A6CD2A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557D138-A822-444F-8EE5-D31161C45FB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06A163ED-9B31-48E9-BE35-C83511523971}"/>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70976002-9EE4-4FD4-80B9-DE769CDEA4F2}"/>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4F2E29E2-4676-43D0-A17F-884671B03082}"/>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5A4C2DE1-4FF3-4BCC-9DCD-EF3DABC7CFB3}"/>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E73AB239-F325-4221-9924-579A6FC8C7A8}"/>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6FC24B69-7AD8-4384-9098-62588D8D4306}"/>
            </a:ext>
          </a:extLst>
        </xdr:cNvPr>
        <xdr:cNvSpPr txBox="1"/>
      </xdr:nvSpPr>
      <xdr:spPr>
        <a:xfrm>
          <a:off x="4673600" y="10280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769D7D1E-CED5-4987-A634-212CCBA96042}"/>
            </a:ext>
          </a:extLst>
        </xdr:cNvPr>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E8E84CAE-283D-438F-8F00-02D2FFA77CD9}"/>
            </a:ext>
          </a:extLst>
        </xdr:cNvPr>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a:extLst>
            <a:ext uri="{FF2B5EF4-FFF2-40B4-BE49-F238E27FC236}">
              <a16:creationId xmlns:a16="http://schemas.microsoft.com/office/drawing/2014/main" id="{0AB1B6C6-61B0-4285-A6A3-AE6463411303}"/>
            </a:ext>
          </a:extLst>
        </xdr:cNvPr>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a:extLst>
            <a:ext uri="{FF2B5EF4-FFF2-40B4-BE49-F238E27FC236}">
              <a16:creationId xmlns:a16="http://schemas.microsoft.com/office/drawing/2014/main" id="{01392106-EA91-44F7-B182-A9373266EC45}"/>
            </a:ext>
          </a:extLst>
        </xdr:cNvPr>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22860</xdr:rowOff>
    </xdr:from>
    <xdr:to>
      <xdr:col>6</xdr:col>
      <xdr:colOff>38100</xdr:colOff>
      <xdr:row>60</xdr:row>
      <xdr:rowOff>124460</xdr:rowOff>
    </xdr:to>
    <xdr:sp macro="" textlink="">
      <xdr:nvSpPr>
        <xdr:cNvPr id="180" name="フローチャート: 判断 179">
          <a:extLst>
            <a:ext uri="{FF2B5EF4-FFF2-40B4-BE49-F238E27FC236}">
              <a16:creationId xmlns:a16="http://schemas.microsoft.com/office/drawing/2014/main" id="{DB762193-1A10-46F5-B222-F7E62EA93F4E}"/>
            </a:ext>
          </a:extLst>
        </xdr:cNvPr>
        <xdr:cNvSpPr/>
      </xdr:nvSpPr>
      <xdr:spPr>
        <a:xfrm>
          <a:off x="10795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5AD9A75-FC95-40C8-AAFF-639E53E4FE0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E7EDEAE-8EF9-4AE9-BA69-ECB4461917D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CE5F10B-F82A-420E-A158-3CBC88CFE0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D0A3DAC-0322-4064-BE71-20F7441B576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FF1B9B9-48DD-4748-BED9-18CEC094DD7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58420</xdr:rowOff>
    </xdr:from>
    <xdr:to>
      <xdr:col>24</xdr:col>
      <xdr:colOff>114300</xdr:colOff>
      <xdr:row>59</xdr:row>
      <xdr:rowOff>160020</xdr:rowOff>
    </xdr:to>
    <xdr:sp macro="" textlink="">
      <xdr:nvSpPr>
        <xdr:cNvPr id="186" name="楕円 185">
          <a:extLst>
            <a:ext uri="{FF2B5EF4-FFF2-40B4-BE49-F238E27FC236}">
              <a16:creationId xmlns:a16="http://schemas.microsoft.com/office/drawing/2014/main" id="{BFBD1C3E-E2BD-40D0-879E-AB74517FA3BC}"/>
            </a:ext>
          </a:extLst>
        </xdr:cNvPr>
        <xdr:cNvSpPr/>
      </xdr:nvSpPr>
      <xdr:spPr>
        <a:xfrm>
          <a:off x="45847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81297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DC8A2253-F842-4180-AF99-60CEE9494484}"/>
            </a:ext>
          </a:extLst>
        </xdr:cNvPr>
        <xdr:cNvSpPr txBox="1"/>
      </xdr:nvSpPr>
      <xdr:spPr>
        <a:xfrm>
          <a:off x="4673600" y="1002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40640</xdr:rowOff>
    </xdr:from>
    <xdr:to>
      <xdr:col>20</xdr:col>
      <xdr:colOff>38100</xdr:colOff>
      <xdr:row>59</xdr:row>
      <xdr:rowOff>142240</xdr:rowOff>
    </xdr:to>
    <xdr:sp macro="" textlink="">
      <xdr:nvSpPr>
        <xdr:cNvPr id="188" name="楕円 187">
          <a:extLst>
            <a:ext uri="{FF2B5EF4-FFF2-40B4-BE49-F238E27FC236}">
              <a16:creationId xmlns:a16="http://schemas.microsoft.com/office/drawing/2014/main" id="{C2E92CB7-B172-4724-AC7C-EE03BCF1756D}"/>
            </a:ext>
          </a:extLst>
        </xdr:cNvPr>
        <xdr:cNvSpPr/>
      </xdr:nvSpPr>
      <xdr:spPr>
        <a:xfrm>
          <a:off x="3746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91440</xdr:rowOff>
    </xdr:from>
    <xdr:to>
      <xdr:col>24</xdr:col>
      <xdr:colOff>63500</xdr:colOff>
      <xdr:row>59</xdr:row>
      <xdr:rowOff>109220</xdr:rowOff>
    </xdr:to>
    <xdr:cxnSp macro="">
      <xdr:nvCxnSpPr>
        <xdr:cNvPr id="189" name="直線コネクタ 188">
          <a:extLst>
            <a:ext uri="{FF2B5EF4-FFF2-40B4-BE49-F238E27FC236}">
              <a16:creationId xmlns:a16="http://schemas.microsoft.com/office/drawing/2014/main" id="{18F6C3BD-A170-44D4-BDC3-53CC87FB7D77}"/>
            </a:ext>
          </a:extLst>
        </xdr:cNvPr>
        <xdr:cNvCxnSpPr/>
      </xdr:nvCxnSpPr>
      <xdr:spPr>
        <a:xfrm>
          <a:off x="3797300" y="1020699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20320</xdr:rowOff>
    </xdr:from>
    <xdr:to>
      <xdr:col>15</xdr:col>
      <xdr:colOff>101600</xdr:colOff>
      <xdr:row>59</xdr:row>
      <xdr:rowOff>121920</xdr:rowOff>
    </xdr:to>
    <xdr:sp macro="" textlink="">
      <xdr:nvSpPr>
        <xdr:cNvPr id="190" name="楕円 189">
          <a:extLst>
            <a:ext uri="{FF2B5EF4-FFF2-40B4-BE49-F238E27FC236}">
              <a16:creationId xmlns:a16="http://schemas.microsoft.com/office/drawing/2014/main" id="{5CB4403D-1858-4F34-8963-60E65F5AD0B7}"/>
            </a:ext>
          </a:extLst>
        </xdr:cNvPr>
        <xdr:cNvSpPr/>
      </xdr:nvSpPr>
      <xdr:spPr>
        <a:xfrm>
          <a:off x="2857500" y="101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71120</xdr:rowOff>
    </xdr:from>
    <xdr:to>
      <xdr:col>19</xdr:col>
      <xdr:colOff>177800</xdr:colOff>
      <xdr:row>59</xdr:row>
      <xdr:rowOff>91440</xdr:rowOff>
    </xdr:to>
    <xdr:cxnSp macro="">
      <xdr:nvCxnSpPr>
        <xdr:cNvPr id="191" name="直線コネクタ 190">
          <a:extLst>
            <a:ext uri="{FF2B5EF4-FFF2-40B4-BE49-F238E27FC236}">
              <a16:creationId xmlns:a16="http://schemas.microsoft.com/office/drawing/2014/main" id="{9BFC6807-ECC0-498C-83AB-5DB08B6FF0BD}"/>
            </a:ext>
          </a:extLst>
        </xdr:cNvPr>
        <xdr:cNvCxnSpPr/>
      </xdr:nvCxnSpPr>
      <xdr:spPr>
        <a:xfrm>
          <a:off x="2908300" y="1018667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5080</xdr:rowOff>
    </xdr:from>
    <xdr:to>
      <xdr:col>10</xdr:col>
      <xdr:colOff>165100</xdr:colOff>
      <xdr:row>59</xdr:row>
      <xdr:rowOff>106680</xdr:rowOff>
    </xdr:to>
    <xdr:sp macro="" textlink="">
      <xdr:nvSpPr>
        <xdr:cNvPr id="192" name="楕円 191">
          <a:extLst>
            <a:ext uri="{FF2B5EF4-FFF2-40B4-BE49-F238E27FC236}">
              <a16:creationId xmlns:a16="http://schemas.microsoft.com/office/drawing/2014/main" id="{0A41DBC3-3241-4E64-9492-CF5E34C32DBA}"/>
            </a:ext>
          </a:extLst>
        </xdr:cNvPr>
        <xdr:cNvSpPr/>
      </xdr:nvSpPr>
      <xdr:spPr>
        <a:xfrm>
          <a:off x="1968500" y="101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55880</xdr:rowOff>
    </xdr:from>
    <xdr:to>
      <xdr:col>15</xdr:col>
      <xdr:colOff>50800</xdr:colOff>
      <xdr:row>59</xdr:row>
      <xdr:rowOff>71120</xdr:rowOff>
    </xdr:to>
    <xdr:cxnSp macro="">
      <xdr:nvCxnSpPr>
        <xdr:cNvPr id="193" name="直線コネクタ 192">
          <a:extLst>
            <a:ext uri="{FF2B5EF4-FFF2-40B4-BE49-F238E27FC236}">
              <a16:creationId xmlns:a16="http://schemas.microsoft.com/office/drawing/2014/main" id="{B3112381-E066-449B-AF88-E484F6C886D0}"/>
            </a:ext>
          </a:extLst>
        </xdr:cNvPr>
        <xdr:cNvCxnSpPr/>
      </xdr:nvCxnSpPr>
      <xdr:spPr>
        <a:xfrm>
          <a:off x="2019300" y="10171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161290</xdr:rowOff>
    </xdr:from>
    <xdr:to>
      <xdr:col>6</xdr:col>
      <xdr:colOff>38100</xdr:colOff>
      <xdr:row>59</xdr:row>
      <xdr:rowOff>91440</xdr:rowOff>
    </xdr:to>
    <xdr:sp macro="" textlink="">
      <xdr:nvSpPr>
        <xdr:cNvPr id="194" name="楕円 193">
          <a:extLst>
            <a:ext uri="{FF2B5EF4-FFF2-40B4-BE49-F238E27FC236}">
              <a16:creationId xmlns:a16="http://schemas.microsoft.com/office/drawing/2014/main" id="{3674B779-D1A1-4DC9-B2DF-3419C7579B27}"/>
            </a:ext>
          </a:extLst>
        </xdr:cNvPr>
        <xdr:cNvSpPr/>
      </xdr:nvSpPr>
      <xdr:spPr>
        <a:xfrm>
          <a:off x="1079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40640</xdr:rowOff>
    </xdr:from>
    <xdr:to>
      <xdr:col>10</xdr:col>
      <xdr:colOff>114300</xdr:colOff>
      <xdr:row>59</xdr:row>
      <xdr:rowOff>55880</xdr:rowOff>
    </xdr:to>
    <xdr:cxnSp macro="">
      <xdr:nvCxnSpPr>
        <xdr:cNvPr id="195" name="直線コネクタ 194">
          <a:extLst>
            <a:ext uri="{FF2B5EF4-FFF2-40B4-BE49-F238E27FC236}">
              <a16:creationId xmlns:a16="http://schemas.microsoft.com/office/drawing/2014/main" id="{4642ACFB-D404-44F4-8A9E-EB64D8D1F9F2}"/>
            </a:ext>
          </a:extLst>
        </xdr:cNvPr>
        <xdr:cNvCxnSpPr/>
      </xdr:nvCxnSpPr>
      <xdr:spPr>
        <a:xfrm>
          <a:off x="1130300" y="101561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DC45156-E707-4EBA-A387-EEE9ECF85FAF}"/>
            </a:ext>
          </a:extLst>
        </xdr:cNvPr>
        <xdr:cNvSpPr txBox="1"/>
      </xdr:nvSpPr>
      <xdr:spPr>
        <a:xfrm>
          <a:off x="35820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571060EE-1D5E-4F81-85F5-EBE028D297D6}"/>
            </a:ext>
          </a:extLst>
        </xdr:cNvPr>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99CB67E0-3324-441D-88FB-2852015FDCD5}"/>
            </a:ext>
          </a:extLst>
        </xdr:cNvPr>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115587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BC23EF67-5B4F-441F-95AD-B28123EA7DAC}"/>
            </a:ext>
          </a:extLst>
        </xdr:cNvPr>
        <xdr:cNvSpPr txBox="1"/>
      </xdr:nvSpPr>
      <xdr:spPr>
        <a:xfrm>
          <a:off x="927744" y="1040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158767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DC579711-694D-4F48-A95C-7F33BA7D2C79}"/>
            </a:ext>
          </a:extLst>
        </xdr:cNvPr>
        <xdr:cNvSpPr txBox="1"/>
      </xdr:nvSpPr>
      <xdr:spPr>
        <a:xfrm>
          <a:off x="3582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138447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3E773A49-DF1F-4440-B241-54CD3CE0659C}"/>
            </a:ext>
          </a:extLst>
        </xdr:cNvPr>
        <xdr:cNvSpPr txBox="1"/>
      </xdr:nvSpPr>
      <xdr:spPr>
        <a:xfrm>
          <a:off x="2705744" y="991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123207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FA2319F-8C9C-4196-8226-38BC2A902106}"/>
            </a:ext>
          </a:extLst>
        </xdr:cNvPr>
        <xdr:cNvSpPr txBox="1"/>
      </xdr:nvSpPr>
      <xdr:spPr>
        <a:xfrm>
          <a:off x="1816744" y="989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107967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4E6F72CA-80BC-493C-8375-BB84BA964888}"/>
            </a:ext>
          </a:extLst>
        </xdr:cNvPr>
        <xdr:cNvSpPr txBox="1"/>
      </xdr:nvSpPr>
      <xdr:spPr>
        <a:xfrm>
          <a:off x="927744" y="988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53FB4BDA-49A1-4334-999A-3E859111938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F02FCB4B-B7DE-4694-944B-3BF80947587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72170D74-7E1C-4AB0-8179-66202DC7226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77AF8D61-F7C0-4F92-87B5-6E0D0305868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E1E147A1-124F-4DCA-BC17-5D8EEF97B91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E19A126E-BC80-4A8B-8263-9376224452E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52F221C5-A9BD-40AB-A66A-225EEBFCC47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A45ACA8-F352-4DE2-85ED-09856E545BA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CC13E629-FB2C-433D-AF15-42BDC30EFC4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4FB8F25A-838C-47B1-A950-F05030F0F40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48DDF378-48B0-4C11-85B8-6A096C28603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1BDFC162-D8B5-4C95-BCB0-4FC21C8CEB7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9633C74E-8BBC-4BF7-843F-C3529D3DA9D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58E61A3A-FBC7-4FDF-9BE2-10C2DA04C35E}"/>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F96A783A-B021-4E04-9AEF-5BFF9D02F11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F4A63D8F-F107-4074-97B2-F5EF76CC9A1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88B11E16-0D76-4741-ABE8-757FFBA24AE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963D2786-D066-4473-9E89-DB2249BBCF2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A5B349D0-8A9D-437D-8C77-1627C755AEC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F76801B1-E322-4446-AF7B-0C7648D03478}"/>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68053052-F8B4-41DD-9DDD-D13A0D8EE64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62510D55-AB26-4677-AEBA-6F89B3066D25}"/>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AB6FDDE6-26B0-4A53-9803-0063DCB535C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5DC3E415-B815-4D8B-98E4-5087991C2D22}"/>
            </a:ext>
          </a:extLst>
        </xdr:cNvPr>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F5304D4C-3B45-43DC-86F7-84C40AE2403B}"/>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4A6FD9B3-6637-418E-9C14-7364FAC5E175}"/>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1B49F58C-1229-4E48-82E9-DA8A27ABFEEC}"/>
            </a:ext>
          </a:extLst>
        </xdr:cNvPr>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90B72BCD-8E4E-4AD2-A79B-C303133420F2}"/>
            </a:ext>
          </a:extLst>
        </xdr:cNvPr>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E8CD585B-0B26-4153-9B16-C3B18BFDCBAF}"/>
            </a:ext>
          </a:extLst>
        </xdr:cNvPr>
        <xdr:cNvSpPr txBox="1"/>
      </xdr:nvSpPr>
      <xdr:spPr>
        <a:xfrm>
          <a:off x="10515600" y="10683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74E15318-D058-4CFA-B779-5EF812B0E144}"/>
            </a:ext>
          </a:extLst>
        </xdr:cNvPr>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AD1FA6B3-5C3C-4CCA-A985-19A478A9E5C0}"/>
            </a:ext>
          </a:extLst>
        </xdr:cNvPr>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a:extLst>
            <a:ext uri="{FF2B5EF4-FFF2-40B4-BE49-F238E27FC236}">
              <a16:creationId xmlns:a16="http://schemas.microsoft.com/office/drawing/2014/main" id="{CA7D9412-BF4B-46EA-A5E1-966453A16647}"/>
            </a:ext>
          </a:extLst>
        </xdr:cNvPr>
        <xdr:cNvSpPr/>
      </xdr:nvSpPr>
      <xdr:spPr>
        <a:xfrm>
          <a:off x="8699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141650</xdr:rowOff>
    </xdr:from>
    <xdr:to>
      <xdr:col>41</xdr:col>
      <xdr:colOff>101600</xdr:colOff>
      <xdr:row>64</xdr:row>
      <xdr:rowOff>71800</xdr:rowOff>
    </xdr:to>
    <xdr:sp macro="" textlink="">
      <xdr:nvSpPr>
        <xdr:cNvPr id="236" name="フローチャート: 判断 235">
          <a:extLst>
            <a:ext uri="{FF2B5EF4-FFF2-40B4-BE49-F238E27FC236}">
              <a16:creationId xmlns:a16="http://schemas.microsoft.com/office/drawing/2014/main" id="{A6340AE6-83A5-440B-8A8A-91939A589A9D}"/>
            </a:ext>
          </a:extLst>
        </xdr:cNvPr>
        <xdr:cNvSpPr/>
      </xdr:nvSpPr>
      <xdr:spPr>
        <a:xfrm>
          <a:off x="7810500" y="1094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138150</xdr:rowOff>
    </xdr:from>
    <xdr:to>
      <xdr:col>36</xdr:col>
      <xdr:colOff>165100</xdr:colOff>
      <xdr:row>64</xdr:row>
      <xdr:rowOff>68300</xdr:rowOff>
    </xdr:to>
    <xdr:sp macro="" textlink="">
      <xdr:nvSpPr>
        <xdr:cNvPr id="237" name="フローチャート: 判断 236">
          <a:extLst>
            <a:ext uri="{FF2B5EF4-FFF2-40B4-BE49-F238E27FC236}">
              <a16:creationId xmlns:a16="http://schemas.microsoft.com/office/drawing/2014/main" id="{2520BB53-FEEB-4F15-B706-FAFAB37517F6}"/>
            </a:ext>
          </a:extLst>
        </xdr:cNvPr>
        <xdr:cNvSpPr/>
      </xdr:nvSpPr>
      <xdr:spPr>
        <a:xfrm>
          <a:off x="6921500" y="1093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D80F3F1-3B5F-4082-BE4B-8E8EA35CF24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11E2FBB-6BFD-4B1C-840D-59CF20478E9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94C2C95-0EB0-4C22-86DB-ABA9F4EBD25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6E22F33-9015-4EE9-993E-601749DC091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E38841F-6AF5-452A-949C-D1229FD0ED2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96267</xdr:rowOff>
    </xdr:from>
    <xdr:to>
      <xdr:col>55</xdr:col>
      <xdr:colOff>50800</xdr:colOff>
      <xdr:row>64</xdr:row>
      <xdr:rowOff>26417</xdr:rowOff>
    </xdr:to>
    <xdr:sp macro="" textlink="">
      <xdr:nvSpPr>
        <xdr:cNvPr id="243" name="楕円 242">
          <a:extLst>
            <a:ext uri="{FF2B5EF4-FFF2-40B4-BE49-F238E27FC236}">
              <a16:creationId xmlns:a16="http://schemas.microsoft.com/office/drawing/2014/main" id="{198EB707-C129-44B6-8331-A1677947895C}"/>
            </a:ext>
          </a:extLst>
        </xdr:cNvPr>
        <xdr:cNvSpPr/>
      </xdr:nvSpPr>
      <xdr:spPr>
        <a:xfrm>
          <a:off x="10426700" y="108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11194</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1F56C112-79CC-4155-B9C7-D04CBDD312BD}"/>
            </a:ext>
          </a:extLst>
        </xdr:cNvPr>
        <xdr:cNvSpPr txBox="1"/>
      </xdr:nvSpPr>
      <xdr:spPr>
        <a:xfrm>
          <a:off x="10515600" y="1081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98491</xdr:rowOff>
    </xdr:from>
    <xdr:to>
      <xdr:col>50</xdr:col>
      <xdr:colOff>165100</xdr:colOff>
      <xdr:row>64</xdr:row>
      <xdr:rowOff>28641</xdr:rowOff>
    </xdr:to>
    <xdr:sp macro="" textlink="">
      <xdr:nvSpPr>
        <xdr:cNvPr id="245" name="楕円 244">
          <a:extLst>
            <a:ext uri="{FF2B5EF4-FFF2-40B4-BE49-F238E27FC236}">
              <a16:creationId xmlns:a16="http://schemas.microsoft.com/office/drawing/2014/main" id="{697FFEEF-0827-4B3F-B435-A1FFEC6EDBAC}"/>
            </a:ext>
          </a:extLst>
        </xdr:cNvPr>
        <xdr:cNvSpPr/>
      </xdr:nvSpPr>
      <xdr:spPr>
        <a:xfrm>
          <a:off x="9588500" y="108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147067</xdr:rowOff>
    </xdr:from>
    <xdr:to>
      <xdr:col>55</xdr:col>
      <xdr:colOff>0</xdr:colOff>
      <xdr:row>63</xdr:row>
      <xdr:rowOff>149291</xdr:rowOff>
    </xdr:to>
    <xdr:cxnSp macro="">
      <xdr:nvCxnSpPr>
        <xdr:cNvPr id="246" name="直線コネクタ 245">
          <a:extLst>
            <a:ext uri="{FF2B5EF4-FFF2-40B4-BE49-F238E27FC236}">
              <a16:creationId xmlns:a16="http://schemas.microsoft.com/office/drawing/2014/main" id="{501C7481-DACA-44EC-9C9F-DE96F880BBBD}"/>
            </a:ext>
          </a:extLst>
        </xdr:cNvPr>
        <xdr:cNvCxnSpPr/>
      </xdr:nvCxnSpPr>
      <xdr:spPr>
        <a:xfrm flipV="1">
          <a:off x="9639300" y="10948417"/>
          <a:ext cx="8382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100205</xdr:rowOff>
    </xdr:from>
    <xdr:to>
      <xdr:col>46</xdr:col>
      <xdr:colOff>38100</xdr:colOff>
      <xdr:row>64</xdr:row>
      <xdr:rowOff>30355</xdr:rowOff>
    </xdr:to>
    <xdr:sp macro="" textlink="">
      <xdr:nvSpPr>
        <xdr:cNvPr id="247" name="楕円 246">
          <a:extLst>
            <a:ext uri="{FF2B5EF4-FFF2-40B4-BE49-F238E27FC236}">
              <a16:creationId xmlns:a16="http://schemas.microsoft.com/office/drawing/2014/main" id="{6744C913-5E1E-471A-B062-15DD6E54F225}"/>
            </a:ext>
          </a:extLst>
        </xdr:cNvPr>
        <xdr:cNvSpPr/>
      </xdr:nvSpPr>
      <xdr:spPr>
        <a:xfrm>
          <a:off x="8699500" y="10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149291</xdr:rowOff>
    </xdr:from>
    <xdr:to>
      <xdr:col>50</xdr:col>
      <xdr:colOff>114300</xdr:colOff>
      <xdr:row>63</xdr:row>
      <xdr:rowOff>151005</xdr:rowOff>
    </xdr:to>
    <xdr:cxnSp macro="">
      <xdr:nvCxnSpPr>
        <xdr:cNvPr id="248" name="直線コネクタ 247">
          <a:extLst>
            <a:ext uri="{FF2B5EF4-FFF2-40B4-BE49-F238E27FC236}">
              <a16:creationId xmlns:a16="http://schemas.microsoft.com/office/drawing/2014/main" id="{577FE040-25BA-4A2D-B961-95891941785E}"/>
            </a:ext>
          </a:extLst>
        </xdr:cNvPr>
        <xdr:cNvCxnSpPr/>
      </xdr:nvCxnSpPr>
      <xdr:spPr>
        <a:xfrm flipV="1">
          <a:off x="8750300" y="1095064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103091</xdr:rowOff>
    </xdr:from>
    <xdr:to>
      <xdr:col>41</xdr:col>
      <xdr:colOff>101600</xdr:colOff>
      <xdr:row>64</xdr:row>
      <xdr:rowOff>33241</xdr:rowOff>
    </xdr:to>
    <xdr:sp macro="" textlink="">
      <xdr:nvSpPr>
        <xdr:cNvPr id="249" name="楕円 248">
          <a:extLst>
            <a:ext uri="{FF2B5EF4-FFF2-40B4-BE49-F238E27FC236}">
              <a16:creationId xmlns:a16="http://schemas.microsoft.com/office/drawing/2014/main" id="{C9088099-0D83-4BB8-80F2-D4C57376F8FE}"/>
            </a:ext>
          </a:extLst>
        </xdr:cNvPr>
        <xdr:cNvSpPr/>
      </xdr:nvSpPr>
      <xdr:spPr>
        <a:xfrm>
          <a:off x="7810500" y="1090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151005</xdr:rowOff>
    </xdr:from>
    <xdr:to>
      <xdr:col>45</xdr:col>
      <xdr:colOff>177800</xdr:colOff>
      <xdr:row>63</xdr:row>
      <xdr:rowOff>153891</xdr:rowOff>
    </xdr:to>
    <xdr:cxnSp macro="">
      <xdr:nvCxnSpPr>
        <xdr:cNvPr id="250" name="直線コネクタ 249">
          <a:extLst>
            <a:ext uri="{FF2B5EF4-FFF2-40B4-BE49-F238E27FC236}">
              <a16:creationId xmlns:a16="http://schemas.microsoft.com/office/drawing/2014/main" id="{B4326D00-6DB2-42DC-B746-6584E2658C70}"/>
            </a:ext>
          </a:extLst>
        </xdr:cNvPr>
        <xdr:cNvCxnSpPr/>
      </xdr:nvCxnSpPr>
      <xdr:spPr>
        <a:xfrm flipV="1">
          <a:off x="7861300" y="10952355"/>
          <a:ext cx="8890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106136</xdr:rowOff>
    </xdr:from>
    <xdr:to>
      <xdr:col>36</xdr:col>
      <xdr:colOff>165100</xdr:colOff>
      <xdr:row>64</xdr:row>
      <xdr:rowOff>36286</xdr:rowOff>
    </xdr:to>
    <xdr:sp macro="" textlink="">
      <xdr:nvSpPr>
        <xdr:cNvPr id="251" name="楕円 250">
          <a:extLst>
            <a:ext uri="{FF2B5EF4-FFF2-40B4-BE49-F238E27FC236}">
              <a16:creationId xmlns:a16="http://schemas.microsoft.com/office/drawing/2014/main" id="{1B04DCB2-563E-4CF0-84C2-61CECF6A09C8}"/>
            </a:ext>
          </a:extLst>
        </xdr:cNvPr>
        <xdr:cNvSpPr/>
      </xdr:nvSpPr>
      <xdr:spPr>
        <a:xfrm>
          <a:off x="6921500" y="1090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153891</xdr:rowOff>
    </xdr:from>
    <xdr:to>
      <xdr:col>41</xdr:col>
      <xdr:colOff>50800</xdr:colOff>
      <xdr:row>63</xdr:row>
      <xdr:rowOff>156936</xdr:rowOff>
    </xdr:to>
    <xdr:cxnSp macro="">
      <xdr:nvCxnSpPr>
        <xdr:cNvPr id="252" name="直線コネクタ 251">
          <a:extLst>
            <a:ext uri="{FF2B5EF4-FFF2-40B4-BE49-F238E27FC236}">
              <a16:creationId xmlns:a16="http://schemas.microsoft.com/office/drawing/2014/main" id="{398172FE-C26F-41B0-9963-C29E23266BDD}"/>
            </a:ext>
          </a:extLst>
        </xdr:cNvPr>
        <xdr:cNvCxnSpPr/>
      </xdr:nvCxnSpPr>
      <xdr:spPr>
        <a:xfrm flipV="1">
          <a:off x="6972300" y="10955241"/>
          <a:ext cx="8890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F8BAA13A-FD60-4093-98A5-C531D951471D}"/>
            </a:ext>
          </a:extLst>
        </xdr:cNvPr>
        <xdr:cNvSpPr txBox="1"/>
      </xdr:nvSpPr>
      <xdr:spPr>
        <a:xfrm>
          <a:off x="9281505" y="10618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138585</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18D6D198-13D3-4C9A-97BA-DA0FA7217AE8}"/>
            </a:ext>
          </a:extLst>
        </xdr:cNvPr>
        <xdr:cNvSpPr txBox="1"/>
      </xdr:nvSpPr>
      <xdr:spPr>
        <a:xfrm>
          <a:off x="8405205" y="10597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62927</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DD8AD47B-2753-4801-B7B6-5D0883D3D2A2}"/>
            </a:ext>
          </a:extLst>
        </xdr:cNvPr>
        <xdr:cNvSpPr txBox="1"/>
      </xdr:nvSpPr>
      <xdr:spPr>
        <a:xfrm>
          <a:off x="7561795" y="110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59427</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5FBBDB6F-CBC5-44F7-AA8B-B47B02DCFF69}"/>
            </a:ext>
          </a:extLst>
        </xdr:cNvPr>
        <xdr:cNvSpPr txBox="1"/>
      </xdr:nvSpPr>
      <xdr:spPr>
        <a:xfrm>
          <a:off x="6672795" y="1103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19768</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8F7333FD-3E25-45B1-A5AC-94DE3C83D786}"/>
            </a:ext>
          </a:extLst>
        </xdr:cNvPr>
        <xdr:cNvSpPr txBox="1"/>
      </xdr:nvSpPr>
      <xdr:spPr>
        <a:xfrm>
          <a:off x="9327095" y="1099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21482</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7A308338-961B-47FA-A9F2-2F66E3C9E7A8}"/>
            </a:ext>
          </a:extLst>
        </xdr:cNvPr>
        <xdr:cNvSpPr txBox="1"/>
      </xdr:nvSpPr>
      <xdr:spPr>
        <a:xfrm>
          <a:off x="8450795" y="10994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49768</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D14F40EE-A849-443B-B696-C92336FCF17D}"/>
            </a:ext>
          </a:extLst>
        </xdr:cNvPr>
        <xdr:cNvSpPr txBox="1"/>
      </xdr:nvSpPr>
      <xdr:spPr>
        <a:xfrm>
          <a:off x="7561795" y="1067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52813</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5A8BA5D7-ECE8-4600-B037-D80A2A57B077}"/>
            </a:ext>
          </a:extLst>
        </xdr:cNvPr>
        <xdr:cNvSpPr txBox="1"/>
      </xdr:nvSpPr>
      <xdr:spPr>
        <a:xfrm>
          <a:off x="6672795" y="1068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67E60D55-8A8B-4E0C-B068-776D4EA748A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B50B4503-9EC2-421A-8D16-D0DA3DC756E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15EBB64F-A7EC-47AD-8BF7-1B506809F48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46449E5B-D459-44EB-A4E0-0A3EA5E16F9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A7AD0AD3-265C-4739-9527-9303CF77223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12EED0B0-63A0-475C-941C-E5FB4A9B40E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957FE827-4653-48E6-9A31-66EEAFF8D63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6897B240-A187-4000-A27F-ED37BF7564D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14BFB641-BADE-43E5-8C8B-166EE77C2CA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89C466F9-CF68-42B9-AB27-D214238734A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884C17FA-89EE-4074-A610-98D100296FE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94F54A3E-B3AB-4686-84DD-635C476D5D7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F8C0E9F1-1037-4740-A19F-BF5DF021D57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6FD99E74-6A11-482C-A741-F93D43CCED9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89956EE3-A360-43CD-A79D-A2DADF131C9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CE4FED29-FECE-4F14-8B31-0D1F680A861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281194D1-6BC0-4299-BCBB-D5638ADA9D7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17A62C30-BC38-4DA4-A97B-DB6A466C565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6316DF32-73C2-4B6A-A8C5-1316DDAD054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B859215F-045C-4B16-9CAF-4D351434121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14BBC8F6-ED8D-4993-9D11-8E0F7DFEC47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3084261D-1DA4-4410-93E5-1884C0FDB42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3E6C58D-8066-4CD0-A15A-EDBC2BDD3A5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FD7DD07B-AE0E-4BE9-AF87-C23BB934F1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C4CA30E3-B141-48D9-A23D-AF080C7237C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FCEB9854-D76B-4F8B-BE87-C774CE942F0F}"/>
            </a:ext>
          </a:extLst>
        </xdr:cNvPr>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6B0A826-3BD8-4FCE-885B-BF5A3D703FC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C9805669-451F-414E-A168-64D665B072C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6B70D8E4-587C-42C9-BD51-1CAC24C42B97}"/>
            </a:ext>
          </a:extLst>
        </xdr:cNvPr>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00B804FD-810A-4390-B710-C75BEFCAF76A}"/>
            </a:ext>
          </a:extLst>
        </xdr:cNvPr>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75EB157A-2A73-4B93-BA9E-4DD892D1432A}"/>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461BA099-27E4-47F8-B2CB-1359CB8F167E}"/>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AA3FBA04-8F9A-45C6-9F98-CFC2881F61D0}"/>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a:extLst>
            <a:ext uri="{FF2B5EF4-FFF2-40B4-BE49-F238E27FC236}">
              <a16:creationId xmlns:a16="http://schemas.microsoft.com/office/drawing/2014/main" id="{56357712-7BB7-49C9-A249-47F56CE53B6F}"/>
            </a:ext>
          </a:extLst>
        </xdr:cNvPr>
        <xdr:cNvSpPr/>
      </xdr:nvSpPr>
      <xdr:spPr>
        <a:xfrm>
          <a:off x="2857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46082</xdr:rowOff>
    </xdr:from>
    <xdr:to>
      <xdr:col>10</xdr:col>
      <xdr:colOff>165100</xdr:colOff>
      <xdr:row>83</xdr:row>
      <xdr:rowOff>147682</xdr:rowOff>
    </xdr:to>
    <xdr:sp macro="" textlink="">
      <xdr:nvSpPr>
        <xdr:cNvPr id="295" name="フローチャート: 判断 294">
          <a:extLst>
            <a:ext uri="{FF2B5EF4-FFF2-40B4-BE49-F238E27FC236}">
              <a16:creationId xmlns:a16="http://schemas.microsoft.com/office/drawing/2014/main" id="{F39FBE62-8CD9-47B7-96E6-AC73D1909661}"/>
            </a:ext>
          </a:extLst>
        </xdr:cNvPr>
        <xdr:cNvSpPr/>
      </xdr:nvSpPr>
      <xdr:spPr>
        <a:xfrm>
          <a:off x="1968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34652</xdr:rowOff>
    </xdr:from>
    <xdr:to>
      <xdr:col>6</xdr:col>
      <xdr:colOff>38100</xdr:colOff>
      <xdr:row>83</xdr:row>
      <xdr:rowOff>136252</xdr:rowOff>
    </xdr:to>
    <xdr:sp macro="" textlink="">
      <xdr:nvSpPr>
        <xdr:cNvPr id="296" name="フローチャート: 判断 295">
          <a:extLst>
            <a:ext uri="{FF2B5EF4-FFF2-40B4-BE49-F238E27FC236}">
              <a16:creationId xmlns:a16="http://schemas.microsoft.com/office/drawing/2014/main" id="{279795A6-5581-4938-8A5B-33B63F7F3ED8}"/>
            </a:ext>
          </a:extLst>
        </xdr:cNvPr>
        <xdr:cNvSpPr/>
      </xdr:nvSpPr>
      <xdr:spPr>
        <a:xfrm>
          <a:off x="1079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084FE66-C026-4D17-ABC8-D42F5FF615F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C696AEA-1B8F-4A82-9264-1AEC6D3F174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67D3B6D-5C7D-4D45-B52A-CE6EDA1A1BD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273BB9D-3C09-48C6-BE79-FBE34D22293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B014FDB-689F-497D-AFB5-094DC9DA2D7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134257</xdr:rowOff>
    </xdr:from>
    <xdr:to>
      <xdr:col>24</xdr:col>
      <xdr:colOff>114300</xdr:colOff>
      <xdr:row>85</xdr:row>
      <xdr:rowOff>64407</xdr:rowOff>
    </xdr:to>
    <xdr:sp macro="" textlink="">
      <xdr:nvSpPr>
        <xdr:cNvPr id="302" name="楕円 301">
          <a:extLst>
            <a:ext uri="{FF2B5EF4-FFF2-40B4-BE49-F238E27FC236}">
              <a16:creationId xmlns:a16="http://schemas.microsoft.com/office/drawing/2014/main" id="{0B5F4303-FC5B-441D-880A-584B6E7FE71D}"/>
            </a:ext>
          </a:extLst>
        </xdr:cNvPr>
        <xdr:cNvSpPr/>
      </xdr:nvSpPr>
      <xdr:spPr>
        <a:xfrm>
          <a:off x="4584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112684</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BC6EFF3C-2C76-4E2A-94B3-99D194AAFA18}"/>
            </a:ext>
          </a:extLst>
        </xdr:cNvPr>
        <xdr:cNvSpPr txBox="1"/>
      </xdr:nvSpPr>
      <xdr:spPr>
        <a:xfrm>
          <a:off x="4673600"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113030</xdr:rowOff>
    </xdr:from>
    <xdr:to>
      <xdr:col>20</xdr:col>
      <xdr:colOff>38100</xdr:colOff>
      <xdr:row>85</xdr:row>
      <xdr:rowOff>43180</xdr:rowOff>
    </xdr:to>
    <xdr:sp macro="" textlink="">
      <xdr:nvSpPr>
        <xdr:cNvPr id="304" name="楕円 303">
          <a:extLst>
            <a:ext uri="{FF2B5EF4-FFF2-40B4-BE49-F238E27FC236}">
              <a16:creationId xmlns:a16="http://schemas.microsoft.com/office/drawing/2014/main" id="{F7C8CF31-C067-43B1-A895-2A8ECDC7A381}"/>
            </a:ext>
          </a:extLst>
        </xdr:cNvPr>
        <xdr:cNvSpPr/>
      </xdr:nvSpPr>
      <xdr:spPr>
        <a:xfrm>
          <a:off x="3746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163830</xdr:rowOff>
    </xdr:from>
    <xdr:to>
      <xdr:col>24</xdr:col>
      <xdr:colOff>63500</xdr:colOff>
      <xdr:row>85</xdr:row>
      <xdr:rowOff>13607</xdr:rowOff>
    </xdr:to>
    <xdr:cxnSp macro="">
      <xdr:nvCxnSpPr>
        <xdr:cNvPr id="305" name="直線コネクタ 304">
          <a:extLst>
            <a:ext uri="{FF2B5EF4-FFF2-40B4-BE49-F238E27FC236}">
              <a16:creationId xmlns:a16="http://schemas.microsoft.com/office/drawing/2014/main" id="{E4D7FDA4-1F4F-4CD5-8311-EBFAA65F1AE6}"/>
            </a:ext>
          </a:extLst>
        </xdr:cNvPr>
        <xdr:cNvCxnSpPr/>
      </xdr:nvCxnSpPr>
      <xdr:spPr>
        <a:xfrm>
          <a:off x="3797300" y="1456563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88537</xdr:rowOff>
    </xdr:from>
    <xdr:to>
      <xdr:col>15</xdr:col>
      <xdr:colOff>101600</xdr:colOff>
      <xdr:row>85</xdr:row>
      <xdr:rowOff>18687</xdr:rowOff>
    </xdr:to>
    <xdr:sp macro="" textlink="">
      <xdr:nvSpPr>
        <xdr:cNvPr id="306" name="楕円 305">
          <a:extLst>
            <a:ext uri="{FF2B5EF4-FFF2-40B4-BE49-F238E27FC236}">
              <a16:creationId xmlns:a16="http://schemas.microsoft.com/office/drawing/2014/main" id="{F59DB8A5-BA14-4E08-8136-0E3A2C07EFFF}"/>
            </a:ext>
          </a:extLst>
        </xdr:cNvPr>
        <xdr:cNvSpPr/>
      </xdr:nvSpPr>
      <xdr:spPr>
        <a:xfrm>
          <a:off x="2857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139337</xdr:rowOff>
    </xdr:from>
    <xdr:to>
      <xdr:col>19</xdr:col>
      <xdr:colOff>177800</xdr:colOff>
      <xdr:row>84</xdr:row>
      <xdr:rowOff>163830</xdr:rowOff>
    </xdr:to>
    <xdr:cxnSp macro="">
      <xdr:nvCxnSpPr>
        <xdr:cNvPr id="307" name="直線コネクタ 306">
          <a:extLst>
            <a:ext uri="{FF2B5EF4-FFF2-40B4-BE49-F238E27FC236}">
              <a16:creationId xmlns:a16="http://schemas.microsoft.com/office/drawing/2014/main" id="{A3DE9DE1-3494-4346-BA5E-2D7698EC82EF}"/>
            </a:ext>
          </a:extLst>
        </xdr:cNvPr>
        <xdr:cNvCxnSpPr/>
      </xdr:nvCxnSpPr>
      <xdr:spPr>
        <a:xfrm>
          <a:off x="2908300" y="145411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62412</xdr:rowOff>
    </xdr:from>
    <xdr:to>
      <xdr:col>10</xdr:col>
      <xdr:colOff>165100</xdr:colOff>
      <xdr:row>84</xdr:row>
      <xdr:rowOff>164012</xdr:rowOff>
    </xdr:to>
    <xdr:sp macro="" textlink="">
      <xdr:nvSpPr>
        <xdr:cNvPr id="308" name="楕円 307">
          <a:extLst>
            <a:ext uri="{FF2B5EF4-FFF2-40B4-BE49-F238E27FC236}">
              <a16:creationId xmlns:a16="http://schemas.microsoft.com/office/drawing/2014/main" id="{0F7DBB7C-6367-4101-9CB3-56F246A4E126}"/>
            </a:ext>
          </a:extLst>
        </xdr:cNvPr>
        <xdr:cNvSpPr/>
      </xdr:nvSpPr>
      <xdr:spPr>
        <a:xfrm>
          <a:off x="1968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113212</xdr:rowOff>
    </xdr:from>
    <xdr:to>
      <xdr:col>15</xdr:col>
      <xdr:colOff>50800</xdr:colOff>
      <xdr:row>84</xdr:row>
      <xdr:rowOff>139337</xdr:rowOff>
    </xdr:to>
    <xdr:cxnSp macro="">
      <xdr:nvCxnSpPr>
        <xdr:cNvPr id="309" name="直線コネクタ 308">
          <a:extLst>
            <a:ext uri="{FF2B5EF4-FFF2-40B4-BE49-F238E27FC236}">
              <a16:creationId xmlns:a16="http://schemas.microsoft.com/office/drawing/2014/main" id="{4990449D-E3A1-46CE-B166-00F70760D37D}"/>
            </a:ext>
          </a:extLst>
        </xdr:cNvPr>
        <xdr:cNvCxnSpPr/>
      </xdr:nvCxnSpPr>
      <xdr:spPr>
        <a:xfrm>
          <a:off x="2019300" y="145150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52614</xdr:rowOff>
    </xdr:from>
    <xdr:to>
      <xdr:col>6</xdr:col>
      <xdr:colOff>38100</xdr:colOff>
      <xdr:row>84</xdr:row>
      <xdr:rowOff>154214</xdr:rowOff>
    </xdr:to>
    <xdr:sp macro="" textlink="">
      <xdr:nvSpPr>
        <xdr:cNvPr id="310" name="楕円 309">
          <a:extLst>
            <a:ext uri="{FF2B5EF4-FFF2-40B4-BE49-F238E27FC236}">
              <a16:creationId xmlns:a16="http://schemas.microsoft.com/office/drawing/2014/main" id="{12268A62-633A-4AAF-8882-D2CF34A2515E}"/>
            </a:ext>
          </a:extLst>
        </xdr:cNvPr>
        <xdr:cNvSpPr/>
      </xdr:nvSpPr>
      <xdr:spPr>
        <a:xfrm>
          <a:off x="1079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103414</xdr:rowOff>
    </xdr:from>
    <xdr:to>
      <xdr:col>10</xdr:col>
      <xdr:colOff>114300</xdr:colOff>
      <xdr:row>84</xdr:row>
      <xdr:rowOff>113212</xdr:rowOff>
    </xdr:to>
    <xdr:cxnSp macro="">
      <xdr:nvCxnSpPr>
        <xdr:cNvPr id="311" name="直線コネクタ 310">
          <a:extLst>
            <a:ext uri="{FF2B5EF4-FFF2-40B4-BE49-F238E27FC236}">
              <a16:creationId xmlns:a16="http://schemas.microsoft.com/office/drawing/2014/main" id="{B59E8A62-A3AC-4D79-AD34-19D5E613493A}"/>
            </a:ext>
          </a:extLst>
        </xdr:cNvPr>
        <xdr:cNvCxnSpPr/>
      </xdr:nvCxnSpPr>
      <xdr:spPr>
        <a:xfrm>
          <a:off x="1130300" y="145052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2" name="n_1aveValue【公営住宅】&#10;有形固定資産減価償却率">
          <a:extLst>
            <a:ext uri="{FF2B5EF4-FFF2-40B4-BE49-F238E27FC236}">
              <a16:creationId xmlns:a16="http://schemas.microsoft.com/office/drawing/2014/main" id="{08CEFB01-1D0C-44FA-8466-95CD387326C6}"/>
            </a:ext>
          </a:extLst>
        </xdr:cNvPr>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115225</xdr:rowOff>
    </xdr:from>
    <xdr:ext cx="405111" cy="259045"/>
    <xdr:sp macro="" textlink="">
      <xdr:nvSpPr>
        <xdr:cNvPr id="313" name="n_2aveValue【公営住宅】&#10;有形固定資産減価償却率">
          <a:extLst>
            <a:ext uri="{FF2B5EF4-FFF2-40B4-BE49-F238E27FC236}">
              <a16:creationId xmlns:a16="http://schemas.microsoft.com/office/drawing/2014/main" id="{2F8E36E3-9734-445C-8795-D34AD2E10E6B}"/>
            </a:ext>
          </a:extLst>
        </xdr:cNvPr>
        <xdr:cNvSpPr txBox="1"/>
      </xdr:nvSpPr>
      <xdr:spPr>
        <a:xfrm>
          <a:off x="2705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164209</xdr:rowOff>
    </xdr:from>
    <xdr:ext cx="405111" cy="259045"/>
    <xdr:sp macro="" textlink="">
      <xdr:nvSpPr>
        <xdr:cNvPr id="314" name="n_3aveValue【公営住宅】&#10;有形固定資産減価償却率">
          <a:extLst>
            <a:ext uri="{FF2B5EF4-FFF2-40B4-BE49-F238E27FC236}">
              <a16:creationId xmlns:a16="http://schemas.microsoft.com/office/drawing/2014/main" id="{406477B6-B4D2-40A9-8538-4869B73BD175}"/>
            </a:ext>
          </a:extLst>
        </xdr:cNvPr>
        <xdr:cNvSpPr txBox="1"/>
      </xdr:nvSpPr>
      <xdr:spPr>
        <a:xfrm>
          <a:off x="1816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152779</xdr:rowOff>
    </xdr:from>
    <xdr:ext cx="405111" cy="259045"/>
    <xdr:sp macro="" textlink="">
      <xdr:nvSpPr>
        <xdr:cNvPr id="315" name="n_4aveValue【公営住宅】&#10;有形固定資産減価償却率">
          <a:extLst>
            <a:ext uri="{FF2B5EF4-FFF2-40B4-BE49-F238E27FC236}">
              <a16:creationId xmlns:a16="http://schemas.microsoft.com/office/drawing/2014/main" id="{4F54946B-7559-4562-B1CA-FA36DD682678}"/>
            </a:ext>
          </a:extLst>
        </xdr:cNvPr>
        <xdr:cNvSpPr txBox="1"/>
      </xdr:nvSpPr>
      <xdr:spPr>
        <a:xfrm>
          <a:off x="927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34307</xdr:rowOff>
    </xdr:from>
    <xdr:ext cx="405111" cy="259045"/>
    <xdr:sp macro="" textlink="">
      <xdr:nvSpPr>
        <xdr:cNvPr id="316" name="n_1mainValue【公営住宅】&#10;有形固定資産減価償却率">
          <a:extLst>
            <a:ext uri="{FF2B5EF4-FFF2-40B4-BE49-F238E27FC236}">
              <a16:creationId xmlns:a16="http://schemas.microsoft.com/office/drawing/2014/main" id="{8B47E516-BA6C-476D-AF57-D47F0A7C7F30}"/>
            </a:ext>
          </a:extLst>
        </xdr:cNvPr>
        <xdr:cNvSpPr txBox="1"/>
      </xdr:nvSpPr>
      <xdr:spPr>
        <a:xfrm>
          <a:off x="3582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9814</xdr:rowOff>
    </xdr:from>
    <xdr:ext cx="405111" cy="259045"/>
    <xdr:sp macro="" textlink="">
      <xdr:nvSpPr>
        <xdr:cNvPr id="317" name="n_2mainValue【公営住宅】&#10;有形固定資産減価償却率">
          <a:extLst>
            <a:ext uri="{FF2B5EF4-FFF2-40B4-BE49-F238E27FC236}">
              <a16:creationId xmlns:a16="http://schemas.microsoft.com/office/drawing/2014/main" id="{313D05C7-940A-4AD8-A95E-1C3D4E3F942E}"/>
            </a:ext>
          </a:extLst>
        </xdr:cNvPr>
        <xdr:cNvSpPr txBox="1"/>
      </xdr:nvSpPr>
      <xdr:spPr>
        <a:xfrm>
          <a:off x="2705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155139</xdr:rowOff>
    </xdr:from>
    <xdr:ext cx="405111" cy="259045"/>
    <xdr:sp macro="" textlink="">
      <xdr:nvSpPr>
        <xdr:cNvPr id="318" name="n_3mainValue【公営住宅】&#10;有形固定資産減価償却率">
          <a:extLst>
            <a:ext uri="{FF2B5EF4-FFF2-40B4-BE49-F238E27FC236}">
              <a16:creationId xmlns:a16="http://schemas.microsoft.com/office/drawing/2014/main" id="{B27CB5B5-EE2D-4791-9EFD-EF054F769478}"/>
            </a:ext>
          </a:extLst>
        </xdr:cNvPr>
        <xdr:cNvSpPr txBox="1"/>
      </xdr:nvSpPr>
      <xdr:spPr>
        <a:xfrm>
          <a:off x="18167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145341</xdr:rowOff>
    </xdr:from>
    <xdr:ext cx="405111" cy="259045"/>
    <xdr:sp macro="" textlink="">
      <xdr:nvSpPr>
        <xdr:cNvPr id="319" name="n_4mainValue【公営住宅】&#10;有形固定資産減価償却率">
          <a:extLst>
            <a:ext uri="{FF2B5EF4-FFF2-40B4-BE49-F238E27FC236}">
              <a16:creationId xmlns:a16="http://schemas.microsoft.com/office/drawing/2014/main" id="{D2130E9E-70EF-4D51-A306-82BAF87A44E3}"/>
            </a:ext>
          </a:extLst>
        </xdr:cNvPr>
        <xdr:cNvSpPr txBox="1"/>
      </xdr:nvSpPr>
      <xdr:spPr>
        <a:xfrm>
          <a:off x="927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4D8C8841-5A3C-4EAC-AC6C-17758E8547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3CC6F4F-DABF-4781-AA04-B9707FE27E7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F801E7D-ECF5-4C61-BD24-C0222EA512F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D9D2E4D-F27F-40D3-A534-4B6A0CFB652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4E6FD9F-756C-4A4F-A644-580CF9DA22A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ED87EB53-C7B2-42AF-8DF0-18D0AB119CB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583FBB31-08C9-4759-98DD-EC61E6BEF7B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8E4C4656-E592-4072-889D-C61859E516F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66E4987-C416-41B4-874E-0D036B587C3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C20D1AA-EE20-4EF7-AFC5-9D1D907FB3A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6E31F5C3-1321-4A2F-AE6C-7F201197993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B4A343C1-8A2B-41AE-8475-53F82507B15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411A0B15-996F-412F-85CB-E01463F594E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23ACA27-A695-418E-82BC-7E99ADB1635F}"/>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D627E694-1513-4C47-B86F-89E420478AB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46DAFBA-2E50-4A8E-959E-FCB04A46898E}"/>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E3A33424-0053-40CE-A3C4-897CDCAC90B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7C30A5C4-5C26-405B-B076-B6AA748D8D98}"/>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ABDDB82E-6541-4D8A-93A5-E62EEC10422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F365C4E2-FD4D-4D73-9838-9C703765DBB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A20654B7-E01E-4C19-B391-76AD28FA459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29379C97-0539-4A45-B8E4-D5F3703CC109}"/>
            </a:ext>
          </a:extLst>
        </xdr:cNvPr>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348F69B3-142E-46E3-B665-7652392D70F9}"/>
            </a:ext>
          </a:extLst>
        </xdr:cNvPr>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8E513A82-581A-4720-A707-436A0A79FDD6}"/>
            </a:ext>
          </a:extLst>
        </xdr:cNvPr>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39FA0CC6-5950-4EE8-BB01-7B166D798C7C}"/>
            </a:ext>
          </a:extLst>
        </xdr:cNvPr>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96597A30-AB8B-4811-B3CB-3D2B0FDBFA1E}"/>
            </a:ext>
          </a:extLst>
        </xdr:cNvPr>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126570</xdr:rowOff>
    </xdr:from>
    <xdr:ext cx="469744" cy="259045"/>
    <xdr:sp macro="" textlink="">
      <xdr:nvSpPr>
        <xdr:cNvPr id="346" name="【公営住宅】&#10;一人当たり面積平均値テキスト">
          <a:extLst>
            <a:ext uri="{FF2B5EF4-FFF2-40B4-BE49-F238E27FC236}">
              <a16:creationId xmlns:a16="http://schemas.microsoft.com/office/drawing/2014/main" id="{0A04F9F7-4414-4EE4-88DE-2E033427BEE4}"/>
            </a:ext>
          </a:extLst>
        </xdr:cNvPr>
        <xdr:cNvSpPr txBox="1"/>
      </xdr:nvSpPr>
      <xdr:spPr>
        <a:xfrm>
          <a:off x="10515600" y="1452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B402E749-B838-4856-8025-CB69DB93C4E8}"/>
            </a:ext>
          </a:extLst>
        </xdr:cNvPr>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41B72752-5952-4472-AC37-9153FDFF5E1B}"/>
            </a:ext>
          </a:extLst>
        </xdr:cNvPr>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a:extLst>
            <a:ext uri="{FF2B5EF4-FFF2-40B4-BE49-F238E27FC236}">
              <a16:creationId xmlns:a16="http://schemas.microsoft.com/office/drawing/2014/main" id="{50C53210-5AFE-456E-B0EC-5993D5324C94}"/>
            </a:ext>
          </a:extLst>
        </xdr:cNvPr>
        <xdr:cNvSpPr/>
      </xdr:nvSpPr>
      <xdr:spPr>
        <a:xfrm>
          <a:off x="8699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74625</xdr:rowOff>
    </xdr:from>
    <xdr:to>
      <xdr:col>41</xdr:col>
      <xdr:colOff>101600</xdr:colOff>
      <xdr:row>86</xdr:row>
      <xdr:rowOff>4775</xdr:rowOff>
    </xdr:to>
    <xdr:sp macro="" textlink="">
      <xdr:nvSpPr>
        <xdr:cNvPr id="350" name="フローチャート: 判断 349">
          <a:extLst>
            <a:ext uri="{FF2B5EF4-FFF2-40B4-BE49-F238E27FC236}">
              <a16:creationId xmlns:a16="http://schemas.microsoft.com/office/drawing/2014/main" id="{8F88E4D5-EB84-4384-A0AB-6BBAD7082B68}"/>
            </a:ext>
          </a:extLst>
        </xdr:cNvPr>
        <xdr:cNvSpPr/>
      </xdr:nvSpPr>
      <xdr:spPr>
        <a:xfrm>
          <a:off x="7810500" y="1464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71334</xdr:rowOff>
    </xdr:from>
    <xdr:to>
      <xdr:col>36</xdr:col>
      <xdr:colOff>165100</xdr:colOff>
      <xdr:row>86</xdr:row>
      <xdr:rowOff>1484</xdr:rowOff>
    </xdr:to>
    <xdr:sp macro="" textlink="">
      <xdr:nvSpPr>
        <xdr:cNvPr id="351" name="フローチャート: 判断 350">
          <a:extLst>
            <a:ext uri="{FF2B5EF4-FFF2-40B4-BE49-F238E27FC236}">
              <a16:creationId xmlns:a16="http://schemas.microsoft.com/office/drawing/2014/main" id="{72EB5389-F809-46A1-B111-7782CF7AD318}"/>
            </a:ext>
          </a:extLst>
        </xdr:cNvPr>
        <xdr:cNvSpPr/>
      </xdr:nvSpPr>
      <xdr:spPr>
        <a:xfrm>
          <a:off x="6921500" y="1464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DDCC281-ABC0-4701-93E4-2396B4B0328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A1262AC-D45C-4CBA-9381-BA697CAE9E9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4835A45-294F-4D58-8E87-7823742B6F7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5E8A56A-F475-4271-B851-A8B746A89F3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4725140-0644-4463-9623-C6E5786813F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145080</xdr:rowOff>
    </xdr:from>
    <xdr:to>
      <xdr:col>55</xdr:col>
      <xdr:colOff>50800</xdr:colOff>
      <xdr:row>85</xdr:row>
      <xdr:rowOff>75230</xdr:rowOff>
    </xdr:to>
    <xdr:sp macro="" textlink="">
      <xdr:nvSpPr>
        <xdr:cNvPr id="357" name="楕円 356">
          <a:extLst>
            <a:ext uri="{FF2B5EF4-FFF2-40B4-BE49-F238E27FC236}">
              <a16:creationId xmlns:a16="http://schemas.microsoft.com/office/drawing/2014/main" id="{66D98DB5-FB14-42AA-85BB-717C0CCA63EF}"/>
            </a:ext>
          </a:extLst>
        </xdr:cNvPr>
        <xdr:cNvSpPr/>
      </xdr:nvSpPr>
      <xdr:spPr>
        <a:xfrm>
          <a:off x="10426700" y="145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167957</xdr:rowOff>
    </xdr:from>
    <xdr:ext cx="469744" cy="259045"/>
    <xdr:sp macro="" textlink="">
      <xdr:nvSpPr>
        <xdr:cNvPr id="358" name="【公営住宅】&#10;一人当たり面積該当値テキスト">
          <a:extLst>
            <a:ext uri="{FF2B5EF4-FFF2-40B4-BE49-F238E27FC236}">
              <a16:creationId xmlns:a16="http://schemas.microsoft.com/office/drawing/2014/main" id="{4313C767-D7B4-4431-B222-D7E9487919E0}"/>
            </a:ext>
          </a:extLst>
        </xdr:cNvPr>
        <xdr:cNvSpPr txBox="1"/>
      </xdr:nvSpPr>
      <xdr:spPr>
        <a:xfrm>
          <a:off x="10515600" y="143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149149</xdr:rowOff>
    </xdr:from>
    <xdr:to>
      <xdr:col>50</xdr:col>
      <xdr:colOff>165100</xdr:colOff>
      <xdr:row>85</xdr:row>
      <xdr:rowOff>79299</xdr:rowOff>
    </xdr:to>
    <xdr:sp macro="" textlink="">
      <xdr:nvSpPr>
        <xdr:cNvPr id="359" name="楕円 358">
          <a:extLst>
            <a:ext uri="{FF2B5EF4-FFF2-40B4-BE49-F238E27FC236}">
              <a16:creationId xmlns:a16="http://schemas.microsoft.com/office/drawing/2014/main" id="{00BCD1F3-DE73-41E5-9F72-8383675AA9B5}"/>
            </a:ext>
          </a:extLst>
        </xdr:cNvPr>
        <xdr:cNvSpPr/>
      </xdr:nvSpPr>
      <xdr:spPr>
        <a:xfrm>
          <a:off x="9588500" y="145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24430</xdr:rowOff>
    </xdr:from>
    <xdr:to>
      <xdr:col>55</xdr:col>
      <xdr:colOff>0</xdr:colOff>
      <xdr:row>85</xdr:row>
      <xdr:rowOff>28499</xdr:rowOff>
    </xdr:to>
    <xdr:cxnSp macro="">
      <xdr:nvCxnSpPr>
        <xdr:cNvPr id="360" name="直線コネクタ 359">
          <a:extLst>
            <a:ext uri="{FF2B5EF4-FFF2-40B4-BE49-F238E27FC236}">
              <a16:creationId xmlns:a16="http://schemas.microsoft.com/office/drawing/2014/main" id="{DE5AAA2C-DF92-4F27-968B-C5509E1C5E45}"/>
            </a:ext>
          </a:extLst>
        </xdr:cNvPr>
        <xdr:cNvCxnSpPr/>
      </xdr:nvCxnSpPr>
      <xdr:spPr>
        <a:xfrm flipV="1">
          <a:off x="9639300" y="14597680"/>
          <a:ext cx="8382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152304</xdr:rowOff>
    </xdr:from>
    <xdr:to>
      <xdr:col>46</xdr:col>
      <xdr:colOff>38100</xdr:colOff>
      <xdr:row>85</xdr:row>
      <xdr:rowOff>82454</xdr:rowOff>
    </xdr:to>
    <xdr:sp macro="" textlink="">
      <xdr:nvSpPr>
        <xdr:cNvPr id="361" name="楕円 360">
          <a:extLst>
            <a:ext uri="{FF2B5EF4-FFF2-40B4-BE49-F238E27FC236}">
              <a16:creationId xmlns:a16="http://schemas.microsoft.com/office/drawing/2014/main" id="{2E3DCB8E-6A10-4E5C-96FB-50AE527BCC3D}"/>
            </a:ext>
          </a:extLst>
        </xdr:cNvPr>
        <xdr:cNvSpPr/>
      </xdr:nvSpPr>
      <xdr:spPr>
        <a:xfrm>
          <a:off x="8699500" y="145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28499</xdr:rowOff>
    </xdr:from>
    <xdr:to>
      <xdr:col>50</xdr:col>
      <xdr:colOff>114300</xdr:colOff>
      <xdr:row>85</xdr:row>
      <xdr:rowOff>31654</xdr:rowOff>
    </xdr:to>
    <xdr:cxnSp macro="">
      <xdr:nvCxnSpPr>
        <xdr:cNvPr id="362" name="直線コネクタ 361">
          <a:extLst>
            <a:ext uri="{FF2B5EF4-FFF2-40B4-BE49-F238E27FC236}">
              <a16:creationId xmlns:a16="http://schemas.microsoft.com/office/drawing/2014/main" id="{B619172E-8A2A-4471-A7D7-7E6A1E04CA66}"/>
            </a:ext>
          </a:extLst>
        </xdr:cNvPr>
        <xdr:cNvCxnSpPr/>
      </xdr:nvCxnSpPr>
      <xdr:spPr>
        <a:xfrm flipV="1">
          <a:off x="8750300" y="14601749"/>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152944</xdr:rowOff>
    </xdr:from>
    <xdr:to>
      <xdr:col>41</xdr:col>
      <xdr:colOff>101600</xdr:colOff>
      <xdr:row>85</xdr:row>
      <xdr:rowOff>83094</xdr:rowOff>
    </xdr:to>
    <xdr:sp macro="" textlink="">
      <xdr:nvSpPr>
        <xdr:cNvPr id="363" name="楕円 362">
          <a:extLst>
            <a:ext uri="{FF2B5EF4-FFF2-40B4-BE49-F238E27FC236}">
              <a16:creationId xmlns:a16="http://schemas.microsoft.com/office/drawing/2014/main" id="{A9DCD1AF-2A22-418A-BFAF-3A8B086AD365}"/>
            </a:ext>
          </a:extLst>
        </xdr:cNvPr>
        <xdr:cNvSpPr/>
      </xdr:nvSpPr>
      <xdr:spPr>
        <a:xfrm>
          <a:off x="7810500" y="1455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31654</xdr:rowOff>
    </xdr:from>
    <xdr:to>
      <xdr:col>45</xdr:col>
      <xdr:colOff>177800</xdr:colOff>
      <xdr:row>85</xdr:row>
      <xdr:rowOff>32294</xdr:rowOff>
    </xdr:to>
    <xdr:cxnSp macro="">
      <xdr:nvCxnSpPr>
        <xdr:cNvPr id="364" name="直線コネクタ 363">
          <a:extLst>
            <a:ext uri="{FF2B5EF4-FFF2-40B4-BE49-F238E27FC236}">
              <a16:creationId xmlns:a16="http://schemas.microsoft.com/office/drawing/2014/main" id="{3E423A1B-C021-4682-BD4C-D310D646201F}"/>
            </a:ext>
          </a:extLst>
        </xdr:cNvPr>
        <xdr:cNvCxnSpPr/>
      </xdr:nvCxnSpPr>
      <xdr:spPr>
        <a:xfrm flipV="1">
          <a:off x="7861300" y="1460490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155595</xdr:rowOff>
    </xdr:from>
    <xdr:to>
      <xdr:col>36</xdr:col>
      <xdr:colOff>165100</xdr:colOff>
      <xdr:row>85</xdr:row>
      <xdr:rowOff>85745</xdr:rowOff>
    </xdr:to>
    <xdr:sp macro="" textlink="">
      <xdr:nvSpPr>
        <xdr:cNvPr id="365" name="楕円 364">
          <a:extLst>
            <a:ext uri="{FF2B5EF4-FFF2-40B4-BE49-F238E27FC236}">
              <a16:creationId xmlns:a16="http://schemas.microsoft.com/office/drawing/2014/main" id="{3BBF618C-2C07-463B-90F0-7D3AA47FD3C8}"/>
            </a:ext>
          </a:extLst>
        </xdr:cNvPr>
        <xdr:cNvSpPr/>
      </xdr:nvSpPr>
      <xdr:spPr>
        <a:xfrm>
          <a:off x="6921500" y="145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32294</xdr:rowOff>
    </xdr:from>
    <xdr:to>
      <xdr:col>41</xdr:col>
      <xdr:colOff>50800</xdr:colOff>
      <xdr:row>85</xdr:row>
      <xdr:rowOff>34945</xdr:rowOff>
    </xdr:to>
    <xdr:cxnSp macro="">
      <xdr:nvCxnSpPr>
        <xdr:cNvPr id="366" name="直線コネクタ 365">
          <a:extLst>
            <a:ext uri="{FF2B5EF4-FFF2-40B4-BE49-F238E27FC236}">
              <a16:creationId xmlns:a16="http://schemas.microsoft.com/office/drawing/2014/main" id="{6D48A90F-1A9F-4525-B4C1-6926C62B27C4}"/>
            </a:ext>
          </a:extLst>
        </xdr:cNvPr>
        <xdr:cNvCxnSpPr/>
      </xdr:nvCxnSpPr>
      <xdr:spPr>
        <a:xfrm flipV="1">
          <a:off x="6972300" y="14605544"/>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74130</xdr:rowOff>
    </xdr:from>
    <xdr:ext cx="469744" cy="259045"/>
    <xdr:sp macro="" textlink="">
      <xdr:nvSpPr>
        <xdr:cNvPr id="367" name="n_1aveValue【公営住宅】&#10;一人当たり面積">
          <a:extLst>
            <a:ext uri="{FF2B5EF4-FFF2-40B4-BE49-F238E27FC236}">
              <a16:creationId xmlns:a16="http://schemas.microsoft.com/office/drawing/2014/main" id="{7868B250-27AB-4064-B879-780D1EA7A7AA}"/>
            </a:ext>
          </a:extLst>
        </xdr:cNvPr>
        <xdr:cNvSpPr txBox="1"/>
      </xdr:nvSpPr>
      <xdr:spPr>
        <a:xfrm>
          <a:off x="9391727" y="1464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94775</xdr:rowOff>
    </xdr:from>
    <xdr:ext cx="469744" cy="259045"/>
    <xdr:sp macro="" textlink="">
      <xdr:nvSpPr>
        <xdr:cNvPr id="368" name="n_2aveValue【公営住宅】&#10;一人当たり面積">
          <a:extLst>
            <a:ext uri="{FF2B5EF4-FFF2-40B4-BE49-F238E27FC236}">
              <a16:creationId xmlns:a16="http://schemas.microsoft.com/office/drawing/2014/main" id="{4414C600-302C-410A-A89D-EAE4369372C9}"/>
            </a:ext>
          </a:extLst>
        </xdr:cNvPr>
        <xdr:cNvSpPr txBox="1"/>
      </xdr:nvSpPr>
      <xdr:spPr>
        <a:xfrm>
          <a:off x="8515427" y="143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167352</xdr:rowOff>
    </xdr:from>
    <xdr:ext cx="469744" cy="259045"/>
    <xdr:sp macro="" textlink="">
      <xdr:nvSpPr>
        <xdr:cNvPr id="369" name="n_3aveValue【公営住宅】&#10;一人当たり面積">
          <a:extLst>
            <a:ext uri="{FF2B5EF4-FFF2-40B4-BE49-F238E27FC236}">
              <a16:creationId xmlns:a16="http://schemas.microsoft.com/office/drawing/2014/main" id="{DBF41CDB-6C54-497C-A35C-184084215C39}"/>
            </a:ext>
          </a:extLst>
        </xdr:cNvPr>
        <xdr:cNvSpPr txBox="1"/>
      </xdr:nvSpPr>
      <xdr:spPr>
        <a:xfrm>
          <a:off x="7626427" y="1474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164061</xdr:rowOff>
    </xdr:from>
    <xdr:ext cx="469744" cy="259045"/>
    <xdr:sp macro="" textlink="">
      <xdr:nvSpPr>
        <xdr:cNvPr id="370" name="n_4aveValue【公営住宅】&#10;一人当たり面積">
          <a:extLst>
            <a:ext uri="{FF2B5EF4-FFF2-40B4-BE49-F238E27FC236}">
              <a16:creationId xmlns:a16="http://schemas.microsoft.com/office/drawing/2014/main" id="{21841881-8297-4123-B58C-FC1314B2CAE0}"/>
            </a:ext>
          </a:extLst>
        </xdr:cNvPr>
        <xdr:cNvSpPr txBox="1"/>
      </xdr:nvSpPr>
      <xdr:spPr>
        <a:xfrm>
          <a:off x="6737427" y="1473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95826</xdr:rowOff>
    </xdr:from>
    <xdr:ext cx="469744" cy="259045"/>
    <xdr:sp macro="" textlink="">
      <xdr:nvSpPr>
        <xdr:cNvPr id="371" name="n_1mainValue【公営住宅】&#10;一人当たり面積">
          <a:extLst>
            <a:ext uri="{FF2B5EF4-FFF2-40B4-BE49-F238E27FC236}">
              <a16:creationId xmlns:a16="http://schemas.microsoft.com/office/drawing/2014/main" id="{C3635516-F889-4E1A-9BE9-074475BF0220}"/>
            </a:ext>
          </a:extLst>
        </xdr:cNvPr>
        <xdr:cNvSpPr txBox="1"/>
      </xdr:nvSpPr>
      <xdr:spPr>
        <a:xfrm>
          <a:off x="9391727" y="1432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73581</xdr:rowOff>
    </xdr:from>
    <xdr:ext cx="469744" cy="259045"/>
    <xdr:sp macro="" textlink="">
      <xdr:nvSpPr>
        <xdr:cNvPr id="372" name="n_2mainValue【公営住宅】&#10;一人当たり面積">
          <a:extLst>
            <a:ext uri="{FF2B5EF4-FFF2-40B4-BE49-F238E27FC236}">
              <a16:creationId xmlns:a16="http://schemas.microsoft.com/office/drawing/2014/main" id="{12C70690-645F-4E9A-BF7E-F81DE4827932}"/>
            </a:ext>
          </a:extLst>
        </xdr:cNvPr>
        <xdr:cNvSpPr txBox="1"/>
      </xdr:nvSpPr>
      <xdr:spPr>
        <a:xfrm>
          <a:off x="8515427" y="1464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99621</xdr:rowOff>
    </xdr:from>
    <xdr:ext cx="469744" cy="259045"/>
    <xdr:sp macro="" textlink="">
      <xdr:nvSpPr>
        <xdr:cNvPr id="373" name="n_3mainValue【公営住宅】&#10;一人当たり面積">
          <a:extLst>
            <a:ext uri="{FF2B5EF4-FFF2-40B4-BE49-F238E27FC236}">
              <a16:creationId xmlns:a16="http://schemas.microsoft.com/office/drawing/2014/main" id="{5153E4F2-25BF-400B-8387-DB29E839EFA7}"/>
            </a:ext>
          </a:extLst>
        </xdr:cNvPr>
        <xdr:cNvSpPr txBox="1"/>
      </xdr:nvSpPr>
      <xdr:spPr>
        <a:xfrm>
          <a:off x="7626427" y="1432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102272</xdr:rowOff>
    </xdr:from>
    <xdr:ext cx="469744" cy="259045"/>
    <xdr:sp macro="" textlink="">
      <xdr:nvSpPr>
        <xdr:cNvPr id="374" name="n_4mainValue【公営住宅】&#10;一人当たり面積">
          <a:extLst>
            <a:ext uri="{FF2B5EF4-FFF2-40B4-BE49-F238E27FC236}">
              <a16:creationId xmlns:a16="http://schemas.microsoft.com/office/drawing/2014/main" id="{4BA99C78-00B2-4FD2-9628-999C222C6D63}"/>
            </a:ext>
          </a:extLst>
        </xdr:cNvPr>
        <xdr:cNvSpPr txBox="1"/>
      </xdr:nvSpPr>
      <xdr:spPr>
        <a:xfrm>
          <a:off x="6737427" y="143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9239B98-22A3-4FF9-8ADA-3954AE6493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7E3C4206-A9C7-4949-9AAB-FC861511BB4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D6706EC2-A29D-4E3A-942E-1A8999C59D2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342B0867-F79F-4C2B-8D76-040C0E9AE0E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FB472379-6EAF-42E5-9275-FE9CFE764A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E07F953C-07E9-4147-95C8-18894397C08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19813038-EA90-47BA-938A-4CCF6E750E1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F176EDEF-39F7-4370-9961-60CCB9215F1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375BE65D-547A-4DD1-9F04-23B6E8EE2C6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1290F061-80F2-413D-B114-8466813383A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EB20D79D-8B07-4541-B428-D6486DCCA15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4BCA8F1A-8C33-4CF4-8D91-6262079CB99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89343D1C-5CBD-4C34-AD81-BDCD67775B8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BECAD8B8-1932-4AAA-B114-452D4ABB22A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1DFA081-D64D-4E5D-AC88-D71B8A818A6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D4E8C53-9525-4F00-8195-A8FDEBE92E7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C203FD5D-2528-49C9-90D0-CBBA6D1618F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4EE29342-7EF4-4166-BD86-D1110583D3A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B9628CDC-822E-4574-B5EF-351F5FCC6CC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629FACF3-74B0-417B-A367-B81E1A7E4EC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9B5F58D1-B923-4380-A164-309BE22F994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5E6B2B83-92AB-4920-A6A2-BE763937865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B3C8F016-223F-448A-88FB-1AEE8D98E02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C171370E-5295-4F3C-8BCA-DBFE6F8CC66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D50C929C-FD8D-40E8-A458-7A6F4044CDD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842A259C-7F2C-4197-B4D8-DE5EC1BCA30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74657CDB-6DC3-4D72-AE7D-F3CC0824351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8C382F2-AD69-45C9-BEE3-A85479DD654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32344DB1-55CB-4ACD-A44C-D9DB8B48078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C49AEDD2-8DDC-43BB-AA3A-085DAB6F906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DCBC0BB3-D0B3-4120-B436-F50BF570F77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B4A79CBF-399E-4466-B3DA-088D7F86397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864DBB98-FA0B-4DBA-8388-F4FB89DD93E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6B16FE80-797D-4F33-8209-71356D4005F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30AF26D7-1CCD-485F-9FD2-6D510EAF899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3A43F1C1-4885-4C33-89FC-3A13882EA07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20725669-EC8C-4402-83FD-FCE4A650E338}"/>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A6623A06-96CC-4F13-9CD4-79DC5DB906A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DEC26EAF-E3D3-4F2B-9978-8E24F277B55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1F2C73A0-485B-4C2B-B612-E4990D356912}"/>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D787E9B3-9278-4489-AB01-285379AC16FB}"/>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A7D99E43-FB96-4098-B45F-F4935ECBA865}"/>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8C0744CB-0F2E-4F35-A5B0-9FBC6D1E32E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A32DB5EF-DF5C-4B00-9931-68514B15FB6E}"/>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77487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6A9D93EF-BE3E-4B98-9126-7E4500FE4FA7}"/>
            </a:ext>
          </a:extLst>
        </xdr:cNvPr>
        <xdr:cNvSpPr txBox="1"/>
      </xdr:nvSpPr>
      <xdr:spPr>
        <a:xfrm>
          <a:off x="16357600" y="6249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a:extLst>
            <a:ext uri="{FF2B5EF4-FFF2-40B4-BE49-F238E27FC236}">
              <a16:creationId xmlns:a16="http://schemas.microsoft.com/office/drawing/2014/main" id="{3312EB0A-7B9C-4B5E-AF7B-C1C729313DC0}"/>
            </a:ext>
          </a:extLst>
        </xdr:cNvPr>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a:extLst>
            <a:ext uri="{FF2B5EF4-FFF2-40B4-BE49-F238E27FC236}">
              <a16:creationId xmlns:a16="http://schemas.microsoft.com/office/drawing/2014/main" id="{B7D94DF6-A9D4-4AD6-A656-A08A7FB88B0A}"/>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422" name="フローチャート: 判断 421">
          <a:extLst>
            <a:ext uri="{FF2B5EF4-FFF2-40B4-BE49-F238E27FC236}">
              <a16:creationId xmlns:a16="http://schemas.microsoft.com/office/drawing/2014/main" id="{57A2E93D-9ABF-4AB8-B200-5EA4453236F0}"/>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160020</xdr:rowOff>
    </xdr:from>
    <xdr:to>
      <xdr:col>72</xdr:col>
      <xdr:colOff>38100</xdr:colOff>
      <xdr:row>37</xdr:row>
      <xdr:rowOff>90170</xdr:rowOff>
    </xdr:to>
    <xdr:sp macro="" textlink="">
      <xdr:nvSpPr>
        <xdr:cNvPr id="423" name="フローチャート: 判断 422">
          <a:extLst>
            <a:ext uri="{FF2B5EF4-FFF2-40B4-BE49-F238E27FC236}">
              <a16:creationId xmlns:a16="http://schemas.microsoft.com/office/drawing/2014/main" id="{84464796-A696-4841-8F0E-695F3E8F3442}"/>
            </a:ext>
          </a:extLst>
        </xdr:cNvPr>
        <xdr:cNvSpPr/>
      </xdr:nvSpPr>
      <xdr:spPr>
        <a:xfrm>
          <a:off x="13652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4" name="フローチャート: 判断 423">
          <a:extLst>
            <a:ext uri="{FF2B5EF4-FFF2-40B4-BE49-F238E27FC236}">
              <a16:creationId xmlns:a16="http://schemas.microsoft.com/office/drawing/2014/main" id="{CDA1B83E-948D-4CB3-962C-FFBC1D53D3D2}"/>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3A77798E-FEF1-48F2-BDC5-1A870304E23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C631D807-2479-4086-9B95-FD4D53737FC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E86AEBC-2EEF-473B-BAB9-1D63F1E826A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E773C61-3630-4854-8DD4-88101E34295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B5793D7-9BE3-4753-BCA6-B8A62401A04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105410</xdr:rowOff>
    </xdr:from>
    <xdr:to>
      <xdr:col>67</xdr:col>
      <xdr:colOff>101600</xdr:colOff>
      <xdr:row>38</xdr:row>
      <xdr:rowOff>35560</xdr:rowOff>
    </xdr:to>
    <xdr:sp macro="" textlink="">
      <xdr:nvSpPr>
        <xdr:cNvPr id="430" name="楕円 429">
          <a:extLst>
            <a:ext uri="{FF2B5EF4-FFF2-40B4-BE49-F238E27FC236}">
              <a16:creationId xmlns:a16="http://schemas.microsoft.com/office/drawing/2014/main" id="{7FE912C7-A207-4F00-8E13-F91F3C6F8074}"/>
            </a:ext>
          </a:extLst>
        </xdr:cNvPr>
        <xdr:cNvSpPr/>
      </xdr:nvSpPr>
      <xdr:spPr>
        <a:xfrm>
          <a:off x="1276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35577</xdr:rowOff>
    </xdr:from>
    <xdr:ext cx="405111" cy="259045"/>
    <xdr:sp macro="" textlink="">
      <xdr:nvSpPr>
        <xdr:cNvPr id="431" name="n_1aveValue【認定こども園・幼稚園・保育所】&#10;有形固定資産減価償却率">
          <a:extLst>
            <a:ext uri="{FF2B5EF4-FFF2-40B4-BE49-F238E27FC236}">
              <a16:creationId xmlns:a16="http://schemas.microsoft.com/office/drawing/2014/main" id="{8F725A8C-6792-4A02-BA9C-BA32D3E78280}"/>
            </a:ext>
          </a:extLst>
        </xdr:cNvPr>
        <xdr:cNvSpPr txBox="1"/>
      </xdr:nvSpPr>
      <xdr:spPr>
        <a:xfrm>
          <a:off x="152660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35577</xdr:rowOff>
    </xdr:from>
    <xdr:ext cx="405111" cy="259045"/>
    <xdr:sp macro="" textlink="">
      <xdr:nvSpPr>
        <xdr:cNvPr id="432" name="n_2aveValue【認定こども園・幼稚園・保育所】&#10;有形固定資産減価償却率">
          <a:extLst>
            <a:ext uri="{FF2B5EF4-FFF2-40B4-BE49-F238E27FC236}">
              <a16:creationId xmlns:a16="http://schemas.microsoft.com/office/drawing/2014/main" id="{8C543A89-6A60-4B96-80A5-865F0E6FD6BC}"/>
            </a:ext>
          </a:extLst>
        </xdr:cNvPr>
        <xdr:cNvSpPr txBox="1"/>
      </xdr:nvSpPr>
      <xdr:spPr>
        <a:xfrm>
          <a:off x="143897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106697</xdr:rowOff>
    </xdr:from>
    <xdr:ext cx="405111" cy="259045"/>
    <xdr:sp macro="" textlink="">
      <xdr:nvSpPr>
        <xdr:cNvPr id="433" name="n_3aveValue【認定こども園・幼稚園・保育所】&#10;有形固定資産減価償却率">
          <a:extLst>
            <a:ext uri="{FF2B5EF4-FFF2-40B4-BE49-F238E27FC236}">
              <a16:creationId xmlns:a16="http://schemas.microsoft.com/office/drawing/2014/main" id="{EE62B986-00A2-48A9-B75F-14B022AAC848}"/>
            </a:ext>
          </a:extLst>
        </xdr:cNvPr>
        <xdr:cNvSpPr txBox="1"/>
      </xdr:nvSpPr>
      <xdr:spPr>
        <a:xfrm>
          <a:off x="13500744" y="610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34" name="n_4aveValue【認定こども園・幼稚園・保育所】&#10;有形固定資産減価償却率">
          <a:extLst>
            <a:ext uri="{FF2B5EF4-FFF2-40B4-BE49-F238E27FC236}">
              <a16:creationId xmlns:a16="http://schemas.microsoft.com/office/drawing/2014/main" id="{D3670884-EA3A-471D-B2EF-89F356C76295}"/>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26687</xdr:rowOff>
    </xdr:from>
    <xdr:ext cx="405111" cy="259045"/>
    <xdr:sp macro="" textlink="">
      <xdr:nvSpPr>
        <xdr:cNvPr id="435" name="n_4mainValue【認定こども園・幼稚園・保育所】&#10;有形固定資産減価償却率">
          <a:extLst>
            <a:ext uri="{FF2B5EF4-FFF2-40B4-BE49-F238E27FC236}">
              <a16:creationId xmlns:a16="http://schemas.microsoft.com/office/drawing/2014/main" id="{C8DF822E-E4B0-4E03-9908-2DD1C6AA586E}"/>
            </a:ext>
          </a:extLst>
        </xdr:cNvPr>
        <xdr:cNvSpPr txBox="1"/>
      </xdr:nvSpPr>
      <xdr:spPr>
        <a:xfrm>
          <a:off x="12611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a16="http://schemas.microsoft.com/office/drawing/2014/main" id="{06C8E6B9-193F-47E5-BAB8-A41B2824E0F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a:extLst>
            <a:ext uri="{FF2B5EF4-FFF2-40B4-BE49-F238E27FC236}">
              <a16:creationId xmlns:a16="http://schemas.microsoft.com/office/drawing/2014/main" id="{458664CE-8BE8-4251-9F82-13A99C0BE21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a:extLst>
            <a:ext uri="{FF2B5EF4-FFF2-40B4-BE49-F238E27FC236}">
              <a16:creationId xmlns:a16="http://schemas.microsoft.com/office/drawing/2014/main" id="{B45274EC-7B0F-40DB-81B7-7DDD3F2BEAB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a:extLst>
            <a:ext uri="{FF2B5EF4-FFF2-40B4-BE49-F238E27FC236}">
              <a16:creationId xmlns:a16="http://schemas.microsoft.com/office/drawing/2014/main" id="{24B6592E-0AE3-4B1B-8A80-A32663C2CE2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a:extLst>
            <a:ext uri="{FF2B5EF4-FFF2-40B4-BE49-F238E27FC236}">
              <a16:creationId xmlns:a16="http://schemas.microsoft.com/office/drawing/2014/main" id="{C4BAB689-419B-4542-902B-BD5499F169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a:extLst>
            <a:ext uri="{FF2B5EF4-FFF2-40B4-BE49-F238E27FC236}">
              <a16:creationId xmlns:a16="http://schemas.microsoft.com/office/drawing/2014/main" id="{26C88C2B-FF7F-46B8-92AB-3732B85270D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a:extLst>
            <a:ext uri="{FF2B5EF4-FFF2-40B4-BE49-F238E27FC236}">
              <a16:creationId xmlns:a16="http://schemas.microsoft.com/office/drawing/2014/main" id="{BA23A2A6-9FDF-4277-8425-DD07108738B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a:extLst>
            <a:ext uri="{FF2B5EF4-FFF2-40B4-BE49-F238E27FC236}">
              <a16:creationId xmlns:a16="http://schemas.microsoft.com/office/drawing/2014/main" id="{C1F78AFF-FF56-41FA-8DCB-AB56641FE18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a:extLst>
            <a:ext uri="{FF2B5EF4-FFF2-40B4-BE49-F238E27FC236}">
              <a16:creationId xmlns:a16="http://schemas.microsoft.com/office/drawing/2014/main" id="{2209C79D-54C4-4B1E-8FDB-BE5B69F4738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a:extLst>
            <a:ext uri="{FF2B5EF4-FFF2-40B4-BE49-F238E27FC236}">
              <a16:creationId xmlns:a16="http://schemas.microsoft.com/office/drawing/2014/main" id="{9066B0A5-001B-4C20-BE53-61DEE5A81E9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a:extLst>
            <a:ext uri="{FF2B5EF4-FFF2-40B4-BE49-F238E27FC236}">
              <a16:creationId xmlns:a16="http://schemas.microsoft.com/office/drawing/2014/main" id="{1CFA7531-762C-4E35-A97F-494E98F484B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7" name="テキスト ボックス 446">
          <a:extLst>
            <a:ext uri="{FF2B5EF4-FFF2-40B4-BE49-F238E27FC236}">
              <a16:creationId xmlns:a16="http://schemas.microsoft.com/office/drawing/2014/main" id="{11BB6B8D-CB3A-4020-A81B-B2A17F0232F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a:extLst>
            <a:ext uri="{FF2B5EF4-FFF2-40B4-BE49-F238E27FC236}">
              <a16:creationId xmlns:a16="http://schemas.microsoft.com/office/drawing/2014/main" id="{EB63A19B-3BCA-428F-80DC-DB43873B557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9" name="テキスト ボックス 448">
          <a:extLst>
            <a:ext uri="{FF2B5EF4-FFF2-40B4-BE49-F238E27FC236}">
              <a16:creationId xmlns:a16="http://schemas.microsoft.com/office/drawing/2014/main" id="{C4D5ACF6-9278-477A-B1C6-44BEBCDB91A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a:extLst>
            <a:ext uri="{FF2B5EF4-FFF2-40B4-BE49-F238E27FC236}">
              <a16:creationId xmlns:a16="http://schemas.microsoft.com/office/drawing/2014/main" id="{2E7B84B8-E8EB-4BF9-9709-1399A6EC4C6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1" name="テキスト ボックス 450">
          <a:extLst>
            <a:ext uri="{FF2B5EF4-FFF2-40B4-BE49-F238E27FC236}">
              <a16:creationId xmlns:a16="http://schemas.microsoft.com/office/drawing/2014/main" id="{9942F92D-EF98-431D-A9DA-1B29D0B22B7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a:extLst>
            <a:ext uri="{FF2B5EF4-FFF2-40B4-BE49-F238E27FC236}">
              <a16:creationId xmlns:a16="http://schemas.microsoft.com/office/drawing/2014/main" id="{B41358E1-4B85-477C-8C19-6B326C4E441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3" name="テキスト ボックス 452">
          <a:extLst>
            <a:ext uri="{FF2B5EF4-FFF2-40B4-BE49-F238E27FC236}">
              <a16:creationId xmlns:a16="http://schemas.microsoft.com/office/drawing/2014/main" id="{1DE540C3-DD15-464E-BD55-D59E6AE4F2A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5490D513-B925-493F-B9D0-FC3FE23E85D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a:extLst>
            <a:ext uri="{FF2B5EF4-FFF2-40B4-BE49-F238E27FC236}">
              <a16:creationId xmlns:a16="http://schemas.microsoft.com/office/drawing/2014/main" id="{C37B85A2-5A31-45EA-B572-6C5CFD8BBAC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a:extLst>
            <a:ext uri="{FF2B5EF4-FFF2-40B4-BE49-F238E27FC236}">
              <a16:creationId xmlns:a16="http://schemas.microsoft.com/office/drawing/2014/main" id="{E42573A6-4E76-4DA7-9AB6-35FB80CB87D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57" name="直線コネクタ 456">
          <a:extLst>
            <a:ext uri="{FF2B5EF4-FFF2-40B4-BE49-F238E27FC236}">
              <a16:creationId xmlns:a16="http://schemas.microsoft.com/office/drawing/2014/main" id="{E3CA89F2-D669-496B-84BC-E1E6E255F3C4}"/>
            </a:ext>
          </a:extLst>
        </xdr:cNvPr>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58" name="【認定こども園・幼稚園・保育所】&#10;一人当たり面積最小値テキスト">
          <a:extLst>
            <a:ext uri="{FF2B5EF4-FFF2-40B4-BE49-F238E27FC236}">
              <a16:creationId xmlns:a16="http://schemas.microsoft.com/office/drawing/2014/main" id="{8539748D-C359-4452-B53B-69FD9D5D9AE9}"/>
            </a:ext>
          </a:extLst>
        </xdr:cNvPr>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59" name="直線コネクタ 458">
          <a:extLst>
            <a:ext uri="{FF2B5EF4-FFF2-40B4-BE49-F238E27FC236}">
              <a16:creationId xmlns:a16="http://schemas.microsoft.com/office/drawing/2014/main" id="{F47124BB-8727-4194-BB87-105DC6D2E2EE}"/>
            </a:ext>
          </a:extLst>
        </xdr:cNvPr>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60" name="【認定こども園・幼稚園・保育所】&#10;一人当たり面積最大値テキスト">
          <a:extLst>
            <a:ext uri="{FF2B5EF4-FFF2-40B4-BE49-F238E27FC236}">
              <a16:creationId xmlns:a16="http://schemas.microsoft.com/office/drawing/2014/main" id="{DA50EDA9-4532-4EFB-A99F-4FF59709C12E}"/>
            </a:ext>
          </a:extLst>
        </xdr:cNvPr>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61" name="直線コネクタ 460">
          <a:extLst>
            <a:ext uri="{FF2B5EF4-FFF2-40B4-BE49-F238E27FC236}">
              <a16:creationId xmlns:a16="http://schemas.microsoft.com/office/drawing/2014/main" id="{8ED9E32C-D513-4429-8885-172F27D3756B}"/>
            </a:ext>
          </a:extLst>
        </xdr:cNvPr>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5198</xdr:rowOff>
    </xdr:from>
    <xdr:ext cx="469744" cy="259045"/>
    <xdr:sp macro="" textlink="">
      <xdr:nvSpPr>
        <xdr:cNvPr id="462" name="【認定こども園・幼稚園・保育所】&#10;一人当たり面積平均値テキスト">
          <a:extLst>
            <a:ext uri="{FF2B5EF4-FFF2-40B4-BE49-F238E27FC236}">
              <a16:creationId xmlns:a16="http://schemas.microsoft.com/office/drawing/2014/main" id="{BEFC8F67-FF74-403B-B6D1-80593C6DA654}"/>
            </a:ext>
          </a:extLst>
        </xdr:cNvPr>
        <xdr:cNvSpPr txBox="1"/>
      </xdr:nvSpPr>
      <xdr:spPr>
        <a:xfrm>
          <a:off x="22199600" y="6691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63" name="フローチャート: 判断 462">
          <a:extLst>
            <a:ext uri="{FF2B5EF4-FFF2-40B4-BE49-F238E27FC236}">
              <a16:creationId xmlns:a16="http://schemas.microsoft.com/office/drawing/2014/main" id="{E71191E3-E28D-499F-825C-54FC9D555B6C}"/>
            </a:ext>
          </a:extLst>
        </xdr:cNvPr>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64" name="フローチャート: 判断 463">
          <a:extLst>
            <a:ext uri="{FF2B5EF4-FFF2-40B4-BE49-F238E27FC236}">
              <a16:creationId xmlns:a16="http://schemas.microsoft.com/office/drawing/2014/main" id="{C7649B01-B8B1-45F3-8328-EECB6730F0C5}"/>
            </a:ext>
          </a:extLst>
        </xdr:cNvPr>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465" name="フローチャート: 判断 464">
          <a:extLst>
            <a:ext uri="{FF2B5EF4-FFF2-40B4-BE49-F238E27FC236}">
              <a16:creationId xmlns:a16="http://schemas.microsoft.com/office/drawing/2014/main" id="{C51EAB53-C9B6-4BBD-B157-691AF03E1328}"/>
            </a:ext>
          </a:extLst>
        </xdr:cNvPr>
        <xdr:cNvSpPr/>
      </xdr:nvSpPr>
      <xdr:spPr>
        <a:xfrm>
          <a:off x="20383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144729</xdr:rowOff>
    </xdr:from>
    <xdr:to>
      <xdr:col>102</xdr:col>
      <xdr:colOff>165100</xdr:colOff>
      <xdr:row>40</xdr:row>
      <xdr:rowOff>74879</xdr:rowOff>
    </xdr:to>
    <xdr:sp macro="" textlink="">
      <xdr:nvSpPr>
        <xdr:cNvPr id="466" name="フローチャート: 判断 465">
          <a:extLst>
            <a:ext uri="{FF2B5EF4-FFF2-40B4-BE49-F238E27FC236}">
              <a16:creationId xmlns:a16="http://schemas.microsoft.com/office/drawing/2014/main" id="{AE7E591E-F577-491C-9FE5-F3BB4E276FB1}"/>
            </a:ext>
          </a:extLst>
        </xdr:cNvPr>
        <xdr:cNvSpPr/>
      </xdr:nvSpPr>
      <xdr:spPr>
        <a:xfrm>
          <a:off x="19494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67" name="フローチャート: 判断 466">
          <a:extLst>
            <a:ext uri="{FF2B5EF4-FFF2-40B4-BE49-F238E27FC236}">
              <a16:creationId xmlns:a16="http://schemas.microsoft.com/office/drawing/2014/main" id="{608BFFAC-CAF6-402D-8640-C8C46EFFF740}"/>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F071605B-1739-48A6-8B9B-2D609AE4B9D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FBF0A2E8-E954-479E-8EE6-1EF4B138F9B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DD05F84F-2D01-416B-BFF3-78BDDA0F619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E13E5ABD-FFEC-4166-AF96-4B2F5CBBB19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F086B9B1-A060-48C7-B4DF-BA8CC667B13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32258</xdr:rowOff>
    </xdr:from>
    <xdr:to>
      <xdr:col>98</xdr:col>
      <xdr:colOff>38100</xdr:colOff>
      <xdr:row>41</xdr:row>
      <xdr:rowOff>133858</xdr:rowOff>
    </xdr:to>
    <xdr:sp macro="" textlink="">
      <xdr:nvSpPr>
        <xdr:cNvPr id="473" name="楕円 472">
          <a:extLst>
            <a:ext uri="{FF2B5EF4-FFF2-40B4-BE49-F238E27FC236}">
              <a16:creationId xmlns:a16="http://schemas.microsoft.com/office/drawing/2014/main" id="{17937507-5AE9-4710-B038-4BB16631203E}"/>
            </a:ext>
          </a:extLst>
        </xdr:cNvPr>
        <xdr:cNvSpPr/>
      </xdr:nvSpPr>
      <xdr:spPr>
        <a:xfrm>
          <a:off x="18605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153128</xdr:rowOff>
    </xdr:from>
    <xdr:ext cx="469744" cy="259045"/>
    <xdr:sp macro="" textlink="">
      <xdr:nvSpPr>
        <xdr:cNvPr id="474" name="n_1aveValue【認定こども園・幼稚園・保育所】&#10;一人当たり面積">
          <a:extLst>
            <a:ext uri="{FF2B5EF4-FFF2-40B4-BE49-F238E27FC236}">
              <a16:creationId xmlns:a16="http://schemas.microsoft.com/office/drawing/2014/main" id="{BC6B5E19-2786-4722-85D1-243C93D3B096}"/>
            </a:ext>
          </a:extLst>
        </xdr:cNvPr>
        <xdr:cNvSpPr txBox="1"/>
      </xdr:nvSpPr>
      <xdr:spPr>
        <a:xfrm>
          <a:off x="21075727" y="64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7281</xdr:rowOff>
    </xdr:from>
    <xdr:ext cx="469744" cy="259045"/>
    <xdr:sp macro="" textlink="">
      <xdr:nvSpPr>
        <xdr:cNvPr id="475" name="n_2aveValue【認定こども園・幼稚園・保育所】&#10;一人当たり面積">
          <a:extLst>
            <a:ext uri="{FF2B5EF4-FFF2-40B4-BE49-F238E27FC236}">
              <a16:creationId xmlns:a16="http://schemas.microsoft.com/office/drawing/2014/main" id="{83E95929-46DA-48A7-BA35-9CA442D021F3}"/>
            </a:ext>
          </a:extLst>
        </xdr:cNvPr>
        <xdr:cNvSpPr txBox="1"/>
      </xdr:nvSpPr>
      <xdr:spPr>
        <a:xfrm>
          <a:off x="20199427" y="65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91406</xdr:rowOff>
    </xdr:from>
    <xdr:ext cx="469744" cy="259045"/>
    <xdr:sp macro="" textlink="">
      <xdr:nvSpPr>
        <xdr:cNvPr id="476" name="n_3aveValue【認定こども園・幼稚園・保育所】&#10;一人当たり面積">
          <a:extLst>
            <a:ext uri="{FF2B5EF4-FFF2-40B4-BE49-F238E27FC236}">
              <a16:creationId xmlns:a16="http://schemas.microsoft.com/office/drawing/2014/main" id="{38A35F0F-A9A7-4266-894D-0C9C03DCB700}"/>
            </a:ext>
          </a:extLst>
        </xdr:cNvPr>
        <xdr:cNvSpPr txBox="1"/>
      </xdr:nvSpPr>
      <xdr:spPr>
        <a:xfrm>
          <a:off x="193104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477" name="n_4aveValue【認定こども園・幼稚園・保育所】&#10;一人当たり面積">
          <a:extLst>
            <a:ext uri="{FF2B5EF4-FFF2-40B4-BE49-F238E27FC236}">
              <a16:creationId xmlns:a16="http://schemas.microsoft.com/office/drawing/2014/main" id="{19F0CC5C-7322-44E0-A20E-EBB9AD23E7EA}"/>
            </a:ext>
          </a:extLst>
        </xdr:cNvPr>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124985</xdr:rowOff>
    </xdr:from>
    <xdr:ext cx="469744" cy="259045"/>
    <xdr:sp macro="" textlink="">
      <xdr:nvSpPr>
        <xdr:cNvPr id="478" name="n_4mainValue【認定こども園・幼稚園・保育所】&#10;一人当たり面積">
          <a:extLst>
            <a:ext uri="{FF2B5EF4-FFF2-40B4-BE49-F238E27FC236}">
              <a16:creationId xmlns:a16="http://schemas.microsoft.com/office/drawing/2014/main" id="{01E243D4-A9C4-45BB-BE71-05499C299C13}"/>
            </a:ext>
          </a:extLst>
        </xdr:cNvPr>
        <xdr:cNvSpPr txBox="1"/>
      </xdr:nvSpPr>
      <xdr:spPr>
        <a:xfrm>
          <a:off x="18421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320A99AC-3822-47C4-B582-BBAC74B695B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1600C1DC-F915-41FB-B074-EF173F3337E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CF851567-1D20-4C2A-9AE9-CD58D8A0BDD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1C8D59EB-34C3-4B0D-A62D-9EACD9D9AEB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450D5FDC-A6CE-4C94-9825-1725CDE8C0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899BDC72-F23A-45AC-B2E2-9BA67959C75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073C0CD0-62D1-4CDC-8B82-FC2AB611E68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9FAFF3BE-5FC1-4C4C-A0B6-A13C629E4D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id="{5CD89FD6-00A5-4DFA-B097-85E4D917F1C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id="{9A88FCCE-CD47-4189-8EF0-23EDC937CCF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7FC8E920-941D-4C67-B9BA-1798B822103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a:extLst>
            <a:ext uri="{FF2B5EF4-FFF2-40B4-BE49-F238E27FC236}">
              <a16:creationId xmlns:a16="http://schemas.microsoft.com/office/drawing/2014/main" id="{86D1CC75-7379-4EE7-BAF9-1DBF1EDFF59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1" name="テキスト ボックス 490">
          <a:extLst>
            <a:ext uri="{FF2B5EF4-FFF2-40B4-BE49-F238E27FC236}">
              <a16:creationId xmlns:a16="http://schemas.microsoft.com/office/drawing/2014/main" id="{321AFE6B-261B-47A2-B8B7-76C7C409C6C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a:extLst>
            <a:ext uri="{FF2B5EF4-FFF2-40B4-BE49-F238E27FC236}">
              <a16:creationId xmlns:a16="http://schemas.microsoft.com/office/drawing/2014/main" id="{7A6E04DE-F910-477F-83ED-FAD1B927F5C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a:extLst>
            <a:ext uri="{FF2B5EF4-FFF2-40B4-BE49-F238E27FC236}">
              <a16:creationId xmlns:a16="http://schemas.microsoft.com/office/drawing/2014/main" id="{175C85B7-1640-45E7-923D-639690A16F2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a:extLst>
            <a:ext uri="{FF2B5EF4-FFF2-40B4-BE49-F238E27FC236}">
              <a16:creationId xmlns:a16="http://schemas.microsoft.com/office/drawing/2014/main" id="{1945C2E5-390B-4270-92EC-774553B032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a:extLst>
            <a:ext uri="{FF2B5EF4-FFF2-40B4-BE49-F238E27FC236}">
              <a16:creationId xmlns:a16="http://schemas.microsoft.com/office/drawing/2014/main" id="{5ACD4F40-6935-483F-861D-51DC351D4E5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a:extLst>
            <a:ext uri="{FF2B5EF4-FFF2-40B4-BE49-F238E27FC236}">
              <a16:creationId xmlns:a16="http://schemas.microsoft.com/office/drawing/2014/main" id="{A5C72C02-0101-44B2-8E2C-08305E9555E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a:extLst>
            <a:ext uri="{FF2B5EF4-FFF2-40B4-BE49-F238E27FC236}">
              <a16:creationId xmlns:a16="http://schemas.microsoft.com/office/drawing/2014/main" id="{80AA2AB8-11FF-4D47-8F34-A27BD4BB5E4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a:extLst>
            <a:ext uri="{FF2B5EF4-FFF2-40B4-BE49-F238E27FC236}">
              <a16:creationId xmlns:a16="http://schemas.microsoft.com/office/drawing/2014/main" id="{73C34668-7891-4BB7-9E5F-480FB78FB8A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9" name="テキスト ボックス 498">
          <a:extLst>
            <a:ext uri="{FF2B5EF4-FFF2-40B4-BE49-F238E27FC236}">
              <a16:creationId xmlns:a16="http://schemas.microsoft.com/office/drawing/2014/main" id="{3E81F3E1-3DA8-49F2-93CE-6CDD167FF06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6F77C0A0-BB97-4B62-B8B1-9FA198E63FB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1" name="テキスト ボックス 500">
          <a:extLst>
            <a:ext uri="{FF2B5EF4-FFF2-40B4-BE49-F238E27FC236}">
              <a16:creationId xmlns:a16="http://schemas.microsoft.com/office/drawing/2014/main" id="{BD730C7A-F9B2-40DA-A410-38F25AE294D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a:extLst>
            <a:ext uri="{FF2B5EF4-FFF2-40B4-BE49-F238E27FC236}">
              <a16:creationId xmlns:a16="http://schemas.microsoft.com/office/drawing/2014/main" id="{5D4FF9C2-D5DC-4E9B-B42A-14BD3ED65E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03" name="直線コネクタ 502">
          <a:extLst>
            <a:ext uri="{FF2B5EF4-FFF2-40B4-BE49-F238E27FC236}">
              <a16:creationId xmlns:a16="http://schemas.microsoft.com/office/drawing/2014/main" id="{5588A430-D880-427A-BEA2-9F4823DC7048}"/>
            </a:ext>
          </a:extLst>
        </xdr:cNvPr>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04" name="【学校施設】&#10;有形固定資産減価償却率最小値テキスト">
          <a:extLst>
            <a:ext uri="{FF2B5EF4-FFF2-40B4-BE49-F238E27FC236}">
              <a16:creationId xmlns:a16="http://schemas.microsoft.com/office/drawing/2014/main" id="{75950495-DCB6-4903-BF69-BDF93E1FF39E}"/>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5" name="直線コネクタ 504">
          <a:extLst>
            <a:ext uri="{FF2B5EF4-FFF2-40B4-BE49-F238E27FC236}">
              <a16:creationId xmlns:a16="http://schemas.microsoft.com/office/drawing/2014/main" id="{36E76D75-65D4-4D08-BEEA-4C5D7F486BBD}"/>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06" name="【学校施設】&#10;有形固定資産減価償却率最大値テキスト">
          <a:extLst>
            <a:ext uri="{FF2B5EF4-FFF2-40B4-BE49-F238E27FC236}">
              <a16:creationId xmlns:a16="http://schemas.microsoft.com/office/drawing/2014/main" id="{E30AA889-70D1-4F3B-8863-E9B077DFC461}"/>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07" name="直線コネクタ 506">
          <a:extLst>
            <a:ext uri="{FF2B5EF4-FFF2-40B4-BE49-F238E27FC236}">
              <a16:creationId xmlns:a16="http://schemas.microsoft.com/office/drawing/2014/main" id="{B5110915-6AFB-4C85-925A-08AEF0A2BF96}"/>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508" name="【学校施設】&#10;有形固定資産減価償却率平均値テキスト">
          <a:extLst>
            <a:ext uri="{FF2B5EF4-FFF2-40B4-BE49-F238E27FC236}">
              <a16:creationId xmlns:a16="http://schemas.microsoft.com/office/drawing/2014/main" id="{D828B1C0-9DD8-4D72-8D62-EB49E119E746}"/>
            </a:ext>
          </a:extLst>
        </xdr:cNvPr>
        <xdr:cNvSpPr txBox="1"/>
      </xdr:nvSpPr>
      <xdr:spPr>
        <a:xfrm>
          <a:off x="16357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09" name="フローチャート: 判断 508">
          <a:extLst>
            <a:ext uri="{FF2B5EF4-FFF2-40B4-BE49-F238E27FC236}">
              <a16:creationId xmlns:a16="http://schemas.microsoft.com/office/drawing/2014/main" id="{AAD2FD67-6692-4DD4-ADB1-866CDC9B3F11}"/>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10" name="フローチャート: 判断 509">
          <a:extLst>
            <a:ext uri="{FF2B5EF4-FFF2-40B4-BE49-F238E27FC236}">
              <a16:creationId xmlns:a16="http://schemas.microsoft.com/office/drawing/2014/main" id="{DAA49D35-84FD-4083-ABC4-0FF1B0DF663B}"/>
            </a:ext>
          </a:extLst>
        </xdr:cNvPr>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11" name="フローチャート: 判断 510">
          <a:extLst>
            <a:ext uri="{FF2B5EF4-FFF2-40B4-BE49-F238E27FC236}">
              <a16:creationId xmlns:a16="http://schemas.microsoft.com/office/drawing/2014/main" id="{E0594D08-D2B9-44FB-BD8E-78D8D1E60B39}"/>
            </a:ext>
          </a:extLst>
        </xdr:cNvPr>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12" name="フローチャート: 判断 511">
          <a:extLst>
            <a:ext uri="{FF2B5EF4-FFF2-40B4-BE49-F238E27FC236}">
              <a16:creationId xmlns:a16="http://schemas.microsoft.com/office/drawing/2014/main" id="{33707619-9667-44D7-AF7A-6AB4484E20A1}"/>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13" name="フローチャート: 判断 512">
          <a:extLst>
            <a:ext uri="{FF2B5EF4-FFF2-40B4-BE49-F238E27FC236}">
              <a16:creationId xmlns:a16="http://schemas.microsoft.com/office/drawing/2014/main" id="{45EA62E6-D5E5-448D-BEAF-BEC504962ED0}"/>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A1EAE847-E567-4B04-96F6-1B271201C0B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B0B408A0-6E5A-4F43-9272-6E57D19A2F8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2DEB9EC6-25F3-43EE-8788-E2153F9237D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EF013EDD-304C-4430-B1EB-6430FF28EAC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CD99D320-84E1-4376-9BD3-D952E75D664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80645</xdr:rowOff>
    </xdr:from>
    <xdr:to>
      <xdr:col>85</xdr:col>
      <xdr:colOff>177800</xdr:colOff>
      <xdr:row>57</xdr:row>
      <xdr:rowOff>10795</xdr:rowOff>
    </xdr:to>
    <xdr:sp macro="" textlink="">
      <xdr:nvSpPr>
        <xdr:cNvPr id="519" name="楕円 518">
          <a:extLst>
            <a:ext uri="{FF2B5EF4-FFF2-40B4-BE49-F238E27FC236}">
              <a16:creationId xmlns:a16="http://schemas.microsoft.com/office/drawing/2014/main" id="{790E7BAF-D85C-4634-B98C-A9CAB1085861}"/>
            </a:ext>
          </a:extLst>
        </xdr:cNvPr>
        <xdr:cNvSpPr/>
      </xdr:nvSpPr>
      <xdr:spPr>
        <a:xfrm>
          <a:off x="162687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167022</xdr:rowOff>
    </xdr:from>
    <xdr:ext cx="405111" cy="259045"/>
    <xdr:sp macro="" textlink="">
      <xdr:nvSpPr>
        <xdr:cNvPr id="520" name="【学校施設】&#10;有形固定資産減価償却率該当値テキスト">
          <a:extLst>
            <a:ext uri="{FF2B5EF4-FFF2-40B4-BE49-F238E27FC236}">
              <a16:creationId xmlns:a16="http://schemas.microsoft.com/office/drawing/2014/main" id="{694B00D0-CF0C-4B10-9C5B-D7C5D3317117}"/>
            </a:ext>
          </a:extLst>
        </xdr:cNvPr>
        <xdr:cNvSpPr txBox="1"/>
      </xdr:nvSpPr>
      <xdr:spPr>
        <a:xfrm>
          <a:off x="16357600" y="9596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44450</xdr:rowOff>
    </xdr:from>
    <xdr:to>
      <xdr:col>81</xdr:col>
      <xdr:colOff>101600</xdr:colOff>
      <xdr:row>56</xdr:row>
      <xdr:rowOff>146050</xdr:rowOff>
    </xdr:to>
    <xdr:sp macro="" textlink="">
      <xdr:nvSpPr>
        <xdr:cNvPr id="521" name="楕円 520">
          <a:extLst>
            <a:ext uri="{FF2B5EF4-FFF2-40B4-BE49-F238E27FC236}">
              <a16:creationId xmlns:a16="http://schemas.microsoft.com/office/drawing/2014/main" id="{85B0750B-E45B-491C-9FC1-4B31D7A02FEA}"/>
            </a:ext>
          </a:extLst>
        </xdr:cNvPr>
        <xdr:cNvSpPr/>
      </xdr:nvSpPr>
      <xdr:spPr>
        <a:xfrm>
          <a:off x="15430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95250</xdr:rowOff>
    </xdr:from>
    <xdr:to>
      <xdr:col>85</xdr:col>
      <xdr:colOff>127000</xdr:colOff>
      <xdr:row>56</xdr:row>
      <xdr:rowOff>131445</xdr:rowOff>
    </xdr:to>
    <xdr:cxnSp macro="">
      <xdr:nvCxnSpPr>
        <xdr:cNvPr id="522" name="直線コネクタ 521">
          <a:extLst>
            <a:ext uri="{FF2B5EF4-FFF2-40B4-BE49-F238E27FC236}">
              <a16:creationId xmlns:a16="http://schemas.microsoft.com/office/drawing/2014/main" id="{07C86502-F053-47C5-B7A8-25D5D2AFEF3B}"/>
            </a:ext>
          </a:extLst>
        </xdr:cNvPr>
        <xdr:cNvCxnSpPr/>
      </xdr:nvCxnSpPr>
      <xdr:spPr>
        <a:xfrm>
          <a:off x="15481300" y="96964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10160</xdr:rowOff>
    </xdr:from>
    <xdr:to>
      <xdr:col>76</xdr:col>
      <xdr:colOff>165100</xdr:colOff>
      <xdr:row>56</xdr:row>
      <xdr:rowOff>111760</xdr:rowOff>
    </xdr:to>
    <xdr:sp macro="" textlink="">
      <xdr:nvSpPr>
        <xdr:cNvPr id="523" name="楕円 522">
          <a:extLst>
            <a:ext uri="{FF2B5EF4-FFF2-40B4-BE49-F238E27FC236}">
              <a16:creationId xmlns:a16="http://schemas.microsoft.com/office/drawing/2014/main" id="{D4430D1A-FFA5-4DE7-9272-1D760A69F0E2}"/>
            </a:ext>
          </a:extLst>
        </xdr:cNvPr>
        <xdr:cNvSpPr/>
      </xdr:nvSpPr>
      <xdr:spPr>
        <a:xfrm>
          <a:off x="14541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60960</xdr:rowOff>
    </xdr:from>
    <xdr:to>
      <xdr:col>81</xdr:col>
      <xdr:colOff>50800</xdr:colOff>
      <xdr:row>56</xdr:row>
      <xdr:rowOff>95250</xdr:rowOff>
    </xdr:to>
    <xdr:cxnSp macro="">
      <xdr:nvCxnSpPr>
        <xdr:cNvPr id="524" name="直線コネクタ 523">
          <a:extLst>
            <a:ext uri="{FF2B5EF4-FFF2-40B4-BE49-F238E27FC236}">
              <a16:creationId xmlns:a16="http://schemas.microsoft.com/office/drawing/2014/main" id="{E19EA647-44BB-4D84-8C68-200D95492390}"/>
            </a:ext>
          </a:extLst>
        </xdr:cNvPr>
        <xdr:cNvCxnSpPr/>
      </xdr:nvCxnSpPr>
      <xdr:spPr>
        <a:xfrm>
          <a:off x="14592300" y="96621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149225</xdr:rowOff>
    </xdr:from>
    <xdr:to>
      <xdr:col>72</xdr:col>
      <xdr:colOff>38100</xdr:colOff>
      <xdr:row>56</xdr:row>
      <xdr:rowOff>79375</xdr:rowOff>
    </xdr:to>
    <xdr:sp macro="" textlink="">
      <xdr:nvSpPr>
        <xdr:cNvPr id="525" name="楕円 524">
          <a:extLst>
            <a:ext uri="{FF2B5EF4-FFF2-40B4-BE49-F238E27FC236}">
              <a16:creationId xmlns:a16="http://schemas.microsoft.com/office/drawing/2014/main" id="{16B06859-F331-4842-BBE3-F9413150A26D}"/>
            </a:ext>
          </a:extLst>
        </xdr:cNvPr>
        <xdr:cNvSpPr/>
      </xdr:nvSpPr>
      <xdr:spPr>
        <a:xfrm>
          <a:off x="136525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28575</xdr:rowOff>
    </xdr:from>
    <xdr:to>
      <xdr:col>76</xdr:col>
      <xdr:colOff>114300</xdr:colOff>
      <xdr:row>56</xdr:row>
      <xdr:rowOff>60960</xdr:rowOff>
    </xdr:to>
    <xdr:cxnSp macro="">
      <xdr:nvCxnSpPr>
        <xdr:cNvPr id="526" name="直線コネクタ 525">
          <a:extLst>
            <a:ext uri="{FF2B5EF4-FFF2-40B4-BE49-F238E27FC236}">
              <a16:creationId xmlns:a16="http://schemas.microsoft.com/office/drawing/2014/main" id="{AA44F250-C812-488F-855D-E7918B0E7AEC}"/>
            </a:ext>
          </a:extLst>
        </xdr:cNvPr>
        <xdr:cNvCxnSpPr/>
      </xdr:nvCxnSpPr>
      <xdr:spPr>
        <a:xfrm>
          <a:off x="13703300" y="96297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120650</xdr:rowOff>
    </xdr:from>
    <xdr:to>
      <xdr:col>67</xdr:col>
      <xdr:colOff>101600</xdr:colOff>
      <xdr:row>56</xdr:row>
      <xdr:rowOff>50800</xdr:rowOff>
    </xdr:to>
    <xdr:sp macro="" textlink="">
      <xdr:nvSpPr>
        <xdr:cNvPr id="527" name="楕円 526">
          <a:extLst>
            <a:ext uri="{FF2B5EF4-FFF2-40B4-BE49-F238E27FC236}">
              <a16:creationId xmlns:a16="http://schemas.microsoft.com/office/drawing/2014/main" id="{1C9C4B0F-D615-4103-827A-658CE6EC6781}"/>
            </a:ext>
          </a:extLst>
        </xdr:cNvPr>
        <xdr:cNvSpPr/>
      </xdr:nvSpPr>
      <xdr:spPr>
        <a:xfrm>
          <a:off x="1276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0</xdr:rowOff>
    </xdr:from>
    <xdr:to>
      <xdr:col>71</xdr:col>
      <xdr:colOff>177800</xdr:colOff>
      <xdr:row>56</xdr:row>
      <xdr:rowOff>28575</xdr:rowOff>
    </xdr:to>
    <xdr:cxnSp macro="">
      <xdr:nvCxnSpPr>
        <xdr:cNvPr id="528" name="直線コネクタ 527">
          <a:extLst>
            <a:ext uri="{FF2B5EF4-FFF2-40B4-BE49-F238E27FC236}">
              <a16:creationId xmlns:a16="http://schemas.microsoft.com/office/drawing/2014/main" id="{1DDC861D-8608-4CA3-BB6D-BF4951689FD5}"/>
            </a:ext>
          </a:extLst>
        </xdr:cNvPr>
        <xdr:cNvCxnSpPr/>
      </xdr:nvCxnSpPr>
      <xdr:spPr>
        <a:xfrm>
          <a:off x="12814300" y="9601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57167</xdr:rowOff>
    </xdr:from>
    <xdr:ext cx="405111" cy="259045"/>
    <xdr:sp macro="" textlink="">
      <xdr:nvSpPr>
        <xdr:cNvPr id="529" name="n_1aveValue【学校施設】&#10;有形固定資産減価償却率">
          <a:extLst>
            <a:ext uri="{FF2B5EF4-FFF2-40B4-BE49-F238E27FC236}">
              <a16:creationId xmlns:a16="http://schemas.microsoft.com/office/drawing/2014/main" id="{A6478C11-F18D-45D9-9AAD-BD3EDDD68A4C}"/>
            </a:ext>
          </a:extLst>
        </xdr:cNvPr>
        <xdr:cNvSpPr txBox="1"/>
      </xdr:nvSpPr>
      <xdr:spPr>
        <a:xfrm>
          <a:off x="15266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530" name="n_2aveValue【学校施設】&#10;有形固定資産減価償却率">
          <a:extLst>
            <a:ext uri="{FF2B5EF4-FFF2-40B4-BE49-F238E27FC236}">
              <a16:creationId xmlns:a16="http://schemas.microsoft.com/office/drawing/2014/main" id="{78F2ED53-7B6A-43BA-8306-A397CE7222D4}"/>
            </a:ext>
          </a:extLst>
        </xdr:cNvPr>
        <xdr:cNvSpPr txBox="1"/>
      </xdr:nvSpPr>
      <xdr:spPr>
        <a:xfrm>
          <a:off x="14389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531" name="n_3aveValue【学校施設】&#10;有形固定資産減価償却率">
          <a:extLst>
            <a:ext uri="{FF2B5EF4-FFF2-40B4-BE49-F238E27FC236}">
              <a16:creationId xmlns:a16="http://schemas.microsoft.com/office/drawing/2014/main" id="{C76956B5-23E7-4109-918D-5DF4FE9F4C2C}"/>
            </a:ext>
          </a:extLst>
        </xdr:cNvPr>
        <xdr:cNvSpPr txBox="1"/>
      </xdr:nvSpPr>
      <xdr:spPr>
        <a:xfrm>
          <a:off x="13500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62882</xdr:rowOff>
    </xdr:from>
    <xdr:ext cx="405111" cy="259045"/>
    <xdr:sp macro="" textlink="">
      <xdr:nvSpPr>
        <xdr:cNvPr id="532" name="n_4aveValue【学校施設】&#10;有形固定資産減価償却率">
          <a:extLst>
            <a:ext uri="{FF2B5EF4-FFF2-40B4-BE49-F238E27FC236}">
              <a16:creationId xmlns:a16="http://schemas.microsoft.com/office/drawing/2014/main" id="{08E157C7-3053-4CF5-8EDA-93C67D2FF394}"/>
            </a:ext>
          </a:extLst>
        </xdr:cNvPr>
        <xdr:cNvSpPr txBox="1"/>
      </xdr:nvSpPr>
      <xdr:spPr>
        <a:xfrm>
          <a:off x="12611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162577</xdr:rowOff>
    </xdr:from>
    <xdr:ext cx="405111" cy="259045"/>
    <xdr:sp macro="" textlink="">
      <xdr:nvSpPr>
        <xdr:cNvPr id="533" name="n_1mainValue【学校施設】&#10;有形固定資産減価償却率">
          <a:extLst>
            <a:ext uri="{FF2B5EF4-FFF2-40B4-BE49-F238E27FC236}">
              <a16:creationId xmlns:a16="http://schemas.microsoft.com/office/drawing/2014/main" id="{84A6EC39-138D-4D40-BF37-E3D19F4D6894}"/>
            </a:ext>
          </a:extLst>
        </xdr:cNvPr>
        <xdr:cNvSpPr txBox="1"/>
      </xdr:nvSpPr>
      <xdr:spPr>
        <a:xfrm>
          <a:off x="1526604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128287</xdr:rowOff>
    </xdr:from>
    <xdr:ext cx="405111" cy="259045"/>
    <xdr:sp macro="" textlink="">
      <xdr:nvSpPr>
        <xdr:cNvPr id="534" name="n_2mainValue【学校施設】&#10;有形固定資産減価償却率">
          <a:extLst>
            <a:ext uri="{FF2B5EF4-FFF2-40B4-BE49-F238E27FC236}">
              <a16:creationId xmlns:a16="http://schemas.microsoft.com/office/drawing/2014/main" id="{2D9E08AE-8192-4D76-9004-C477382219E9}"/>
            </a:ext>
          </a:extLst>
        </xdr:cNvPr>
        <xdr:cNvSpPr txBox="1"/>
      </xdr:nvSpPr>
      <xdr:spPr>
        <a:xfrm>
          <a:off x="14389744"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95902</xdr:rowOff>
    </xdr:from>
    <xdr:ext cx="405111" cy="259045"/>
    <xdr:sp macro="" textlink="">
      <xdr:nvSpPr>
        <xdr:cNvPr id="535" name="n_3mainValue【学校施設】&#10;有形固定資産減価償却率">
          <a:extLst>
            <a:ext uri="{FF2B5EF4-FFF2-40B4-BE49-F238E27FC236}">
              <a16:creationId xmlns:a16="http://schemas.microsoft.com/office/drawing/2014/main" id="{57A782B7-B749-4E3B-ABC4-C5EDDEB3E0C0}"/>
            </a:ext>
          </a:extLst>
        </xdr:cNvPr>
        <xdr:cNvSpPr txBox="1"/>
      </xdr:nvSpPr>
      <xdr:spPr>
        <a:xfrm>
          <a:off x="13500744" y="935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67327</xdr:rowOff>
    </xdr:from>
    <xdr:ext cx="405111" cy="259045"/>
    <xdr:sp macro="" textlink="">
      <xdr:nvSpPr>
        <xdr:cNvPr id="536" name="n_4mainValue【学校施設】&#10;有形固定資産減価償却率">
          <a:extLst>
            <a:ext uri="{FF2B5EF4-FFF2-40B4-BE49-F238E27FC236}">
              <a16:creationId xmlns:a16="http://schemas.microsoft.com/office/drawing/2014/main" id="{2F885441-D75C-4DB0-B499-F12932AFCD5D}"/>
            </a:ext>
          </a:extLst>
        </xdr:cNvPr>
        <xdr:cNvSpPr txBox="1"/>
      </xdr:nvSpPr>
      <xdr:spPr>
        <a:xfrm>
          <a:off x="12611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E717D42B-E36B-415A-99B9-A0167791053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a:extLst>
            <a:ext uri="{FF2B5EF4-FFF2-40B4-BE49-F238E27FC236}">
              <a16:creationId xmlns:a16="http://schemas.microsoft.com/office/drawing/2014/main" id="{58194828-BC27-4D54-BE6B-50563833131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a:extLst>
            <a:ext uri="{FF2B5EF4-FFF2-40B4-BE49-F238E27FC236}">
              <a16:creationId xmlns:a16="http://schemas.microsoft.com/office/drawing/2014/main" id="{AD531AB6-B6B2-4B3B-B189-4C3A30CEC07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a:extLst>
            <a:ext uri="{FF2B5EF4-FFF2-40B4-BE49-F238E27FC236}">
              <a16:creationId xmlns:a16="http://schemas.microsoft.com/office/drawing/2014/main" id="{9835E3CF-CCB1-4FE1-9071-6CDB7BEEA39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a:extLst>
            <a:ext uri="{FF2B5EF4-FFF2-40B4-BE49-F238E27FC236}">
              <a16:creationId xmlns:a16="http://schemas.microsoft.com/office/drawing/2014/main" id="{B98D0FA5-07A3-48F9-A955-9E99C5925D7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a:extLst>
            <a:ext uri="{FF2B5EF4-FFF2-40B4-BE49-F238E27FC236}">
              <a16:creationId xmlns:a16="http://schemas.microsoft.com/office/drawing/2014/main" id="{D1320734-D6B6-40C9-B605-566F615C6F5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a:extLst>
            <a:ext uri="{FF2B5EF4-FFF2-40B4-BE49-F238E27FC236}">
              <a16:creationId xmlns:a16="http://schemas.microsoft.com/office/drawing/2014/main" id="{F6545899-F394-4138-A2C5-7C07165D1B7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C0D7AD8E-64EA-4036-B7CA-EB906BF7D01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AA828A9F-6325-47AA-BE9F-7030C349153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E254FD27-CA7D-4059-B287-51D44AB0912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7" name="直線コネクタ 546">
          <a:extLst>
            <a:ext uri="{FF2B5EF4-FFF2-40B4-BE49-F238E27FC236}">
              <a16:creationId xmlns:a16="http://schemas.microsoft.com/office/drawing/2014/main" id="{11CF3331-9BAF-4422-8B9D-0EECE8DFD0B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8" name="テキスト ボックス 547">
          <a:extLst>
            <a:ext uri="{FF2B5EF4-FFF2-40B4-BE49-F238E27FC236}">
              <a16:creationId xmlns:a16="http://schemas.microsoft.com/office/drawing/2014/main" id="{FA18E814-4F06-4B42-8F5D-365B73AEF29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9" name="直線コネクタ 548">
          <a:extLst>
            <a:ext uri="{FF2B5EF4-FFF2-40B4-BE49-F238E27FC236}">
              <a16:creationId xmlns:a16="http://schemas.microsoft.com/office/drawing/2014/main" id="{DD19EC01-218B-438A-9956-C6653535A94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0" name="テキスト ボックス 549">
          <a:extLst>
            <a:ext uri="{FF2B5EF4-FFF2-40B4-BE49-F238E27FC236}">
              <a16:creationId xmlns:a16="http://schemas.microsoft.com/office/drawing/2014/main" id="{CC9A4063-4FC0-44C1-9AB6-AE3EAE6E845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1" name="直線コネクタ 550">
          <a:extLst>
            <a:ext uri="{FF2B5EF4-FFF2-40B4-BE49-F238E27FC236}">
              <a16:creationId xmlns:a16="http://schemas.microsoft.com/office/drawing/2014/main" id="{D665A175-9B8C-4F65-9278-3C19CF48566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2" name="テキスト ボックス 551">
          <a:extLst>
            <a:ext uri="{FF2B5EF4-FFF2-40B4-BE49-F238E27FC236}">
              <a16:creationId xmlns:a16="http://schemas.microsoft.com/office/drawing/2014/main" id="{D9B4EEB7-A58B-4FA4-BEC9-AC5C8C93D442}"/>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3" name="直線コネクタ 552">
          <a:extLst>
            <a:ext uri="{FF2B5EF4-FFF2-40B4-BE49-F238E27FC236}">
              <a16:creationId xmlns:a16="http://schemas.microsoft.com/office/drawing/2014/main" id="{2CB1AADA-9519-4253-B252-9F2A2BD6E07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4" name="テキスト ボックス 553">
          <a:extLst>
            <a:ext uri="{FF2B5EF4-FFF2-40B4-BE49-F238E27FC236}">
              <a16:creationId xmlns:a16="http://schemas.microsoft.com/office/drawing/2014/main" id="{1D86FFB0-E269-46D9-B406-EA255E6B2CDF}"/>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5" name="直線コネクタ 554">
          <a:extLst>
            <a:ext uri="{FF2B5EF4-FFF2-40B4-BE49-F238E27FC236}">
              <a16:creationId xmlns:a16="http://schemas.microsoft.com/office/drawing/2014/main" id="{37EBBB2B-73A9-403B-9467-3B393C241D5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6" name="テキスト ボックス 555">
          <a:extLst>
            <a:ext uri="{FF2B5EF4-FFF2-40B4-BE49-F238E27FC236}">
              <a16:creationId xmlns:a16="http://schemas.microsoft.com/office/drawing/2014/main" id="{9424FB19-1424-494A-8544-16473D7E2186}"/>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a:extLst>
            <a:ext uri="{FF2B5EF4-FFF2-40B4-BE49-F238E27FC236}">
              <a16:creationId xmlns:a16="http://schemas.microsoft.com/office/drawing/2014/main" id="{869CAEE3-3C82-40B5-9678-544B91777BB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8" name="テキスト ボックス 557">
          <a:extLst>
            <a:ext uri="{FF2B5EF4-FFF2-40B4-BE49-F238E27FC236}">
              <a16:creationId xmlns:a16="http://schemas.microsoft.com/office/drawing/2014/main" id="{BFA6DCE9-EF18-4118-A1B4-27087AD8480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a:extLst>
            <a:ext uri="{FF2B5EF4-FFF2-40B4-BE49-F238E27FC236}">
              <a16:creationId xmlns:a16="http://schemas.microsoft.com/office/drawing/2014/main" id="{42DF94D0-747B-4251-9E7C-68A0E4131DD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60" name="直線コネクタ 559">
          <a:extLst>
            <a:ext uri="{FF2B5EF4-FFF2-40B4-BE49-F238E27FC236}">
              <a16:creationId xmlns:a16="http://schemas.microsoft.com/office/drawing/2014/main" id="{6F33EA83-1FD6-4199-813F-327D3C25C65C}"/>
            </a:ext>
          </a:extLst>
        </xdr:cNvPr>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61" name="【学校施設】&#10;一人当たり面積最小値テキスト">
          <a:extLst>
            <a:ext uri="{FF2B5EF4-FFF2-40B4-BE49-F238E27FC236}">
              <a16:creationId xmlns:a16="http://schemas.microsoft.com/office/drawing/2014/main" id="{387E0261-2AE6-41B3-BDE9-FFF0EF3096D7}"/>
            </a:ext>
          </a:extLst>
        </xdr:cNvPr>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62" name="直線コネクタ 561">
          <a:extLst>
            <a:ext uri="{FF2B5EF4-FFF2-40B4-BE49-F238E27FC236}">
              <a16:creationId xmlns:a16="http://schemas.microsoft.com/office/drawing/2014/main" id="{D7877001-3CC9-436C-A785-4D2A07ED3CA6}"/>
            </a:ext>
          </a:extLst>
        </xdr:cNvPr>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63" name="【学校施設】&#10;一人当たり面積最大値テキスト">
          <a:extLst>
            <a:ext uri="{FF2B5EF4-FFF2-40B4-BE49-F238E27FC236}">
              <a16:creationId xmlns:a16="http://schemas.microsoft.com/office/drawing/2014/main" id="{DF6F635F-65ED-4389-9C87-4AD5CE04FB07}"/>
            </a:ext>
          </a:extLst>
        </xdr:cNvPr>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64" name="直線コネクタ 563">
          <a:extLst>
            <a:ext uri="{FF2B5EF4-FFF2-40B4-BE49-F238E27FC236}">
              <a16:creationId xmlns:a16="http://schemas.microsoft.com/office/drawing/2014/main" id="{634C9BB9-53CC-42BC-BADA-79A80BAC78A1}"/>
            </a:ext>
          </a:extLst>
        </xdr:cNvPr>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74871</xdr:rowOff>
    </xdr:from>
    <xdr:ext cx="469744" cy="259045"/>
    <xdr:sp macro="" textlink="">
      <xdr:nvSpPr>
        <xdr:cNvPr id="565" name="【学校施設】&#10;一人当たり面積平均値テキスト">
          <a:extLst>
            <a:ext uri="{FF2B5EF4-FFF2-40B4-BE49-F238E27FC236}">
              <a16:creationId xmlns:a16="http://schemas.microsoft.com/office/drawing/2014/main" id="{E2D0E937-BD0E-4A21-B013-38ADE9E80FC9}"/>
            </a:ext>
          </a:extLst>
        </xdr:cNvPr>
        <xdr:cNvSpPr txBox="1"/>
      </xdr:nvSpPr>
      <xdr:spPr>
        <a:xfrm>
          <a:off x="22199600" y="1053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66" name="フローチャート: 判断 565">
          <a:extLst>
            <a:ext uri="{FF2B5EF4-FFF2-40B4-BE49-F238E27FC236}">
              <a16:creationId xmlns:a16="http://schemas.microsoft.com/office/drawing/2014/main" id="{9A79E6E0-09E5-4253-8889-3689C3C1413A}"/>
            </a:ext>
          </a:extLst>
        </xdr:cNvPr>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67" name="フローチャート: 判断 566">
          <a:extLst>
            <a:ext uri="{FF2B5EF4-FFF2-40B4-BE49-F238E27FC236}">
              <a16:creationId xmlns:a16="http://schemas.microsoft.com/office/drawing/2014/main" id="{B031B86F-9AB4-4EAC-B298-F5CFD5E98E9B}"/>
            </a:ext>
          </a:extLst>
        </xdr:cNvPr>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568" name="フローチャート: 判断 567">
          <a:extLst>
            <a:ext uri="{FF2B5EF4-FFF2-40B4-BE49-F238E27FC236}">
              <a16:creationId xmlns:a16="http://schemas.microsoft.com/office/drawing/2014/main" id="{7699AD6B-31C1-401A-8527-B9074377D6F0}"/>
            </a:ext>
          </a:extLst>
        </xdr:cNvPr>
        <xdr:cNvSpPr/>
      </xdr:nvSpPr>
      <xdr:spPr>
        <a:xfrm>
          <a:off x="20383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17628</xdr:rowOff>
    </xdr:from>
    <xdr:to>
      <xdr:col>102</xdr:col>
      <xdr:colOff>165100</xdr:colOff>
      <xdr:row>63</xdr:row>
      <xdr:rowOff>119228</xdr:rowOff>
    </xdr:to>
    <xdr:sp macro="" textlink="">
      <xdr:nvSpPr>
        <xdr:cNvPr id="569" name="フローチャート: 判断 568">
          <a:extLst>
            <a:ext uri="{FF2B5EF4-FFF2-40B4-BE49-F238E27FC236}">
              <a16:creationId xmlns:a16="http://schemas.microsoft.com/office/drawing/2014/main" id="{C8A5CB79-0E1F-4A59-9261-58056C6F519D}"/>
            </a:ext>
          </a:extLst>
        </xdr:cNvPr>
        <xdr:cNvSpPr/>
      </xdr:nvSpPr>
      <xdr:spPr>
        <a:xfrm>
          <a:off x="19494500" y="1081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24181</xdr:rowOff>
    </xdr:from>
    <xdr:to>
      <xdr:col>98</xdr:col>
      <xdr:colOff>38100</xdr:colOff>
      <xdr:row>63</xdr:row>
      <xdr:rowOff>125781</xdr:rowOff>
    </xdr:to>
    <xdr:sp macro="" textlink="">
      <xdr:nvSpPr>
        <xdr:cNvPr id="570" name="フローチャート: 判断 569">
          <a:extLst>
            <a:ext uri="{FF2B5EF4-FFF2-40B4-BE49-F238E27FC236}">
              <a16:creationId xmlns:a16="http://schemas.microsoft.com/office/drawing/2014/main" id="{AFAFC336-2763-4324-B37D-545CACD89D59}"/>
            </a:ext>
          </a:extLst>
        </xdr:cNvPr>
        <xdr:cNvSpPr/>
      </xdr:nvSpPr>
      <xdr:spPr>
        <a:xfrm>
          <a:off x="18605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A4A524BF-F075-4532-B0BA-6E9E3D0AD2A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CE946AB7-D670-4D4A-904E-6516FAD8243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E1B3AA17-6025-4B45-AB2D-C0CEA82C521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5EC7C036-B14D-4189-A257-F23DCB39501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B0A0C1C4-2453-4777-A599-E7B8E3D2A8D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57709</xdr:rowOff>
    </xdr:from>
    <xdr:to>
      <xdr:col>116</xdr:col>
      <xdr:colOff>114300</xdr:colOff>
      <xdr:row>63</xdr:row>
      <xdr:rowOff>159309</xdr:rowOff>
    </xdr:to>
    <xdr:sp macro="" textlink="">
      <xdr:nvSpPr>
        <xdr:cNvPr id="576" name="楕円 575">
          <a:extLst>
            <a:ext uri="{FF2B5EF4-FFF2-40B4-BE49-F238E27FC236}">
              <a16:creationId xmlns:a16="http://schemas.microsoft.com/office/drawing/2014/main" id="{17F797C4-27BA-4124-8D3D-26DBAAFDABF3}"/>
            </a:ext>
          </a:extLst>
        </xdr:cNvPr>
        <xdr:cNvSpPr/>
      </xdr:nvSpPr>
      <xdr:spPr>
        <a:xfrm>
          <a:off x="22110700" y="1085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144086</xdr:rowOff>
    </xdr:from>
    <xdr:ext cx="469744" cy="259045"/>
    <xdr:sp macro="" textlink="">
      <xdr:nvSpPr>
        <xdr:cNvPr id="577" name="【学校施設】&#10;一人当たり面積該当値テキスト">
          <a:extLst>
            <a:ext uri="{FF2B5EF4-FFF2-40B4-BE49-F238E27FC236}">
              <a16:creationId xmlns:a16="http://schemas.microsoft.com/office/drawing/2014/main" id="{49BD8581-5B31-4A1D-BC99-24EDF1E19B54}"/>
            </a:ext>
          </a:extLst>
        </xdr:cNvPr>
        <xdr:cNvSpPr txBox="1"/>
      </xdr:nvSpPr>
      <xdr:spPr>
        <a:xfrm>
          <a:off x="22199600" y="107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60757</xdr:rowOff>
    </xdr:from>
    <xdr:to>
      <xdr:col>112</xdr:col>
      <xdr:colOff>38100</xdr:colOff>
      <xdr:row>63</xdr:row>
      <xdr:rowOff>162357</xdr:rowOff>
    </xdr:to>
    <xdr:sp macro="" textlink="">
      <xdr:nvSpPr>
        <xdr:cNvPr id="578" name="楕円 577">
          <a:extLst>
            <a:ext uri="{FF2B5EF4-FFF2-40B4-BE49-F238E27FC236}">
              <a16:creationId xmlns:a16="http://schemas.microsoft.com/office/drawing/2014/main" id="{4769941F-E5FD-4D04-981A-4981C680471B}"/>
            </a:ext>
          </a:extLst>
        </xdr:cNvPr>
        <xdr:cNvSpPr/>
      </xdr:nvSpPr>
      <xdr:spPr>
        <a:xfrm>
          <a:off x="21272500" y="108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108509</xdr:rowOff>
    </xdr:from>
    <xdr:to>
      <xdr:col>116</xdr:col>
      <xdr:colOff>63500</xdr:colOff>
      <xdr:row>63</xdr:row>
      <xdr:rowOff>111557</xdr:rowOff>
    </xdr:to>
    <xdr:cxnSp macro="">
      <xdr:nvCxnSpPr>
        <xdr:cNvPr id="579" name="直線コネクタ 578">
          <a:extLst>
            <a:ext uri="{FF2B5EF4-FFF2-40B4-BE49-F238E27FC236}">
              <a16:creationId xmlns:a16="http://schemas.microsoft.com/office/drawing/2014/main" id="{BF9F53AA-B5EF-4894-9DD8-F77F6EA81E5A}"/>
            </a:ext>
          </a:extLst>
        </xdr:cNvPr>
        <xdr:cNvCxnSpPr/>
      </xdr:nvCxnSpPr>
      <xdr:spPr>
        <a:xfrm flipV="1">
          <a:off x="21323300" y="1090985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63119</xdr:rowOff>
    </xdr:from>
    <xdr:to>
      <xdr:col>107</xdr:col>
      <xdr:colOff>101600</xdr:colOff>
      <xdr:row>63</xdr:row>
      <xdr:rowOff>164719</xdr:rowOff>
    </xdr:to>
    <xdr:sp macro="" textlink="">
      <xdr:nvSpPr>
        <xdr:cNvPr id="580" name="楕円 579">
          <a:extLst>
            <a:ext uri="{FF2B5EF4-FFF2-40B4-BE49-F238E27FC236}">
              <a16:creationId xmlns:a16="http://schemas.microsoft.com/office/drawing/2014/main" id="{B579B015-F6AD-4305-B5C1-7C236DCAE183}"/>
            </a:ext>
          </a:extLst>
        </xdr:cNvPr>
        <xdr:cNvSpPr/>
      </xdr:nvSpPr>
      <xdr:spPr>
        <a:xfrm>
          <a:off x="20383500" y="10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111557</xdr:rowOff>
    </xdr:from>
    <xdr:to>
      <xdr:col>111</xdr:col>
      <xdr:colOff>177800</xdr:colOff>
      <xdr:row>63</xdr:row>
      <xdr:rowOff>113919</xdr:rowOff>
    </xdr:to>
    <xdr:cxnSp macro="">
      <xdr:nvCxnSpPr>
        <xdr:cNvPr id="581" name="直線コネクタ 580">
          <a:extLst>
            <a:ext uri="{FF2B5EF4-FFF2-40B4-BE49-F238E27FC236}">
              <a16:creationId xmlns:a16="http://schemas.microsoft.com/office/drawing/2014/main" id="{AC9564D6-B894-4051-976A-EA2F0EAB8B98}"/>
            </a:ext>
          </a:extLst>
        </xdr:cNvPr>
        <xdr:cNvCxnSpPr/>
      </xdr:nvCxnSpPr>
      <xdr:spPr>
        <a:xfrm flipV="1">
          <a:off x="20434300" y="10912907"/>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66167</xdr:rowOff>
    </xdr:from>
    <xdr:to>
      <xdr:col>102</xdr:col>
      <xdr:colOff>165100</xdr:colOff>
      <xdr:row>63</xdr:row>
      <xdr:rowOff>167767</xdr:rowOff>
    </xdr:to>
    <xdr:sp macro="" textlink="">
      <xdr:nvSpPr>
        <xdr:cNvPr id="582" name="楕円 581">
          <a:extLst>
            <a:ext uri="{FF2B5EF4-FFF2-40B4-BE49-F238E27FC236}">
              <a16:creationId xmlns:a16="http://schemas.microsoft.com/office/drawing/2014/main" id="{E7DED79A-3260-4098-A5BE-2EC18F94D62E}"/>
            </a:ext>
          </a:extLst>
        </xdr:cNvPr>
        <xdr:cNvSpPr/>
      </xdr:nvSpPr>
      <xdr:spPr>
        <a:xfrm>
          <a:off x="19494500" y="108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113919</xdr:rowOff>
    </xdr:from>
    <xdr:to>
      <xdr:col>107</xdr:col>
      <xdr:colOff>50800</xdr:colOff>
      <xdr:row>63</xdr:row>
      <xdr:rowOff>116967</xdr:rowOff>
    </xdr:to>
    <xdr:cxnSp macro="">
      <xdr:nvCxnSpPr>
        <xdr:cNvPr id="583" name="直線コネクタ 582">
          <a:extLst>
            <a:ext uri="{FF2B5EF4-FFF2-40B4-BE49-F238E27FC236}">
              <a16:creationId xmlns:a16="http://schemas.microsoft.com/office/drawing/2014/main" id="{3A7F5977-CC36-455E-961D-50B740248419}"/>
            </a:ext>
          </a:extLst>
        </xdr:cNvPr>
        <xdr:cNvCxnSpPr/>
      </xdr:nvCxnSpPr>
      <xdr:spPr>
        <a:xfrm flipV="1">
          <a:off x="19545300" y="1091526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69215</xdr:rowOff>
    </xdr:from>
    <xdr:to>
      <xdr:col>98</xdr:col>
      <xdr:colOff>38100</xdr:colOff>
      <xdr:row>63</xdr:row>
      <xdr:rowOff>170815</xdr:rowOff>
    </xdr:to>
    <xdr:sp macro="" textlink="">
      <xdr:nvSpPr>
        <xdr:cNvPr id="584" name="楕円 583">
          <a:extLst>
            <a:ext uri="{FF2B5EF4-FFF2-40B4-BE49-F238E27FC236}">
              <a16:creationId xmlns:a16="http://schemas.microsoft.com/office/drawing/2014/main" id="{60C16B57-13EB-4B2B-A588-5D32BA0298CA}"/>
            </a:ext>
          </a:extLst>
        </xdr:cNvPr>
        <xdr:cNvSpPr/>
      </xdr:nvSpPr>
      <xdr:spPr>
        <a:xfrm>
          <a:off x="18605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116967</xdr:rowOff>
    </xdr:from>
    <xdr:to>
      <xdr:col>102</xdr:col>
      <xdr:colOff>114300</xdr:colOff>
      <xdr:row>63</xdr:row>
      <xdr:rowOff>120015</xdr:rowOff>
    </xdr:to>
    <xdr:cxnSp macro="">
      <xdr:nvCxnSpPr>
        <xdr:cNvPr id="585" name="直線コネクタ 584">
          <a:extLst>
            <a:ext uri="{FF2B5EF4-FFF2-40B4-BE49-F238E27FC236}">
              <a16:creationId xmlns:a16="http://schemas.microsoft.com/office/drawing/2014/main" id="{5C0F0C9C-63DF-44E4-9053-F6F5EF5ACF30}"/>
            </a:ext>
          </a:extLst>
        </xdr:cNvPr>
        <xdr:cNvCxnSpPr/>
      </xdr:nvCxnSpPr>
      <xdr:spPr>
        <a:xfrm flipV="1">
          <a:off x="18656300" y="1091831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11168</xdr:rowOff>
    </xdr:from>
    <xdr:ext cx="469744" cy="259045"/>
    <xdr:sp macro="" textlink="">
      <xdr:nvSpPr>
        <xdr:cNvPr id="586" name="n_1aveValue【学校施設】&#10;一人当たり面積">
          <a:extLst>
            <a:ext uri="{FF2B5EF4-FFF2-40B4-BE49-F238E27FC236}">
              <a16:creationId xmlns:a16="http://schemas.microsoft.com/office/drawing/2014/main" id="{276609DE-77C5-490E-A391-12D83CC4A01B}"/>
            </a:ext>
          </a:extLst>
        </xdr:cNvPr>
        <xdr:cNvSpPr txBox="1"/>
      </xdr:nvSpPr>
      <xdr:spPr>
        <a:xfrm>
          <a:off x="21075727" y="1046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20769</xdr:rowOff>
    </xdr:from>
    <xdr:ext cx="469744" cy="259045"/>
    <xdr:sp macro="" textlink="">
      <xdr:nvSpPr>
        <xdr:cNvPr id="587" name="n_2aveValue【学校施設】&#10;一人当たり面積">
          <a:extLst>
            <a:ext uri="{FF2B5EF4-FFF2-40B4-BE49-F238E27FC236}">
              <a16:creationId xmlns:a16="http://schemas.microsoft.com/office/drawing/2014/main" id="{F7DEB101-98DA-4E57-8EEA-6114EF2A6646}"/>
            </a:ext>
          </a:extLst>
        </xdr:cNvPr>
        <xdr:cNvSpPr txBox="1"/>
      </xdr:nvSpPr>
      <xdr:spPr>
        <a:xfrm>
          <a:off x="20199427" y="104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135755</xdr:rowOff>
    </xdr:from>
    <xdr:ext cx="469744" cy="259045"/>
    <xdr:sp macro="" textlink="">
      <xdr:nvSpPr>
        <xdr:cNvPr id="588" name="n_3aveValue【学校施設】&#10;一人当たり面積">
          <a:extLst>
            <a:ext uri="{FF2B5EF4-FFF2-40B4-BE49-F238E27FC236}">
              <a16:creationId xmlns:a16="http://schemas.microsoft.com/office/drawing/2014/main" id="{EC559F5B-8C84-46E7-839A-27B8DAC58C15}"/>
            </a:ext>
          </a:extLst>
        </xdr:cNvPr>
        <xdr:cNvSpPr txBox="1"/>
      </xdr:nvSpPr>
      <xdr:spPr>
        <a:xfrm>
          <a:off x="19310427" y="1059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142308</xdr:rowOff>
    </xdr:from>
    <xdr:ext cx="469744" cy="259045"/>
    <xdr:sp macro="" textlink="">
      <xdr:nvSpPr>
        <xdr:cNvPr id="589" name="n_4aveValue【学校施設】&#10;一人当たり面積">
          <a:extLst>
            <a:ext uri="{FF2B5EF4-FFF2-40B4-BE49-F238E27FC236}">
              <a16:creationId xmlns:a16="http://schemas.microsoft.com/office/drawing/2014/main" id="{4C185517-D274-4BAC-B722-EF0E31582A44}"/>
            </a:ext>
          </a:extLst>
        </xdr:cNvPr>
        <xdr:cNvSpPr txBox="1"/>
      </xdr:nvSpPr>
      <xdr:spPr>
        <a:xfrm>
          <a:off x="18421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153484</xdr:rowOff>
    </xdr:from>
    <xdr:ext cx="469744" cy="259045"/>
    <xdr:sp macro="" textlink="">
      <xdr:nvSpPr>
        <xdr:cNvPr id="590" name="n_1mainValue【学校施設】&#10;一人当たり面積">
          <a:extLst>
            <a:ext uri="{FF2B5EF4-FFF2-40B4-BE49-F238E27FC236}">
              <a16:creationId xmlns:a16="http://schemas.microsoft.com/office/drawing/2014/main" id="{114E1CF4-9AA4-4BB7-908A-78CDDD54221E}"/>
            </a:ext>
          </a:extLst>
        </xdr:cNvPr>
        <xdr:cNvSpPr txBox="1"/>
      </xdr:nvSpPr>
      <xdr:spPr>
        <a:xfrm>
          <a:off x="21075727" y="1095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155846</xdr:rowOff>
    </xdr:from>
    <xdr:ext cx="469744" cy="259045"/>
    <xdr:sp macro="" textlink="">
      <xdr:nvSpPr>
        <xdr:cNvPr id="591" name="n_2mainValue【学校施設】&#10;一人当たり面積">
          <a:extLst>
            <a:ext uri="{FF2B5EF4-FFF2-40B4-BE49-F238E27FC236}">
              <a16:creationId xmlns:a16="http://schemas.microsoft.com/office/drawing/2014/main" id="{C3588B3A-5700-42B5-9565-279C2037D24A}"/>
            </a:ext>
          </a:extLst>
        </xdr:cNvPr>
        <xdr:cNvSpPr txBox="1"/>
      </xdr:nvSpPr>
      <xdr:spPr>
        <a:xfrm>
          <a:off x="20199427" y="1095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158894</xdr:rowOff>
    </xdr:from>
    <xdr:ext cx="469744" cy="259045"/>
    <xdr:sp macro="" textlink="">
      <xdr:nvSpPr>
        <xdr:cNvPr id="592" name="n_3mainValue【学校施設】&#10;一人当たり面積">
          <a:extLst>
            <a:ext uri="{FF2B5EF4-FFF2-40B4-BE49-F238E27FC236}">
              <a16:creationId xmlns:a16="http://schemas.microsoft.com/office/drawing/2014/main" id="{F6D47F9D-BA1A-4F01-97A7-06E94E6BCAEE}"/>
            </a:ext>
          </a:extLst>
        </xdr:cNvPr>
        <xdr:cNvSpPr txBox="1"/>
      </xdr:nvSpPr>
      <xdr:spPr>
        <a:xfrm>
          <a:off x="19310427"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161942</xdr:rowOff>
    </xdr:from>
    <xdr:ext cx="469744" cy="259045"/>
    <xdr:sp macro="" textlink="">
      <xdr:nvSpPr>
        <xdr:cNvPr id="593" name="n_4mainValue【学校施設】&#10;一人当たり面積">
          <a:extLst>
            <a:ext uri="{FF2B5EF4-FFF2-40B4-BE49-F238E27FC236}">
              <a16:creationId xmlns:a16="http://schemas.microsoft.com/office/drawing/2014/main" id="{D98A9121-30C1-4184-AEEA-7546E30103FA}"/>
            </a:ext>
          </a:extLst>
        </xdr:cNvPr>
        <xdr:cNvSpPr txBox="1"/>
      </xdr:nvSpPr>
      <xdr:spPr>
        <a:xfrm>
          <a:off x="184214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C9CAAE5C-4062-4E78-8DC5-67D34BA11F6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52D9E106-4F13-40D9-84C0-BA0F4219F81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B5F41B76-B8B8-4E9A-9DB4-FDE6C460101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4E303977-FA9A-49AE-899B-13D404E6BED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7773198D-71EE-417D-A61B-78187280FC4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67245BC1-EAF0-4361-ACDA-081D03C3A1F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428B18FF-9814-403C-BCA7-29BF15F7BD9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4486D37D-34F4-432E-B0E7-702A18366FA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a16="http://schemas.microsoft.com/office/drawing/2014/main" id="{68A63DEE-9E6D-474D-8D12-8A5D03C9BC6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id="{53A5F874-FC21-4282-8FAE-FD7247170AD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a:extLst>
            <a:ext uri="{FF2B5EF4-FFF2-40B4-BE49-F238E27FC236}">
              <a16:creationId xmlns:a16="http://schemas.microsoft.com/office/drawing/2014/main" id="{D35D150B-1728-4710-8C82-6E88F6E01E6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5" name="直線コネクタ 604">
          <a:extLst>
            <a:ext uri="{FF2B5EF4-FFF2-40B4-BE49-F238E27FC236}">
              <a16:creationId xmlns:a16="http://schemas.microsoft.com/office/drawing/2014/main" id="{9D99635C-26D7-4EB9-AA16-68167380ABA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6" name="テキスト ボックス 605">
          <a:extLst>
            <a:ext uri="{FF2B5EF4-FFF2-40B4-BE49-F238E27FC236}">
              <a16:creationId xmlns:a16="http://schemas.microsoft.com/office/drawing/2014/main" id="{45D1820D-A8D2-46B0-9281-1737D91983F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7" name="直線コネクタ 606">
          <a:extLst>
            <a:ext uri="{FF2B5EF4-FFF2-40B4-BE49-F238E27FC236}">
              <a16:creationId xmlns:a16="http://schemas.microsoft.com/office/drawing/2014/main" id="{F9977079-C705-4523-853A-25B7EE9CDB5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8" name="テキスト ボックス 607">
          <a:extLst>
            <a:ext uri="{FF2B5EF4-FFF2-40B4-BE49-F238E27FC236}">
              <a16:creationId xmlns:a16="http://schemas.microsoft.com/office/drawing/2014/main" id="{81FEF6EB-28CB-4FB5-8A32-B41AB8A08B0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9" name="直線コネクタ 608">
          <a:extLst>
            <a:ext uri="{FF2B5EF4-FFF2-40B4-BE49-F238E27FC236}">
              <a16:creationId xmlns:a16="http://schemas.microsoft.com/office/drawing/2014/main" id="{103169B5-8154-422E-91F7-25D4116EC6B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0" name="テキスト ボックス 609">
          <a:extLst>
            <a:ext uri="{FF2B5EF4-FFF2-40B4-BE49-F238E27FC236}">
              <a16:creationId xmlns:a16="http://schemas.microsoft.com/office/drawing/2014/main" id="{BF770943-D037-4022-9B58-9F990374EFE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1" name="直線コネクタ 610">
          <a:extLst>
            <a:ext uri="{FF2B5EF4-FFF2-40B4-BE49-F238E27FC236}">
              <a16:creationId xmlns:a16="http://schemas.microsoft.com/office/drawing/2014/main" id="{99CD5A8C-B12F-4C15-AE52-A4A077B9DBB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2" name="テキスト ボックス 611">
          <a:extLst>
            <a:ext uri="{FF2B5EF4-FFF2-40B4-BE49-F238E27FC236}">
              <a16:creationId xmlns:a16="http://schemas.microsoft.com/office/drawing/2014/main" id="{69F2C2A0-D8CC-47C6-83F6-F525EAA0812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3" name="直線コネクタ 612">
          <a:extLst>
            <a:ext uri="{FF2B5EF4-FFF2-40B4-BE49-F238E27FC236}">
              <a16:creationId xmlns:a16="http://schemas.microsoft.com/office/drawing/2014/main" id="{39607975-F162-4DCD-8763-FE51A7108FC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14" name="テキスト ボックス 613">
          <a:extLst>
            <a:ext uri="{FF2B5EF4-FFF2-40B4-BE49-F238E27FC236}">
              <a16:creationId xmlns:a16="http://schemas.microsoft.com/office/drawing/2014/main" id="{38A475F2-F75F-4DE7-9837-7A0FC565274D}"/>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a:extLst>
            <a:ext uri="{FF2B5EF4-FFF2-40B4-BE49-F238E27FC236}">
              <a16:creationId xmlns:a16="http://schemas.microsoft.com/office/drawing/2014/main" id="{85FCDE99-A9A3-4C51-A0AE-0813F17D613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児童館】&#10;有形固定資産減価償却率グラフ枠">
          <a:extLst>
            <a:ext uri="{FF2B5EF4-FFF2-40B4-BE49-F238E27FC236}">
              <a16:creationId xmlns:a16="http://schemas.microsoft.com/office/drawing/2014/main" id="{E6C6E82A-A43A-4677-9661-C0EC49809B9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17" name="直線コネクタ 616">
          <a:extLst>
            <a:ext uri="{FF2B5EF4-FFF2-40B4-BE49-F238E27FC236}">
              <a16:creationId xmlns:a16="http://schemas.microsoft.com/office/drawing/2014/main" id="{9B83B855-F76B-4182-BFFC-FB4E9A0A5D06}"/>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18" name="【児童館】&#10;有形固定資産減価償却率最小値テキスト">
          <a:extLst>
            <a:ext uri="{FF2B5EF4-FFF2-40B4-BE49-F238E27FC236}">
              <a16:creationId xmlns:a16="http://schemas.microsoft.com/office/drawing/2014/main" id="{9928DBE6-56D9-4197-BEBF-D70E2F04A71B}"/>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19" name="直線コネクタ 618">
          <a:extLst>
            <a:ext uri="{FF2B5EF4-FFF2-40B4-BE49-F238E27FC236}">
              <a16:creationId xmlns:a16="http://schemas.microsoft.com/office/drawing/2014/main" id="{A7EC30C9-481D-429C-AED1-33A66CD78052}"/>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20" name="【児童館】&#10;有形固定資産減価償却率最大値テキスト">
          <a:extLst>
            <a:ext uri="{FF2B5EF4-FFF2-40B4-BE49-F238E27FC236}">
              <a16:creationId xmlns:a16="http://schemas.microsoft.com/office/drawing/2014/main" id="{204518EB-6E8E-4FDD-93F7-F64AB61508D8}"/>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1" name="直線コネクタ 620">
          <a:extLst>
            <a:ext uri="{FF2B5EF4-FFF2-40B4-BE49-F238E27FC236}">
              <a16:creationId xmlns:a16="http://schemas.microsoft.com/office/drawing/2014/main" id="{7955D566-50FC-49D4-95F5-4736EC81D8E9}"/>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93997</xdr:rowOff>
    </xdr:from>
    <xdr:ext cx="405111" cy="259045"/>
    <xdr:sp macro="" textlink="">
      <xdr:nvSpPr>
        <xdr:cNvPr id="622" name="【児童館】&#10;有形固定資産減価償却率平均値テキスト">
          <a:extLst>
            <a:ext uri="{FF2B5EF4-FFF2-40B4-BE49-F238E27FC236}">
              <a16:creationId xmlns:a16="http://schemas.microsoft.com/office/drawing/2014/main" id="{6A322BA2-75F1-4643-8149-950656CAE2B0}"/>
            </a:ext>
          </a:extLst>
        </xdr:cNvPr>
        <xdr:cNvSpPr txBox="1"/>
      </xdr:nvSpPr>
      <xdr:spPr>
        <a:xfrm>
          <a:off x="16357600" y="1380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71120</xdr:rowOff>
    </xdr:from>
    <xdr:to>
      <xdr:col>85</xdr:col>
      <xdr:colOff>177800</xdr:colOff>
      <xdr:row>82</xdr:row>
      <xdr:rowOff>1270</xdr:rowOff>
    </xdr:to>
    <xdr:sp macro="" textlink="">
      <xdr:nvSpPr>
        <xdr:cNvPr id="623" name="フローチャート: 判断 622">
          <a:extLst>
            <a:ext uri="{FF2B5EF4-FFF2-40B4-BE49-F238E27FC236}">
              <a16:creationId xmlns:a16="http://schemas.microsoft.com/office/drawing/2014/main" id="{E87425E3-49E1-4357-8480-EA953788B6EC}"/>
            </a:ext>
          </a:extLst>
        </xdr:cNvPr>
        <xdr:cNvSpPr/>
      </xdr:nvSpPr>
      <xdr:spPr>
        <a:xfrm>
          <a:off x="162687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24" name="フローチャート: 判断 623">
          <a:extLst>
            <a:ext uri="{FF2B5EF4-FFF2-40B4-BE49-F238E27FC236}">
              <a16:creationId xmlns:a16="http://schemas.microsoft.com/office/drawing/2014/main" id="{7169FAF2-BB01-4582-81F1-C19B9EE04E8F}"/>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62230</xdr:rowOff>
    </xdr:from>
    <xdr:to>
      <xdr:col>76</xdr:col>
      <xdr:colOff>165100</xdr:colOff>
      <xdr:row>80</xdr:row>
      <xdr:rowOff>163830</xdr:rowOff>
    </xdr:to>
    <xdr:sp macro="" textlink="">
      <xdr:nvSpPr>
        <xdr:cNvPr id="625" name="フローチャート: 判断 624">
          <a:extLst>
            <a:ext uri="{FF2B5EF4-FFF2-40B4-BE49-F238E27FC236}">
              <a16:creationId xmlns:a16="http://schemas.microsoft.com/office/drawing/2014/main" id="{32D74BF3-0FDC-4347-B8D6-0998480A5846}"/>
            </a:ext>
          </a:extLst>
        </xdr:cNvPr>
        <xdr:cNvSpPr/>
      </xdr:nvSpPr>
      <xdr:spPr>
        <a:xfrm>
          <a:off x="14541500" y="1377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63500</xdr:rowOff>
    </xdr:from>
    <xdr:to>
      <xdr:col>72</xdr:col>
      <xdr:colOff>38100</xdr:colOff>
      <xdr:row>82</xdr:row>
      <xdr:rowOff>165100</xdr:rowOff>
    </xdr:to>
    <xdr:sp macro="" textlink="">
      <xdr:nvSpPr>
        <xdr:cNvPr id="626" name="フローチャート: 判断 625">
          <a:extLst>
            <a:ext uri="{FF2B5EF4-FFF2-40B4-BE49-F238E27FC236}">
              <a16:creationId xmlns:a16="http://schemas.microsoft.com/office/drawing/2014/main" id="{71A0373E-CF51-463F-A5E1-01204E26F1D3}"/>
            </a:ext>
          </a:extLst>
        </xdr:cNvPr>
        <xdr:cNvSpPr/>
      </xdr:nvSpPr>
      <xdr:spPr>
        <a:xfrm>
          <a:off x="1365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45720</xdr:rowOff>
    </xdr:from>
    <xdr:to>
      <xdr:col>67</xdr:col>
      <xdr:colOff>101600</xdr:colOff>
      <xdr:row>82</xdr:row>
      <xdr:rowOff>147320</xdr:rowOff>
    </xdr:to>
    <xdr:sp macro="" textlink="">
      <xdr:nvSpPr>
        <xdr:cNvPr id="627" name="フローチャート: 判断 626">
          <a:extLst>
            <a:ext uri="{FF2B5EF4-FFF2-40B4-BE49-F238E27FC236}">
              <a16:creationId xmlns:a16="http://schemas.microsoft.com/office/drawing/2014/main" id="{5B97B511-C61C-4530-87B7-6D4CF632DC70}"/>
            </a:ext>
          </a:extLst>
        </xdr:cNvPr>
        <xdr:cNvSpPr/>
      </xdr:nvSpPr>
      <xdr:spPr>
        <a:xfrm>
          <a:off x="12763500" y="1410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78C48840-CAAF-44F9-9604-089885CE363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23EDA6EE-140C-47E3-B8B2-90F939F94B4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365E5D2C-1063-417A-AF72-09AA0901CE6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21222D74-418E-4B79-A19A-12B1814137F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59C2D8B3-A990-4EC3-8E1E-F62685410C7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149861</xdr:rowOff>
    </xdr:from>
    <xdr:to>
      <xdr:col>85</xdr:col>
      <xdr:colOff>177800</xdr:colOff>
      <xdr:row>83</xdr:row>
      <xdr:rowOff>80011</xdr:rowOff>
    </xdr:to>
    <xdr:sp macro="" textlink="">
      <xdr:nvSpPr>
        <xdr:cNvPr id="633" name="楕円 632">
          <a:extLst>
            <a:ext uri="{FF2B5EF4-FFF2-40B4-BE49-F238E27FC236}">
              <a16:creationId xmlns:a16="http://schemas.microsoft.com/office/drawing/2014/main" id="{124981CF-A69C-47FA-BBB0-475D16E09551}"/>
            </a:ext>
          </a:extLst>
        </xdr:cNvPr>
        <xdr:cNvSpPr/>
      </xdr:nvSpPr>
      <xdr:spPr>
        <a:xfrm>
          <a:off x="16268700" y="142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128288</xdr:rowOff>
    </xdr:from>
    <xdr:ext cx="405111" cy="259045"/>
    <xdr:sp macro="" textlink="">
      <xdr:nvSpPr>
        <xdr:cNvPr id="634" name="【児童館】&#10;有形固定資産減価償却率該当値テキスト">
          <a:extLst>
            <a:ext uri="{FF2B5EF4-FFF2-40B4-BE49-F238E27FC236}">
              <a16:creationId xmlns:a16="http://schemas.microsoft.com/office/drawing/2014/main" id="{867294EF-241B-475D-8428-83CE9949865B}"/>
            </a:ext>
          </a:extLst>
        </xdr:cNvPr>
        <xdr:cNvSpPr txBox="1"/>
      </xdr:nvSpPr>
      <xdr:spPr>
        <a:xfrm>
          <a:off x="16357600"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127000</xdr:rowOff>
    </xdr:from>
    <xdr:to>
      <xdr:col>81</xdr:col>
      <xdr:colOff>101600</xdr:colOff>
      <xdr:row>83</xdr:row>
      <xdr:rowOff>57150</xdr:rowOff>
    </xdr:to>
    <xdr:sp macro="" textlink="">
      <xdr:nvSpPr>
        <xdr:cNvPr id="635" name="楕円 634">
          <a:extLst>
            <a:ext uri="{FF2B5EF4-FFF2-40B4-BE49-F238E27FC236}">
              <a16:creationId xmlns:a16="http://schemas.microsoft.com/office/drawing/2014/main" id="{28F171CC-1343-498B-9B44-0573C1254B20}"/>
            </a:ext>
          </a:extLst>
        </xdr:cNvPr>
        <xdr:cNvSpPr/>
      </xdr:nvSpPr>
      <xdr:spPr>
        <a:xfrm>
          <a:off x="15430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6350</xdr:rowOff>
    </xdr:from>
    <xdr:to>
      <xdr:col>85</xdr:col>
      <xdr:colOff>127000</xdr:colOff>
      <xdr:row>83</xdr:row>
      <xdr:rowOff>29211</xdr:rowOff>
    </xdr:to>
    <xdr:cxnSp macro="">
      <xdr:nvCxnSpPr>
        <xdr:cNvPr id="636" name="直線コネクタ 635">
          <a:extLst>
            <a:ext uri="{FF2B5EF4-FFF2-40B4-BE49-F238E27FC236}">
              <a16:creationId xmlns:a16="http://schemas.microsoft.com/office/drawing/2014/main" id="{2FC6D162-CBFC-47F2-A28E-970D42907941}"/>
            </a:ext>
          </a:extLst>
        </xdr:cNvPr>
        <xdr:cNvCxnSpPr/>
      </xdr:nvCxnSpPr>
      <xdr:spPr>
        <a:xfrm>
          <a:off x="15481300" y="142367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105411</xdr:rowOff>
    </xdr:from>
    <xdr:to>
      <xdr:col>76</xdr:col>
      <xdr:colOff>165100</xdr:colOff>
      <xdr:row>83</xdr:row>
      <xdr:rowOff>35561</xdr:rowOff>
    </xdr:to>
    <xdr:sp macro="" textlink="">
      <xdr:nvSpPr>
        <xdr:cNvPr id="637" name="楕円 636">
          <a:extLst>
            <a:ext uri="{FF2B5EF4-FFF2-40B4-BE49-F238E27FC236}">
              <a16:creationId xmlns:a16="http://schemas.microsoft.com/office/drawing/2014/main" id="{4CADE35C-B62D-487B-8FC2-FF174C9776CF}"/>
            </a:ext>
          </a:extLst>
        </xdr:cNvPr>
        <xdr:cNvSpPr/>
      </xdr:nvSpPr>
      <xdr:spPr>
        <a:xfrm>
          <a:off x="14541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156211</xdr:rowOff>
    </xdr:from>
    <xdr:to>
      <xdr:col>81</xdr:col>
      <xdr:colOff>50800</xdr:colOff>
      <xdr:row>83</xdr:row>
      <xdr:rowOff>6350</xdr:rowOff>
    </xdr:to>
    <xdr:cxnSp macro="">
      <xdr:nvCxnSpPr>
        <xdr:cNvPr id="638" name="直線コネクタ 637">
          <a:extLst>
            <a:ext uri="{FF2B5EF4-FFF2-40B4-BE49-F238E27FC236}">
              <a16:creationId xmlns:a16="http://schemas.microsoft.com/office/drawing/2014/main" id="{B8A62E51-B816-443F-836E-35F7C6687719}"/>
            </a:ext>
          </a:extLst>
        </xdr:cNvPr>
        <xdr:cNvCxnSpPr/>
      </xdr:nvCxnSpPr>
      <xdr:spPr>
        <a:xfrm>
          <a:off x="14592300" y="1421511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83820</xdr:rowOff>
    </xdr:from>
    <xdr:to>
      <xdr:col>72</xdr:col>
      <xdr:colOff>38100</xdr:colOff>
      <xdr:row>83</xdr:row>
      <xdr:rowOff>13970</xdr:rowOff>
    </xdr:to>
    <xdr:sp macro="" textlink="">
      <xdr:nvSpPr>
        <xdr:cNvPr id="639" name="楕円 638">
          <a:extLst>
            <a:ext uri="{FF2B5EF4-FFF2-40B4-BE49-F238E27FC236}">
              <a16:creationId xmlns:a16="http://schemas.microsoft.com/office/drawing/2014/main" id="{BF9684E9-D062-4D6D-96EF-49F9197AD63F}"/>
            </a:ext>
          </a:extLst>
        </xdr:cNvPr>
        <xdr:cNvSpPr/>
      </xdr:nvSpPr>
      <xdr:spPr>
        <a:xfrm>
          <a:off x="13652500" y="14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134620</xdr:rowOff>
    </xdr:from>
    <xdr:to>
      <xdr:col>76</xdr:col>
      <xdr:colOff>114300</xdr:colOff>
      <xdr:row>82</xdr:row>
      <xdr:rowOff>156211</xdr:rowOff>
    </xdr:to>
    <xdr:cxnSp macro="">
      <xdr:nvCxnSpPr>
        <xdr:cNvPr id="640" name="直線コネクタ 639">
          <a:extLst>
            <a:ext uri="{FF2B5EF4-FFF2-40B4-BE49-F238E27FC236}">
              <a16:creationId xmlns:a16="http://schemas.microsoft.com/office/drawing/2014/main" id="{07E6A483-BB8D-49CA-AEF7-DFDEF0EB18CC}"/>
            </a:ext>
          </a:extLst>
        </xdr:cNvPr>
        <xdr:cNvCxnSpPr/>
      </xdr:nvCxnSpPr>
      <xdr:spPr>
        <a:xfrm>
          <a:off x="13703300" y="141935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62230</xdr:rowOff>
    </xdr:from>
    <xdr:to>
      <xdr:col>67</xdr:col>
      <xdr:colOff>101600</xdr:colOff>
      <xdr:row>82</xdr:row>
      <xdr:rowOff>163830</xdr:rowOff>
    </xdr:to>
    <xdr:sp macro="" textlink="">
      <xdr:nvSpPr>
        <xdr:cNvPr id="641" name="楕円 640">
          <a:extLst>
            <a:ext uri="{FF2B5EF4-FFF2-40B4-BE49-F238E27FC236}">
              <a16:creationId xmlns:a16="http://schemas.microsoft.com/office/drawing/2014/main" id="{2DCF57EC-0157-4106-9EDC-C32BF3D9AEC4}"/>
            </a:ext>
          </a:extLst>
        </xdr:cNvPr>
        <xdr:cNvSpPr/>
      </xdr:nvSpPr>
      <xdr:spPr>
        <a:xfrm>
          <a:off x="12763500" y="141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113030</xdr:rowOff>
    </xdr:from>
    <xdr:to>
      <xdr:col>71</xdr:col>
      <xdr:colOff>177800</xdr:colOff>
      <xdr:row>82</xdr:row>
      <xdr:rowOff>134620</xdr:rowOff>
    </xdr:to>
    <xdr:cxnSp macro="">
      <xdr:nvCxnSpPr>
        <xdr:cNvPr id="642" name="直線コネクタ 641">
          <a:extLst>
            <a:ext uri="{FF2B5EF4-FFF2-40B4-BE49-F238E27FC236}">
              <a16:creationId xmlns:a16="http://schemas.microsoft.com/office/drawing/2014/main" id="{B2B41C6D-F1D7-4C1A-9F00-074E5735CC4C}"/>
            </a:ext>
          </a:extLst>
        </xdr:cNvPr>
        <xdr:cNvCxnSpPr/>
      </xdr:nvCxnSpPr>
      <xdr:spPr>
        <a:xfrm>
          <a:off x="12814300" y="141719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43" name="n_1aveValue【児童館】&#10;有形固定資産減価償却率">
          <a:extLst>
            <a:ext uri="{FF2B5EF4-FFF2-40B4-BE49-F238E27FC236}">
              <a16:creationId xmlns:a16="http://schemas.microsoft.com/office/drawing/2014/main" id="{B9A2ED34-B9DB-43B3-9D06-D11DF5AE1D2A}"/>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8907</xdr:rowOff>
    </xdr:from>
    <xdr:ext cx="405111" cy="259045"/>
    <xdr:sp macro="" textlink="">
      <xdr:nvSpPr>
        <xdr:cNvPr id="644" name="n_2aveValue【児童館】&#10;有形固定資産減価償却率">
          <a:extLst>
            <a:ext uri="{FF2B5EF4-FFF2-40B4-BE49-F238E27FC236}">
              <a16:creationId xmlns:a16="http://schemas.microsoft.com/office/drawing/2014/main" id="{BDFEF32A-D3F5-4298-8AAB-310641436FB0}"/>
            </a:ext>
          </a:extLst>
        </xdr:cNvPr>
        <xdr:cNvSpPr txBox="1"/>
      </xdr:nvSpPr>
      <xdr:spPr>
        <a:xfrm>
          <a:off x="14389744" y="1355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10177</xdr:rowOff>
    </xdr:from>
    <xdr:ext cx="405111" cy="259045"/>
    <xdr:sp macro="" textlink="">
      <xdr:nvSpPr>
        <xdr:cNvPr id="645" name="n_3aveValue【児童館】&#10;有形固定資産減価償却率">
          <a:extLst>
            <a:ext uri="{FF2B5EF4-FFF2-40B4-BE49-F238E27FC236}">
              <a16:creationId xmlns:a16="http://schemas.microsoft.com/office/drawing/2014/main" id="{38B10C37-EF9B-4FB8-8DB8-C1CD9FE40151}"/>
            </a:ext>
          </a:extLst>
        </xdr:cNvPr>
        <xdr:cNvSpPr txBox="1"/>
      </xdr:nvSpPr>
      <xdr:spPr>
        <a:xfrm>
          <a:off x="13500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163847</xdr:rowOff>
    </xdr:from>
    <xdr:ext cx="405111" cy="259045"/>
    <xdr:sp macro="" textlink="">
      <xdr:nvSpPr>
        <xdr:cNvPr id="646" name="n_4aveValue【児童館】&#10;有形固定資産減価償却率">
          <a:extLst>
            <a:ext uri="{FF2B5EF4-FFF2-40B4-BE49-F238E27FC236}">
              <a16:creationId xmlns:a16="http://schemas.microsoft.com/office/drawing/2014/main" id="{2BB22685-D5E3-4374-B1DE-A2E7CBAA59F6}"/>
            </a:ext>
          </a:extLst>
        </xdr:cNvPr>
        <xdr:cNvSpPr txBox="1"/>
      </xdr:nvSpPr>
      <xdr:spPr>
        <a:xfrm>
          <a:off x="12611744" y="1387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48277</xdr:rowOff>
    </xdr:from>
    <xdr:ext cx="405111" cy="259045"/>
    <xdr:sp macro="" textlink="">
      <xdr:nvSpPr>
        <xdr:cNvPr id="647" name="n_1mainValue【児童館】&#10;有形固定資産減価償却率">
          <a:extLst>
            <a:ext uri="{FF2B5EF4-FFF2-40B4-BE49-F238E27FC236}">
              <a16:creationId xmlns:a16="http://schemas.microsoft.com/office/drawing/2014/main" id="{46AE1ED3-F246-4020-8737-4C87DA74510C}"/>
            </a:ext>
          </a:extLst>
        </xdr:cNvPr>
        <xdr:cNvSpPr txBox="1"/>
      </xdr:nvSpPr>
      <xdr:spPr>
        <a:xfrm>
          <a:off x="15266044"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26688</xdr:rowOff>
    </xdr:from>
    <xdr:ext cx="405111" cy="259045"/>
    <xdr:sp macro="" textlink="">
      <xdr:nvSpPr>
        <xdr:cNvPr id="648" name="n_2mainValue【児童館】&#10;有形固定資産減価償却率">
          <a:extLst>
            <a:ext uri="{FF2B5EF4-FFF2-40B4-BE49-F238E27FC236}">
              <a16:creationId xmlns:a16="http://schemas.microsoft.com/office/drawing/2014/main" id="{6F9E8BA1-1D0D-483B-863C-19A1E30ECF08}"/>
            </a:ext>
          </a:extLst>
        </xdr:cNvPr>
        <xdr:cNvSpPr txBox="1"/>
      </xdr:nvSpPr>
      <xdr:spPr>
        <a:xfrm>
          <a:off x="14389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5097</xdr:rowOff>
    </xdr:from>
    <xdr:ext cx="405111" cy="259045"/>
    <xdr:sp macro="" textlink="">
      <xdr:nvSpPr>
        <xdr:cNvPr id="649" name="n_3mainValue【児童館】&#10;有形固定資産減価償却率">
          <a:extLst>
            <a:ext uri="{FF2B5EF4-FFF2-40B4-BE49-F238E27FC236}">
              <a16:creationId xmlns:a16="http://schemas.microsoft.com/office/drawing/2014/main" id="{091688E6-203B-43F9-AD06-B3ED663D4F45}"/>
            </a:ext>
          </a:extLst>
        </xdr:cNvPr>
        <xdr:cNvSpPr txBox="1"/>
      </xdr:nvSpPr>
      <xdr:spPr>
        <a:xfrm>
          <a:off x="13500744" y="1423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154957</xdr:rowOff>
    </xdr:from>
    <xdr:ext cx="405111" cy="259045"/>
    <xdr:sp macro="" textlink="">
      <xdr:nvSpPr>
        <xdr:cNvPr id="650" name="n_4mainValue【児童館】&#10;有形固定資産減価償却率">
          <a:extLst>
            <a:ext uri="{FF2B5EF4-FFF2-40B4-BE49-F238E27FC236}">
              <a16:creationId xmlns:a16="http://schemas.microsoft.com/office/drawing/2014/main" id="{8DABED47-A330-4E0D-A266-059063348CF4}"/>
            </a:ext>
          </a:extLst>
        </xdr:cNvPr>
        <xdr:cNvSpPr txBox="1"/>
      </xdr:nvSpPr>
      <xdr:spPr>
        <a:xfrm>
          <a:off x="12611744" y="1421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02362027-D9AA-4D1F-939F-51CBF93BF10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id="{67595CDD-5AF3-4DF4-8DA8-B11472EE08F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id="{8CDD1E4A-FECA-4530-9AAC-AB586F2ACD7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id="{D7B72D8D-5C5D-4CDD-A627-2C20A8ED4C7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id="{0EA44BC3-6641-4F2F-AEE3-DED00A5DA1C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id="{74B81201-BB32-41D4-8718-6CCD0103DEB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id="{67073395-67C3-4C29-A5C3-F4F6588141E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C37C6ACB-6A97-4033-8B15-AC644FF3E31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B8C87DD8-2780-4EC5-ADF0-1BDADBE6506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154EF629-8AA8-4C40-9C0B-C98E430DC26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a:extLst>
            <a:ext uri="{FF2B5EF4-FFF2-40B4-BE49-F238E27FC236}">
              <a16:creationId xmlns:a16="http://schemas.microsoft.com/office/drawing/2014/main" id="{98925DD6-C4DE-44A8-8D15-64D106C90E9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a:extLst>
            <a:ext uri="{FF2B5EF4-FFF2-40B4-BE49-F238E27FC236}">
              <a16:creationId xmlns:a16="http://schemas.microsoft.com/office/drawing/2014/main" id="{424430A7-40CA-4EBB-AA68-D396B4A797F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a:extLst>
            <a:ext uri="{FF2B5EF4-FFF2-40B4-BE49-F238E27FC236}">
              <a16:creationId xmlns:a16="http://schemas.microsoft.com/office/drawing/2014/main" id="{68B59671-5C10-406F-8968-8A2B95D6FAB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a:extLst>
            <a:ext uri="{FF2B5EF4-FFF2-40B4-BE49-F238E27FC236}">
              <a16:creationId xmlns:a16="http://schemas.microsoft.com/office/drawing/2014/main" id="{C61E316B-7765-4090-8D3E-676CA903276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a:extLst>
            <a:ext uri="{FF2B5EF4-FFF2-40B4-BE49-F238E27FC236}">
              <a16:creationId xmlns:a16="http://schemas.microsoft.com/office/drawing/2014/main" id="{F05FC1CC-20B4-4AD1-9141-A12B8075BB4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a:extLst>
            <a:ext uri="{FF2B5EF4-FFF2-40B4-BE49-F238E27FC236}">
              <a16:creationId xmlns:a16="http://schemas.microsoft.com/office/drawing/2014/main" id="{34062B82-9261-41BF-A6B2-32887186F69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a:extLst>
            <a:ext uri="{FF2B5EF4-FFF2-40B4-BE49-F238E27FC236}">
              <a16:creationId xmlns:a16="http://schemas.microsoft.com/office/drawing/2014/main" id="{B9C679F1-89F9-465E-B31F-12F4D50173D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a:extLst>
            <a:ext uri="{FF2B5EF4-FFF2-40B4-BE49-F238E27FC236}">
              <a16:creationId xmlns:a16="http://schemas.microsoft.com/office/drawing/2014/main" id="{BCDE43F0-EE6C-4C72-A61C-BB75052F0C7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B42FD8BA-01FD-4D76-86D8-CC7B3CAF61B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B83C7A41-6021-44C2-81AA-2756C313913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a:extLst>
            <a:ext uri="{FF2B5EF4-FFF2-40B4-BE49-F238E27FC236}">
              <a16:creationId xmlns:a16="http://schemas.microsoft.com/office/drawing/2014/main" id="{48F9903C-0D71-483D-B11C-5F63E81E4AC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72389</xdr:rowOff>
    </xdr:to>
    <xdr:cxnSp macro="">
      <xdr:nvCxnSpPr>
        <xdr:cNvPr id="672" name="直線コネクタ 671">
          <a:extLst>
            <a:ext uri="{FF2B5EF4-FFF2-40B4-BE49-F238E27FC236}">
              <a16:creationId xmlns:a16="http://schemas.microsoft.com/office/drawing/2014/main" id="{71B67493-4DF1-40C7-BA65-EB12923ED297}"/>
            </a:ext>
          </a:extLst>
        </xdr:cNvPr>
        <xdr:cNvCxnSpPr/>
      </xdr:nvCxnSpPr>
      <xdr:spPr>
        <a:xfrm flipV="1">
          <a:off x="22160864" y="13491211"/>
          <a:ext cx="0" cy="1154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76216</xdr:rowOff>
    </xdr:from>
    <xdr:ext cx="469744" cy="259045"/>
    <xdr:sp macro="" textlink="">
      <xdr:nvSpPr>
        <xdr:cNvPr id="673" name="【児童館】&#10;一人当たり面積最小値テキスト">
          <a:extLst>
            <a:ext uri="{FF2B5EF4-FFF2-40B4-BE49-F238E27FC236}">
              <a16:creationId xmlns:a16="http://schemas.microsoft.com/office/drawing/2014/main" id="{7EA0F455-FBA5-4756-8959-1D44CA4FF68F}"/>
            </a:ext>
          </a:extLst>
        </xdr:cNvPr>
        <xdr:cNvSpPr txBox="1"/>
      </xdr:nvSpPr>
      <xdr:spPr>
        <a:xfrm>
          <a:off x="221996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72389</xdr:rowOff>
    </xdr:from>
    <xdr:to>
      <xdr:col>116</xdr:col>
      <xdr:colOff>152400</xdr:colOff>
      <xdr:row>85</xdr:row>
      <xdr:rowOff>72389</xdr:rowOff>
    </xdr:to>
    <xdr:cxnSp macro="">
      <xdr:nvCxnSpPr>
        <xdr:cNvPr id="674" name="直線コネクタ 673">
          <a:extLst>
            <a:ext uri="{FF2B5EF4-FFF2-40B4-BE49-F238E27FC236}">
              <a16:creationId xmlns:a16="http://schemas.microsoft.com/office/drawing/2014/main" id="{31A6DE80-8082-4E00-A471-1DAB3B30CB9F}"/>
            </a:ext>
          </a:extLst>
        </xdr:cNvPr>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675" name="【児童館】&#10;一人当たり面積最大値テキスト">
          <a:extLst>
            <a:ext uri="{FF2B5EF4-FFF2-40B4-BE49-F238E27FC236}">
              <a16:creationId xmlns:a16="http://schemas.microsoft.com/office/drawing/2014/main" id="{CEE22700-FBEF-42BD-B959-440BC6368D42}"/>
            </a:ext>
          </a:extLst>
        </xdr:cNvPr>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676" name="直線コネクタ 675">
          <a:extLst>
            <a:ext uri="{FF2B5EF4-FFF2-40B4-BE49-F238E27FC236}">
              <a16:creationId xmlns:a16="http://schemas.microsoft.com/office/drawing/2014/main" id="{E45D3349-E5B3-4F32-8DAE-27D34A75B597}"/>
            </a:ext>
          </a:extLst>
        </xdr:cNvPr>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30751</xdr:rowOff>
    </xdr:from>
    <xdr:ext cx="469744" cy="259045"/>
    <xdr:sp macro="" textlink="">
      <xdr:nvSpPr>
        <xdr:cNvPr id="677" name="【児童館】&#10;一人当たり面積平均値テキスト">
          <a:extLst>
            <a:ext uri="{FF2B5EF4-FFF2-40B4-BE49-F238E27FC236}">
              <a16:creationId xmlns:a16="http://schemas.microsoft.com/office/drawing/2014/main" id="{9D5E5400-534D-447A-B28C-50E00F1DB05E}"/>
            </a:ext>
          </a:extLst>
        </xdr:cNvPr>
        <xdr:cNvSpPr txBox="1"/>
      </xdr:nvSpPr>
      <xdr:spPr>
        <a:xfrm>
          <a:off x="22199600" y="1426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7874</xdr:rowOff>
    </xdr:from>
    <xdr:to>
      <xdr:col>116</xdr:col>
      <xdr:colOff>114300</xdr:colOff>
      <xdr:row>84</xdr:row>
      <xdr:rowOff>109474</xdr:rowOff>
    </xdr:to>
    <xdr:sp macro="" textlink="">
      <xdr:nvSpPr>
        <xdr:cNvPr id="678" name="フローチャート: 判断 677">
          <a:extLst>
            <a:ext uri="{FF2B5EF4-FFF2-40B4-BE49-F238E27FC236}">
              <a16:creationId xmlns:a16="http://schemas.microsoft.com/office/drawing/2014/main" id="{1497C3B5-4786-404D-B37D-2EECD1F0DE66}"/>
            </a:ext>
          </a:extLst>
        </xdr:cNvPr>
        <xdr:cNvSpPr/>
      </xdr:nvSpPr>
      <xdr:spPr>
        <a:xfrm>
          <a:off x="221107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30735</xdr:rowOff>
    </xdr:from>
    <xdr:to>
      <xdr:col>112</xdr:col>
      <xdr:colOff>38100</xdr:colOff>
      <xdr:row>84</xdr:row>
      <xdr:rowOff>132335</xdr:rowOff>
    </xdr:to>
    <xdr:sp macro="" textlink="">
      <xdr:nvSpPr>
        <xdr:cNvPr id="679" name="フローチャート: 判断 678">
          <a:extLst>
            <a:ext uri="{FF2B5EF4-FFF2-40B4-BE49-F238E27FC236}">
              <a16:creationId xmlns:a16="http://schemas.microsoft.com/office/drawing/2014/main" id="{32CBB867-3289-4CEC-9D87-6372BA8B49DF}"/>
            </a:ext>
          </a:extLst>
        </xdr:cNvPr>
        <xdr:cNvSpPr/>
      </xdr:nvSpPr>
      <xdr:spPr>
        <a:xfrm>
          <a:off x="21272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71882</xdr:rowOff>
    </xdr:from>
    <xdr:to>
      <xdr:col>107</xdr:col>
      <xdr:colOff>101600</xdr:colOff>
      <xdr:row>85</xdr:row>
      <xdr:rowOff>2032</xdr:rowOff>
    </xdr:to>
    <xdr:sp macro="" textlink="">
      <xdr:nvSpPr>
        <xdr:cNvPr id="680" name="フローチャート: 判断 679">
          <a:extLst>
            <a:ext uri="{FF2B5EF4-FFF2-40B4-BE49-F238E27FC236}">
              <a16:creationId xmlns:a16="http://schemas.microsoft.com/office/drawing/2014/main" id="{2B426B68-CCBA-4D86-8888-6107D17F77BB}"/>
            </a:ext>
          </a:extLst>
        </xdr:cNvPr>
        <xdr:cNvSpPr/>
      </xdr:nvSpPr>
      <xdr:spPr>
        <a:xfrm>
          <a:off x="203835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681" name="フローチャート: 判断 680">
          <a:extLst>
            <a:ext uri="{FF2B5EF4-FFF2-40B4-BE49-F238E27FC236}">
              <a16:creationId xmlns:a16="http://schemas.microsoft.com/office/drawing/2014/main" id="{DFF30EB3-6179-4DCA-86B8-C7D2ADBBCFEC}"/>
            </a:ext>
          </a:extLst>
        </xdr:cNvPr>
        <xdr:cNvSpPr/>
      </xdr:nvSpPr>
      <xdr:spPr>
        <a:xfrm>
          <a:off x="194945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82" name="フローチャート: 判断 681">
          <a:extLst>
            <a:ext uri="{FF2B5EF4-FFF2-40B4-BE49-F238E27FC236}">
              <a16:creationId xmlns:a16="http://schemas.microsoft.com/office/drawing/2014/main" id="{2522B420-34F9-46E3-847B-68B88DB558EF}"/>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BAC3DA4D-EBDF-413C-A77C-CB76D64D663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E8537641-AB43-46E4-8E99-C7C0870DDB3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CADF6551-C283-4493-AD3B-BB1413B6D63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F79E6461-5CF1-48FF-B8A2-5810C83E145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5A62C026-938F-4770-B01E-1111786C890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35306</xdr:rowOff>
    </xdr:from>
    <xdr:to>
      <xdr:col>116</xdr:col>
      <xdr:colOff>114300</xdr:colOff>
      <xdr:row>84</xdr:row>
      <xdr:rowOff>136906</xdr:rowOff>
    </xdr:to>
    <xdr:sp macro="" textlink="">
      <xdr:nvSpPr>
        <xdr:cNvPr id="688" name="楕円 687">
          <a:extLst>
            <a:ext uri="{FF2B5EF4-FFF2-40B4-BE49-F238E27FC236}">
              <a16:creationId xmlns:a16="http://schemas.microsoft.com/office/drawing/2014/main" id="{90C72B67-7C8C-4621-B849-0B126DA7EA4D}"/>
            </a:ext>
          </a:extLst>
        </xdr:cNvPr>
        <xdr:cNvSpPr/>
      </xdr:nvSpPr>
      <xdr:spPr>
        <a:xfrm>
          <a:off x="221107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13733</xdr:rowOff>
    </xdr:from>
    <xdr:ext cx="469744" cy="259045"/>
    <xdr:sp macro="" textlink="">
      <xdr:nvSpPr>
        <xdr:cNvPr id="689" name="【児童館】&#10;一人当たり面積該当値テキスト">
          <a:extLst>
            <a:ext uri="{FF2B5EF4-FFF2-40B4-BE49-F238E27FC236}">
              <a16:creationId xmlns:a16="http://schemas.microsoft.com/office/drawing/2014/main" id="{7C121196-BED2-4281-A4CC-F935D081C8CD}"/>
            </a:ext>
          </a:extLst>
        </xdr:cNvPr>
        <xdr:cNvSpPr txBox="1"/>
      </xdr:nvSpPr>
      <xdr:spPr>
        <a:xfrm>
          <a:off x="22199600" y="1441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39878</xdr:rowOff>
    </xdr:from>
    <xdr:to>
      <xdr:col>112</xdr:col>
      <xdr:colOff>38100</xdr:colOff>
      <xdr:row>84</xdr:row>
      <xdr:rowOff>141478</xdr:rowOff>
    </xdr:to>
    <xdr:sp macro="" textlink="">
      <xdr:nvSpPr>
        <xdr:cNvPr id="690" name="楕円 689">
          <a:extLst>
            <a:ext uri="{FF2B5EF4-FFF2-40B4-BE49-F238E27FC236}">
              <a16:creationId xmlns:a16="http://schemas.microsoft.com/office/drawing/2014/main" id="{91937213-D9AA-43E7-844D-68A97416944E}"/>
            </a:ext>
          </a:extLst>
        </xdr:cNvPr>
        <xdr:cNvSpPr/>
      </xdr:nvSpPr>
      <xdr:spPr>
        <a:xfrm>
          <a:off x="21272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86106</xdr:rowOff>
    </xdr:from>
    <xdr:to>
      <xdr:col>116</xdr:col>
      <xdr:colOff>63500</xdr:colOff>
      <xdr:row>84</xdr:row>
      <xdr:rowOff>90678</xdr:rowOff>
    </xdr:to>
    <xdr:cxnSp macro="">
      <xdr:nvCxnSpPr>
        <xdr:cNvPr id="691" name="直線コネクタ 690">
          <a:extLst>
            <a:ext uri="{FF2B5EF4-FFF2-40B4-BE49-F238E27FC236}">
              <a16:creationId xmlns:a16="http://schemas.microsoft.com/office/drawing/2014/main" id="{1A05787A-8032-4554-AE1F-7A3BF1078101}"/>
            </a:ext>
          </a:extLst>
        </xdr:cNvPr>
        <xdr:cNvCxnSpPr/>
      </xdr:nvCxnSpPr>
      <xdr:spPr>
        <a:xfrm flipV="1">
          <a:off x="21323300" y="144879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692" name="楕円 691">
          <a:extLst>
            <a:ext uri="{FF2B5EF4-FFF2-40B4-BE49-F238E27FC236}">
              <a16:creationId xmlns:a16="http://schemas.microsoft.com/office/drawing/2014/main" id="{CF2B65A7-8C36-4291-B3A8-BEFB444426E7}"/>
            </a:ext>
          </a:extLst>
        </xdr:cNvPr>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90678</xdr:rowOff>
    </xdr:from>
    <xdr:to>
      <xdr:col>111</xdr:col>
      <xdr:colOff>177800</xdr:colOff>
      <xdr:row>84</xdr:row>
      <xdr:rowOff>97537</xdr:rowOff>
    </xdr:to>
    <xdr:cxnSp macro="">
      <xdr:nvCxnSpPr>
        <xdr:cNvPr id="693" name="直線コネクタ 692">
          <a:extLst>
            <a:ext uri="{FF2B5EF4-FFF2-40B4-BE49-F238E27FC236}">
              <a16:creationId xmlns:a16="http://schemas.microsoft.com/office/drawing/2014/main" id="{B03C47EF-CFF2-4D10-BF6D-9043823826FC}"/>
            </a:ext>
          </a:extLst>
        </xdr:cNvPr>
        <xdr:cNvCxnSpPr/>
      </xdr:nvCxnSpPr>
      <xdr:spPr>
        <a:xfrm flipV="1">
          <a:off x="20434300" y="1449247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694" name="楕円 693">
          <a:extLst>
            <a:ext uri="{FF2B5EF4-FFF2-40B4-BE49-F238E27FC236}">
              <a16:creationId xmlns:a16="http://schemas.microsoft.com/office/drawing/2014/main" id="{29D0722E-2934-41E6-B24F-0C0F259BDEBE}"/>
            </a:ext>
          </a:extLst>
        </xdr:cNvPr>
        <xdr:cNvSpPr/>
      </xdr:nvSpPr>
      <xdr:spPr>
        <a:xfrm>
          <a:off x="19494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102108</xdr:rowOff>
    </xdr:to>
    <xdr:cxnSp macro="">
      <xdr:nvCxnSpPr>
        <xdr:cNvPr id="695" name="直線コネクタ 694">
          <a:extLst>
            <a:ext uri="{FF2B5EF4-FFF2-40B4-BE49-F238E27FC236}">
              <a16:creationId xmlns:a16="http://schemas.microsoft.com/office/drawing/2014/main" id="{A6317A79-677A-4901-905D-A668424037B9}"/>
            </a:ext>
          </a:extLst>
        </xdr:cNvPr>
        <xdr:cNvCxnSpPr/>
      </xdr:nvCxnSpPr>
      <xdr:spPr>
        <a:xfrm flipV="1">
          <a:off x="19545300" y="1449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58165</xdr:rowOff>
    </xdr:from>
    <xdr:to>
      <xdr:col>98</xdr:col>
      <xdr:colOff>38100</xdr:colOff>
      <xdr:row>84</xdr:row>
      <xdr:rowOff>159765</xdr:rowOff>
    </xdr:to>
    <xdr:sp macro="" textlink="">
      <xdr:nvSpPr>
        <xdr:cNvPr id="696" name="楕円 695">
          <a:extLst>
            <a:ext uri="{FF2B5EF4-FFF2-40B4-BE49-F238E27FC236}">
              <a16:creationId xmlns:a16="http://schemas.microsoft.com/office/drawing/2014/main" id="{D31FBF0C-9C56-4E08-B098-6423F50905FB}"/>
            </a:ext>
          </a:extLst>
        </xdr:cNvPr>
        <xdr:cNvSpPr/>
      </xdr:nvSpPr>
      <xdr:spPr>
        <a:xfrm>
          <a:off x="18605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102108</xdr:rowOff>
    </xdr:from>
    <xdr:to>
      <xdr:col>102</xdr:col>
      <xdr:colOff>114300</xdr:colOff>
      <xdr:row>84</xdr:row>
      <xdr:rowOff>108965</xdr:rowOff>
    </xdr:to>
    <xdr:cxnSp macro="">
      <xdr:nvCxnSpPr>
        <xdr:cNvPr id="697" name="直線コネクタ 696">
          <a:extLst>
            <a:ext uri="{FF2B5EF4-FFF2-40B4-BE49-F238E27FC236}">
              <a16:creationId xmlns:a16="http://schemas.microsoft.com/office/drawing/2014/main" id="{36E4F98F-CC5D-4A8C-B5A8-825A19D52CB6}"/>
            </a:ext>
          </a:extLst>
        </xdr:cNvPr>
        <xdr:cNvCxnSpPr/>
      </xdr:nvCxnSpPr>
      <xdr:spPr>
        <a:xfrm flipV="1">
          <a:off x="18656300" y="145039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148862</xdr:rowOff>
    </xdr:from>
    <xdr:ext cx="469744" cy="259045"/>
    <xdr:sp macro="" textlink="">
      <xdr:nvSpPr>
        <xdr:cNvPr id="698" name="n_1aveValue【児童館】&#10;一人当たり面積">
          <a:extLst>
            <a:ext uri="{FF2B5EF4-FFF2-40B4-BE49-F238E27FC236}">
              <a16:creationId xmlns:a16="http://schemas.microsoft.com/office/drawing/2014/main" id="{5DC10087-81D6-45E4-A2AD-0E970A13C18C}"/>
            </a:ext>
          </a:extLst>
        </xdr:cNvPr>
        <xdr:cNvSpPr txBox="1"/>
      </xdr:nvSpPr>
      <xdr:spPr>
        <a:xfrm>
          <a:off x="21075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164609</xdr:rowOff>
    </xdr:from>
    <xdr:ext cx="469744" cy="259045"/>
    <xdr:sp macro="" textlink="">
      <xdr:nvSpPr>
        <xdr:cNvPr id="699" name="n_2aveValue【児童館】&#10;一人当たり面積">
          <a:extLst>
            <a:ext uri="{FF2B5EF4-FFF2-40B4-BE49-F238E27FC236}">
              <a16:creationId xmlns:a16="http://schemas.microsoft.com/office/drawing/2014/main" id="{94DA3058-5EFE-4472-8492-E9331FF8A8A2}"/>
            </a:ext>
          </a:extLst>
        </xdr:cNvPr>
        <xdr:cNvSpPr txBox="1"/>
      </xdr:nvSpPr>
      <xdr:spPr>
        <a:xfrm>
          <a:off x="201994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700" name="n_3aveValue【児童館】&#10;一人当たり面積">
          <a:extLst>
            <a:ext uri="{FF2B5EF4-FFF2-40B4-BE49-F238E27FC236}">
              <a16:creationId xmlns:a16="http://schemas.microsoft.com/office/drawing/2014/main" id="{00F675B6-3734-4CC9-B9E3-B56E61682ECF}"/>
            </a:ext>
          </a:extLst>
        </xdr:cNvPr>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701" name="n_4aveValue【児童館】&#10;一人当たり面積">
          <a:extLst>
            <a:ext uri="{FF2B5EF4-FFF2-40B4-BE49-F238E27FC236}">
              <a16:creationId xmlns:a16="http://schemas.microsoft.com/office/drawing/2014/main" id="{D46F7B1A-7D5A-40E4-9033-15D55078185E}"/>
            </a:ext>
          </a:extLst>
        </xdr:cNvPr>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132605</xdr:rowOff>
    </xdr:from>
    <xdr:ext cx="469744" cy="259045"/>
    <xdr:sp macro="" textlink="">
      <xdr:nvSpPr>
        <xdr:cNvPr id="702" name="n_1mainValue【児童館】&#10;一人当たり面積">
          <a:extLst>
            <a:ext uri="{FF2B5EF4-FFF2-40B4-BE49-F238E27FC236}">
              <a16:creationId xmlns:a16="http://schemas.microsoft.com/office/drawing/2014/main" id="{2BEB4AA9-9BEC-4B18-9D4F-0645693675AB}"/>
            </a:ext>
          </a:extLst>
        </xdr:cNvPr>
        <xdr:cNvSpPr txBox="1"/>
      </xdr:nvSpPr>
      <xdr:spPr>
        <a:xfrm>
          <a:off x="210757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703" name="n_2mainValue【児童館】&#10;一人当たり面積">
          <a:extLst>
            <a:ext uri="{FF2B5EF4-FFF2-40B4-BE49-F238E27FC236}">
              <a16:creationId xmlns:a16="http://schemas.microsoft.com/office/drawing/2014/main" id="{C2CF4F2E-384C-4BE8-81F2-8EF683466D3B}"/>
            </a:ext>
          </a:extLst>
        </xdr:cNvPr>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704" name="n_3mainValue【児童館】&#10;一人当たり面積">
          <a:extLst>
            <a:ext uri="{FF2B5EF4-FFF2-40B4-BE49-F238E27FC236}">
              <a16:creationId xmlns:a16="http://schemas.microsoft.com/office/drawing/2014/main" id="{5456959D-89AA-4531-9122-60E670260D5C}"/>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4842</xdr:rowOff>
    </xdr:from>
    <xdr:ext cx="469744" cy="259045"/>
    <xdr:sp macro="" textlink="">
      <xdr:nvSpPr>
        <xdr:cNvPr id="705" name="n_4mainValue【児童館】&#10;一人当たり面積">
          <a:extLst>
            <a:ext uri="{FF2B5EF4-FFF2-40B4-BE49-F238E27FC236}">
              <a16:creationId xmlns:a16="http://schemas.microsoft.com/office/drawing/2014/main" id="{5F32490B-86FC-4F6F-9198-E221BBA8B39A}"/>
            </a:ext>
          </a:extLst>
        </xdr:cNvPr>
        <xdr:cNvSpPr txBox="1"/>
      </xdr:nvSpPr>
      <xdr:spPr>
        <a:xfrm>
          <a:off x="18421427" y="142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a:extLst>
            <a:ext uri="{FF2B5EF4-FFF2-40B4-BE49-F238E27FC236}">
              <a16:creationId xmlns:a16="http://schemas.microsoft.com/office/drawing/2014/main" id="{B0EBBCBC-FAF3-484D-A332-7FA51DC0028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a:extLst>
            <a:ext uri="{FF2B5EF4-FFF2-40B4-BE49-F238E27FC236}">
              <a16:creationId xmlns:a16="http://schemas.microsoft.com/office/drawing/2014/main" id="{DF44C6F7-ABE1-405A-9C68-321DD27679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a:extLst>
            <a:ext uri="{FF2B5EF4-FFF2-40B4-BE49-F238E27FC236}">
              <a16:creationId xmlns:a16="http://schemas.microsoft.com/office/drawing/2014/main" id="{8A9AE393-EE70-4B99-9292-877A1C1259F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a:extLst>
            <a:ext uri="{FF2B5EF4-FFF2-40B4-BE49-F238E27FC236}">
              <a16:creationId xmlns:a16="http://schemas.microsoft.com/office/drawing/2014/main" id="{3DEE7527-0930-4B23-B918-CA15249A76E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a:extLst>
            <a:ext uri="{FF2B5EF4-FFF2-40B4-BE49-F238E27FC236}">
              <a16:creationId xmlns:a16="http://schemas.microsoft.com/office/drawing/2014/main" id="{4C9D7018-5BDC-4181-96B6-AC167E66402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a:extLst>
            <a:ext uri="{FF2B5EF4-FFF2-40B4-BE49-F238E27FC236}">
              <a16:creationId xmlns:a16="http://schemas.microsoft.com/office/drawing/2014/main" id="{F3ED1689-2565-49B5-816A-F27FECFFDC7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a:extLst>
            <a:ext uri="{FF2B5EF4-FFF2-40B4-BE49-F238E27FC236}">
              <a16:creationId xmlns:a16="http://schemas.microsoft.com/office/drawing/2014/main" id="{09EDD934-E634-4C7B-ABDB-0E7A60F299A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a:extLst>
            <a:ext uri="{FF2B5EF4-FFF2-40B4-BE49-F238E27FC236}">
              <a16:creationId xmlns:a16="http://schemas.microsoft.com/office/drawing/2014/main" id="{2C6C4E07-8136-468B-95BB-4AC7A9E07F0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a:extLst>
            <a:ext uri="{FF2B5EF4-FFF2-40B4-BE49-F238E27FC236}">
              <a16:creationId xmlns:a16="http://schemas.microsoft.com/office/drawing/2014/main" id="{9C8AC074-AA7E-42FE-A4D2-B104AB44B07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a:extLst>
            <a:ext uri="{FF2B5EF4-FFF2-40B4-BE49-F238E27FC236}">
              <a16:creationId xmlns:a16="http://schemas.microsoft.com/office/drawing/2014/main" id="{4D7AFE56-CDC6-4B70-8295-16306D1E38D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a:extLst>
            <a:ext uri="{FF2B5EF4-FFF2-40B4-BE49-F238E27FC236}">
              <a16:creationId xmlns:a16="http://schemas.microsoft.com/office/drawing/2014/main" id="{990B158A-C310-4191-9EA0-31AFFF33D4D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7" name="直線コネクタ 716">
          <a:extLst>
            <a:ext uri="{FF2B5EF4-FFF2-40B4-BE49-F238E27FC236}">
              <a16:creationId xmlns:a16="http://schemas.microsoft.com/office/drawing/2014/main" id="{812276FF-EF41-4D3E-930A-24738B20707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8" name="テキスト ボックス 717">
          <a:extLst>
            <a:ext uri="{FF2B5EF4-FFF2-40B4-BE49-F238E27FC236}">
              <a16:creationId xmlns:a16="http://schemas.microsoft.com/office/drawing/2014/main" id="{9AEABED2-0264-40E2-B1FE-F2863E78BDE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9" name="直線コネクタ 718">
          <a:extLst>
            <a:ext uri="{FF2B5EF4-FFF2-40B4-BE49-F238E27FC236}">
              <a16:creationId xmlns:a16="http://schemas.microsoft.com/office/drawing/2014/main" id="{AB15CBF3-E9B1-4DEA-9992-A5D2F2848C1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0" name="テキスト ボックス 719">
          <a:extLst>
            <a:ext uri="{FF2B5EF4-FFF2-40B4-BE49-F238E27FC236}">
              <a16:creationId xmlns:a16="http://schemas.microsoft.com/office/drawing/2014/main" id="{A9787313-4202-47F9-9FA9-F8A348E21AB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1" name="直線コネクタ 720">
          <a:extLst>
            <a:ext uri="{FF2B5EF4-FFF2-40B4-BE49-F238E27FC236}">
              <a16:creationId xmlns:a16="http://schemas.microsoft.com/office/drawing/2014/main" id="{2A7BA6C3-71DB-43EA-8EC0-4B4B389F6E7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2" name="テキスト ボックス 721">
          <a:extLst>
            <a:ext uri="{FF2B5EF4-FFF2-40B4-BE49-F238E27FC236}">
              <a16:creationId xmlns:a16="http://schemas.microsoft.com/office/drawing/2014/main" id="{8C5A4F89-AD3D-4B1C-967E-9D18C37AE57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3" name="直線コネクタ 722">
          <a:extLst>
            <a:ext uri="{FF2B5EF4-FFF2-40B4-BE49-F238E27FC236}">
              <a16:creationId xmlns:a16="http://schemas.microsoft.com/office/drawing/2014/main" id="{B5DB832D-A9F2-4005-9694-D1710D44862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4" name="テキスト ボックス 723">
          <a:extLst>
            <a:ext uri="{FF2B5EF4-FFF2-40B4-BE49-F238E27FC236}">
              <a16:creationId xmlns:a16="http://schemas.microsoft.com/office/drawing/2014/main" id="{845930FF-DB3E-44BC-BD3B-9EDA30ECDA0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5" name="直線コネクタ 724">
          <a:extLst>
            <a:ext uri="{FF2B5EF4-FFF2-40B4-BE49-F238E27FC236}">
              <a16:creationId xmlns:a16="http://schemas.microsoft.com/office/drawing/2014/main" id="{C339DD11-1627-4EF1-9931-46A44A4A128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6" name="テキスト ボックス 725">
          <a:extLst>
            <a:ext uri="{FF2B5EF4-FFF2-40B4-BE49-F238E27FC236}">
              <a16:creationId xmlns:a16="http://schemas.microsoft.com/office/drawing/2014/main" id="{13CA979F-E12C-4AD9-B75C-31C771DF7E1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C14E5821-08FE-4774-B77B-876A357C7B2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8" name="テキスト ボックス 727">
          <a:extLst>
            <a:ext uri="{FF2B5EF4-FFF2-40B4-BE49-F238E27FC236}">
              <a16:creationId xmlns:a16="http://schemas.microsoft.com/office/drawing/2014/main" id="{9A254A6F-226A-4929-9307-12696EC93FA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9" name="【公民館】&#10;有形固定資産減価償却率グラフ枠">
          <a:extLst>
            <a:ext uri="{FF2B5EF4-FFF2-40B4-BE49-F238E27FC236}">
              <a16:creationId xmlns:a16="http://schemas.microsoft.com/office/drawing/2014/main" id="{F2DA3028-EEA5-483E-A904-0AD5981C6B8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730" name="直線コネクタ 729">
          <a:extLst>
            <a:ext uri="{FF2B5EF4-FFF2-40B4-BE49-F238E27FC236}">
              <a16:creationId xmlns:a16="http://schemas.microsoft.com/office/drawing/2014/main" id="{45F1FAF4-3840-49DA-A664-AFA16FA6BC93}"/>
            </a:ext>
          </a:extLst>
        </xdr:cNvPr>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1" name="【公民館】&#10;有形固定資産減価償却率最小値テキスト">
          <a:extLst>
            <a:ext uri="{FF2B5EF4-FFF2-40B4-BE49-F238E27FC236}">
              <a16:creationId xmlns:a16="http://schemas.microsoft.com/office/drawing/2014/main" id="{D8E99351-BD4B-4D45-9C7F-386C137C5B2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2" name="直線コネクタ 731">
          <a:extLst>
            <a:ext uri="{FF2B5EF4-FFF2-40B4-BE49-F238E27FC236}">
              <a16:creationId xmlns:a16="http://schemas.microsoft.com/office/drawing/2014/main" id="{1070F13C-DB48-48C8-B523-4807D508302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733" name="【公民館】&#10;有形固定資産減価償却率最大値テキスト">
          <a:extLst>
            <a:ext uri="{FF2B5EF4-FFF2-40B4-BE49-F238E27FC236}">
              <a16:creationId xmlns:a16="http://schemas.microsoft.com/office/drawing/2014/main" id="{0D8A335C-FD08-44D8-B4DA-DFF83D8B738F}"/>
            </a:ext>
          </a:extLst>
        </xdr:cNvPr>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734" name="直線コネクタ 733">
          <a:extLst>
            <a:ext uri="{FF2B5EF4-FFF2-40B4-BE49-F238E27FC236}">
              <a16:creationId xmlns:a16="http://schemas.microsoft.com/office/drawing/2014/main" id="{1535C7D1-727D-4A85-B6B0-3292338B6D5B}"/>
            </a:ext>
          </a:extLst>
        </xdr:cNvPr>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735" name="【公民館】&#10;有形固定資産減価償却率平均値テキスト">
          <a:extLst>
            <a:ext uri="{FF2B5EF4-FFF2-40B4-BE49-F238E27FC236}">
              <a16:creationId xmlns:a16="http://schemas.microsoft.com/office/drawing/2014/main" id="{28B80880-A1D0-464D-AD40-BAE870D82294}"/>
            </a:ext>
          </a:extLst>
        </xdr:cNvPr>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36" name="フローチャート: 判断 735">
          <a:extLst>
            <a:ext uri="{FF2B5EF4-FFF2-40B4-BE49-F238E27FC236}">
              <a16:creationId xmlns:a16="http://schemas.microsoft.com/office/drawing/2014/main" id="{0B7B21A3-1324-4926-A250-D86049149397}"/>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37" name="フローチャート: 判断 736">
          <a:extLst>
            <a:ext uri="{FF2B5EF4-FFF2-40B4-BE49-F238E27FC236}">
              <a16:creationId xmlns:a16="http://schemas.microsoft.com/office/drawing/2014/main" id="{4993B8DD-85F9-409F-979A-4B241C8EC102}"/>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738" name="フローチャート: 判断 737">
          <a:extLst>
            <a:ext uri="{FF2B5EF4-FFF2-40B4-BE49-F238E27FC236}">
              <a16:creationId xmlns:a16="http://schemas.microsoft.com/office/drawing/2014/main" id="{674251E7-D5CD-43C9-8DD9-7B0AD6D9C4EE}"/>
            </a:ext>
          </a:extLst>
        </xdr:cNvPr>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76836</xdr:rowOff>
    </xdr:from>
    <xdr:to>
      <xdr:col>72</xdr:col>
      <xdr:colOff>38100</xdr:colOff>
      <xdr:row>106</xdr:row>
      <xdr:rowOff>6986</xdr:rowOff>
    </xdr:to>
    <xdr:sp macro="" textlink="">
      <xdr:nvSpPr>
        <xdr:cNvPr id="739" name="フローチャート: 判断 738">
          <a:extLst>
            <a:ext uri="{FF2B5EF4-FFF2-40B4-BE49-F238E27FC236}">
              <a16:creationId xmlns:a16="http://schemas.microsoft.com/office/drawing/2014/main" id="{A82A2BE1-03F8-4870-8D3E-548CB4343C5C}"/>
            </a:ext>
          </a:extLst>
        </xdr:cNvPr>
        <xdr:cNvSpPr/>
      </xdr:nvSpPr>
      <xdr:spPr>
        <a:xfrm>
          <a:off x="13652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105411</xdr:rowOff>
    </xdr:from>
    <xdr:to>
      <xdr:col>67</xdr:col>
      <xdr:colOff>101600</xdr:colOff>
      <xdr:row>106</xdr:row>
      <xdr:rowOff>35561</xdr:rowOff>
    </xdr:to>
    <xdr:sp macro="" textlink="">
      <xdr:nvSpPr>
        <xdr:cNvPr id="740" name="フローチャート: 判断 739">
          <a:extLst>
            <a:ext uri="{FF2B5EF4-FFF2-40B4-BE49-F238E27FC236}">
              <a16:creationId xmlns:a16="http://schemas.microsoft.com/office/drawing/2014/main" id="{9E535523-AA36-4314-B961-605A75490E57}"/>
            </a:ext>
          </a:extLst>
        </xdr:cNvPr>
        <xdr:cNvSpPr/>
      </xdr:nvSpPr>
      <xdr:spPr>
        <a:xfrm>
          <a:off x="1276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B60F3E5-F99B-4B7B-A4F2-09053884F65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3DDAE88C-33AD-4760-BA7C-76832F92D18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9DA79615-145F-40F2-A8D2-1F97B1DF173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2F8D4998-BE0B-4DFA-99F0-D8A860B74B6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96CA3F89-814E-47D8-99B4-208DFF0E5E9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42545</xdr:rowOff>
    </xdr:from>
    <xdr:to>
      <xdr:col>85</xdr:col>
      <xdr:colOff>177800</xdr:colOff>
      <xdr:row>107</xdr:row>
      <xdr:rowOff>144145</xdr:rowOff>
    </xdr:to>
    <xdr:sp macro="" textlink="">
      <xdr:nvSpPr>
        <xdr:cNvPr id="746" name="楕円 745">
          <a:extLst>
            <a:ext uri="{FF2B5EF4-FFF2-40B4-BE49-F238E27FC236}">
              <a16:creationId xmlns:a16="http://schemas.microsoft.com/office/drawing/2014/main" id="{14B931F1-1BF1-4B54-B5DC-B9ADC1BBB5EB}"/>
            </a:ext>
          </a:extLst>
        </xdr:cNvPr>
        <xdr:cNvSpPr/>
      </xdr:nvSpPr>
      <xdr:spPr>
        <a:xfrm>
          <a:off x="162687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20972</xdr:rowOff>
    </xdr:from>
    <xdr:ext cx="405111" cy="259045"/>
    <xdr:sp macro="" textlink="">
      <xdr:nvSpPr>
        <xdr:cNvPr id="747" name="【公民館】&#10;有形固定資産減価償却率該当値テキスト">
          <a:extLst>
            <a:ext uri="{FF2B5EF4-FFF2-40B4-BE49-F238E27FC236}">
              <a16:creationId xmlns:a16="http://schemas.microsoft.com/office/drawing/2014/main" id="{EDD63D32-7AD7-4D60-86BF-7CEC3A3498A7}"/>
            </a:ext>
          </a:extLst>
        </xdr:cNvPr>
        <xdr:cNvSpPr txBox="1"/>
      </xdr:nvSpPr>
      <xdr:spPr>
        <a:xfrm>
          <a:off x="16357600"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xdr:rowOff>
    </xdr:from>
    <xdr:to>
      <xdr:col>81</xdr:col>
      <xdr:colOff>101600</xdr:colOff>
      <xdr:row>107</xdr:row>
      <xdr:rowOff>115570</xdr:rowOff>
    </xdr:to>
    <xdr:sp macro="" textlink="">
      <xdr:nvSpPr>
        <xdr:cNvPr id="748" name="楕円 747">
          <a:extLst>
            <a:ext uri="{FF2B5EF4-FFF2-40B4-BE49-F238E27FC236}">
              <a16:creationId xmlns:a16="http://schemas.microsoft.com/office/drawing/2014/main" id="{E3843DD6-6B2A-43E6-BA3F-D1D223FFDAD1}"/>
            </a:ext>
          </a:extLst>
        </xdr:cNvPr>
        <xdr:cNvSpPr/>
      </xdr:nvSpPr>
      <xdr:spPr>
        <a:xfrm>
          <a:off x="1543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64770</xdr:rowOff>
    </xdr:from>
    <xdr:to>
      <xdr:col>85</xdr:col>
      <xdr:colOff>127000</xdr:colOff>
      <xdr:row>107</xdr:row>
      <xdr:rowOff>93345</xdr:rowOff>
    </xdr:to>
    <xdr:cxnSp macro="">
      <xdr:nvCxnSpPr>
        <xdr:cNvPr id="749" name="直線コネクタ 748">
          <a:extLst>
            <a:ext uri="{FF2B5EF4-FFF2-40B4-BE49-F238E27FC236}">
              <a16:creationId xmlns:a16="http://schemas.microsoft.com/office/drawing/2014/main" id="{40AE841E-66E2-4570-BD9D-7D37E8FA658D}"/>
            </a:ext>
          </a:extLst>
        </xdr:cNvPr>
        <xdr:cNvCxnSpPr/>
      </xdr:nvCxnSpPr>
      <xdr:spPr>
        <a:xfrm>
          <a:off x="15481300" y="184099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158750</xdr:rowOff>
    </xdr:from>
    <xdr:to>
      <xdr:col>76</xdr:col>
      <xdr:colOff>165100</xdr:colOff>
      <xdr:row>107</xdr:row>
      <xdr:rowOff>88900</xdr:rowOff>
    </xdr:to>
    <xdr:sp macro="" textlink="">
      <xdr:nvSpPr>
        <xdr:cNvPr id="750" name="楕円 749">
          <a:extLst>
            <a:ext uri="{FF2B5EF4-FFF2-40B4-BE49-F238E27FC236}">
              <a16:creationId xmlns:a16="http://schemas.microsoft.com/office/drawing/2014/main" id="{BE9CF8F9-5473-4014-9AAE-05E727F1F3B9}"/>
            </a:ext>
          </a:extLst>
        </xdr:cNvPr>
        <xdr:cNvSpPr/>
      </xdr:nvSpPr>
      <xdr:spPr>
        <a:xfrm>
          <a:off x="14541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38100</xdr:rowOff>
    </xdr:from>
    <xdr:to>
      <xdr:col>81</xdr:col>
      <xdr:colOff>50800</xdr:colOff>
      <xdr:row>107</xdr:row>
      <xdr:rowOff>64770</xdr:rowOff>
    </xdr:to>
    <xdr:cxnSp macro="">
      <xdr:nvCxnSpPr>
        <xdr:cNvPr id="751" name="直線コネクタ 750">
          <a:extLst>
            <a:ext uri="{FF2B5EF4-FFF2-40B4-BE49-F238E27FC236}">
              <a16:creationId xmlns:a16="http://schemas.microsoft.com/office/drawing/2014/main" id="{3C7DBCBA-838A-4F93-A579-771D07675EAD}"/>
            </a:ext>
          </a:extLst>
        </xdr:cNvPr>
        <xdr:cNvCxnSpPr/>
      </xdr:nvCxnSpPr>
      <xdr:spPr>
        <a:xfrm>
          <a:off x="14592300" y="18383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132080</xdr:rowOff>
    </xdr:from>
    <xdr:to>
      <xdr:col>72</xdr:col>
      <xdr:colOff>38100</xdr:colOff>
      <xdr:row>107</xdr:row>
      <xdr:rowOff>62230</xdr:rowOff>
    </xdr:to>
    <xdr:sp macro="" textlink="">
      <xdr:nvSpPr>
        <xdr:cNvPr id="752" name="楕円 751">
          <a:extLst>
            <a:ext uri="{FF2B5EF4-FFF2-40B4-BE49-F238E27FC236}">
              <a16:creationId xmlns:a16="http://schemas.microsoft.com/office/drawing/2014/main" id="{8700182B-20FF-4322-8AD0-DE98CE707C35}"/>
            </a:ext>
          </a:extLst>
        </xdr:cNvPr>
        <xdr:cNvSpPr/>
      </xdr:nvSpPr>
      <xdr:spPr>
        <a:xfrm>
          <a:off x="13652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11430</xdr:rowOff>
    </xdr:from>
    <xdr:to>
      <xdr:col>76</xdr:col>
      <xdr:colOff>114300</xdr:colOff>
      <xdr:row>107</xdr:row>
      <xdr:rowOff>38100</xdr:rowOff>
    </xdr:to>
    <xdr:cxnSp macro="">
      <xdr:nvCxnSpPr>
        <xdr:cNvPr id="753" name="直線コネクタ 752">
          <a:extLst>
            <a:ext uri="{FF2B5EF4-FFF2-40B4-BE49-F238E27FC236}">
              <a16:creationId xmlns:a16="http://schemas.microsoft.com/office/drawing/2014/main" id="{E3200870-E266-458C-90A2-B4F5403DF6F5}"/>
            </a:ext>
          </a:extLst>
        </xdr:cNvPr>
        <xdr:cNvCxnSpPr/>
      </xdr:nvCxnSpPr>
      <xdr:spPr>
        <a:xfrm>
          <a:off x="13703300" y="18356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34925</xdr:rowOff>
    </xdr:from>
    <xdr:to>
      <xdr:col>67</xdr:col>
      <xdr:colOff>101600</xdr:colOff>
      <xdr:row>107</xdr:row>
      <xdr:rowOff>136525</xdr:rowOff>
    </xdr:to>
    <xdr:sp macro="" textlink="">
      <xdr:nvSpPr>
        <xdr:cNvPr id="754" name="楕円 753">
          <a:extLst>
            <a:ext uri="{FF2B5EF4-FFF2-40B4-BE49-F238E27FC236}">
              <a16:creationId xmlns:a16="http://schemas.microsoft.com/office/drawing/2014/main" id="{4A5D85A4-E585-42AE-8224-D0F5871AD022}"/>
            </a:ext>
          </a:extLst>
        </xdr:cNvPr>
        <xdr:cNvSpPr/>
      </xdr:nvSpPr>
      <xdr:spPr>
        <a:xfrm>
          <a:off x="12763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11430</xdr:rowOff>
    </xdr:from>
    <xdr:to>
      <xdr:col>71</xdr:col>
      <xdr:colOff>177800</xdr:colOff>
      <xdr:row>107</xdr:row>
      <xdr:rowOff>85725</xdr:rowOff>
    </xdr:to>
    <xdr:cxnSp macro="">
      <xdr:nvCxnSpPr>
        <xdr:cNvPr id="755" name="直線コネクタ 754">
          <a:extLst>
            <a:ext uri="{FF2B5EF4-FFF2-40B4-BE49-F238E27FC236}">
              <a16:creationId xmlns:a16="http://schemas.microsoft.com/office/drawing/2014/main" id="{78D917C9-D003-4127-B738-EDE2C5016618}"/>
            </a:ext>
          </a:extLst>
        </xdr:cNvPr>
        <xdr:cNvCxnSpPr/>
      </xdr:nvCxnSpPr>
      <xdr:spPr>
        <a:xfrm flipV="1">
          <a:off x="12814300" y="183565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756" name="n_1aveValue【公民館】&#10;有形固定資産減価償却率">
          <a:extLst>
            <a:ext uri="{FF2B5EF4-FFF2-40B4-BE49-F238E27FC236}">
              <a16:creationId xmlns:a16="http://schemas.microsoft.com/office/drawing/2014/main" id="{892F9861-5AFE-4C81-96D6-F61A89DE6BE3}"/>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170197</xdr:rowOff>
    </xdr:from>
    <xdr:ext cx="405111" cy="259045"/>
    <xdr:sp macro="" textlink="">
      <xdr:nvSpPr>
        <xdr:cNvPr id="757" name="n_2aveValue【公民館】&#10;有形固定資産減価償却率">
          <a:extLst>
            <a:ext uri="{FF2B5EF4-FFF2-40B4-BE49-F238E27FC236}">
              <a16:creationId xmlns:a16="http://schemas.microsoft.com/office/drawing/2014/main" id="{771BBE4E-DE0A-4730-A277-86D3733CA06B}"/>
            </a:ext>
          </a:extLst>
        </xdr:cNvPr>
        <xdr:cNvSpPr txBox="1"/>
      </xdr:nvSpPr>
      <xdr:spPr>
        <a:xfrm>
          <a:off x="143897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23513</xdr:rowOff>
    </xdr:from>
    <xdr:ext cx="405111" cy="259045"/>
    <xdr:sp macro="" textlink="">
      <xdr:nvSpPr>
        <xdr:cNvPr id="758" name="n_3aveValue【公民館】&#10;有形固定資産減価償却率">
          <a:extLst>
            <a:ext uri="{FF2B5EF4-FFF2-40B4-BE49-F238E27FC236}">
              <a16:creationId xmlns:a16="http://schemas.microsoft.com/office/drawing/2014/main" id="{A4B3F702-880F-416D-A62A-2C279BC73575}"/>
            </a:ext>
          </a:extLst>
        </xdr:cNvPr>
        <xdr:cNvSpPr txBox="1"/>
      </xdr:nvSpPr>
      <xdr:spPr>
        <a:xfrm>
          <a:off x="13500744" y="1785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52088</xdr:rowOff>
    </xdr:from>
    <xdr:ext cx="405111" cy="259045"/>
    <xdr:sp macro="" textlink="">
      <xdr:nvSpPr>
        <xdr:cNvPr id="759" name="n_4aveValue【公民館】&#10;有形固定資産減価償却率">
          <a:extLst>
            <a:ext uri="{FF2B5EF4-FFF2-40B4-BE49-F238E27FC236}">
              <a16:creationId xmlns:a16="http://schemas.microsoft.com/office/drawing/2014/main" id="{25837083-D75D-4DEA-BAC7-1004ED9EC949}"/>
            </a:ext>
          </a:extLst>
        </xdr:cNvPr>
        <xdr:cNvSpPr txBox="1"/>
      </xdr:nvSpPr>
      <xdr:spPr>
        <a:xfrm>
          <a:off x="126117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106697</xdr:rowOff>
    </xdr:from>
    <xdr:ext cx="405111" cy="259045"/>
    <xdr:sp macro="" textlink="">
      <xdr:nvSpPr>
        <xdr:cNvPr id="760" name="n_1mainValue【公民館】&#10;有形固定資産減価償却率">
          <a:extLst>
            <a:ext uri="{FF2B5EF4-FFF2-40B4-BE49-F238E27FC236}">
              <a16:creationId xmlns:a16="http://schemas.microsoft.com/office/drawing/2014/main" id="{251C6AE4-4A0F-4222-8BB0-765B8433F98B}"/>
            </a:ext>
          </a:extLst>
        </xdr:cNvPr>
        <xdr:cNvSpPr txBox="1"/>
      </xdr:nvSpPr>
      <xdr:spPr>
        <a:xfrm>
          <a:off x="152660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80027</xdr:rowOff>
    </xdr:from>
    <xdr:ext cx="405111" cy="259045"/>
    <xdr:sp macro="" textlink="">
      <xdr:nvSpPr>
        <xdr:cNvPr id="761" name="n_2mainValue【公民館】&#10;有形固定資産減価償却率">
          <a:extLst>
            <a:ext uri="{FF2B5EF4-FFF2-40B4-BE49-F238E27FC236}">
              <a16:creationId xmlns:a16="http://schemas.microsoft.com/office/drawing/2014/main" id="{ACAD4622-FE77-4DEF-AF58-EC32D24133F4}"/>
            </a:ext>
          </a:extLst>
        </xdr:cNvPr>
        <xdr:cNvSpPr txBox="1"/>
      </xdr:nvSpPr>
      <xdr:spPr>
        <a:xfrm>
          <a:off x="14389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53357</xdr:rowOff>
    </xdr:from>
    <xdr:ext cx="405111" cy="259045"/>
    <xdr:sp macro="" textlink="">
      <xdr:nvSpPr>
        <xdr:cNvPr id="762" name="n_3mainValue【公民館】&#10;有形固定資産減価償却率">
          <a:extLst>
            <a:ext uri="{FF2B5EF4-FFF2-40B4-BE49-F238E27FC236}">
              <a16:creationId xmlns:a16="http://schemas.microsoft.com/office/drawing/2014/main" id="{323B716F-35B2-464A-8B68-56C07EBCAA99}"/>
            </a:ext>
          </a:extLst>
        </xdr:cNvPr>
        <xdr:cNvSpPr txBox="1"/>
      </xdr:nvSpPr>
      <xdr:spPr>
        <a:xfrm>
          <a:off x="135007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127652</xdr:rowOff>
    </xdr:from>
    <xdr:ext cx="405111" cy="259045"/>
    <xdr:sp macro="" textlink="">
      <xdr:nvSpPr>
        <xdr:cNvPr id="763" name="n_4mainValue【公民館】&#10;有形固定資産減価償却率">
          <a:extLst>
            <a:ext uri="{FF2B5EF4-FFF2-40B4-BE49-F238E27FC236}">
              <a16:creationId xmlns:a16="http://schemas.microsoft.com/office/drawing/2014/main" id="{25864FC5-F7FF-4674-B0C9-B29BEC7A664B}"/>
            </a:ext>
          </a:extLst>
        </xdr:cNvPr>
        <xdr:cNvSpPr txBox="1"/>
      </xdr:nvSpPr>
      <xdr:spPr>
        <a:xfrm>
          <a:off x="126117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a:extLst>
            <a:ext uri="{FF2B5EF4-FFF2-40B4-BE49-F238E27FC236}">
              <a16:creationId xmlns:a16="http://schemas.microsoft.com/office/drawing/2014/main" id="{7CEF24FA-CDCB-43C3-8096-D5B4631C5F1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a:extLst>
            <a:ext uri="{FF2B5EF4-FFF2-40B4-BE49-F238E27FC236}">
              <a16:creationId xmlns:a16="http://schemas.microsoft.com/office/drawing/2014/main" id="{2CA314BF-1878-4EF7-A4DD-DC7794199FE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a:extLst>
            <a:ext uri="{FF2B5EF4-FFF2-40B4-BE49-F238E27FC236}">
              <a16:creationId xmlns:a16="http://schemas.microsoft.com/office/drawing/2014/main" id="{C3B17632-B4B4-4508-A867-19A11949523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a:extLst>
            <a:ext uri="{FF2B5EF4-FFF2-40B4-BE49-F238E27FC236}">
              <a16:creationId xmlns:a16="http://schemas.microsoft.com/office/drawing/2014/main" id="{D1F56A14-84CA-4800-9195-FBB8AFB28EC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a:extLst>
            <a:ext uri="{FF2B5EF4-FFF2-40B4-BE49-F238E27FC236}">
              <a16:creationId xmlns:a16="http://schemas.microsoft.com/office/drawing/2014/main" id="{D9692625-8231-461D-BC2B-8551C3C2AD7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a:extLst>
            <a:ext uri="{FF2B5EF4-FFF2-40B4-BE49-F238E27FC236}">
              <a16:creationId xmlns:a16="http://schemas.microsoft.com/office/drawing/2014/main" id="{8E9731BC-3FB7-4CBE-8248-C4462C2B2C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a:extLst>
            <a:ext uri="{FF2B5EF4-FFF2-40B4-BE49-F238E27FC236}">
              <a16:creationId xmlns:a16="http://schemas.microsoft.com/office/drawing/2014/main" id="{6BAA6D52-5199-41B5-94DC-5D59CB72CEF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a:extLst>
            <a:ext uri="{FF2B5EF4-FFF2-40B4-BE49-F238E27FC236}">
              <a16:creationId xmlns:a16="http://schemas.microsoft.com/office/drawing/2014/main" id="{33C0AECF-5D2C-4DD4-883F-0070E68C07A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a:extLst>
            <a:ext uri="{FF2B5EF4-FFF2-40B4-BE49-F238E27FC236}">
              <a16:creationId xmlns:a16="http://schemas.microsoft.com/office/drawing/2014/main" id="{D99CA764-A657-4A66-9CAD-B10C64A6FD9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a:extLst>
            <a:ext uri="{FF2B5EF4-FFF2-40B4-BE49-F238E27FC236}">
              <a16:creationId xmlns:a16="http://schemas.microsoft.com/office/drawing/2014/main" id="{A9D330A0-55C8-4CB8-B0E1-836699EA7E5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4" name="直線コネクタ 773">
          <a:extLst>
            <a:ext uri="{FF2B5EF4-FFF2-40B4-BE49-F238E27FC236}">
              <a16:creationId xmlns:a16="http://schemas.microsoft.com/office/drawing/2014/main" id="{467CDA68-176C-4E6E-9CAF-CA446E16E89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5" name="テキスト ボックス 774">
          <a:extLst>
            <a:ext uri="{FF2B5EF4-FFF2-40B4-BE49-F238E27FC236}">
              <a16:creationId xmlns:a16="http://schemas.microsoft.com/office/drawing/2014/main" id="{85F8767E-9C3F-4DA6-ADAB-FB0DB4853CB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6" name="直線コネクタ 775">
          <a:extLst>
            <a:ext uri="{FF2B5EF4-FFF2-40B4-BE49-F238E27FC236}">
              <a16:creationId xmlns:a16="http://schemas.microsoft.com/office/drawing/2014/main" id="{AFEF251B-2751-442D-B7CE-69C9B67801A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7" name="テキスト ボックス 776">
          <a:extLst>
            <a:ext uri="{FF2B5EF4-FFF2-40B4-BE49-F238E27FC236}">
              <a16:creationId xmlns:a16="http://schemas.microsoft.com/office/drawing/2014/main" id="{7E4C88FC-5010-406B-B13F-3224CF75DFE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8" name="直線コネクタ 777">
          <a:extLst>
            <a:ext uri="{FF2B5EF4-FFF2-40B4-BE49-F238E27FC236}">
              <a16:creationId xmlns:a16="http://schemas.microsoft.com/office/drawing/2014/main" id="{FB747632-F9D5-4556-A091-AF24FF68664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9" name="テキスト ボックス 778">
          <a:extLst>
            <a:ext uri="{FF2B5EF4-FFF2-40B4-BE49-F238E27FC236}">
              <a16:creationId xmlns:a16="http://schemas.microsoft.com/office/drawing/2014/main" id="{5DA50AD4-E7EF-4955-AE96-108EF80F40C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0" name="直線コネクタ 779">
          <a:extLst>
            <a:ext uri="{FF2B5EF4-FFF2-40B4-BE49-F238E27FC236}">
              <a16:creationId xmlns:a16="http://schemas.microsoft.com/office/drawing/2014/main" id="{A74B751C-818B-4E1D-8FB0-F70C5C7B619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1" name="テキスト ボックス 780">
          <a:extLst>
            <a:ext uri="{FF2B5EF4-FFF2-40B4-BE49-F238E27FC236}">
              <a16:creationId xmlns:a16="http://schemas.microsoft.com/office/drawing/2014/main" id="{E4034A2B-66BF-4200-893F-BD196739258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2" name="直線コネクタ 781">
          <a:extLst>
            <a:ext uri="{FF2B5EF4-FFF2-40B4-BE49-F238E27FC236}">
              <a16:creationId xmlns:a16="http://schemas.microsoft.com/office/drawing/2014/main" id="{1527A3D9-82A1-4031-A965-A6FA25CFAA1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3" name="テキスト ボックス 782">
          <a:extLst>
            <a:ext uri="{FF2B5EF4-FFF2-40B4-BE49-F238E27FC236}">
              <a16:creationId xmlns:a16="http://schemas.microsoft.com/office/drawing/2014/main" id="{6454C5B8-9E6A-423D-BA98-C2DB1791E70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a:extLst>
            <a:ext uri="{FF2B5EF4-FFF2-40B4-BE49-F238E27FC236}">
              <a16:creationId xmlns:a16="http://schemas.microsoft.com/office/drawing/2014/main" id="{48BC2B02-8B6C-4543-B443-1DF2DAFA448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85" name="テキスト ボックス 784">
          <a:extLst>
            <a:ext uri="{FF2B5EF4-FFF2-40B4-BE49-F238E27FC236}">
              <a16:creationId xmlns:a16="http://schemas.microsoft.com/office/drawing/2014/main" id="{9B16C3FC-19AA-4B93-8148-AE6B2AF25A4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公民館】&#10;一人当たり面積グラフ枠">
          <a:extLst>
            <a:ext uri="{FF2B5EF4-FFF2-40B4-BE49-F238E27FC236}">
              <a16:creationId xmlns:a16="http://schemas.microsoft.com/office/drawing/2014/main" id="{851E3B8B-10AF-4819-99B5-9E04F6DBAF9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787" name="直線コネクタ 786">
          <a:extLst>
            <a:ext uri="{FF2B5EF4-FFF2-40B4-BE49-F238E27FC236}">
              <a16:creationId xmlns:a16="http://schemas.microsoft.com/office/drawing/2014/main" id="{FC90E9F4-14DF-4AD8-9769-76F63FBDE9EC}"/>
            </a:ext>
          </a:extLst>
        </xdr:cNvPr>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788" name="【公民館】&#10;一人当たり面積最小値テキスト">
          <a:extLst>
            <a:ext uri="{FF2B5EF4-FFF2-40B4-BE49-F238E27FC236}">
              <a16:creationId xmlns:a16="http://schemas.microsoft.com/office/drawing/2014/main" id="{F93B1CE3-735F-4584-94BD-39F8720BBE94}"/>
            </a:ext>
          </a:extLst>
        </xdr:cNvPr>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789" name="直線コネクタ 788">
          <a:extLst>
            <a:ext uri="{FF2B5EF4-FFF2-40B4-BE49-F238E27FC236}">
              <a16:creationId xmlns:a16="http://schemas.microsoft.com/office/drawing/2014/main" id="{FB4A9B67-9D82-41B1-BB62-352FE07B3549}"/>
            </a:ext>
          </a:extLst>
        </xdr:cNvPr>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90" name="【公民館】&#10;一人当たり面積最大値テキスト">
          <a:extLst>
            <a:ext uri="{FF2B5EF4-FFF2-40B4-BE49-F238E27FC236}">
              <a16:creationId xmlns:a16="http://schemas.microsoft.com/office/drawing/2014/main" id="{ADBDBEF2-08B1-4652-B906-33DAA44986ED}"/>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91" name="直線コネクタ 790">
          <a:extLst>
            <a:ext uri="{FF2B5EF4-FFF2-40B4-BE49-F238E27FC236}">
              <a16:creationId xmlns:a16="http://schemas.microsoft.com/office/drawing/2014/main" id="{7EEB0451-1A4B-40F3-825A-B33077F0BD26}"/>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135145</xdr:rowOff>
    </xdr:from>
    <xdr:ext cx="469744" cy="259045"/>
    <xdr:sp macro="" textlink="">
      <xdr:nvSpPr>
        <xdr:cNvPr id="792" name="【公民館】&#10;一人当たり面積平均値テキスト">
          <a:extLst>
            <a:ext uri="{FF2B5EF4-FFF2-40B4-BE49-F238E27FC236}">
              <a16:creationId xmlns:a16="http://schemas.microsoft.com/office/drawing/2014/main" id="{3C0A60D6-50D6-467A-85FD-815B010ED066}"/>
            </a:ext>
          </a:extLst>
        </xdr:cNvPr>
        <xdr:cNvSpPr txBox="1"/>
      </xdr:nvSpPr>
      <xdr:spPr>
        <a:xfrm>
          <a:off x="22199600" y="18308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793" name="フローチャート: 判断 792">
          <a:extLst>
            <a:ext uri="{FF2B5EF4-FFF2-40B4-BE49-F238E27FC236}">
              <a16:creationId xmlns:a16="http://schemas.microsoft.com/office/drawing/2014/main" id="{05EDB072-7FD8-467A-A5A9-5158B75D9FFE}"/>
            </a:ext>
          </a:extLst>
        </xdr:cNvPr>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794" name="フローチャート: 判断 793">
          <a:extLst>
            <a:ext uri="{FF2B5EF4-FFF2-40B4-BE49-F238E27FC236}">
              <a16:creationId xmlns:a16="http://schemas.microsoft.com/office/drawing/2014/main" id="{D3EB3BFC-7A6A-491B-A91C-0C1C6B741A56}"/>
            </a:ext>
          </a:extLst>
        </xdr:cNvPr>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795" name="フローチャート: 判断 794">
          <a:extLst>
            <a:ext uri="{FF2B5EF4-FFF2-40B4-BE49-F238E27FC236}">
              <a16:creationId xmlns:a16="http://schemas.microsoft.com/office/drawing/2014/main" id="{510BC853-66E7-456F-8FD2-97F92D0F48C8}"/>
            </a:ext>
          </a:extLst>
        </xdr:cNvPr>
        <xdr:cNvSpPr/>
      </xdr:nvSpPr>
      <xdr:spPr>
        <a:xfrm>
          <a:off x="20383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26352</xdr:rowOff>
    </xdr:from>
    <xdr:to>
      <xdr:col>102</xdr:col>
      <xdr:colOff>165100</xdr:colOff>
      <xdr:row>108</xdr:row>
      <xdr:rowOff>127952</xdr:rowOff>
    </xdr:to>
    <xdr:sp macro="" textlink="">
      <xdr:nvSpPr>
        <xdr:cNvPr id="796" name="フローチャート: 判断 795">
          <a:extLst>
            <a:ext uri="{FF2B5EF4-FFF2-40B4-BE49-F238E27FC236}">
              <a16:creationId xmlns:a16="http://schemas.microsoft.com/office/drawing/2014/main" id="{70BEEAA8-5A5E-4B23-8923-B2B36176483F}"/>
            </a:ext>
          </a:extLst>
        </xdr:cNvPr>
        <xdr:cNvSpPr/>
      </xdr:nvSpPr>
      <xdr:spPr>
        <a:xfrm>
          <a:off x="19494500" y="185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27115</xdr:rowOff>
    </xdr:from>
    <xdr:to>
      <xdr:col>98</xdr:col>
      <xdr:colOff>38100</xdr:colOff>
      <xdr:row>108</xdr:row>
      <xdr:rowOff>128715</xdr:rowOff>
    </xdr:to>
    <xdr:sp macro="" textlink="">
      <xdr:nvSpPr>
        <xdr:cNvPr id="797" name="フローチャート: 判断 796">
          <a:extLst>
            <a:ext uri="{FF2B5EF4-FFF2-40B4-BE49-F238E27FC236}">
              <a16:creationId xmlns:a16="http://schemas.microsoft.com/office/drawing/2014/main" id="{90B81A38-9069-423C-B02F-999A1DA57047}"/>
            </a:ext>
          </a:extLst>
        </xdr:cNvPr>
        <xdr:cNvSpPr/>
      </xdr:nvSpPr>
      <xdr:spPr>
        <a:xfrm>
          <a:off x="18605500" y="1854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5F59D006-2986-4A58-BDBF-514BA5B0FF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4B527EC-EBE3-49D9-8F40-670D6599FA4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55ABED98-1EE6-475C-98F8-2027A189814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CEEB91A6-8E99-4D4E-84A0-B4EB9FF995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293B1D03-96A8-4C7E-A066-0A9B8B894C4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129603</xdr:rowOff>
    </xdr:from>
    <xdr:to>
      <xdr:col>116</xdr:col>
      <xdr:colOff>114300</xdr:colOff>
      <xdr:row>108</xdr:row>
      <xdr:rowOff>59753</xdr:rowOff>
    </xdr:to>
    <xdr:sp macro="" textlink="">
      <xdr:nvSpPr>
        <xdr:cNvPr id="803" name="楕円 802">
          <a:extLst>
            <a:ext uri="{FF2B5EF4-FFF2-40B4-BE49-F238E27FC236}">
              <a16:creationId xmlns:a16="http://schemas.microsoft.com/office/drawing/2014/main" id="{B5BFD3A1-AF75-4D5C-9178-275C6576E794}"/>
            </a:ext>
          </a:extLst>
        </xdr:cNvPr>
        <xdr:cNvSpPr/>
      </xdr:nvSpPr>
      <xdr:spPr>
        <a:xfrm>
          <a:off x="22110700" y="1847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90695</xdr:rowOff>
    </xdr:from>
    <xdr:ext cx="469744" cy="259045"/>
    <xdr:sp macro="" textlink="">
      <xdr:nvSpPr>
        <xdr:cNvPr id="804" name="【公民館】&#10;一人当たり面積該当値テキスト">
          <a:extLst>
            <a:ext uri="{FF2B5EF4-FFF2-40B4-BE49-F238E27FC236}">
              <a16:creationId xmlns:a16="http://schemas.microsoft.com/office/drawing/2014/main" id="{9FC8E72D-EA6E-4341-82B0-C2374E8D81F7}"/>
            </a:ext>
          </a:extLst>
        </xdr:cNvPr>
        <xdr:cNvSpPr txBox="1"/>
      </xdr:nvSpPr>
      <xdr:spPr>
        <a:xfrm>
          <a:off x="22199600"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132842</xdr:rowOff>
    </xdr:from>
    <xdr:to>
      <xdr:col>112</xdr:col>
      <xdr:colOff>38100</xdr:colOff>
      <xdr:row>108</xdr:row>
      <xdr:rowOff>62992</xdr:rowOff>
    </xdr:to>
    <xdr:sp macro="" textlink="">
      <xdr:nvSpPr>
        <xdr:cNvPr id="805" name="楕円 804">
          <a:extLst>
            <a:ext uri="{FF2B5EF4-FFF2-40B4-BE49-F238E27FC236}">
              <a16:creationId xmlns:a16="http://schemas.microsoft.com/office/drawing/2014/main" id="{875D5B70-5F80-4075-913D-53037DD5D387}"/>
            </a:ext>
          </a:extLst>
        </xdr:cNvPr>
        <xdr:cNvSpPr/>
      </xdr:nvSpPr>
      <xdr:spPr>
        <a:xfrm>
          <a:off x="212725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8953</xdr:rowOff>
    </xdr:from>
    <xdr:to>
      <xdr:col>116</xdr:col>
      <xdr:colOff>63500</xdr:colOff>
      <xdr:row>108</xdr:row>
      <xdr:rowOff>12192</xdr:rowOff>
    </xdr:to>
    <xdr:cxnSp macro="">
      <xdr:nvCxnSpPr>
        <xdr:cNvPr id="806" name="直線コネクタ 805">
          <a:extLst>
            <a:ext uri="{FF2B5EF4-FFF2-40B4-BE49-F238E27FC236}">
              <a16:creationId xmlns:a16="http://schemas.microsoft.com/office/drawing/2014/main" id="{10F066E8-FFC1-4852-86FF-AA2189BF62E6}"/>
            </a:ext>
          </a:extLst>
        </xdr:cNvPr>
        <xdr:cNvCxnSpPr/>
      </xdr:nvCxnSpPr>
      <xdr:spPr>
        <a:xfrm flipV="1">
          <a:off x="21323300" y="18525553"/>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135128</xdr:rowOff>
    </xdr:from>
    <xdr:to>
      <xdr:col>107</xdr:col>
      <xdr:colOff>101600</xdr:colOff>
      <xdr:row>108</xdr:row>
      <xdr:rowOff>65278</xdr:rowOff>
    </xdr:to>
    <xdr:sp macro="" textlink="">
      <xdr:nvSpPr>
        <xdr:cNvPr id="807" name="楕円 806">
          <a:extLst>
            <a:ext uri="{FF2B5EF4-FFF2-40B4-BE49-F238E27FC236}">
              <a16:creationId xmlns:a16="http://schemas.microsoft.com/office/drawing/2014/main" id="{3CA9EA69-3777-4D17-AD34-B79CC251CC84}"/>
            </a:ext>
          </a:extLst>
        </xdr:cNvPr>
        <xdr:cNvSpPr/>
      </xdr:nvSpPr>
      <xdr:spPr>
        <a:xfrm>
          <a:off x="20383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12192</xdr:rowOff>
    </xdr:from>
    <xdr:to>
      <xdr:col>111</xdr:col>
      <xdr:colOff>177800</xdr:colOff>
      <xdr:row>108</xdr:row>
      <xdr:rowOff>14478</xdr:rowOff>
    </xdr:to>
    <xdr:cxnSp macro="">
      <xdr:nvCxnSpPr>
        <xdr:cNvPr id="808" name="直線コネクタ 807">
          <a:extLst>
            <a:ext uri="{FF2B5EF4-FFF2-40B4-BE49-F238E27FC236}">
              <a16:creationId xmlns:a16="http://schemas.microsoft.com/office/drawing/2014/main" id="{5EAFDE94-124B-49C0-983C-9B8EC38BCC95}"/>
            </a:ext>
          </a:extLst>
        </xdr:cNvPr>
        <xdr:cNvCxnSpPr/>
      </xdr:nvCxnSpPr>
      <xdr:spPr>
        <a:xfrm flipV="1">
          <a:off x="20434300" y="185287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138367</xdr:rowOff>
    </xdr:from>
    <xdr:to>
      <xdr:col>102</xdr:col>
      <xdr:colOff>165100</xdr:colOff>
      <xdr:row>108</xdr:row>
      <xdr:rowOff>68517</xdr:rowOff>
    </xdr:to>
    <xdr:sp macro="" textlink="">
      <xdr:nvSpPr>
        <xdr:cNvPr id="809" name="楕円 808">
          <a:extLst>
            <a:ext uri="{FF2B5EF4-FFF2-40B4-BE49-F238E27FC236}">
              <a16:creationId xmlns:a16="http://schemas.microsoft.com/office/drawing/2014/main" id="{2DBE704F-CEF0-44A8-B7C8-C037B455B7EA}"/>
            </a:ext>
          </a:extLst>
        </xdr:cNvPr>
        <xdr:cNvSpPr/>
      </xdr:nvSpPr>
      <xdr:spPr>
        <a:xfrm>
          <a:off x="19494500" y="1848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14478</xdr:rowOff>
    </xdr:from>
    <xdr:to>
      <xdr:col>107</xdr:col>
      <xdr:colOff>50800</xdr:colOff>
      <xdr:row>108</xdr:row>
      <xdr:rowOff>17717</xdr:rowOff>
    </xdr:to>
    <xdr:cxnSp macro="">
      <xdr:nvCxnSpPr>
        <xdr:cNvPr id="810" name="直線コネクタ 809">
          <a:extLst>
            <a:ext uri="{FF2B5EF4-FFF2-40B4-BE49-F238E27FC236}">
              <a16:creationId xmlns:a16="http://schemas.microsoft.com/office/drawing/2014/main" id="{464077C9-197E-425B-A3D2-57D8041E5082}"/>
            </a:ext>
          </a:extLst>
        </xdr:cNvPr>
        <xdr:cNvCxnSpPr/>
      </xdr:nvCxnSpPr>
      <xdr:spPr>
        <a:xfrm flipV="1">
          <a:off x="19545300" y="18531078"/>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170371</xdr:rowOff>
    </xdr:from>
    <xdr:to>
      <xdr:col>98</xdr:col>
      <xdr:colOff>38100</xdr:colOff>
      <xdr:row>108</xdr:row>
      <xdr:rowOff>100521</xdr:rowOff>
    </xdr:to>
    <xdr:sp macro="" textlink="">
      <xdr:nvSpPr>
        <xdr:cNvPr id="811" name="楕円 810">
          <a:extLst>
            <a:ext uri="{FF2B5EF4-FFF2-40B4-BE49-F238E27FC236}">
              <a16:creationId xmlns:a16="http://schemas.microsoft.com/office/drawing/2014/main" id="{C8693272-E5BF-4C58-8FC0-76B5FBF476D7}"/>
            </a:ext>
          </a:extLst>
        </xdr:cNvPr>
        <xdr:cNvSpPr/>
      </xdr:nvSpPr>
      <xdr:spPr>
        <a:xfrm>
          <a:off x="18605500" y="18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17717</xdr:rowOff>
    </xdr:from>
    <xdr:to>
      <xdr:col>102</xdr:col>
      <xdr:colOff>114300</xdr:colOff>
      <xdr:row>108</xdr:row>
      <xdr:rowOff>49721</xdr:rowOff>
    </xdr:to>
    <xdr:cxnSp macro="">
      <xdr:nvCxnSpPr>
        <xdr:cNvPr id="812" name="直線コネクタ 811">
          <a:extLst>
            <a:ext uri="{FF2B5EF4-FFF2-40B4-BE49-F238E27FC236}">
              <a16:creationId xmlns:a16="http://schemas.microsoft.com/office/drawing/2014/main" id="{81E3EA93-2910-4817-AD0A-BED3858993F6}"/>
            </a:ext>
          </a:extLst>
        </xdr:cNvPr>
        <xdr:cNvCxnSpPr/>
      </xdr:nvCxnSpPr>
      <xdr:spPr>
        <a:xfrm flipV="1">
          <a:off x="18656300" y="18534317"/>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62755</xdr:rowOff>
    </xdr:from>
    <xdr:ext cx="469744" cy="259045"/>
    <xdr:sp macro="" textlink="">
      <xdr:nvSpPr>
        <xdr:cNvPr id="813" name="n_1aveValue【公民館】&#10;一人当たり面積">
          <a:extLst>
            <a:ext uri="{FF2B5EF4-FFF2-40B4-BE49-F238E27FC236}">
              <a16:creationId xmlns:a16="http://schemas.microsoft.com/office/drawing/2014/main" id="{98C14126-3D44-4222-BF17-25C0386DA8AE}"/>
            </a:ext>
          </a:extLst>
        </xdr:cNvPr>
        <xdr:cNvSpPr txBox="1"/>
      </xdr:nvSpPr>
      <xdr:spPr>
        <a:xfrm>
          <a:off x="21075727" y="182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58754</xdr:rowOff>
    </xdr:from>
    <xdr:ext cx="469744" cy="259045"/>
    <xdr:sp macro="" textlink="">
      <xdr:nvSpPr>
        <xdr:cNvPr id="814" name="n_2aveValue【公民館】&#10;一人当たり面積">
          <a:extLst>
            <a:ext uri="{FF2B5EF4-FFF2-40B4-BE49-F238E27FC236}">
              <a16:creationId xmlns:a16="http://schemas.microsoft.com/office/drawing/2014/main" id="{29796797-FCDD-4427-BB81-08B7764D11D8}"/>
            </a:ext>
          </a:extLst>
        </xdr:cNvPr>
        <xdr:cNvSpPr txBox="1"/>
      </xdr:nvSpPr>
      <xdr:spPr>
        <a:xfrm>
          <a:off x="2019942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119079</xdr:rowOff>
    </xdr:from>
    <xdr:ext cx="469744" cy="259045"/>
    <xdr:sp macro="" textlink="">
      <xdr:nvSpPr>
        <xdr:cNvPr id="815" name="n_3aveValue【公民館】&#10;一人当たり面積">
          <a:extLst>
            <a:ext uri="{FF2B5EF4-FFF2-40B4-BE49-F238E27FC236}">
              <a16:creationId xmlns:a16="http://schemas.microsoft.com/office/drawing/2014/main" id="{76F9E2F1-F912-4630-AF84-8BCE1E35735D}"/>
            </a:ext>
          </a:extLst>
        </xdr:cNvPr>
        <xdr:cNvSpPr txBox="1"/>
      </xdr:nvSpPr>
      <xdr:spPr>
        <a:xfrm>
          <a:off x="19310427"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119842</xdr:rowOff>
    </xdr:from>
    <xdr:ext cx="469744" cy="259045"/>
    <xdr:sp macro="" textlink="">
      <xdr:nvSpPr>
        <xdr:cNvPr id="816" name="n_4aveValue【公民館】&#10;一人当たり面積">
          <a:extLst>
            <a:ext uri="{FF2B5EF4-FFF2-40B4-BE49-F238E27FC236}">
              <a16:creationId xmlns:a16="http://schemas.microsoft.com/office/drawing/2014/main" id="{DCF8EACF-0CF8-44CE-962F-BF1E57B3C8E5}"/>
            </a:ext>
          </a:extLst>
        </xdr:cNvPr>
        <xdr:cNvSpPr txBox="1"/>
      </xdr:nvSpPr>
      <xdr:spPr>
        <a:xfrm>
          <a:off x="18421427" y="1863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54119</xdr:rowOff>
    </xdr:from>
    <xdr:ext cx="469744" cy="259045"/>
    <xdr:sp macro="" textlink="">
      <xdr:nvSpPr>
        <xdr:cNvPr id="817" name="n_1mainValue【公民館】&#10;一人当たり面積">
          <a:extLst>
            <a:ext uri="{FF2B5EF4-FFF2-40B4-BE49-F238E27FC236}">
              <a16:creationId xmlns:a16="http://schemas.microsoft.com/office/drawing/2014/main" id="{D03C4CD9-B825-4C3C-BF90-F2542C80BEBA}"/>
            </a:ext>
          </a:extLst>
        </xdr:cNvPr>
        <xdr:cNvSpPr txBox="1"/>
      </xdr:nvSpPr>
      <xdr:spPr>
        <a:xfrm>
          <a:off x="21075727"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56405</xdr:rowOff>
    </xdr:from>
    <xdr:ext cx="469744" cy="259045"/>
    <xdr:sp macro="" textlink="">
      <xdr:nvSpPr>
        <xdr:cNvPr id="818" name="n_2mainValue【公民館】&#10;一人当たり面積">
          <a:extLst>
            <a:ext uri="{FF2B5EF4-FFF2-40B4-BE49-F238E27FC236}">
              <a16:creationId xmlns:a16="http://schemas.microsoft.com/office/drawing/2014/main" id="{3BCA0EED-88A1-412E-887F-CE6B623726F7}"/>
            </a:ext>
          </a:extLst>
        </xdr:cNvPr>
        <xdr:cNvSpPr txBox="1"/>
      </xdr:nvSpPr>
      <xdr:spPr>
        <a:xfrm>
          <a:off x="20199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85044</xdr:rowOff>
    </xdr:from>
    <xdr:ext cx="469744" cy="259045"/>
    <xdr:sp macro="" textlink="">
      <xdr:nvSpPr>
        <xdr:cNvPr id="819" name="n_3mainValue【公民館】&#10;一人当たり面積">
          <a:extLst>
            <a:ext uri="{FF2B5EF4-FFF2-40B4-BE49-F238E27FC236}">
              <a16:creationId xmlns:a16="http://schemas.microsoft.com/office/drawing/2014/main" id="{D8A61E05-D384-4E00-9F8A-BA85B23B59D2}"/>
            </a:ext>
          </a:extLst>
        </xdr:cNvPr>
        <xdr:cNvSpPr txBox="1"/>
      </xdr:nvSpPr>
      <xdr:spPr>
        <a:xfrm>
          <a:off x="19310427" y="1825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117048</xdr:rowOff>
    </xdr:from>
    <xdr:ext cx="469744" cy="259045"/>
    <xdr:sp macro="" textlink="">
      <xdr:nvSpPr>
        <xdr:cNvPr id="820" name="n_4mainValue【公民館】&#10;一人当たり面積">
          <a:extLst>
            <a:ext uri="{FF2B5EF4-FFF2-40B4-BE49-F238E27FC236}">
              <a16:creationId xmlns:a16="http://schemas.microsoft.com/office/drawing/2014/main" id="{E82A76C8-556A-4F6E-8D6F-E0045195DE92}"/>
            </a:ext>
          </a:extLst>
        </xdr:cNvPr>
        <xdr:cNvSpPr txBox="1"/>
      </xdr:nvSpPr>
      <xdr:spPr>
        <a:xfrm>
          <a:off x="18421427" y="1829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1" name="正方形/長方形 820">
          <a:extLst>
            <a:ext uri="{FF2B5EF4-FFF2-40B4-BE49-F238E27FC236}">
              <a16:creationId xmlns:a16="http://schemas.microsoft.com/office/drawing/2014/main" id="{4746261F-F319-40B7-BFCF-5A8B8DEDC9C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2" name="正方形/長方形 821">
          <a:extLst>
            <a:ext uri="{FF2B5EF4-FFF2-40B4-BE49-F238E27FC236}">
              <a16:creationId xmlns:a16="http://schemas.microsoft.com/office/drawing/2014/main" id="{B822D30B-8DE6-4824-8287-BBFEE11E75D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3" name="テキスト ボックス 822">
          <a:extLst>
            <a:ext uri="{FF2B5EF4-FFF2-40B4-BE49-F238E27FC236}">
              <a16:creationId xmlns:a16="http://schemas.microsoft.com/office/drawing/2014/main" id="{4CF9222A-B9DE-4FB4-ACD1-96E11DBFB23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道路及び橋りょう・トンネルの有形固定資産減価償却率については</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類似団体平均と比較しそれぞれ</a:t>
          </a:r>
          <a:r>
            <a:rPr kumimoji="1" lang="en-US" altLang="ja-JP" sz="1000" b="0" i="0" u="none" strike="noStrike" kern="0" cap="none" spc="0" normalizeH="0" baseline="0" noProof="0">
              <a:ln>
                <a:noFill/>
              </a:ln>
              <a:solidFill>
                <a:prstClr val="black"/>
              </a:solidFill>
              <a:effectLst/>
              <a:uLnTx/>
              <a:uFillTx/>
              <a:latin typeface="+mn-lt"/>
              <a:ea typeface="+mn-ea"/>
              <a:cs typeface="+mn-cs"/>
            </a:rPr>
            <a:t>27.5</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en-US" altLang="ja-JP" sz="1000" b="0" i="0" u="none" strike="noStrike" kern="0" cap="none" spc="0" normalizeH="0" baseline="0" noProof="0">
              <a:ln>
                <a:noFill/>
              </a:ln>
              <a:solidFill>
                <a:prstClr val="black"/>
              </a:solidFill>
              <a:effectLst/>
              <a:uLnTx/>
              <a:uFillTx/>
              <a:latin typeface="+mn-lt"/>
              <a:ea typeface="+mn-ea"/>
              <a:cs typeface="+mn-cs"/>
            </a:rPr>
            <a:t>､10.1</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低い水準となっている</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これは取得価格が不明な昭和</a:t>
          </a:r>
          <a:r>
            <a:rPr kumimoji="1" lang="en-US" altLang="ja-JP" sz="1000" b="0" i="0" u="none" strike="noStrike" kern="0" cap="none" spc="0" normalizeH="0" baseline="0" noProof="0">
              <a:ln>
                <a:noFill/>
              </a:ln>
              <a:solidFill>
                <a:prstClr val="black"/>
              </a:solidFill>
              <a:effectLst/>
              <a:uLnTx/>
              <a:uFillTx/>
              <a:latin typeface="+mn-lt"/>
              <a:ea typeface="+mn-ea"/>
              <a:cs typeface="+mn-cs"/>
            </a:rPr>
            <a:t>60</a:t>
          </a:r>
          <a:r>
            <a:rPr kumimoji="1" lang="ja-JP" altLang="ja-JP" sz="1000" b="0" i="0" u="none" strike="noStrike" kern="0" cap="none" spc="0" normalizeH="0" baseline="0" noProof="0">
              <a:ln>
                <a:noFill/>
              </a:ln>
              <a:solidFill>
                <a:prstClr val="black"/>
              </a:solidFill>
              <a:effectLst/>
              <a:uLnTx/>
              <a:uFillTx/>
              <a:latin typeface="+mn-lt"/>
              <a:ea typeface="+mn-ea"/>
              <a:cs typeface="+mn-cs"/>
            </a:rPr>
            <a:t>年整備の道路について</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取得価格</a:t>
          </a: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ja-JP" sz="1000" b="0" i="0" u="none" strike="noStrike" kern="0" cap="none" spc="0" normalizeH="0" baseline="0" noProof="0">
              <a:ln>
                <a:noFill/>
              </a:ln>
              <a:solidFill>
                <a:prstClr val="black"/>
              </a:solidFill>
              <a:effectLst/>
              <a:uLnTx/>
              <a:uFillTx/>
              <a:latin typeface="+mn-lt"/>
              <a:ea typeface="+mn-ea"/>
              <a:cs typeface="+mn-cs"/>
            </a:rPr>
            <a:t>円･減価償却累計額</a:t>
          </a:r>
          <a:r>
            <a:rPr kumimoji="1" lang="en-US" altLang="ja-JP" sz="1000" b="0" i="0" u="none" strike="noStrike" kern="0" cap="none" spc="0" normalizeH="0" baseline="0" noProof="0">
              <a:ln>
                <a:noFill/>
              </a:ln>
              <a:solidFill>
                <a:prstClr val="black"/>
              </a:solidFill>
              <a:effectLst/>
              <a:uLnTx/>
              <a:uFillTx/>
              <a:latin typeface="+mn-lt"/>
              <a:ea typeface="+mn-ea"/>
              <a:cs typeface="+mn-cs"/>
            </a:rPr>
            <a:t>0</a:t>
          </a:r>
          <a:r>
            <a:rPr kumimoji="1" lang="ja-JP" altLang="ja-JP" sz="1000" b="0" i="0" u="none" strike="noStrike" kern="0" cap="none" spc="0" normalizeH="0" baseline="0" noProof="0">
              <a:ln>
                <a:noFill/>
              </a:ln>
              <a:solidFill>
                <a:prstClr val="black"/>
              </a:solidFill>
              <a:effectLst/>
              <a:uLnTx/>
              <a:uFillTx/>
              <a:latin typeface="+mn-lt"/>
              <a:ea typeface="+mn-ea"/>
              <a:cs typeface="+mn-cs"/>
            </a:rPr>
            <a:t>円としていること</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また</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事業用資産と比べ道路などのインフラ資産については</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積極的な更新･長寿命化事業に取り組んできたためである</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今後も計画的な長寿命化事業に取り組んでいく</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保育所については、</a:t>
          </a: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ja-JP" sz="1000" b="0" i="0" u="none" strike="noStrike" kern="0" cap="none" spc="0" normalizeH="0" baseline="0" noProof="0">
              <a:ln>
                <a:noFill/>
              </a:ln>
              <a:solidFill>
                <a:prstClr val="black"/>
              </a:solidFill>
              <a:effectLst/>
              <a:uLnTx/>
              <a:uFillTx/>
              <a:latin typeface="+mn-lt"/>
              <a:ea typeface="+mn-ea"/>
              <a:cs typeface="+mn-cs"/>
            </a:rPr>
            <a:t>施設あったが平成</a:t>
          </a:r>
          <a:r>
            <a:rPr kumimoji="1" lang="en-US" altLang="ja-JP" sz="1000" b="0" i="0" u="none" strike="noStrike" kern="0" cap="none" spc="0" normalizeH="0" baseline="0" noProof="0">
              <a:ln>
                <a:noFill/>
              </a:ln>
              <a:solidFill>
                <a:prstClr val="black"/>
              </a:solidFill>
              <a:effectLst/>
              <a:uLnTx/>
              <a:uFillTx/>
              <a:latin typeface="+mn-lt"/>
              <a:ea typeface="+mn-ea"/>
              <a:cs typeface="+mn-cs"/>
            </a:rPr>
            <a:t>30</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年度に閉所したことにより、減価償却率、一人当たり面積が</a:t>
          </a:r>
          <a:r>
            <a:rPr kumimoji="1" lang="en-US" altLang="ja-JP" sz="1000" b="0" i="0" u="none" strike="noStrike" kern="0" cap="none" spc="0" normalizeH="0" baseline="0" noProof="0">
              <a:ln>
                <a:noFill/>
              </a:ln>
              <a:solidFill>
                <a:prstClr val="black"/>
              </a:solidFill>
              <a:effectLst/>
              <a:uLnTx/>
              <a:uFillTx/>
              <a:latin typeface="+mn-lt"/>
              <a:ea typeface="+mn-ea"/>
              <a:cs typeface="+mn-cs"/>
            </a:rPr>
            <a:t>0</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となっている。学校施設については</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小学校及び中学校が</a:t>
          </a: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ja-JP" sz="1000" b="0" i="0" u="none" strike="noStrike" kern="0" cap="none" spc="0" normalizeH="0" baseline="0" noProof="0">
              <a:ln>
                <a:noFill/>
              </a:ln>
              <a:solidFill>
                <a:prstClr val="black"/>
              </a:solidFill>
              <a:effectLst/>
              <a:uLnTx/>
              <a:uFillTx/>
              <a:latin typeface="+mn-lt"/>
              <a:ea typeface="+mn-ea"/>
              <a:cs typeface="+mn-cs"/>
            </a:rPr>
            <a:t>校ずつあり</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24</a:t>
          </a:r>
          <a:r>
            <a:rPr kumimoji="1" lang="ja-JP" altLang="ja-JP" sz="1000" b="0" i="0" u="none" strike="noStrike" kern="0" cap="none" spc="0" normalizeH="0" baseline="0" noProof="0">
              <a:ln>
                <a:noFill/>
              </a:ln>
              <a:solidFill>
                <a:prstClr val="black"/>
              </a:solidFill>
              <a:effectLst/>
              <a:uLnTx/>
              <a:uFillTx/>
              <a:latin typeface="+mn-lt"/>
              <a:ea typeface="+mn-ea"/>
              <a:cs typeface="+mn-cs"/>
            </a:rPr>
            <a:t>年度新総合教育エリア整備事業により</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中学校を新たに建設したため</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有形固定資産減価償却率が類似団体平均よりも低い水準にある</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今後も小学校を含め</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計画的な予防保全による長寿命化を図っていく</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公営住宅については</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全戸数のうち約</a:t>
          </a:r>
          <a:r>
            <a:rPr kumimoji="1" lang="en-US" altLang="ja-JP" sz="1000" b="0" i="0" u="none" strike="noStrike" kern="0" cap="none" spc="0" normalizeH="0" baseline="0" noProof="0">
              <a:ln>
                <a:noFill/>
              </a:ln>
              <a:solidFill>
                <a:prstClr val="black"/>
              </a:solidFill>
              <a:effectLst/>
              <a:uLnTx/>
              <a:uFillTx/>
              <a:latin typeface="+mn-lt"/>
              <a:ea typeface="+mn-ea"/>
              <a:cs typeface="+mn-cs"/>
            </a:rPr>
            <a:t>80</a:t>
          </a:r>
          <a:r>
            <a:rPr kumimoji="1" lang="ja-JP" altLang="ja-JP" sz="1000" b="0" i="0" u="none" strike="noStrike" kern="0" cap="none" spc="0" normalizeH="0" baseline="0" noProof="0">
              <a:ln>
                <a:noFill/>
              </a:ln>
              <a:solidFill>
                <a:prstClr val="black"/>
              </a:solidFill>
              <a:effectLst/>
              <a:uLnTx/>
              <a:uFillTx/>
              <a:latin typeface="+mn-lt"/>
              <a:ea typeface="+mn-ea"/>
              <a:cs typeface="+mn-cs"/>
            </a:rPr>
            <a:t>％が昭和</a:t>
          </a:r>
          <a:r>
            <a:rPr kumimoji="1" lang="en-US" altLang="ja-JP" sz="1000" b="0" i="0" u="none" strike="noStrike" kern="0" cap="none" spc="0" normalizeH="0" baseline="0" noProof="0">
              <a:ln>
                <a:noFill/>
              </a:ln>
              <a:solidFill>
                <a:prstClr val="black"/>
              </a:solidFill>
              <a:effectLst/>
              <a:uLnTx/>
              <a:uFillTx/>
              <a:latin typeface="+mn-lt"/>
              <a:ea typeface="+mn-ea"/>
              <a:cs typeface="+mn-cs"/>
            </a:rPr>
            <a:t>32</a:t>
          </a:r>
          <a:r>
            <a:rPr kumimoji="1" lang="ja-JP" altLang="ja-JP" sz="1000" b="0" i="0" u="none" strike="noStrike" kern="0" cap="none" spc="0" normalizeH="0" baseline="0" noProof="0">
              <a:ln>
                <a:noFill/>
              </a:ln>
              <a:solidFill>
                <a:prstClr val="black"/>
              </a:solidFill>
              <a:effectLst/>
              <a:uLnTx/>
              <a:uFillTx/>
              <a:latin typeface="+mn-lt"/>
              <a:ea typeface="+mn-ea"/>
              <a:cs typeface="+mn-cs"/>
            </a:rPr>
            <a:t>年から昭和</a:t>
          </a:r>
          <a:r>
            <a:rPr kumimoji="1" lang="en-US" altLang="ja-JP" sz="1000" b="0" i="0" u="none" strike="noStrike" kern="0" cap="none" spc="0" normalizeH="0" baseline="0" noProof="0">
              <a:ln>
                <a:noFill/>
              </a:ln>
              <a:solidFill>
                <a:prstClr val="black"/>
              </a:solidFill>
              <a:effectLst/>
              <a:uLnTx/>
              <a:uFillTx/>
              <a:latin typeface="+mn-lt"/>
              <a:ea typeface="+mn-ea"/>
              <a:cs typeface="+mn-cs"/>
            </a:rPr>
            <a:t>46</a:t>
          </a:r>
          <a:r>
            <a:rPr kumimoji="1" lang="ja-JP" altLang="ja-JP" sz="1000" b="0" i="0" u="none" strike="noStrike" kern="0" cap="none" spc="0" normalizeH="0" baseline="0" noProof="0">
              <a:ln>
                <a:noFill/>
              </a:ln>
              <a:solidFill>
                <a:prstClr val="black"/>
              </a:solidFill>
              <a:effectLst/>
              <a:uLnTx/>
              <a:uFillTx/>
              <a:latin typeface="+mn-lt"/>
              <a:ea typeface="+mn-ea"/>
              <a:cs typeface="+mn-cs"/>
            </a:rPr>
            <a:t>年に建設されていることから</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有形固定資産減価償却率が類似団体平均より高い水準にある</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個別施設計画等により老朽化の著しい住宅については</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退去後順次解体を進め</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公営住宅全体の戸数を減らしていく方針である</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公民館については</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有形固定資産減価償却率が類似団体平均と比較し</a:t>
          </a:r>
          <a:r>
            <a:rPr kumimoji="1" lang="en-US" altLang="ja-JP" sz="1000" b="0" i="0" u="none" strike="noStrike" kern="0" cap="none" spc="0" normalizeH="0" baseline="0" noProof="0">
              <a:ln>
                <a:noFill/>
              </a:ln>
              <a:solidFill>
                <a:prstClr val="black"/>
              </a:solidFill>
              <a:effectLst/>
              <a:uLnTx/>
              <a:uFillTx/>
              <a:latin typeface="+mn-lt"/>
              <a:ea typeface="+mn-ea"/>
              <a:cs typeface="+mn-cs"/>
            </a:rPr>
            <a:t>20.1</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高くなっている</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これは町の北部･中央･南部にそれぞれ</a:t>
          </a: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ja-JP" sz="1000" b="0" i="0" u="none" strike="noStrike" kern="0" cap="none" spc="0" normalizeH="0" baseline="0" noProof="0">
              <a:ln>
                <a:noFill/>
              </a:ln>
              <a:solidFill>
                <a:prstClr val="black"/>
              </a:solidFill>
              <a:effectLst/>
              <a:uLnTx/>
              <a:uFillTx/>
              <a:latin typeface="+mn-lt"/>
              <a:ea typeface="+mn-ea"/>
              <a:cs typeface="+mn-cs"/>
            </a:rPr>
            <a:t>館ずつ保有しているが</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いずれも建設から一定年数を経過したためである</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なお</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北部にある公民館は令和元年に新規建設したが、旧公民館の解体については未実施のため</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有形固定資産減価償却率は高い水準のままとなっている</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旧公民館については、小坂町公共施設等総合管理計画に基づき今後除却する予定であり、その他の施設については</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長寿命化による計画的な老朽化対策に取り組んでいく。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563D2F-AB4A-4582-9CC3-64D44F8056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E3ADEF-3618-4A32-8157-FAB8A674B55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D2BDC0C-B63A-4AD4-BCAA-624C22B22B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3299430-37EB-4CE4-B06C-B9BCA98F177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0E466F9-255A-467A-A0B6-DA73161EB4D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5244C95-967A-4A39-8FCB-352AE52DC37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E01C4A-A408-4830-9EBD-755D5F08760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B8824C1-6406-4D2C-B740-CD5EFAA87B3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E5D5B54-DF22-402B-BF26-D3D64D99423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892A584-40EB-47E0-90F6-BF8682DDAA1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4,688
4,643
201.70
5,265,117
5,024,404
90,314
2,976,608
3,934,586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C1137CE-0BC4-4492-8504-F3E2D0F306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954965-4BD0-4203-9CF5-91120E034D3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588F5B3-A5B0-41C8-AAD4-549DD18851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788B627-F57D-42D0-A5A3-76D1930BBB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A304D08-B7BB-49CF-ADC0-2178A538BE6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5061DF-C7A8-4B4E-A8B7-7D7D4555482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9BCD62A-9E61-4AC6-90F5-3005ABFE81D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9FAB90D-A2BF-4ECA-B948-4F2252B154C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C15C616-A086-44A5-9687-1A3D546093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6A8CF1-A68B-4BC4-A1F5-94FBE190E2E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01AD1E-64A7-4929-AD28-B7E3FAAE15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B052E4C-5222-42D6-9F2A-508EC115C33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4E513F-95F7-4459-973E-7CCE091E2DE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2EF0D04-4808-4170-B3FC-3D1B0B39054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632A0D-F352-475B-858F-06F4C0B1502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B34047-F490-4FF1-A2D9-805E87E3E9F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4583C1-82B3-4BE3-831D-CCEDDD1EA9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819F0E5-3F12-44A1-B0DB-DA205C2020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BDE32F-D67D-4642-B589-157AAADA38D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09D8819-DD96-43E2-AC45-EC8D1F50872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9C9D591-46CB-471D-B141-576B943B1A5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C733311-EB3A-4309-BD44-2C9D7E4E9A4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83994BA-51C7-4926-8D26-0999D480DB0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48E371A-85F0-4414-952C-F3852F025B8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6F68174-F8DC-48EA-A6AB-4E390FACBD7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F9978A0-5601-4051-A186-84787F9593A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93A74FD-E2E6-49C6-A972-FE084559A87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847F7CD-C845-42F0-8E9D-96F926C2D37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C770B33-6A3C-45FB-B93D-C58DBC91584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ED108D9-3CD2-4133-AD03-F7D94A16CA8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ED31642-CBFA-451F-97DB-4ACFD57E35F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A072E86-77F8-42BC-AAA6-0378EB0FEFD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ECA071B-7BA1-418C-A9CA-7B92F62E4A7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A4B2165-84BE-42E2-8569-EF8CC359867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7325ED3-265F-4E55-ABDE-C15FBCFD3B6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5EDD1E8-EF16-453A-BA41-13C8A065D87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5BFEEB9-7F05-4E7A-81F8-C8A47BB03FF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755D9D2-6A53-4131-9A0B-C1AB5AAC1BD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88FB23C-A20F-4B67-B7F3-5DE6623EF60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98B2226-7EE6-4402-8F13-23896D95717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289E9E0-934B-4BC6-91C5-287F627F823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EB206E2-8442-4794-8B5C-B5FB42B06AF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BBA4A47-63B8-4FB7-A84A-337506EA914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73BB2E0-A717-4C4B-9DC7-9CC6B69A00C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E51309B-49C6-4709-A392-D9AA1734A1F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40</xdr:row>
      <xdr:rowOff>62865</xdr:rowOff>
    </xdr:to>
    <xdr:cxnSp macro="">
      <xdr:nvCxnSpPr>
        <xdr:cNvPr id="57" name="直線コネクタ 56">
          <a:extLst>
            <a:ext uri="{FF2B5EF4-FFF2-40B4-BE49-F238E27FC236}">
              <a16:creationId xmlns:a16="http://schemas.microsoft.com/office/drawing/2014/main" id="{AD76F2CA-8DC8-4C7E-893A-6B2078B95AEB}"/>
            </a:ext>
          </a:extLst>
        </xdr:cNvPr>
        <xdr:cNvCxnSpPr/>
      </xdr:nvCxnSpPr>
      <xdr:spPr>
        <a:xfrm flipV="1">
          <a:off x="4634865" y="560070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66692</xdr:rowOff>
    </xdr:from>
    <xdr:ext cx="405111" cy="259045"/>
    <xdr:sp macro="" textlink="">
      <xdr:nvSpPr>
        <xdr:cNvPr id="58" name="【図書館】&#10;有形固定資産減価償却率最小値テキスト">
          <a:extLst>
            <a:ext uri="{FF2B5EF4-FFF2-40B4-BE49-F238E27FC236}">
              <a16:creationId xmlns:a16="http://schemas.microsoft.com/office/drawing/2014/main" id="{A54C00E9-F04E-428D-9FFB-036356799C3F}"/>
            </a:ext>
          </a:extLst>
        </xdr:cNvPr>
        <xdr:cNvSpPr txBox="1"/>
      </xdr:nvSpPr>
      <xdr:spPr>
        <a:xfrm>
          <a:off x="4673600"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62865</xdr:rowOff>
    </xdr:from>
    <xdr:to>
      <xdr:col>24</xdr:col>
      <xdr:colOff>152400</xdr:colOff>
      <xdr:row>40</xdr:row>
      <xdr:rowOff>62865</xdr:rowOff>
    </xdr:to>
    <xdr:cxnSp macro="">
      <xdr:nvCxnSpPr>
        <xdr:cNvPr id="59" name="直線コネクタ 58">
          <a:extLst>
            <a:ext uri="{FF2B5EF4-FFF2-40B4-BE49-F238E27FC236}">
              <a16:creationId xmlns:a16="http://schemas.microsoft.com/office/drawing/2014/main" id="{7F3E2B20-1EC5-4E7E-B064-27E4D7514C8C}"/>
            </a:ext>
          </a:extLst>
        </xdr:cNvPr>
        <xdr:cNvCxnSpPr/>
      </xdr:nvCxnSpPr>
      <xdr:spPr>
        <a:xfrm>
          <a:off x="4546600" y="692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60" name="【図書館】&#10;有形固定資産減価償却率最大値テキスト">
          <a:extLst>
            <a:ext uri="{FF2B5EF4-FFF2-40B4-BE49-F238E27FC236}">
              <a16:creationId xmlns:a16="http://schemas.microsoft.com/office/drawing/2014/main" id="{D922B034-96C6-41CB-928B-26992F00E209}"/>
            </a:ext>
          </a:extLst>
        </xdr:cNvPr>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1" name="直線コネクタ 60">
          <a:extLst>
            <a:ext uri="{FF2B5EF4-FFF2-40B4-BE49-F238E27FC236}">
              <a16:creationId xmlns:a16="http://schemas.microsoft.com/office/drawing/2014/main" id="{B10D1C6C-83C8-4E15-8808-B0B8F3BAFEE9}"/>
            </a:ext>
          </a:extLst>
        </xdr:cNvPr>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216BDCA5-933C-4D81-8D78-EFD7E02C5F58}"/>
            </a:ext>
          </a:extLst>
        </xdr:cNvPr>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D525F06D-5CC3-47F7-AE79-C8B906C88852}"/>
            </a:ext>
          </a:extLst>
        </xdr:cNvPr>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90F89629-188B-4274-A78A-5D89BCA5A627}"/>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116840</xdr:rowOff>
    </xdr:from>
    <xdr:to>
      <xdr:col>15</xdr:col>
      <xdr:colOff>101600</xdr:colOff>
      <xdr:row>35</xdr:row>
      <xdr:rowOff>46990</xdr:rowOff>
    </xdr:to>
    <xdr:sp macro="" textlink="">
      <xdr:nvSpPr>
        <xdr:cNvPr id="65" name="フローチャート: 判断 64">
          <a:extLst>
            <a:ext uri="{FF2B5EF4-FFF2-40B4-BE49-F238E27FC236}">
              <a16:creationId xmlns:a16="http://schemas.microsoft.com/office/drawing/2014/main" id="{BC580AAC-3A8E-4E87-B679-FB5F5C8AB708}"/>
            </a:ext>
          </a:extLst>
        </xdr:cNvPr>
        <xdr:cNvSpPr/>
      </xdr:nvSpPr>
      <xdr:spPr>
        <a:xfrm>
          <a:off x="28575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50165</xdr:rowOff>
    </xdr:from>
    <xdr:to>
      <xdr:col>10</xdr:col>
      <xdr:colOff>165100</xdr:colOff>
      <xdr:row>35</xdr:row>
      <xdr:rowOff>151765</xdr:rowOff>
    </xdr:to>
    <xdr:sp macro="" textlink="">
      <xdr:nvSpPr>
        <xdr:cNvPr id="66" name="フローチャート: 判断 65">
          <a:extLst>
            <a:ext uri="{FF2B5EF4-FFF2-40B4-BE49-F238E27FC236}">
              <a16:creationId xmlns:a16="http://schemas.microsoft.com/office/drawing/2014/main" id="{861F314E-1436-45DC-8CF0-FCF5C0B0D662}"/>
            </a:ext>
          </a:extLst>
        </xdr:cNvPr>
        <xdr:cNvSpPr/>
      </xdr:nvSpPr>
      <xdr:spPr>
        <a:xfrm>
          <a:off x="1968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36830</xdr:rowOff>
    </xdr:from>
    <xdr:to>
      <xdr:col>6</xdr:col>
      <xdr:colOff>38100</xdr:colOff>
      <xdr:row>35</xdr:row>
      <xdr:rowOff>138430</xdr:rowOff>
    </xdr:to>
    <xdr:sp macro="" textlink="">
      <xdr:nvSpPr>
        <xdr:cNvPr id="67" name="フローチャート: 判断 66">
          <a:extLst>
            <a:ext uri="{FF2B5EF4-FFF2-40B4-BE49-F238E27FC236}">
              <a16:creationId xmlns:a16="http://schemas.microsoft.com/office/drawing/2014/main" id="{C40137A0-8AA1-4273-A66A-BC2BD54C82C1}"/>
            </a:ext>
          </a:extLst>
        </xdr:cNvPr>
        <xdr:cNvSpPr/>
      </xdr:nvSpPr>
      <xdr:spPr>
        <a:xfrm>
          <a:off x="1079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C0711E8-F1C8-40E5-AAEF-CB21E4A87E1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F089860-4486-415C-9368-A03AEB6C574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166826D-F41A-4954-92C2-CC9E21B4FCD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319164C-230B-4CD0-B56B-80AF5CD97F1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A77EFDD-24EF-4743-A09F-CC714DB6327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12065</xdr:rowOff>
    </xdr:from>
    <xdr:to>
      <xdr:col>24</xdr:col>
      <xdr:colOff>114300</xdr:colOff>
      <xdr:row>40</xdr:row>
      <xdr:rowOff>113665</xdr:rowOff>
    </xdr:to>
    <xdr:sp macro="" textlink="">
      <xdr:nvSpPr>
        <xdr:cNvPr id="73" name="楕円 72">
          <a:extLst>
            <a:ext uri="{FF2B5EF4-FFF2-40B4-BE49-F238E27FC236}">
              <a16:creationId xmlns:a16="http://schemas.microsoft.com/office/drawing/2014/main" id="{61421EF8-7FF5-46A7-A283-2586A22FC7C8}"/>
            </a:ext>
          </a:extLst>
        </xdr:cNvPr>
        <xdr:cNvSpPr/>
      </xdr:nvSpPr>
      <xdr:spPr>
        <a:xfrm>
          <a:off x="45847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98442</xdr:rowOff>
    </xdr:from>
    <xdr:ext cx="405111" cy="259045"/>
    <xdr:sp macro="" textlink="">
      <xdr:nvSpPr>
        <xdr:cNvPr id="74" name="【図書館】&#10;有形固定資産減価償却率該当値テキスト">
          <a:extLst>
            <a:ext uri="{FF2B5EF4-FFF2-40B4-BE49-F238E27FC236}">
              <a16:creationId xmlns:a16="http://schemas.microsoft.com/office/drawing/2014/main" id="{51574E31-C3B7-46DB-97CB-4BB54C2D9E35}"/>
            </a:ext>
          </a:extLst>
        </xdr:cNvPr>
        <xdr:cNvSpPr txBox="1"/>
      </xdr:nvSpPr>
      <xdr:spPr>
        <a:xfrm>
          <a:off x="4673600" y="678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90170</xdr:rowOff>
    </xdr:from>
    <xdr:to>
      <xdr:col>20</xdr:col>
      <xdr:colOff>38100</xdr:colOff>
      <xdr:row>41</xdr:row>
      <xdr:rowOff>20320</xdr:rowOff>
    </xdr:to>
    <xdr:sp macro="" textlink="">
      <xdr:nvSpPr>
        <xdr:cNvPr id="75" name="楕円 74">
          <a:extLst>
            <a:ext uri="{FF2B5EF4-FFF2-40B4-BE49-F238E27FC236}">
              <a16:creationId xmlns:a16="http://schemas.microsoft.com/office/drawing/2014/main" id="{ECAAD026-7471-45D6-A96E-A94DF6439C2A}"/>
            </a:ext>
          </a:extLst>
        </xdr:cNvPr>
        <xdr:cNvSpPr/>
      </xdr:nvSpPr>
      <xdr:spPr>
        <a:xfrm>
          <a:off x="3746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62865</xdr:rowOff>
    </xdr:from>
    <xdr:to>
      <xdr:col>24</xdr:col>
      <xdr:colOff>63500</xdr:colOff>
      <xdr:row>40</xdr:row>
      <xdr:rowOff>140970</xdr:rowOff>
    </xdr:to>
    <xdr:cxnSp macro="">
      <xdr:nvCxnSpPr>
        <xdr:cNvPr id="76" name="直線コネクタ 75">
          <a:extLst>
            <a:ext uri="{FF2B5EF4-FFF2-40B4-BE49-F238E27FC236}">
              <a16:creationId xmlns:a16="http://schemas.microsoft.com/office/drawing/2014/main" id="{7F2FD22B-792E-43CC-9A6D-78B6CFD86832}"/>
            </a:ext>
          </a:extLst>
        </xdr:cNvPr>
        <xdr:cNvCxnSpPr/>
      </xdr:nvCxnSpPr>
      <xdr:spPr>
        <a:xfrm flipV="1">
          <a:off x="3797300" y="692086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78740</xdr:rowOff>
    </xdr:from>
    <xdr:to>
      <xdr:col>15</xdr:col>
      <xdr:colOff>101600</xdr:colOff>
      <xdr:row>41</xdr:row>
      <xdr:rowOff>8890</xdr:rowOff>
    </xdr:to>
    <xdr:sp macro="" textlink="">
      <xdr:nvSpPr>
        <xdr:cNvPr id="77" name="楕円 76">
          <a:extLst>
            <a:ext uri="{FF2B5EF4-FFF2-40B4-BE49-F238E27FC236}">
              <a16:creationId xmlns:a16="http://schemas.microsoft.com/office/drawing/2014/main" id="{A4135D54-59EE-48F8-8BF0-9675924DB4A0}"/>
            </a:ext>
          </a:extLst>
        </xdr:cNvPr>
        <xdr:cNvSpPr/>
      </xdr:nvSpPr>
      <xdr:spPr>
        <a:xfrm>
          <a:off x="2857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129540</xdr:rowOff>
    </xdr:from>
    <xdr:to>
      <xdr:col>19</xdr:col>
      <xdr:colOff>177800</xdr:colOff>
      <xdr:row>40</xdr:row>
      <xdr:rowOff>140970</xdr:rowOff>
    </xdr:to>
    <xdr:cxnSp macro="">
      <xdr:nvCxnSpPr>
        <xdr:cNvPr id="78" name="直線コネクタ 77">
          <a:extLst>
            <a:ext uri="{FF2B5EF4-FFF2-40B4-BE49-F238E27FC236}">
              <a16:creationId xmlns:a16="http://schemas.microsoft.com/office/drawing/2014/main" id="{16391123-768D-400B-BC5D-033658CA3C3F}"/>
            </a:ext>
          </a:extLst>
        </xdr:cNvPr>
        <xdr:cNvCxnSpPr/>
      </xdr:nvCxnSpPr>
      <xdr:spPr>
        <a:xfrm>
          <a:off x="2908300" y="69875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109220</xdr:rowOff>
    </xdr:from>
    <xdr:to>
      <xdr:col>10</xdr:col>
      <xdr:colOff>165100</xdr:colOff>
      <xdr:row>41</xdr:row>
      <xdr:rowOff>39370</xdr:rowOff>
    </xdr:to>
    <xdr:sp macro="" textlink="">
      <xdr:nvSpPr>
        <xdr:cNvPr id="79" name="楕円 78">
          <a:extLst>
            <a:ext uri="{FF2B5EF4-FFF2-40B4-BE49-F238E27FC236}">
              <a16:creationId xmlns:a16="http://schemas.microsoft.com/office/drawing/2014/main" id="{CE6336C9-61BF-49DA-9BA8-C602E74D2885}"/>
            </a:ext>
          </a:extLst>
        </xdr:cNvPr>
        <xdr:cNvSpPr/>
      </xdr:nvSpPr>
      <xdr:spPr>
        <a:xfrm>
          <a:off x="196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129540</xdr:rowOff>
    </xdr:from>
    <xdr:to>
      <xdr:col>15</xdr:col>
      <xdr:colOff>50800</xdr:colOff>
      <xdr:row>40</xdr:row>
      <xdr:rowOff>160020</xdr:rowOff>
    </xdr:to>
    <xdr:cxnSp macro="">
      <xdr:nvCxnSpPr>
        <xdr:cNvPr id="80" name="直線コネクタ 79">
          <a:extLst>
            <a:ext uri="{FF2B5EF4-FFF2-40B4-BE49-F238E27FC236}">
              <a16:creationId xmlns:a16="http://schemas.microsoft.com/office/drawing/2014/main" id="{C7A7AD98-9878-48C3-A968-DE9F16501F91}"/>
            </a:ext>
          </a:extLst>
        </xdr:cNvPr>
        <xdr:cNvCxnSpPr/>
      </xdr:nvCxnSpPr>
      <xdr:spPr>
        <a:xfrm flipV="1">
          <a:off x="2019300" y="6987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97790</xdr:rowOff>
    </xdr:from>
    <xdr:to>
      <xdr:col>6</xdr:col>
      <xdr:colOff>38100</xdr:colOff>
      <xdr:row>41</xdr:row>
      <xdr:rowOff>27940</xdr:rowOff>
    </xdr:to>
    <xdr:sp macro="" textlink="">
      <xdr:nvSpPr>
        <xdr:cNvPr id="81" name="楕円 80">
          <a:extLst>
            <a:ext uri="{FF2B5EF4-FFF2-40B4-BE49-F238E27FC236}">
              <a16:creationId xmlns:a16="http://schemas.microsoft.com/office/drawing/2014/main" id="{82660871-ED4C-4B0E-9B40-9653E188271C}"/>
            </a:ext>
          </a:extLst>
        </xdr:cNvPr>
        <xdr:cNvSpPr/>
      </xdr:nvSpPr>
      <xdr:spPr>
        <a:xfrm>
          <a:off x="1079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148590</xdr:rowOff>
    </xdr:from>
    <xdr:to>
      <xdr:col>10</xdr:col>
      <xdr:colOff>114300</xdr:colOff>
      <xdr:row>40</xdr:row>
      <xdr:rowOff>160020</xdr:rowOff>
    </xdr:to>
    <xdr:cxnSp macro="">
      <xdr:nvCxnSpPr>
        <xdr:cNvPr id="82" name="直線コネクタ 81">
          <a:extLst>
            <a:ext uri="{FF2B5EF4-FFF2-40B4-BE49-F238E27FC236}">
              <a16:creationId xmlns:a16="http://schemas.microsoft.com/office/drawing/2014/main" id="{49EF27B3-BEC4-482F-AE9C-382B749A651F}"/>
            </a:ext>
          </a:extLst>
        </xdr:cNvPr>
        <xdr:cNvCxnSpPr/>
      </xdr:nvCxnSpPr>
      <xdr:spPr>
        <a:xfrm>
          <a:off x="1130300" y="70065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863C442C-A0C3-41FA-833C-D05EE3D76AF7}"/>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63517</xdr:rowOff>
    </xdr:from>
    <xdr:ext cx="405111" cy="259045"/>
    <xdr:sp macro="" textlink="">
      <xdr:nvSpPr>
        <xdr:cNvPr id="84" name="n_2aveValue【図書館】&#10;有形固定資産減価償却率">
          <a:extLst>
            <a:ext uri="{FF2B5EF4-FFF2-40B4-BE49-F238E27FC236}">
              <a16:creationId xmlns:a16="http://schemas.microsoft.com/office/drawing/2014/main" id="{9E16B283-5FD5-4B0F-9E04-71B2AE985573}"/>
            </a:ext>
          </a:extLst>
        </xdr:cNvPr>
        <xdr:cNvSpPr txBox="1"/>
      </xdr:nvSpPr>
      <xdr:spPr>
        <a:xfrm>
          <a:off x="2705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168292</xdr:rowOff>
    </xdr:from>
    <xdr:ext cx="405111" cy="259045"/>
    <xdr:sp macro="" textlink="">
      <xdr:nvSpPr>
        <xdr:cNvPr id="85" name="n_3aveValue【図書館】&#10;有形固定資産減価償却率">
          <a:extLst>
            <a:ext uri="{FF2B5EF4-FFF2-40B4-BE49-F238E27FC236}">
              <a16:creationId xmlns:a16="http://schemas.microsoft.com/office/drawing/2014/main" id="{242847F9-8B59-4052-ABDA-94DF275BAB5C}"/>
            </a:ext>
          </a:extLst>
        </xdr:cNvPr>
        <xdr:cNvSpPr txBox="1"/>
      </xdr:nvSpPr>
      <xdr:spPr>
        <a:xfrm>
          <a:off x="1816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154957</xdr:rowOff>
    </xdr:from>
    <xdr:ext cx="405111" cy="259045"/>
    <xdr:sp macro="" textlink="">
      <xdr:nvSpPr>
        <xdr:cNvPr id="86" name="n_4aveValue【図書館】&#10;有形固定資産減価償却率">
          <a:extLst>
            <a:ext uri="{FF2B5EF4-FFF2-40B4-BE49-F238E27FC236}">
              <a16:creationId xmlns:a16="http://schemas.microsoft.com/office/drawing/2014/main" id="{B5B4E981-D121-4F8F-B417-67190694A8D7}"/>
            </a:ext>
          </a:extLst>
        </xdr:cNvPr>
        <xdr:cNvSpPr txBox="1"/>
      </xdr:nvSpPr>
      <xdr:spPr>
        <a:xfrm>
          <a:off x="927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11447</xdr:rowOff>
    </xdr:from>
    <xdr:ext cx="405111" cy="259045"/>
    <xdr:sp macro="" textlink="">
      <xdr:nvSpPr>
        <xdr:cNvPr id="87" name="n_1mainValue【図書館】&#10;有形固定資産減価償却率">
          <a:extLst>
            <a:ext uri="{FF2B5EF4-FFF2-40B4-BE49-F238E27FC236}">
              <a16:creationId xmlns:a16="http://schemas.microsoft.com/office/drawing/2014/main" id="{286B1927-47D0-4948-9979-B0A36E909F1B}"/>
            </a:ext>
          </a:extLst>
        </xdr:cNvPr>
        <xdr:cNvSpPr txBox="1"/>
      </xdr:nvSpPr>
      <xdr:spPr>
        <a:xfrm>
          <a:off x="35820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17</xdr:rowOff>
    </xdr:from>
    <xdr:ext cx="405111" cy="259045"/>
    <xdr:sp macro="" textlink="">
      <xdr:nvSpPr>
        <xdr:cNvPr id="88" name="n_2mainValue【図書館】&#10;有形固定資産減価償却率">
          <a:extLst>
            <a:ext uri="{FF2B5EF4-FFF2-40B4-BE49-F238E27FC236}">
              <a16:creationId xmlns:a16="http://schemas.microsoft.com/office/drawing/2014/main" id="{331445AA-5E26-4747-964A-A68D2B40C4FD}"/>
            </a:ext>
          </a:extLst>
        </xdr:cNvPr>
        <xdr:cNvSpPr txBox="1"/>
      </xdr:nvSpPr>
      <xdr:spPr>
        <a:xfrm>
          <a:off x="27057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30497</xdr:rowOff>
    </xdr:from>
    <xdr:ext cx="405111" cy="259045"/>
    <xdr:sp macro="" textlink="">
      <xdr:nvSpPr>
        <xdr:cNvPr id="89" name="n_3mainValue【図書館】&#10;有形固定資産減価償却率">
          <a:extLst>
            <a:ext uri="{FF2B5EF4-FFF2-40B4-BE49-F238E27FC236}">
              <a16:creationId xmlns:a16="http://schemas.microsoft.com/office/drawing/2014/main" id="{39301A6A-180E-4077-ACB5-DE5D73B07045}"/>
            </a:ext>
          </a:extLst>
        </xdr:cNvPr>
        <xdr:cNvSpPr txBox="1"/>
      </xdr:nvSpPr>
      <xdr:spPr>
        <a:xfrm>
          <a:off x="1816744"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19067</xdr:rowOff>
    </xdr:from>
    <xdr:ext cx="405111" cy="259045"/>
    <xdr:sp macro="" textlink="">
      <xdr:nvSpPr>
        <xdr:cNvPr id="90" name="n_4mainValue【図書館】&#10;有形固定資産減価償却率">
          <a:extLst>
            <a:ext uri="{FF2B5EF4-FFF2-40B4-BE49-F238E27FC236}">
              <a16:creationId xmlns:a16="http://schemas.microsoft.com/office/drawing/2014/main" id="{F5CFBA32-83BE-4BC8-BA27-60B277F6E50B}"/>
            </a:ext>
          </a:extLst>
        </xdr:cNvPr>
        <xdr:cNvSpPr txBox="1"/>
      </xdr:nvSpPr>
      <xdr:spPr>
        <a:xfrm>
          <a:off x="9277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33C587C-98B6-4C0C-AB3B-F71F06A0990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E13322D-7725-4180-82FA-03B387E6FBA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FC36B4A-3A01-4295-BAB9-7C498CE9BBB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51B3A9B-C491-4131-B26C-5C930E1CE15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CCADA26-30F6-4912-A929-EE342DCDAC1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77B0119-76D7-43F3-9BE2-14FEE678CB9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1C15140-9784-4B45-ABE9-836DEAA81B3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F194555-A980-4C95-8B56-A6A94395C12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F4CAAC6-981A-49B0-9C7E-DCAC6BCF2D2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4F9C427-6F97-42D9-8FC0-39C0D2C65B3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BDF4B9D-9FD3-4CC2-8C97-C8FB3C3B15A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36AD14F-6645-435E-873A-ABA04CDC690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FF0F250-88AE-4FD8-8E15-0988C8E1478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A4AC1294-8F4F-4566-AB39-5E8A95A85FF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08434F0-DA82-4381-9937-07F1F3BBDC5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7D5F1810-8CBE-4EF6-91A0-BC66274DFAA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7DA4997-6DEA-4FAF-B04A-67743811B81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990573F0-8D44-49EE-93D8-C9B6E0C784F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F538C80-8A73-4E9F-B9BD-24A286E9829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AF31A045-E60C-4A0B-9450-AB3A5FD3DB9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3AA0557-64A1-440C-B46C-2B4556F601A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F0F44CAC-5E0F-4771-8173-796E7CCFE77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238CBFAC-53CC-47FF-8C40-897EEF48A8B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121920</xdr:rowOff>
    </xdr:from>
    <xdr:to>
      <xdr:col>54</xdr:col>
      <xdr:colOff>189865</xdr:colOff>
      <xdr:row>41</xdr:row>
      <xdr:rowOff>57150</xdr:rowOff>
    </xdr:to>
    <xdr:cxnSp macro="">
      <xdr:nvCxnSpPr>
        <xdr:cNvPr id="114" name="直線コネクタ 113">
          <a:extLst>
            <a:ext uri="{FF2B5EF4-FFF2-40B4-BE49-F238E27FC236}">
              <a16:creationId xmlns:a16="http://schemas.microsoft.com/office/drawing/2014/main" id="{F868AD53-519F-4B01-8C0B-6715D64CA4F8}"/>
            </a:ext>
          </a:extLst>
        </xdr:cNvPr>
        <xdr:cNvCxnSpPr/>
      </xdr:nvCxnSpPr>
      <xdr:spPr>
        <a:xfrm flipV="1">
          <a:off x="10476865" y="57797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5" name="【図書館】&#10;一人当たり面積最小値テキスト">
          <a:extLst>
            <a:ext uri="{FF2B5EF4-FFF2-40B4-BE49-F238E27FC236}">
              <a16:creationId xmlns:a16="http://schemas.microsoft.com/office/drawing/2014/main" id="{36C2C470-C148-4AD2-9CB7-3EA4915BA2A3}"/>
            </a:ext>
          </a:extLst>
        </xdr:cNvPr>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6" name="直線コネクタ 115">
          <a:extLst>
            <a:ext uri="{FF2B5EF4-FFF2-40B4-BE49-F238E27FC236}">
              <a16:creationId xmlns:a16="http://schemas.microsoft.com/office/drawing/2014/main" id="{6682908F-43E0-47D5-9A9D-935D217ED14F}"/>
            </a:ext>
          </a:extLst>
        </xdr:cNvPr>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68597</xdr:rowOff>
    </xdr:from>
    <xdr:ext cx="469744" cy="259045"/>
    <xdr:sp macro="" textlink="">
      <xdr:nvSpPr>
        <xdr:cNvPr id="117" name="【図書館】&#10;一人当たり面積最大値テキスト">
          <a:extLst>
            <a:ext uri="{FF2B5EF4-FFF2-40B4-BE49-F238E27FC236}">
              <a16:creationId xmlns:a16="http://schemas.microsoft.com/office/drawing/2014/main" id="{76A5EE5E-AE88-4810-AEA6-DFF56A4C833C}"/>
            </a:ext>
          </a:extLst>
        </xdr:cNvPr>
        <xdr:cNvSpPr txBox="1"/>
      </xdr:nvSpPr>
      <xdr:spPr>
        <a:xfrm>
          <a:off x="10515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121920</xdr:rowOff>
    </xdr:from>
    <xdr:to>
      <xdr:col>55</xdr:col>
      <xdr:colOff>88900</xdr:colOff>
      <xdr:row>33</xdr:row>
      <xdr:rowOff>121920</xdr:rowOff>
    </xdr:to>
    <xdr:cxnSp macro="">
      <xdr:nvCxnSpPr>
        <xdr:cNvPr id="118" name="直線コネクタ 117">
          <a:extLst>
            <a:ext uri="{FF2B5EF4-FFF2-40B4-BE49-F238E27FC236}">
              <a16:creationId xmlns:a16="http://schemas.microsoft.com/office/drawing/2014/main" id="{5CC00D11-070C-43D6-9650-AD13FD9FE5B5}"/>
            </a:ext>
          </a:extLst>
        </xdr:cNvPr>
        <xdr:cNvCxnSpPr/>
      </xdr:nvCxnSpPr>
      <xdr:spPr>
        <a:xfrm>
          <a:off x="10388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101617</xdr:rowOff>
    </xdr:from>
    <xdr:ext cx="469744" cy="259045"/>
    <xdr:sp macro="" textlink="">
      <xdr:nvSpPr>
        <xdr:cNvPr id="119" name="【図書館】&#10;一人当たり面積平均値テキスト">
          <a:extLst>
            <a:ext uri="{FF2B5EF4-FFF2-40B4-BE49-F238E27FC236}">
              <a16:creationId xmlns:a16="http://schemas.microsoft.com/office/drawing/2014/main" id="{8EEAA223-A4D8-4E55-B69D-74A78D0BB3E6}"/>
            </a:ext>
          </a:extLst>
        </xdr:cNvPr>
        <xdr:cNvSpPr txBox="1"/>
      </xdr:nvSpPr>
      <xdr:spPr>
        <a:xfrm>
          <a:off x="10515600" y="6273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20" name="フローチャート: 判断 119">
          <a:extLst>
            <a:ext uri="{FF2B5EF4-FFF2-40B4-BE49-F238E27FC236}">
              <a16:creationId xmlns:a16="http://schemas.microsoft.com/office/drawing/2014/main" id="{C7E390AC-BDD1-4F74-898C-07DB806D7290}"/>
            </a:ext>
          </a:extLst>
        </xdr:cNvPr>
        <xdr:cNvSpPr/>
      </xdr:nvSpPr>
      <xdr:spPr>
        <a:xfrm>
          <a:off x="10426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113030</xdr:rowOff>
    </xdr:from>
    <xdr:to>
      <xdr:col>50</xdr:col>
      <xdr:colOff>165100</xdr:colOff>
      <xdr:row>38</xdr:row>
      <xdr:rowOff>43180</xdr:rowOff>
    </xdr:to>
    <xdr:sp macro="" textlink="">
      <xdr:nvSpPr>
        <xdr:cNvPr id="121" name="フローチャート: 判断 120">
          <a:extLst>
            <a:ext uri="{FF2B5EF4-FFF2-40B4-BE49-F238E27FC236}">
              <a16:creationId xmlns:a16="http://schemas.microsoft.com/office/drawing/2014/main" id="{BA1A769C-6D80-4BD2-B318-66506BA70FBB}"/>
            </a:ext>
          </a:extLst>
        </xdr:cNvPr>
        <xdr:cNvSpPr/>
      </xdr:nvSpPr>
      <xdr:spPr>
        <a:xfrm>
          <a:off x="958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22" name="フローチャート: 判断 121">
          <a:extLst>
            <a:ext uri="{FF2B5EF4-FFF2-40B4-BE49-F238E27FC236}">
              <a16:creationId xmlns:a16="http://schemas.microsoft.com/office/drawing/2014/main" id="{71220789-0FD0-4EA4-9AF4-B2E47AC855C8}"/>
            </a:ext>
          </a:extLst>
        </xdr:cNvPr>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71120</xdr:rowOff>
    </xdr:from>
    <xdr:to>
      <xdr:col>41</xdr:col>
      <xdr:colOff>101600</xdr:colOff>
      <xdr:row>40</xdr:row>
      <xdr:rowOff>1270</xdr:rowOff>
    </xdr:to>
    <xdr:sp macro="" textlink="">
      <xdr:nvSpPr>
        <xdr:cNvPr id="123" name="フローチャート: 判断 122">
          <a:extLst>
            <a:ext uri="{FF2B5EF4-FFF2-40B4-BE49-F238E27FC236}">
              <a16:creationId xmlns:a16="http://schemas.microsoft.com/office/drawing/2014/main" id="{AF0D9CBA-E33F-41F1-9773-4F5BEE2576E5}"/>
            </a:ext>
          </a:extLst>
        </xdr:cNvPr>
        <xdr:cNvSpPr/>
      </xdr:nvSpPr>
      <xdr:spPr>
        <a:xfrm>
          <a:off x="7810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71120</xdr:rowOff>
    </xdr:from>
    <xdr:to>
      <xdr:col>36</xdr:col>
      <xdr:colOff>165100</xdr:colOff>
      <xdr:row>40</xdr:row>
      <xdr:rowOff>1270</xdr:rowOff>
    </xdr:to>
    <xdr:sp macro="" textlink="">
      <xdr:nvSpPr>
        <xdr:cNvPr id="124" name="フローチャート: 判断 123">
          <a:extLst>
            <a:ext uri="{FF2B5EF4-FFF2-40B4-BE49-F238E27FC236}">
              <a16:creationId xmlns:a16="http://schemas.microsoft.com/office/drawing/2014/main" id="{108BAE8F-F46A-4311-B20B-E7AEC0B097FB}"/>
            </a:ext>
          </a:extLst>
        </xdr:cNvPr>
        <xdr:cNvSpPr/>
      </xdr:nvSpPr>
      <xdr:spPr>
        <a:xfrm>
          <a:off x="6921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9A7584D-9979-4892-B3F9-C7AECD9C930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3A92892-D671-4B36-B37E-38BEE332E8C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2D397FC-4B2B-4524-BF61-E0D87DA9B15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4B1BA6A-0F55-46EA-B94A-F5AD549F301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FD53536-1B66-401A-AA2D-A3669B80397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116840</xdr:rowOff>
    </xdr:from>
    <xdr:to>
      <xdr:col>55</xdr:col>
      <xdr:colOff>50800</xdr:colOff>
      <xdr:row>38</xdr:row>
      <xdr:rowOff>46990</xdr:rowOff>
    </xdr:to>
    <xdr:sp macro="" textlink="">
      <xdr:nvSpPr>
        <xdr:cNvPr id="130" name="楕円 129">
          <a:extLst>
            <a:ext uri="{FF2B5EF4-FFF2-40B4-BE49-F238E27FC236}">
              <a16:creationId xmlns:a16="http://schemas.microsoft.com/office/drawing/2014/main" id="{BDE355A3-06DF-4006-8EED-238A851A23E6}"/>
            </a:ext>
          </a:extLst>
        </xdr:cNvPr>
        <xdr:cNvSpPr/>
      </xdr:nvSpPr>
      <xdr:spPr>
        <a:xfrm>
          <a:off x="10426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95267</xdr:rowOff>
    </xdr:from>
    <xdr:ext cx="469744" cy="259045"/>
    <xdr:sp macro="" textlink="">
      <xdr:nvSpPr>
        <xdr:cNvPr id="131" name="【図書館】&#10;一人当たり面積該当値テキスト">
          <a:extLst>
            <a:ext uri="{FF2B5EF4-FFF2-40B4-BE49-F238E27FC236}">
              <a16:creationId xmlns:a16="http://schemas.microsoft.com/office/drawing/2014/main" id="{0DF941B7-5DAD-4A4D-87A7-39300754CFD9}"/>
            </a:ext>
          </a:extLst>
        </xdr:cNvPr>
        <xdr:cNvSpPr txBox="1"/>
      </xdr:nvSpPr>
      <xdr:spPr>
        <a:xfrm>
          <a:off x="10515600" y="64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132080</xdr:rowOff>
    </xdr:from>
    <xdr:to>
      <xdr:col>50</xdr:col>
      <xdr:colOff>165100</xdr:colOff>
      <xdr:row>38</xdr:row>
      <xdr:rowOff>62230</xdr:rowOff>
    </xdr:to>
    <xdr:sp macro="" textlink="">
      <xdr:nvSpPr>
        <xdr:cNvPr id="132" name="楕円 131">
          <a:extLst>
            <a:ext uri="{FF2B5EF4-FFF2-40B4-BE49-F238E27FC236}">
              <a16:creationId xmlns:a16="http://schemas.microsoft.com/office/drawing/2014/main" id="{9A241BE4-E780-4FBC-A154-F4C95808185E}"/>
            </a:ext>
          </a:extLst>
        </xdr:cNvPr>
        <xdr:cNvSpPr/>
      </xdr:nvSpPr>
      <xdr:spPr>
        <a:xfrm>
          <a:off x="958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167640</xdr:rowOff>
    </xdr:from>
    <xdr:to>
      <xdr:col>55</xdr:col>
      <xdr:colOff>0</xdr:colOff>
      <xdr:row>38</xdr:row>
      <xdr:rowOff>11430</xdr:rowOff>
    </xdr:to>
    <xdr:cxnSp macro="">
      <xdr:nvCxnSpPr>
        <xdr:cNvPr id="133" name="直線コネクタ 132">
          <a:extLst>
            <a:ext uri="{FF2B5EF4-FFF2-40B4-BE49-F238E27FC236}">
              <a16:creationId xmlns:a16="http://schemas.microsoft.com/office/drawing/2014/main" id="{126F916D-7CFC-4A0F-B699-8649233B4127}"/>
            </a:ext>
          </a:extLst>
        </xdr:cNvPr>
        <xdr:cNvCxnSpPr/>
      </xdr:nvCxnSpPr>
      <xdr:spPr>
        <a:xfrm flipV="1">
          <a:off x="9639300" y="65112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143510</xdr:rowOff>
    </xdr:from>
    <xdr:to>
      <xdr:col>46</xdr:col>
      <xdr:colOff>38100</xdr:colOff>
      <xdr:row>38</xdr:row>
      <xdr:rowOff>73660</xdr:rowOff>
    </xdr:to>
    <xdr:sp macro="" textlink="">
      <xdr:nvSpPr>
        <xdr:cNvPr id="134" name="楕円 133">
          <a:extLst>
            <a:ext uri="{FF2B5EF4-FFF2-40B4-BE49-F238E27FC236}">
              <a16:creationId xmlns:a16="http://schemas.microsoft.com/office/drawing/2014/main" id="{D674F373-B70C-47BD-B868-B874F1ECAC50}"/>
            </a:ext>
          </a:extLst>
        </xdr:cNvPr>
        <xdr:cNvSpPr/>
      </xdr:nvSpPr>
      <xdr:spPr>
        <a:xfrm>
          <a:off x="8699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xdr:rowOff>
    </xdr:from>
    <xdr:to>
      <xdr:col>50</xdr:col>
      <xdr:colOff>114300</xdr:colOff>
      <xdr:row>38</xdr:row>
      <xdr:rowOff>22860</xdr:rowOff>
    </xdr:to>
    <xdr:cxnSp macro="">
      <xdr:nvCxnSpPr>
        <xdr:cNvPr id="135" name="直線コネクタ 134">
          <a:extLst>
            <a:ext uri="{FF2B5EF4-FFF2-40B4-BE49-F238E27FC236}">
              <a16:creationId xmlns:a16="http://schemas.microsoft.com/office/drawing/2014/main" id="{D5BEDC17-72D9-458D-B2D4-F3E8B9B238AF}"/>
            </a:ext>
          </a:extLst>
        </xdr:cNvPr>
        <xdr:cNvCxnSpPr/>
      </xdr:nvCxnSpPr>
      <xdr:spPr>
        <a:xfrm flipV="1">
          <a:off x="8750300" y="65265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88900</xdr:rowOff>
    </xdr:to>
    <xdr:sp macro="" textlink="">
      <xdr:nvSpPr>
        <xdr:cNvPr id="136" name="楕円 135">
          <a:extLst>
            <a:ext uri="{FF2B5EF4-FFF2-40B4-BE49-F238E27FC236}">
              <a16:creationId xmlns:a16="http://schemas.microsoft.com/office/drawing/2014/main" id="{B3670A2F-1B61-4745-BC99-2335358D1C07}"/>
            </a:ext>
          </a:extLst>
        </xdr:cNvPr>
        <xdr:cNvSpPr/>
      </xdr:nvSpPr>
      <xdr:spPr>
        <a:xfrm>
          <a:off x="7810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22860</xdr:rowOff>
    </xdr:from>
    <xdr:to>
      <xdr:col>45</xdr:col>
      <xdr:colOff>177800</xdr:colOff>
      <xdr:row>38</xdr:row>
      <xdr:rowOff>38100</xdr:rowOff>
    </xdr:to>
    <xdr:cxnSp macro="">
      <xdr:nvCxnSpPr>
        <xdr:cNvPr id="137" name="直線コネクタ 136">
          <a:extLst>
            <a:ext uri="{FF2B5EF4-FFF2-40B4-BE49-F238E27FC236}">
              <a16:creationId xmlns:a16="http://schemas.microsoft.com/office/drawing/2014/main" id="{2921FD0B-0EBF-4156-BEDB-9F1D9404E3C9}"/>
            </a:ext>
          </a:extLst>
        </xdr:cNvPr>
        <xdr:cNvCxnSpPr/>
      </xdr:nvCxnSpPr>
      <xdr:spPr>
        <a:xfrm flipV="1">
          <a:off x="7861300" y="6537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6350</xdr:rowOff>
    </xdr:from>
    <xdr:to>
      <xdr:col>36</xdr:col>
      <xdr:colOff>165100</xdr:colOff>
      <xdr:row>38</xdr:row>
      <xdr:rowOff>107950</xdr:rowOff>
    </xdr:to>
    <xdr:sp macro="" textlink="">
      <xdr:nvSpPr>
        <xdr:cNvPr id="138" name="楕円 137">
          <a:extLst>
            <a:ext uri="{FF2B5EF4-FFF2-40B4-BE49-F238E27FC236}">
              <a16:creationId xmlns:a16="http://schemas.microsoft.com/office/drawing/2014/main" id="{BA653996-894D-4F4B-96C9-53E412EAD437}"/>
            </a:ext>
          </a:extLst>
        </xdr:cNvPr>
        <xdr:cNvSpPr/>
      </xdr:nvSpPr>
      <xdr:spPr>
        <a:xfrm>
          <a:off x="692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38100</xdr:rowOff>
    </xdr:from>
    <xdr:to>
      <xdr:col>41</xdr:col>
      <xdr:colOff>50800</xdr:colOff>
      <xdr:row>38</xdr:row>
      <xdr:rowOff>57150</xdr:rowOff>
    </xdr:to>
    <xdr:cxnSp macro="">
      <xdr:nvCxnSpPr>
        <xdr:cNvPr id="139" name="直線コネクタ 138">
          <a:extLst>
            <a:ext uri="{FF2B5EF4-FFF2-40B4-BE49-F238E27FC236}">
              <a16:creationId xmlns:a16="http://schemas.microsoft.com/office/drawing/2014/main" id="{3B436956-032E-40D7-B3D9-55D99A860E28}"/>
            </a:ext>
          </a:extLst>
        </xdr:cNvPr>
        <xdr:cNvCxnSpPr/>
      </xdr:nvCxnSpPr>
      <xdr:spPr>
        <a:xfrm flipV="1">
          <a:off x="6972300" y="6553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59707</xdr:rowOff>
    </xdr:from>
    <xdr:ext cx="469744" cy="259045"/>
    <xdr:sp macro="" textlink="">
      <xdr:nvSpPr>
        <xdr:cNvPr id="140" name="n_1aveValue【図書館】&#10;一人当たり面積">
          <a:extLst>
            <a:ext uri="{FF2B5EF4-FFF2-40B4-BE49-F238E27FC236}">
              <a16:creationId xmlns:a16="http://schemas.microsoft.com/office/drawing/2014/main" id="{1781588B-E121-41EA-A29F-4FD0CB3EA2C2}"/>
            </a:ext>
          </a:extLst>
        </xdr:cNvPr>
        <xdr:cNvSpPr txBox="1"/>
      </xdr:nvSpPr>
      <xdr:spPr>
        <a:xfrm>
          <a:off x="93917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41" name="n_2aveValue【図書館】&#10;一人当たり面積">
          <a:extLst>
            <a:ext uri="{FF2B5EF4-FFF2-40B4-BE49-F238E27FC236}">
              <a16:creationId xmlns:a16="http://schemas.microsoft.com/office/drawing/2014/main" id="{C66A46BC-B4E4-4C0F-9D23-1EA09036D529}"/>
            </a:ext>
          </a:extLst>
        </xdr:cNvPr>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163847</xdr:rowOff>
    </xdr:from>
    <xdr:ext cx="469744" cy="259045"/>
    <xdr:sp macro="" textlink="">
      <xdr:nvSpPr>
        <xdr:cNvPr id="142" name="n_3aveValue【図書館】&#10;一人当たり面積">
          <a:extLst>
            <a:ext uri="{FF2B5EF4-FFF2-40B4-BE49-F238E27FC236}">
              <a16:creationId xmlns:a16="http://schemas.microsoft.com/office/drawing/2014/main" id="{FF5598C1-EE57-4F8B-BA90-542B0E227049}"/>
            </a:ext>
          </a:extLst>
        </xdr:cNvPr>
        <xdr:cNvSpPr txBox="1"/>
      </xdr:nvSpPr>
      <xdr:spPr>
        <a:xfrm>
          <a:off x="7626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163847</xdr:rowOff>
    </xdr:from>
    <xdr:ext cx="469744" cy="259045"/>
    <xdr:sp macro="" textlink="">
      <xdr:nvSpPr>
        <xdr:cNvPr id="143" name="n_4aveValue【図書館】&#10;一人当たり面積">
          <a:extLst>
            <a:ext uri="{FF2B5EF4-FFF2-40B4-BE49-F238E27FC236}">
              <a16:creationId xmlns:a16="http://schemas.microsoft.com/office/drawing/2014/main" id="{F8FCF145-6374-4FEC-B9E5-CC671C4F675C}"/>
            </a:ext>
          </a:extLst>
        </xdr:cNvPr>
        <xdr:cNvSpPr txBox="1"/>
      </xdr:nvSpPr>
      <xdr:spPr>
        <a:xfrm>
          <a:off x="6737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53357</xdr:rowOff>
    </xdr:from>
    <xdr:ext cx="469744" cy="259045"/>
    <xdr:sp macro="" textlink="">
      <xdr:nvSpPr>
        <xdr:cNvPr id="144" name="n_1mainValue【図書館】&#10;一人当たり面積">
          <a:extLst>
            <a:ext uri="{FF2B5EF4-FFF2-40B4-BE49-F238E27FC236}">
              <a16:creationId xmlns:a16="http://schemas.microsoft.com/office/drawing/2014/main" id="{13776C21-8149-4D2D-874D-328A01379A0F}"/>
            </a:ext>
          </a:extLst>
        </xdr:cNvPr>
        <xdr:cNvSpPr txBox="1"/>
      </xdr:nvSpPr>
      <xdr:spPr>
        <a:xfrm>
          <a:off x="9391727"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64787</xdr:rowOff>
    </xdr:from>
    <xdr:ext cx="469744" cy="259045"/>
    <xdr:sp macro="" textlink="">
      <xdr:nvSpPr>
        <xdr:cNvPr id="145" name="n_2mainValue【図書館】&#10;一人当たり面積">
          <a:extLst>
            <a:ext uri="{FF2B5EF4-FFF2-40B4-BE49-F238E27FC236}">
              <a16:creationId xmlns:a16="http://schemas.microsoft.com/office/drawing/2014/main" id="{0BED3364-AF62-4409-8DC9-381944DCAD9F}"/>
            </a:ext>
          </a:extLst>
        </xdr:cNvPr>
        <xdr:cNvSpPr txBox="1"/>
      </xdr:nvSpPr>
      <xdr:spPr>
        <a:xfrm>
          <a:off x="8515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105427</xdr:rowOff>
    </xdr:from>
    <xdr:ext cx="469744" cy="259045"/>
    <xdr:sp macro="" textlink="">
      <xdr:nvSpPr>
        <xdr:cNvPr id="146" name="n_3mainValue【図書館】&#10;一人当たり面積">
          <a:extLst>
            <a:ext uri="{FF2B5EF4-FFF2-40B4-BE49-F238E27FC236}">
              <a16:creationId xmlns:a16="http://schemas.microsoft.com/office/drawing/2014/main" id="{9FA87225-7196-4F53-941E-4189F793D78E}"/>
            </a:ext>
          </a:extLst>
        </xdr:cNvPr>
        <xdr:cNvSpPr txBox="1"/>
      </xdr:nvSpPr>
      <xdr:spPr>
        <a:xfrm>
          <a:off x="7626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124477</xdr:rowOff>
    </xdr:from>
    <xdr:ext cx="469744" cy="259045"/>
    <xdr:sp macro="" textlink="">
      <xdr:nvSpPr>
        <xdr:cNvPr id="147" name="n_4mainValue【図書館】&#10;一人当たり面積">
          <a:extLst>
            <a:ext uri="{FF2B5EF4-FFF2-40B4-BE49-F238E27FC236}">
              <a16:creationId xmlns:a16="http://schemas.microsoft.com/office/drawing/2014/main" id="{C6D70A5E-D771-40EF-9E3D-B537BAD293FD}"/>
            </a:ext>
          </a:extLst>
        </xdr:cNvPr>
        <xdr:cNvSpPr txBox="1"/>
      </xdr:nvSpPr>
      <xdr:spPr>
        <a:xfrm>
          <a:off x="6737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D0270D7-056A-4EAE-A8F9-BEFA94EF9E0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4255218-1A1C-4EBC-A885-8D7AB5AA007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538B114-5E3E-4B9D-8F93-F584CE78072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1F35FE5-A9E6-4EAF-8DEC-74712BDB829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19DE0AB-20FE-46AC-BBEC-881D5A718F4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C661386-98D1-4231-A196-B726C805FD7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0E76ACD-D890-4C33-BABD-9FB641ED700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6E0B18D-0DA8-481E-A6F3-A3D8361CC77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AE224CD-E11F-4DDF-8324-9B5164732E0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D91D5E6-6E6E-478D-A8A9-CBD760725F8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ACFF1AB-9B04-4132-B761-EF407351BE4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8107864-4EE0-4FBD-8420-1B449D77EC0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2A86FB1-521D-48B7-9F45-B9BDCBF1D05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A95B792-73DB-4E58-86BB-894B2522ADB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1F37912-5B70-47CD-B89C-59769EF4ED1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78B697B-4ED1-4FA3-A025-A8B647E9E95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9CA23BB-6AD7-48B4-BA59-F699E8518DC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F337EA7-1C8F-45F4-8A18-6508C7F3823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13E8DA6-F2AB-42F7-889D-F4ED05ACCD4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3FC54CE-EB28-4A57-B1EB-AA83E2B1357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1C7A9F5-4498-4B05-9B12-536516A7E48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8B0D5DF-A0D1-41BC-8548-A47461F0B7E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5339215-8622-4FE1-8EB6-6C4FA291AA6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818EA76-DAAF-4354-BBDE-1AE1561B08F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C9DABFE2-EBF7-48E9-9F7A-4B179E93FC5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FC1E42B3-63F1-40C1-AA29-71814D7977C6}"/>
            </a:ext>
          </a:extLst>
        </xdr:cNvPr>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D8CCA597-BD72-4C5B-A8B2-8D997C929B3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68EB9BF6-AF50-4FEE-B6B3-70B608D0181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EAC288BC-3AFA-4BE3-A0CE-45B227E6F98C}"/>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7" name="直線コネクタ 176">
          <a:extLst>
            <a:ext uri="{FF2B5EF4-FFF2-40B4-BE49-F238E27FC236}">
              <a16:creationId xmlns:a16="http://schemas.microsoft.com/office/drawing/2014/main" id="{884507A1-8863-4CE6-8867-C87EB3C83F89}"/>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64787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7C702F2D-37CC-4A20-BB3D-8661158F3FB0}"/>
            </a:ext>
          </a:extLst>
        </xdr:cNvPr>
        <xdr:cNvSpPr txBox="1"/>
      </xdr:nvSpPr>
      <xdr:spPr>
        <a:xfrm>
          <a:off x="4673600" y="10523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79" name="フローチャート: 判断 178">
          <a:extLst>
            <a:ext uri="{FF2B5EF4-FFF2-40B4-BE49-F238E27FC236}">
              <a16:creationId xmlns:a16="http://schemas.microsoft.com/office/drawing/2014/main" id="{7D3A860E-55C1-49C8-B7B0-230BE999D4C6}"/>
            </a:ext>
          </a:extLst>
        </xdr:cNvPr>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4A377E80-B523-40FD-91EC-ABA95C3904D5}"/>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181" name="フローチャート: 判断 180">
          <a:extLst>
            <a:ext uri="{FF2B5EF4-FFF2-40B4-BE49-F238E27FC236}">
              <a16:creationId xmlns:a16="http://schemas.microsoft.com/office/drawing/2014/main" id="{167E1A4B-B910-45B7-B62F-CF434240C643}"/>
            </a:ext>
          </a:extLst>
        </xdr:cNvPr>
        <xdr:cNvSpPr/>
      </xdr:nvSpPr>
      <xdr:spPr>
        <a:xfrm>
          <a:off x="2857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D79E3BD6-6C7A-4969-8115-53600AD94687}"/>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3" name="フローチャート: 判断 182">
          <a:extLst>
            <a:ext uri="{FF2B5EF4-FFF2-40B4-BE49-F238E27FC236}">
              <a16:creationId xmlns:a16="http://schemas.microsoft.com/office/drawing/2014/main" id="{DE1EE355-65F8-4DCA-8ECD-E604EA2F6865}"/>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880EF62-1386-4A96-9B42-4D6AA13C85B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72B4D7F-9D02-4078-A1DA-31323CEF199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F049A34-3851-4798-9D3D-546B4C49D6E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39E227C-FC76-4D02-84B9-CBF4F659042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A7F7CBC-DA03-415F-B0A2-D548AD8BD4E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9" name="楕円 188">
          <a:extLst>
            <a:ext uri="{FF2B5EF4-FFF2-40B4-BE49-F238E27FC236}">
              <a16:creationId xmlns:a16="http://schemas.microsoft.com/office/drawing/2014/main" id="{51C2DBCC-E61F-4FF6-BB99-6547C1411A08}"/>
            </a:ext>
          </a:extLst>
        </xdr:cNvPr>
        <xdr:cNvSpPr/>
      </xdr:nvSpPr>
      <xdr:spPr>
        <a:xfrm>
          <a:off x="4584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158223</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B4C51E73-E3B1-43FA-B2CD-1A83484089C3}"/>
            </a:ext>
          </a:extLst>
        </xdr:cNvPr>
        <xdr:cNvSpPr txBox="1"/>
      </xdr:nvSpPr>
      <xdr:spPr>
        <a:xfrm>
          <a:off x="4673600" y="1027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91" name="楕円 190">
          <a:extLst>
            <a:ext uri="{FF2B5EF4-FFF2-40B4-BE49-F238E27FC236}">
              <a16:creationId xmlns:a16="http://schemas.microsoft.com/office/drawing/2014/main" id="{B553A880-DBA3-47AC-9B55-E7B15D5BC400}"/>
            </a:ext>
          </a:extLst>
        </xdr:cNvPr>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14696</xdr:rowOff>
    </xdr:to>
    <xdr:cxnSp macro="">
      <xdr:nvCxnSpPr>
        <xdr:cNvPr id="192" name="直線コネクタ 191">
          <a:extLst>
            <a:ext uri="{FF2B5EF4-FFF2-40B4-BE49-F238E27FC236}">
              <a16:creationId xmlns:a16="http://schemas.microsoft.com/office/drawing/2014/main" id="{FE8EB82D-4074-4D67-ABBF-0E5E5909BD7E}"/>
            </a:ext>
          </a:extLst>
        </xdr:cNvPr>
        <xdr:cNvCxnSpPr/>
      </xdr:nvCxnSpPr>
      <xdr:spPr>
        <a:xfrm>
          <a:off x="3797300" y="1043559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60234</xdr:rowOff>
    </xdr:from>
    <xdr:to>
      <xdr:col>15</xdr:col>
      <xdr:colOff>101600</xdr:colOff>
      <xdr:row>60</xdr:row>
      <xdr:rowOff>161834</xdr:rowOff>
    </xdr:to>
    <xdr:sp macro="" textlink="">
      <xdr:nvSpPr>
        <xdr:cNvPr id="193" name="楕円 192">
          <a:extLst>
            <a:ext uri="{FF2B5EF4-FFF2-40B4-BE49-F238E27FC236}">
              <a16:creationId xmlns:a16="http://schemas.microsoft.com/office/drawing/2014/main" id="{886A0776-893E-4DDF-835B-793761E9EB2F}"/>
            </a:ext>
          </a:extLst>
        </xdr:cNvPr>
        <xdr:cNvSpPr/>
      </xdr:nvSpPr>
      <xdr:spPr>
        <a:xfrm>
          <a:off x="2857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111034</xdr:rowOff>
    </xdr:from>
    <xdr:to>
      <xdr:col>19</xdr:col>
      <xdr:colOff>177800</xdr:colOff>
      <xdr:row>60</xdr:row>
      <xdr:rowOff>148590</xdr:rowOff>
    </xdr:to>
    <xdr:cxnSp macro="">
      <xdr:nvCxnSpPr>
        <xdr:cNvPr id="194" name="直線コネクタ 193">
          <a:extLst>
            <a:ext uri="{FF2B5EF4-FFF2-40B4-BE49-F238E27FC236}">
              <a16:creationId xmlns:a16="http://schemas.microsoft.com/office/drawing/2014/main" id="{E5C4CFAF-E2E6-4D16-8763-81616B19FE59}"/>
            </a:ext>
          </a:extLst>
        </xdr:cNvPr>
        <xdr:cNvCxnSpPr/>
      </xdr:nvCxnSpPr>
      <xdr:spPr>
        <a:xfrm>
          <a:off x="2908300" y="1039803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95" name="楕円 194">
          <a:extLst>
            <a:ext uri="{FF2B5EF4-FFF2-40B4-BE49-F238E27FC236}">
              <a16:creationId xmlns:a16="http://schemas.microsoft.com/office/drawing/2014/main" id="{05C13139-4CC6-4EB9-8C44-F105756682C9}"/>
            </a:ext>
          </a:extLst>
        </xdr:cNvPr>
        <xdr:cNvSpPr/>
      </xdr:nvSpPr>
      <xdr:spPr>
        <a:xfrm>
          <a:off x="1968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73478</xdr:rowOff>
    </xdr:from>
    <xdr:to>
      <xdr:col>15</xdr:col>
      <xdr:colOff>50800</xdr:colOff>
      <xdr:row>60</xdr:row>
      <xdr:rowOff>111034</xdr:rowOff>
    </xdr:to>
    <xdr:cxnSp macro="">
      <xdr:nvCxnSpPr>
        <xdr:cNvPr id="196" name="直線コネクタ 195">
          <a:extLst>
            <a:ext uri="{FF2B5EF4-FFF2-40B4-BE49-F238E27FC236}">
              <a16:creationId xmlns:a16="http://schemas.microsoft.com/office/drawing/2014/main" id="{F6A36D25-39E2-4899-9886-735AD7A39067}"/>
            </a:ext>
          </a:extLst>
        </xdr:cNvPr>
        <xdr:cNvCxnSpPr/>
      </xdr:nvCxnSpPr>
      <xdr:spPr>
        <a:xfrm>
          <a:off x="2019300" y="1036047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22678</xdr:rowOff>
    </xdr:from>
    <xdr:to>
      <xdr:col>6</xdr:col>
      <xdr:colOff>38100</xdr:colOff>
      <xdr:row>60</xdr:row>
      <xdr:rowOff>124278</xdr:rowOff>
    </xdr:to>
    <xdr:sp macro="" textlink="">
      <xdr:nvSpPr>
        <xdr:cNvPr id="197" name="楕円 196">
          <a:extLst>
            <a:ext uri="{FF2B5EF4-FFF2-40B4-BE49-F238E27FC236}">
              <a16:creationId xmlns:a16="http://schemas.microsoft.com/office/drawing/2014/main" id="{2C5F437A-DFDB-4A85-93DC-F95666D82354}"/>
            </a:ext>
          </a:extLst>
        </xdr:cNvPr>
        <xdr:cNvSpPr/>
      </xdr:nvSpPr>
      <xdr:spPr>
        <a:xfrm>
          <a:off x="1079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73478</xdr:rowOff>
    </xdr:from>
    <xdr:to>
      <xdr:col>10</xdr:col>
      <xdr:colOff>114300</xdr:colOff>
      <xdr:row>60</xdr:row>
      <xdr:rowOff>73478</xdr:rowOff>
    </xdr:to>
    <xdr:cxnSp macro="">
      <xdr:nvCxnSpPr>
        <xdr:cNvPr id="198" name="直線コネクタ 197">
          <a:extLst>
            <a:ext uri="{FF2B5EF4-FFF2-40B4-BE49-F238E27FC236}">
              <a16:creationId xmlns:a16="http://schemas.microsoft.com/office/drawing/2014/main" id="{028E75F6-56A6-4031-A11A-86A159288F1C}"/>
            </a:ext>
          </a:extLst>
        </xdr:cNvPr>
        <xdr:cNvCxnSpPr/>
      </xdr:nvCxnSpPr>
      <xdr:spPr>
        <a:xfrm>
          <a:off x="1130300" y="10360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9" name="n_1aveValue【体育館・プール】&#10;有形固定資産減価償却率">
          <a:extLst>
            <a:ext uri="{FF2B5EF4-FFF2-40B4-BE49-F238E27FC236}">
              <a16:creationId xmlns:a16="http://schemas.microsoft.com/office/drawing/2014/main" id="{23C04914-E8B1-43BB-B8E9-936EC71EA568}"/>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74584</xdr:rowOff>
    </xdr:from>
    <xdr:ext cx="405111" cy="259045"/>
    <xdr:sp macro="" textlink="">
      <xdr:nvSpPr>
        <xdr:cNvPr id="200" name="n_2aveValue【体育館・プール】&#10;有形固定資産減価償却率">
          <a:extLst>
            <a:ext uri="{FF2B5EF4-FFF2-40B4-BE49-F238E27FC236}">
              <a16:creationId xmlns:a16="http://schemas.microsoft.com/office/drawing/2014/main" id="{4DCD759D-00D1-4DAC-9BB2-0D2C8F1CA32E}"/>
            </a:ext>
          </a:extLst>
        </xdr:cNvPr>
        <xdr:cNvSpPr txBox="1"/>
      </xdr:nvSpPr>
      <xdr:spPr>
        <a:xfrm>
          <a:off x="2705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体育館・プール】&#10;有形固定資産減価償却率">
          <a:extLst>
            <a:ext uri="{FF2B5EF4-FFF2-40B4-BE49-F238E27FC236}">
              <a16:creationId xmlns:a16="http://schemas.microsoft.com/office/drawing/2014/main" id="{7AD6408B-E893-4E7C-86B5-862E5C0B2375}"/>
            </a:ext>
          </a:extLst>
        </xdr:cNvPr>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2" name="n_4aveValue【体育館・プール】&#10;有形固定資産減価償却率">
          <a:extLst>
            <a:ext uri="{FF2B5EF4-FFF2-40B4-BE49-F238E27FC236}">
              <a16:creationId xmlns:a16="http://schemas.microsoft.com/office/drawing/2014/main" id="{FA952E13-D0C1-4629-8458-417FDBA4081E}"/>
            </a:ext>
          </a:extLst>
        </xdr:cNvPr>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44467</xdr:rowOff>
    </xdr:from>
    <xdr:ext cx="405111" cy="259045"/>
    <xdr:sp macro="" textlink="">
      <xdr:nvSpPr>
        <xdr:cNvPr id="203" name="n_1mainValue【体育館・プール】&#10;有形固定資産減価償却率">
          <a:extLst>
            <a:ext uri="{FF2B5EF4-FFF2-40B4-BE49-F238E27FC236}">
              <a16:creationId xmlns:a16="http://schemas.microsoft.com/office/drawing/2014/main" id="{F4FD3D27-4FDB-489F-BEDF-FBDC9A5F3F1E}"/>
            </a:ext>
          </a:extLst>
        </xdr:cNvPr>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6911</xdr:rowOff>
    </xdr:from>
    <xdr:ext cx="405111" cy="259045"/>
    <xdr:sp macro="" textlink="">
      <xdr:nvSpPr>
        <xdr:cNvPr id="204" name="n_2mainValue【体育館・プール】&#10;有形固定資産減価償却率">
          <a:extLst>
            <a:ext uri="{FF2B5EF4-FFF2-40B4-BE49-F238E27FC236}">
              <a16:creationId xmlns:a16="http://schemas.microsoft.com/office/drawing/2014/main" id="{1C5BC362-E888-4495-B782-FBA1429D691C}"/>
            </a:ext>
          </a:extLst>
        </xdr:cNvPr>
        <xdr:cNvSpPr txBox="1"/>
      </xdr:nvSpPr>
      <xdr:spPr>
        <a:xfrm>
          <a:off x="2705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5" name="n_3mainValue【体育館・プール】&#10;有形固定資産減価償却率">
          <a:extLst>
            <a:ext uri="{FF2B5EF4-FFF2-40B4-BE49-F238E27FC236}">
              <a16:creationId xmlns:a16="http://schemas.microsoft.com/office/drawing/2014/main" id="{CE361480-B142-44B3-95B6-BB9E66EC6ED9}"/>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6" name="n_4mainValue【体育館・プール】&#10;有形固定資産減価償却率">
          <a:extLst>
            <a:ext uri="{FF2B5EF4-FFF2-40B4-BE49-F238E27FC236}">
              <a16:creationId xmlns:a16="http://schemas.microsoft.com/office/drawing/2014/main" id="{09764863-7FC7-4AFD-95C9-B42B3B4ECC3E}"/>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40A0F6F-30BD-4992-996B-0E9FF161BB4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D2BED31-60EB-4747-AF1A-C7D9A3514A3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E81B186-7FDC-4C91-A3CF-E1680199DCB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BA9F769-9821-44BD-821C-686E14133D5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2390DED-F7D5-481C-BF70-6AB9B8463FF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55A9083-3673-4159-8C90-C5C0108067D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D9556B4-91BD-4525-A8DD-A685FE0E1F4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58F29E8-E53C-44D7-951A-B0B9FA9F393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844C70A-4DBF-4360-A1C5-284D2080E4F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EB3F1E8-160C-40A7-8D88-DAF9B64813B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E195FEA-3980-4021-876C-B39DDC5BF10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4AE2C48B-0573-4773-8D31-5BCA78A9BD3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1FD563D-585C-44A3-8964-148D69D4BF3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FEEE7FDB-6599-4210-AF02-2C0819720B6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7D4A052-88CA-46B6-B5F8-B359088F1FB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B3113425-EC90-4E04-B0C2-CBEF90CCCDE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1BEA515-F55E-4326-B4BD-2D14AAD3086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1EAF779C-EA92-4D5C-81A3-DAED8F5DE80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36A34BB1-E582-4357-8ED8-31B4B6C6373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1978FF65-D5D0-47A4-A6DE-6DD52AD07D3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A9620A1-3BEC-46DA-8B44-56A83B248F0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8" name="テキスト ボックス 227">
          <a:extLst>
            <a:ext uri="{FF2B5EF4-FFF2-40B4-BE49-F238E27FC236}">
              <a16:creationId xmlns:a16="http://schemas.microsoft.com/office/drawing/2014/main" id="{542921E5-7837-4734-9318-4F96D817C77B}"/>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107360CC-064C-40E3-A088-9DACA206455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230" name="直線コネクタ 229">
          <a:extLst>
            <a:ext uri="{FF2B5EF4-FFF2-40B4-BE49-F238E27FC236}">
              <a16:creationId xmlns:a16="http://schemas.microsoft.com/office/drawing/2014/main" id="{28715743-6E60-4F23-A923-F727EC762F71}"/>
            </a:ext>
          </a:extLst>
        </xdr:cNvPr>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31" name="【体育館・プール】&#10;一人当たり面積最小値テキスト">
          <a:extLst>
            <a:ext uri="{FF2B5EF4-FFF2-40B4-BE49-F238E27FC236}">
              <a16:creationId xmlns:a16="http://schemas.microsoft.com/office/drawing/2014/main" id="{A67B7CD9-D511-4572-83FC-30DD76A33D0B}"/>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2" name="直線コネクタ 231">
          <a:extLst>
            <a:ext uri="{FF2B5EF4-FFF2-40B4-BE49-F238E27FC236}">
              <a16:creationId xmlns:a16="http://schemas.microsoft.com/office/drawing/2014/main" id="{4873D6E4-DFF3-4B98-BEF9-68F91EF8905B}"/>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233" name="【体育館・プール】&#10;一人当たり面積最大値テキスト">
          <a:extLst>
            <a:ext uri="{FF2B5EF4-FFF2-40B4-BE49-F238E27FC236}">
              <a16:creationId xmlns:a16="http://schemas.microsoft.com/office/drawing/2014/main" id="{15EE7E73-88ED-4D01-BA0F-87D74A6FA3CB}"/>
            </a:ext>
          </a:extLst>
        </xdr:cNvPr>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234" name="直線コネクタ 233">
          <a:extLst>
            <a:ext uri="{FF2B5EF4-FFF2-40B4-BE49-F238E27FC236}">
              <a16:creationId xmlns:a16="http://schemas.microsoft.com/office/drawing/2014/main" id="{3DE0243F-DE98-49B2-AB7F-17A036F83BD7}"/>
            </a:ext>
          </a:extLst>
        </xdr:cNvPr>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129938</xdr:rowOff>
    </xdr:from>
    <xdr:ext cx="469744" cy="259045"/>
    <xdr:sp macro="" textlink="">
      <xdr:nvSpPr>
        <xdr:cNvPr id="235" name="【体育館・プール】&#10;一人当たり面積平均値テキスト">
          <a:extLst>
            <a:ext uri="{FF2B5EF4-FFF2-40B4-BE49-F238E27FC236}">
              <a16:creationId xmlns:a16="http://schemas.microsoft.com/office/drawing/2014/main" id="{CBE5A384-7996-47F1-9A4A-04DF0033465F}"/>
            </a:ext>
          </a:extLst>
        </xdr:cNvPr>
        <xdr:cNvSpPr txBox="1"/>
      </xdr:nvSpPr>
      <xdr:spPr>
        <a:xfrm>
          <a:off x="10515600" y="1075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236" name="フローチャート: 判断 235">
          <a:extLst>
            <a:ext uri="{FF2B5EF4-FFF2-40B4-BE49-F238E27FC236}">
              <a16:creationId xmlns:a16="http://schemas.microsoft.com/office/drawing/2014/main" id="{668C2494-C4B5-4F02-BF83-DB98C74A4F4C}"/>
            </a:ext>
          </a:extLst>
        </xdr:cNvPr>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237" name="フローチャート: 判断 236">
          <a:extLst>
            <a:ext uri="{FF2B5EF4-FFF2-40B4-BE49-F238E27FC236}">
              <a16:creationId xmlns:a16="http://schemas.microsoft.com/office/drawing/2014/main" id="{BF9C32A3-FEEC-4541-BBFD-AA0828C1249D}"/>
            </a:ext>
          </a:extLst>
        </xdr:cNvPr>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238" name="フローチャート: 判断 237">
          <a:extLst>
            <a:ext uri="{FF2B5EF4-FFF2-40B4-BE49-F238E27FC236}">
              <a16:creationId xmlns:a16="http://schemas.microsoft.com/office/drawing/2014/main" id="{308591E9-6C74-430F-8D67-3E950991BF74}"/>
            </a:ext>
          </a:extLst>
        </xdr:cNvPr>
        <xdr:cNvSpPr/>
      </xdr:nvSpPr>
      <xdr:spPr>
        <a:xfrm>
          <a:off x="8699500" y="107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78169</xdr:rowOff>
    </xdr:from>
    <xdr:to>
      <xdr:col>41</xdr:col>
      <xdr:colOff>101600</xdr:colOff>
      <xdr:row>64</xdr:row>
      <xdr:rowOff>8319</xdr:rowOff>
    </xdr:to>
    <xdr:sp macro="" textlink="">
      <xdr:nvSpPr>
        <xdr:cNvPr id="239" name="フローチャート: 判断 238">
          <a:extLst>
            <a:ext uri="{FF2B5EF4-FFF2-40B4-BE49-F238E27FC236}">
              <a16:creationId xmlns:a16="http://schemas.microsoft.com/office/drawing/2014/main" id="{D91315E9-EDFE-4DFD-BDDF-A5CBD14F05CD}"/>
            </a:ext>
          </a:extLst>
        </xdr:cNvPr>
        <xdr:cNvSpPr/>
      </xdr:nvSpPr>
      <xdr:spPr>
        <a:xfrm>
          <a:off x="7810500" y="1087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76454</xdr:rowOff>
    </xdr:from>
    <xdr:to>
      <xdr:col>36</xdr:col>
      <xdr:colOff>165100</xdr:colOff>
      <xdr:row>64</xdr:row>
      <xdr:rowOff>6604</xdr:rowOff>
    </xdr:to>
    <xdr:sp macro="" textlink="">
      <xdr:nvSpPr>
        <xdr:cNvPr id="240" name="フローチャート: 判断 239">
          <a:extLst>
            <a:ext uri="{FF2B5EF4-FFF2-40B4-BE49-F238E27FC236}">
              <a16:creationId xmlns:a16="http://schemas.microsoft.com/office/drawing/2014/main" id="{0C199D22-C248-4079-895A-16D1D501B3BB}"/>
            </a:ext>
          </a:extLst>
        </xdr:cNvPr>
        <xdr:cNvSpPr/>
      </xdr:nvSpPr>
      <xdr:spPr>
        <a:xfrm>
          <a:off x="6921500" y="1087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73BDC10-B18B-4864-8680-7437CF04AB7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36AD727-A630-4030-AF03-938836B84D8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DDD947B-8908-4C7C-ADEB-D5E1EFCD278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B4D379F-3594-4325-BAB2-3E759234BF6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AF68519-192C-46EF-B3FE-D338A09153F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157988</xdr:rowOff>
    </xdr:from>
    <xdr:to>
      <xdr:col>55</xdr:col>
      <xdr:colOff>50800</xdr:colOff>
      <xdr:row>62</xdr:row>
      <xdr:rowOff>88138</xdr:rowOff>
    </xdr:to>
    <xdr:sp macro="" textlink="">
      <xdr:nvSpPr>
        <xdr:cNvPr id="246" name="楕円 245">
          <a:extLst>
            <a:ext uri="{FF2B5EF4-FFF2-40B4-BE49-F238E27FC236}">
              <a16:creationId xmlns:a16="http://schemas.microsoft.com/office/drawing/2014/main" id="{749B139C-28A1-4AF2-958F-D44FE468A2FA}"/>
            </a:ext>
          </a:extLst>
        </xdr:cNvPr>
        <xdr:cNvSpPr/>
      </xdr:nvSpPr>
      <xdr:spPr>
        <a:xfrm>
          <a:off x="10426700" y="106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9415</xdr:rowOff>
    </xdr:from>
    <xdr:ext cx="469744" cy="259045"/>
    <xdr:sp macro="" textlink="">
      <xdr:nvSpPr>
        <xdr:cNvPr id="247" name="【体育館・プール】&#10;一人当たり面積該当値テキスト">
          <a:extLst>
            <a:ext uri="{FF2B5EF4-FFF2-40B4-BE49-F238E27FC236}">
              <a16:creationId xmlns:a16="http://schemas.microsoft.com/office/drawing/2014/main" id="{8E36B4AE-BB17-4B1A-89AC-12C9301B9666}"/>
            </a:ext>
          </a:extLst>
        </xdr:cNvPr>
        <xdr:cNvSpPr txBox="1"/>
      </xdr:nvSpPr>
      <xdr:spPr>
        <a:xfrm>
          <a:off x="10515600" y="1046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48" name="楕円 247">
          <a:extLst>
            <a:ext uri="{FF2B5EF4-FFF2-40B4-BE49-F238E27FC236}">
              <a16:creationId xmlns:a16="http://schemas.microsoft.com/office/drawing/2014/main" id="{A4D4C99B-E5E9-4095-9FD7-5E653DED65F2}"/>
            </a:ext>
          </a:extLst>
        </xdr:cNvPr>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37338</xdr:rowOff>
    </xdr:from>
    <xdr:to>
      <xdr:col>55</xdr:col>
      <xdr:colOff>0</xdr:colOff>
      <xdr:row>62</xdr:row>
      <xdr:rowOff>45720</xdr:rowOff>
    </xdr:to>
    <xdr:cxnSp macro="">
      <xdr:nvCxnSpPr>
        <xdr:cNvPr id="249" name="直線コネクタ 248">
          <a:extLst>
            <a:ext uri="{FF2B5EF4-FFF2-40B4-BE49-F238E27FC236}">
              <a16:creationId xmlns:a16="http://schemas.microsoft.com/office/drawing/2014/main" id="{02121FE7-2769-40F4-A69B-E8DD3B12781E}"/>
            </a:ext>
          </a:extLst>
        </xdr:cNvPr>
        <xdr:cNvCxnSpPr/>
      </xdr:nvCxnSpPr>
      <xdr:spPr>
        <a:xfrm flipV="1">
          <a:off x="9639300" y="10667238"/>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1588</xdr:rowOff>
    </xdr:from>
    <xdr:to>
      <xdr:col>46</xdr:col>
      <xdr:colOff>38100</xdr:colOff>
      <xdr:row>62</xdr:row>
      <xdr:rowOff>103188</xdr:rowOff>
    </xdr:to>
    <xdr:sp macro="" textlink="">
      <xdr:nvSpPr>
        <xdr:cNvPr id="250" name="楕円 249">
          <a:extLst>
            <a:ext uri="{FF2B5EF4-FFF2-40B4-BE49-F238E27FC236}">
              <a16:creationId xmlns:a16="http://schemas.microsoft.com/office/drawing/2014/main" id="{D175C887-F557-47F2-85D3-D1A23F8166B2}"/>
            </a:ext>
          </a:extLst>
        </xdr:cNvPr>
        <xdr:cNvSpPr/>
      </xdr:nvSpPr>
      <xdr:spPr>
        <a:xfrm>
          <a:off x="8699500" y="106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45720</xdr:rowOff>
    </xdr:from>
    <xdr:to>
      <xdr:col>50</xdr:col>
      <xdr:colOff>114300</xdr:colOff>
      <xdr:row>62</xdr:row>
      <xdr:rowOff>52388</xdr:rowOff>
    </xdr:to>
    <xdr:cxnSp macro="">
      <xdr:nvCxnSpPr>
        <xdr:cNvPr id="251" name="直線コネクタ 250">
          <a:extLst>
            <a:ext uri="{FF2B5EF4-FFF2-40B4-BE49-F238E27FC236}">
              <a16:creationId xmlns:a16="http://schemas.microsoft.com/office/drawing/2014/main" id="{DEE5287D-0B6C-4FB5-BFA0-EA65AC943C44}"/>
            </a:ext>
          </a:extLst>
        </xdr:cNvPr>
        <xdr:cNvCxnSpPr/>
      </xdr:nvCxnSpPr>
      <xdr:spPr>
        <a:xfrm flipV="1">
          <a:off x="8750300" y="10675620"/>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9969</xdr:rowOff>
    </xdr:from>
    <xdr:to>
      <xdr:col>41</xdr:col>
      <xdr:colOff>101600</xdr:colOff>
      <xdr:row>62</xdr:row>
      <xdr:rowOff>111569</xdr:rowOff>
    </xdr:to>
    <xdr:sp macro="" textlink="">
      <xdr:nvSpPr>
        <xdr:cNvPr id="252" name="楕円 251">
          <a:extLst>
            <a:ext uri="{FF2B5EF4-FFF2-40B4-BE49-F238E27FC236}">
              <a16:creationId xmlns:a16="http://schemas.microsoft.com/office/drawing/2014/main" id="{EFAF260D-6C22-42AD-8A74-E5DA5AFFA76B}"/>
            </a:ext>
          </a:extLst>
        </xdr:cNvPr>
        <xdr:cNvSpPr/>
      </xdr:nvSpPr>
      <xdr:spPr>
        <a:xfrm>
          <a:off x="7810500" y="106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52388</xdr:rowOff>
    </xdr:from>
    <xdr:to>
      <xdr:col>45</xdr:col>
      <xdr:colOff>177800</xdr:colOff>
      <xdr:row>62</xdr:row>
      <xdr:rowOff>60769</xdr:rowOff>
    </xdr:to>
    <xdr:cxnSp macro="">
      <xdr:nvCxnSpPr>
        <xdr:cNvPr id="253" name="直線コネクタ 252">
          <a:extLst>
            <a:ext uri="{FF2B5EF4-FFF2-40B4-BE49-F238E27FC236}">
              <a16:creationId xmlns:a16="http://schemas.microsoft.com/office/drawing/2014/main" id="{067BDA02-99D9-45B5-8C33-35EAA31FC841}"/>
            </a:ext>
          </a:extLst>
        </xdr:cNvPr>
        <xdr:cNvCxnSpPr/>
      </xdr:nvCxnSpPr>
      <xdr:spPr>
        <a:xfrm flipV="1">
          <a:off x="7861300" y="10682288"/>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18352</xdr:rowOff>
    </xdr:from>
    <xdr:to>
      <xdr:col>36</xdr:col>
      <xdr:colOff>165100</xdr:colOff>
      <xdr:row>62</xdr:row>
      <xdr:rowOff>119952</xdr:rowOff>
    </xdr:to>
    <xdr:sp macro="" textlink="">
      <xdr:nvSpPr>
        <xdr:cNvPr id="254" name="楕円 253">
          <a:extLst>
            <a:ext uri="{FF2B5EF4-FFF2-40B4-BE49-F238E27FC236}">
              <a16:creationId xmlns:a16="http://schemas.microsoft.com/office/drawing/2014/main" id="{0DD91CA5-B775-4E50-A2E5-4B2FDDC5CC39}"/>
            </a:ext>
          </a:extLst>
        </xdr:cNvPr>
        <xdr:cNvSpPr/>
      </xdr:nvSpPr>
      <xdr:spPr>
        <a:xfrm>
          <a:off x="6921500" y="106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60769</xdr:rowOff>
    </xdr:from>
    <xdr:to>
      <xdr:col>41</xdr:col>
      <xdr:colOff>50800</xdr:colOff>
      <xdr:row>62</xdr:row>
      <xdr:rowOff>69152</xdr:rowOff>
    </xdr:to>
    <xdr:cxnSp macro="">
      <xdr:nvCxnSpPr>
        <xdr:cNvPr id="255" name="直線コネクタ 254">
          <a:extLst>
            <a:ext uri="{FF2B5EF4-FFF2-40B4-BE49-F238E27FC236}">
              <a16:creationId xmlns:a16="http://schemas.microsoft.com/office/drawing/2014/main" id="{6E53B833-35D6-4DE0-BFE2-EC0A280A1586}"/>
            </a:ext>
          </a:extLst>
        </xdr:cNvPr>
        <xdr:cNvCxnSpPr/>
      </xdr:nvCxnSpPr>
      <xdr:spPr>
        <a:xfrm flipV="1">
          <a:off x="6972300" y="10690669"/>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80789</xdr:rowOff>
    </xdr:from>
    <xdr:ext cx="469744" cy="259045"/>
    <xdr:sp macro="" textlink="">
      <xdr:nvSpPr>
        <xdr:cNvPr id="256" name="n_1aveValue【体育館・プール】&#10;一人当たり面積">
          <a:extLst>
            <a:ext uri="{FF2B5EF4-FFF2-40B4-BE49-F238E27FC236}">
              <a16:creationId xmlns:a16="http://schemas.microsoft.com/office/drawing/2014/main" id="{1888B9C7-2EE6-453D-BF37-F772C8B03995}"/>
            </a:ext>
          </a:extLst>
        </xdr:cNvPr>
        <xdr:cNvSpPr txBox="1"/>
      </xdr:nvSpPr>
      <xdr:spPr>
        <a:xfrm>
          <a:off x="9391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69169</xdr:rowOff>
    </xdr:from>
    <xdr:ext cx="469744" cy="259045"/>
    <xdr:sp macro="" textlink="">
      <xdr:nvSpPr>
        <xdr:cNvPr id="257" name="n_2aveValue【体育館・プール】&#10;一人当たり面積">
          <a:extLst>
            <a:ext uri="{FF2B5EF4-FFF2-40B4-BE49-F238E27FC236}">
              <a16:creationId xmlns:a16="http://schemas.microsoft.com/office/drawing/2014/main" id="{7CA7AD7D-D895-49D2-8BAA-C678F5EDD3DF}"/>
            </a:ext>
          </a:extLst>
        </xdr:cNvPr>
        <xdr:cNvSpPr txBox="1"/>
      </xdr:nvSpPr>
      <xdr:spPr>
        <a:xfrm>
          <a:off x="8515427" y="1087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170896</xdr:rowOff>
    </xdr:from>
    <xdr:ext cx="469744" cy="259045"/>
    <xdr:sp macro="" textlink="">
      <xdr:nvSpPr>
        <xdr:cNvPr id="258" name="n_3aveValue【体育館・プール】&#10;一人当たり面積">
          <a:extLst>
            <a:ext uri="{FF2B5EF4-FFF2-40B4-BE49-F238E27FC236}">
              <a16:creationId xmlns:a16="http://schemas.microsoft.com/office/drawing/2014/main" id="{E55AC3BD-4A8D-4AE3-8FD1-6B6D1371A38B}"/>
            </a:ext>
          </a:extLst>
        </xdr:cNvPr>
        <xdr:cNvSpPr txBox="1"/>
      </xdr:nvSpPr>
      <xdr:spPr>
        <a:xfrm>
          <a:off x="7626427" y="109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169181</xdr:rowOff>
    </xdr:from>
    <xdr:ext cx="469744" cy="259045"/>
    <xdr:sp macro="" textlink="">
      <xdr:nvSpPr>
        <xdr:cNvPr id="259" name="n_4aveValue【体育館・プール】&#10;一人当たり面積">
          <a:extLst>
            <a:ext uri="{FF2B5EF4-FFF2-40B4-BE49-F238E27FC236}">
              <a16:creationId xmlns:a16="http://schemas.microsoft.com/office/drawing/2014/main" id="{26EE2E8A-B87C-407A-8A05-F912250790BE}"/>
            </a:ext>
          </a:extLst>
        </xdr:cNvPr>
        <xdr:cNvSpPr txBox="1"/>
      </xdr:nvSpPr>
      <xdr:spPr>
        <a:xfrm>
          <a:off x="6737427"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113047</xdr:rowOff>
    </xdr:from>
    <xdr:ext cx="469744" cy="259045"/>
    <xdr:sp macro="" textlink="">
      <xdr:nvSpPr>
        <xdr:cNvPr id="260" name="n_1mainValue【体育館・プール】&#10;一人当たり面積">
          <a:extLst>
            <a:ext uri="{FF2B5EF4-FFF2-40B4-BE49-F238E27FC236}">
              <a16:creationId xmlns:a16="http://schemas.microsoft.com/office/drawing/2014/main" id="{9B9472C9-458D-4B48-BE8D-2D98F5F4BE6A}"/>
            </a:ext>
          </a:extLst>
        </xdr:cNvPr>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119715</xdr:rowOff>
    </xdr:from>
    <xdr:ext cx="469744" cy="259045"/>
    <xdr:sp macro="" textlink="">
      <xdr:nvSpPr>
        <xdr:cNvPr id="261" name="n_2mainValue【体育館・プール】&#10;一人当たり面積">
          <a:extLst>
            <a:ext uri="{FF2B5EF4-FFF2-40B4-BE49-F238E27FC236}">
              <a16:creationId xmlns:a16="http://schemas.microsoft.com/office/drawing/2014/main" id="{340C02BD-E90F-4D04-B09E-1CEEFBE0D53E}"/>
            </a:ext>
          </a:extLst>
        </xdr:cNvPr>
        <xdr:cNvSpPr txBox="1"/>
      </xdr:nvSpPr>
      <xdr:spPr>
        <a:xfrm>
          <a:off x="8515427" y="104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128096</xdr:rowOff>
    </xdr:from>
    <xdr:ext cx="469744" cy="259045"/>
    <xdr:sp macro="" textlink="">
      <xdr:nvSpPr>
        <xdr:cNvPr id="262" name="n_3mainValue【体育館・プール】&#10;一人当たり面積">
          <a:extLst>
            <a:ext uri="{FF2B5EF4-FFF2-40B4-BE49-F238E27FC236}">
              <a16:creationId xmlns:a16="http://schemas.microsoft.com/office/drawing/2014/main" id="{7C37AA1D-D47C-478B-A283-D21494A53932}"/>
            </a:ext>
          </a:extLst>
        </xdr:cNvPr>
        <xdr:cNvSpPr txBox="1"/>
      </xdr:nvSpPr>
      <xdr:spPr>
        <a:xfrm>
          <a:off x="7626427" y="1041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136479</xdr:rowOff>
    </xdr:from>
    <xdr:ext cx="469744" cy="259045"/>
    <xdr:sp macro="" textlink="">
      <xdr:nvSpPr>
        <xdr:cNvPr id="263" name="n_4mainValue【体育館・プール】&#10;一人当たり面積">
          <a:extLst>
            <a:ext uri="{FF2B5EF4-FFF2-40B4-BE49-F238E27FC236}">
              <a16:creationId xmlns:a16="http://schemas.microsoft.com/office/drawing/2014/main" id="{CEA0D452-F59A-44DB-BF06-348DECF702C1}"/>
            </a:ext>
          </a:extLst>
        </xdr:cNvPr>
        <xdr:cNvSpPr txBox="1"/>
      </xdr:nvSpPr>
      <xdr:spPr>
        <a:xfrm>
          <a:off x="6737427" y="104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39CC513-C2AC-46D6-A425-BC96632E8C0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8068F26-016B-4908-975A-581B429BAE7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9021A40-C2D2-4F52-8DD9-407FED8CBD8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DB612F1-8F63-4C90-B55E-85F3E140BA2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5973B4C-592D-45FF-A453-AFCEFBFC1F1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3E9B1F2-D53D-418C-BE88-F4A30E2B04C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F57D552-30BB-41AD-8F74-47683CD11DE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D86FBA7-6C5E-4975-A42D-360F438AB61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0204B8C-4837-4C8E-B972-1FEECC4BDF4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6ECB8D0-73CD-4B81-8521-FDA72DEF86E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9F4D0F4-0400-405D-9F26-51FA417790A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6EBC385A-C508-444B-908C-E40E91CB538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342B13F-CFB1-4F76-A59C-1737CC9271D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991F1587-712C-44FA-BF08-B79DA9DCBA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1884FDB6-5D6B-4174-8A3E-D182406989D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263FC9F8-F03B-4942-9F93-34C9F96CF83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506208DA-963F-4164-9001-50336F3F752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47D9C365-AE0A-4C71-ABB0-A790E24A4FE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FCA756A-1B86-4928-A9DC-5177171D42D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543B4F14-CB75-4E16-B881-6198D233A52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C0709946-8F17-4C93-9C51-F515AF6C189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6A2D8F76-DBA5-462A-9BBA-DAD0CFFE1D1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C62C9527-628F-4E28-B74C-29C96F38308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4A06D176-4324-4918-813E-0E1F3BB3E89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8F2FF854-FFFD-4449-A401-27B66375A77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38349659-02BB-457F-8E31-B19C19506DCB}"/>
            </a:ext>
          </a:extLst>
        </xdr:cNvPr>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758C5F-4051-4C17-84EA-4567D5249C9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3E8AEB96-6568-41AA-ABF8-D26982C42F5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87D4399D-DFD1-4546-BE96-3AD4D2068FE9}"/>
            </a:ext>
          </a:extLst>
        </xdr:cNvPr>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93" name="直線コネクタ 292">
          <a:extLst>
            <a:ext uri="{FF2B5EF4-FFF2-40B4-BE49-F238E27FC236}">
              <a16:creationId xmlns:a16="http://schemas.microsoft.com/office/drawing/2014/main" id="{57D69FE4-4BBD-4C06-BF76-7B576092779A}"/>
            </a:ext>
          </a:extLst>
        </xdr:cNvPr>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94E16A94-7992-4061-9519-68ACE2A5B11E}"/>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5" name="フローチャート: 判断 294">
          <a:extLst>
            <a:ext uri="{FF2B5EF4-FFF2-40B4-BE49-F238E27FC236}">
              <a16:creationId xmlns:a16="http://schemas.microsoft.com/office/drawing/2014/main" id="{6ED0E54C-BE4E-49F4-93AE-60352C7B5B9D}"/>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296" name="フローチャート: 判断 295">
          <a:extLst>
            <a:ext uri="{FF2B5EF4-FFF2-40B4-BE49-F238E27FC236}">
              <a16:creationId xmlns:a16="http://schemas.microsoft.com/office/drawing/2014/main" id="{A27B072F-4632-4183-9B16-24E6F8B23FDB}"/>
            </a:ext>
          </a:extLst>
        </xdr:cNvPr>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15058</xdr:rowOff>
    </xdr:from>
    <xdr:to>
      <xdr:col>15</xdr:col>
      <xdr:colOff>101600</xdr:colOff>
      <xdr:row>82</xdr:row>
      <xdr:rowOff>116658</xdr:rowOff>
    </xdr:to>
    <xdr:sp macro="" textlink="">
      <xdr:nvSpPr>
        <xdr:cNvPr id="297" name="フローチャート: 判断 296">
          <a:extLst>
            <a:ext uri="{FF2B5EF4-FFF2-40B4-BE49-F238E27FC236}">
              <a16:creationId xmlns:a16="http://schemas.microsoft.com/office/drawing/2014/main" id="{3007D489-D67C-41C3-9C6E-B9A8FF6CD326}"/>
            </a:ext>
          </a:extLst>
        </xdr:cNvPr>
        <xdr:cNvSpPr/>
      </xdr:nvSpPr>
      <xdr:spPr>
        <a:xfrm>
          <a:off x="2857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8" name="フローチャート: 判断 297">
          <a:extLst>
            <a:ext uri="{FF2B5EF4-FFF2-40B4-BE49-F238E27FC236}">
              <a16:creationId xmlns:a16="http://schemas.microsoft.com/office/drawing/2014/main" id="{8E0D7CD9-1F29-4BA9-A6CB-CFE509D25CC9}"/>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99" name="フローチャート: 判断 298">
          <a:extLst>
            <a:ext uri="{FF2B5EF4-FFF2-40B4-BE49-F238E27FC236}">
              <a16:creationId xmlns:a16="http://schemas.microsoft.com/office/drawing/2014/main" id="{7965CAE4-0B3A-4222-8675-F71B065AEF6D}"/>
            </a:ext>
          </a:extLst>
        </xdr:cNvPr>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1AC695E-20A0-4C0A-A93A-FFBBC89EB23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F830CE9-2AEC-4CD5-9505-4C6C744FFBA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8245765-C6B1-44E5-B0EB-65C5CA31F5E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9E41149-4E24-4534-A744-BD164B77AB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092E701-6E6C-4E74-8DEB-EAB26923C52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41184</xdr:rowOff>
    </xdr:from>
    <xdr:to>
      <xdr:col>24</xdr:col>
      <xdr:colOff>114300</xdr:colOff>
      <xdr:row>84</xdr:row>
      <xdr:rowOff>142784</xdr:rowOff>
    </xdr:to>
    <xdr:sp macro="" textlink="">
      <xdr:nvSpPr>
        <xdr:cNvPr id="305" name="楕円 304">
          <a:extLst>
            <a:ext uri="{FF2B5EF4-FFF2-40B4-BE49-F238E27FC236}">
              <a16:creationId xmlns:a16="http://schemas.microsoft.com/office/drawing/2014/main" id="{72FA409A-3EF4-4D91-AA63-8C8E29F331B1}"/>
            </a:ext>
          </a:extLst>
        </xdr:cNvPr>
        <xdr:cNvSpPr/>
      </xdr:nvSpPr>
      <xdr:spPr>
        <a:xfrm>
          <a:off x="45847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19611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CE1164AA-487D-4342-828A-F0AB5D3086E1}"/>
            </a:ext>
          </a:extLst>
        </xdr:cNvPr>
        <xdr:cNvSpPr txBox="1"/>
      </xdr:nvSpPr>
      <xdr:spPr>
        <a:xfrm>
          <a:off x="4673600"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11793</xdr:rowOff>
    </xdr:from>
    <xdr:to>
      <xdr:col>20</xdr:col>
      <xdr:colOff>38100</xdr:colOff>
      <xdr:row>84</xdr:row>
      <xdr:rowOff>113393</xdr:rowOff>
    </xdr:to>
    <xdr:sp macro="" textlink="">
      <xdr:nvSpPr>
        <xdr:cNvPr id="307" name="楕円 306">
          <a:extLst>
            <a:ext uri="{FF2B5EF4-FFF2-40B4-BE49-F238E27FC236}">
              <a16:creationId xmlns:a16="http://schemas.microsoft.com/office/drawing/2014/main" id="{44EA06C4-D973-4D83-9CF1-EF5F5C2152E1}"/>
            </a:ext>
          </a:extLst>
        </xdr:cNvPr>
        <xdr:cNvSpPr/>
      </xdr:nvSpPr>
      <xdr:spPr>
        <a:xfrm>
          <a:off x="3746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62593</xdr:rowOff>
    </xdr:from>
    <xdr:to>
      <xdr:col>24</xdr:col>
      <xdr:colOff>63500</xdr:colOff>
      <xdr:row>84</xdr:row>
      <xdr:rowOff>91984</xdr:rowOff>
    </xdr:to>
    <xdr:cxnSp macro="">
      <xdr:nvCxnSpPr>
        <xdr:cNvPr id="308" name="直線コネクタ 307">
          <a:extLst>
            <a:ext uri="{FF2B5EF4-FFF2-40B4-BE49-F238E27FC236}">
              <a16:creationId xmlns:a16="http://schemas.microsoft.com/office/drawing/2014/main" id="{F1F246A9-EB4B-4E9D-8D60-A8CB9DBD5CD3}"/>
            </a:ext>
          </a:extLst>
        </xdr:cNvPr>
        <xdr:cNvCxnSpPr/>
      </xdr:nvCxnSpPr>
      <xdr:spPr>
        <a:xfrm>
          <a:off x="3797300" y="144643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153851</xdr:rowOff>
    </xdr:from>
    <xdr:to>
      <xdr:col>15</xdr:col>
      <xdr:colOff>101600</xdr:colOff>
      <xdr:row>84</xdr:row>
      <xdr:rowOff>84001</xdr:rowOff>
    </xdr:to>
    <xdr:sp macro="" textlink="">
      <xdr:nvSpPr>
        <xdr:cNvPr id="309" name="楕円 308">
          <a:extLst>
            <a:ext uri="{FF2B5EF4-FFF2-40B4-BE49-F238E27FC236}">
              <a16:creationId xmlns:a16="http://schemas.microsoft.com/office/drawing/2014/main" id="{206123CD-9F1E-4669-B088-15690FCBD0E3}"/>
            </a:ext>
          </a:extLst>
        </xdr:cNvPr>
        <xdr:cNvSpPr/>
      </xdr:nvSpPr>
      <xdr:spPr>
        <a:xfrm>
          <a:off x="2857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33201</xdr:rowOff>
    </xdr:from>
    <xdr:to>
      <xdr:col>19</xdr:col>
      <xdr:colOff>177800</xdr:colOff>
      <xdr:row>84</xdr:row>
      <xdr:rowOff>62593</xdr:rowOff>
    </xdr:to>
    <xdr:cxnSp macro="">
      <xdr:nvCxnSpPr>
        <xdr:cNvPr id="310" name="直線コネクタ 309">
          <a:extLst>
            <a:ext uri="{FF2B5EF4-FFF2-40B4-BE49-F238E27FC236}">
              <a16:creationId xmlns:a16="http://schemas.microsoft.com/office/drawing/2014/main" id="{724BA27D-95AF-4A0B-80E8-FED15EE618DA}"/>
            </a:ext>
          </a:extLst>
        </xdr:cNvPr>
        <xdr:cNvCxnSpPr/>
      </xdr:nvCxnSpPr>
      <xdr:spPr>
        <a:xfrm>
          <a:off x="2908300" y="144350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124461</xdr:rowOff>
    </xdr:from>
    <xdr:to>
      <xdr:col>10</xdr:col>
      <xdr:colOff>165100</xdr:colOff>
      <xdr:row>84</xdr:row>
      <xdr:rowOff>54611</xdr:rowOff>
    </xdr:to>
    <xdr:sp macro="" textlink="">
      <xdr:nvSpPr>
        <xdr:cNvPr id="311" name="楕円 310">
          <a:extLst>
            <a:ext uri="{FF2B5EF4-FFF2-40B4-BE49-F238E27FC236}">
              <a16:creationId xmlns:a16="http://schemas.microsoft.com/office/drawing/2014/main" id="{F5545D86-7F0E-4E0F-940D-3A8230303AF0}"/>
            </a:ext>
          </a:extLst>
        </xdr:cNvPr>
        <xdr:cNvSpPr/>
      </xdr:nvSpPr>
      <xdr:spPr>
        <a:xfrm>
          <a:off x="196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3811</xdr:rowOff>
    </xdr:from>
    <xdr:to>
      <xdr:col>15</xdr:col>
      <xdr:colOff>50800</xdr:colOff>
      <xdr:row>84</xdr:row>
      <xdr:rowOff>33201</xdr:rowOff>
    </xdr:to>
    <xdr:cxnSp macro="">
      <xdr:nvCxnSpPr>
        <xdr:cNvPr id="312" name="直線コネクタ 311">
          <a:extLst>
            <a:ext uri="{FF2B5EF4-FFF2-40B4-BE49-F238E27FC236}">
              <a16:creationId xmlns:a16="http://schemas.microsoft.com/office/drawing/2014/main" id="{A1C6CD12-1226-426A-8737-3311BA89C604}"/>
            </a:ext>
          </a:extLst>
        </xdr:cNvPr>
        <xdr:cNvCxnSpPr/>
      </xdr:nvCxnSpPr>
      <xdr:spPr>
        <a:xfrm>
          <a:off x="2019300" y="144056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95069</xdr:rowOff>
    </xdr:from>
    <xdr:to>
      <xdr:col>6</xdr:col>
      <xdr:colOff>38100</xdr:colOff>
      <xdr:row>84</xdr:row>
      <xdr:rowOff>25219</xdr:rowOff>
    </xdr:to>
    <xdr:sp macro="" textlink="">
      <xdr:nvSpPr>
        <xdr:cNvPr id="313" name="楕円 312">
          <a:extLst>
            <a:ext uri="{FF2B5EF4-FFF2-40B4-BE49-F238E27FC236}">
              <a16:creationId xmlns:a16="http://schemas.microsoft.com/office/drawing/2014/main" id="{ADC1CF42-3BA7-425C-847F-BD7AE2451608}"/>
            </a:ext>
          </a:extLst>
        </xdr:cNvPr>
        <xdr:cNvSpPr/>
      </xdr:nvSpPr>
      <xdr:spPr>
        <a:xfrm>
          <a:off x="1079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145869</xdr:rowOff>
    </xdr:from>
    <xdr:to>
      <xdr:col>10</xdr:col>
      <xdr:colOff>114300</xdr:colOff>
      <xdr:row>84</xdr:row>
      <xdr:rowOff>3811</xdr:rowOff>
    </xdr:to>
    <xdr:cxnSp macro="">
      <xdr:nvCxnSpPr>
        <xdr:cNvPr id="314" name="直線コネクタ 313">
          <a:extLst>
            <a:ext uri="{FF2B5EF4-FFF2-40B4-BE49-F238E27FC236}">
              <a16:creationId xmlns:a16="http://schemas.microsoft.com/office/drawing/2014/main" id="{389D394D-B417-41E0-861C-879FDB5C6D51}"/>
            </a:ext>
          </a:extLst>
        </xdr:cNvPr>
        <xdr:cNvCxnSpPr/>
      </xdr:nvCxnSpPr>
      <xdr:spPr>
        <a:xfrm>
          <a:off x="1130300" y="1437621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23784</xdr:rowOff>
    </xdr:from>
    <xdr:ext cx="405111" cy="259045"/>
    <xdr:sp macro="" textlink="">
      <xdr:nvSpPr>
        <xdr:cNvPr id="315" name="n_1aveValue【福祉施設】&#10;有形固定資産減価償却率">
          <a:extLst>
            <a:ext uri="{FF2B5EF4-FFF2-40B4-BE49-F238E27FC236}">
              <a16:creationId xmlns:a16="http://schemas.microsoft.com/office/drawing/2014/main" id="{6FEC9A62-982D-445A-8919-CED28F869143}"/>
            </a:ext>
          </a:extLst>
        </xdr:cNvPr>
        <xdr:cNvSpPr txBox="1"/>
      </xdr:nvSpPr>
      <xdr:spPr>
        <a:xfrm>
          <a:off x="3582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133185</xdr:rowOff>
    </xdr:from>
    <xdr:ext cx="405111" cy="259045"/>
    <xdr:sp macro="" textlink="">
      <xdr:nvSpPr>
        <xdr:cNvPr id="316" name="n_2aveValue【福祉施設】&#10;有形固定資産減価償却率">
          <a:extLst>
            <a:ext uri="{FF2B5EF4-FFF2-40B4-BE49-F238E27FC236}">
              <a16:creationId xmlns:a16="http://schemas.microsoft.com/office/drawing/2014/main" id="{D95FE797-AF55-466B-A2C3-50B0002D77DB}"/>
            </a:ext>
          </a:extLst>
        </xdr:cNvPr>
        <xdr:cNvSpPr txBox="1"/>
      </xdr:nvSpPr>
      <xdr:spPr>
        <a:xfrm>
          <a:off x="2705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7" name="n_3aveValue【福祉施設】&#10;有形固定資産減価償却率">
          <a:extLst>
            <a:ext uri="{FF2B5EF4-FFF2-40B4-BE49-F238E27FC236}">
              <a16:creationId xmlns:a16="http://schemas.microsoft.com/office/drawing/2014/main" id="{C7E7F930-178C-4471-BF49-18EAAA00C7F1}"/>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318" name="n_4aveValue【福祉施設】&#10;有形固定資産減価償却率">
          <a:extLst>
            <a:ext uri="{FF2B5EF4-FFF2-40B4-BE49-F238E27FC236}">
              <a16:creationId xmlns:a16="http://schemas.microsoft.com/office/drawing/2014/main" id="{630B7A5A-E4AC-44F0-BA5D-48D9923A18DA}"/>
            </a:ext>
          </a:extLst>
        </xdr:cNvPr>
        <xdr:cNvSpPr txBox="1"/>
      </xdr:nvSpPr>
      <xdr:spPr>
        <a:xfrm>
          <a:off x="927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104520</xdr:rowOff>
    </xdr:from>
    <xdr:ext cx="405111" cy="259045"/>
    <xdr:sp macro="" textlink="">
      <xdr:nvSpPr>
        <xdr:cNvPr id="319" name="n_1mainValue【福祉施設】&#10;有形固定資産減価償却率">
          <a:extLst>
            <a:ext uri="{FF2B5EF4-FFF2-40B4-BE49-F238E27FC236}">
              <a16:creationId xmlns:a16="http://schemas.microsoft.com/office/drawing/2014/main" id="{C3790ACB-AB05-4F04-AF0E-A88902301F00}"/>
            </a:ext>
          </a:extLst>
        </xdr:cNvPr>
        <xdr:cNvSpPr txBox="1"/>
      </xdr:nvSpPr>
      <xdr:spPr>
        <a:xfrm>
          <a:off x="35820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75128</xdr:rowOff>
    </xdr:from>
    <xdr:ext cx="405111" cy="259045"/>
    <xdr:sp macro="" textlink="">
      <xdr:nvSpPr>
        <xdr:cNvPr id="320" name="n_2mainValue【福祉施設】&#10;有形固定資産減価償却率">
          <a:extLst>
            <a:ext uri="{FF2B5EF4-FFF2-40B4-BE49-F238E27FC236}">
              <a16:creationId xmlns:a16="http://schemas.microsoft.com/office/drawing/2014/main" id="{04C0B0EE-6A14-47C4-BEF5-743CD3B6C983}"/>
            </a:ext>
          </a:extLst>
        </xdr:cNvPr>
        <xdr:cNvSpPr txBox="1"/>
      </xdr:nvSpPr>
      <xdr:spPr>
        <a:xfrm>
          <a:off x="2705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45738</xdr:rowOff>
    </xdr:from>
    <xdr:ext cx="405111" cy="259045"/>
    <xdr:sp macro="" textlink="">
      <xdr:nvSpPr>
        <xdr:cNvPr id="321" name="n_3mainValue【福祉施設】&#10;有形固定資産減価償却率">
          <a:extLst>
            <a:ext uri="{FF2B5EF4-FFF2-40B4-BE49-F238E27FC236}">
              <a16:creationId xmlns:a16="http://schemas.microsoft.com/office/drawing/2014/main" id="{15E5A1A8-037C-4A12-8D46-2F2D52A21B37}"/>
            </a:ext>
          </a:extLst>
        </xdr:cNvPr>
        <xdr:cNvSpPr txBox="1"/>
      </xdr:nvSpPr>
      <xdr:spPr>
        <a:xfrm>
          <a:off x="1816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16346</xdr:rowOff>
    </xdr:from>
    <xdr:ext cx="405111" cy="259045"/>
    <xdr:sp macro="" textlink="">
      <xdr:nvSpPr>
        <xdr:cNvPr id="322" name="n_4mainValue【福祉施設】&#10;有形固定資産減価償却率">
          <a:extLst>
            <a:ext uri="{FF2B5EF4-FFF2-40B4-BE49-F238E27FC236}">
              <a16:creationId xmlns:a16="http://schemas.microsoft.com/office/drawing/2014/main" id="{9B851D11-A9CE-4AAE-A9D3-BE78DF6C59B4}"/>
            </a:ext>
          </a:extLst>
        </xdr:cNvPr>
        <xdr:cNvSpPr txBox="1"/>
      </xdr:nvSpPr>
      <xdr:spPr>
        <a:xfrm>
          <a:off x="927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70BC989-1FEC-4F9A-B690-3DEAD6138EF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393141E3-4319-4A28-90AE-CF6FBA8E457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5EE3207-4E2E-4150-9723-6BF86324F6F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5F0F880-4B03-4863-B730-6AAE311D6F4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F8C8E19-2659-4B8C-8ED6-EF982CFDC54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497331E-4313-4BC4-B352-F34EB51E8A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9DA7143-BD9B-4A7F-AF69-43A9F4BE644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53D2A96-BF81-4B72-BD58-95275F00CEC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38125AD9-2BFD-4DF6-8E5A-C2833F43757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AAE76FF-0AF0-4F41-81A8-3D1CFE316F9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9FF9DD20-0F50-4661-9828-A0C38EA3D4C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43C649BA-13C7-4A51-9A85-1E7412B4F91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81986991-1BE9-4C90-8C96-4A7D30967F0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458FA18C-05AF-4ABE-A7A8-34DF25E53A3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9DA7CF98-BA0A-43A7-8A20-A11C13B2DC2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EA4B0448-12F2-46E8-8349-A53EC80BA49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60F9FC5F-6112-4FC7-8DA2-E359F258553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B1BC8BF3-0880-4E1F-B02D-D5E57229711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7159650-B8C1-43F0-A254-0AC65797913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6A013D17-2165-45D1-A1A7-7D0466BD43C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3C90DF89-9D5E-42BD-AA6C-1D1E9299603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344" name="直線コネクタ 343">
          <a:extLst>
            <a:ext uri="{FF2B5EF4-FFF2-40B4-BE49-F238E27FC236}">
              <a16:creationId xmlns:a16="http://schemas.microsoft.com/office/drawing/2014/main" id="{44A0B6BA-2FCE-4FCF-AB44-B7D78B3F845A}"/>
            </a:ext>
          </a:extLst>
        </xdr:cNvPr>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345" name="【福祉施設】&#10;一人当たり面積最小値テキスト">
          <a:extLst>
            <a:ext uri="{FF2B5EF4-FFF2-40B4-BE49-F238E27FC236}">
              <a16:creationId xmlns:a16="http://schemas.microsoft.com/office/drawing/2014/main" id="{45B58720-6347-407A-A104-156C2558411C}"/>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346" name="直線コネクタ 345">
          <a:extLst>
            <a:ext uri="{FF2B5EF4-FFF2-40B4-BE49-F238E27FC236}">
              <a16:creationId xmlns:a16="http://schemas.microsoft.com/office/drawing/2014/main" id="{BA187C3C-8FF0-4115-B0F7-4B2B7CEC71FC}"/>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347" name="【福祉施設】&#10;一人当たり面積最大値テキスト">
          <a:extLst>
            <a:ext uri="{FF2B5EF4-FFF2-40B4-BE49-F238E27FC236}">
              <a16:creationId xmlns:a16="http://schemas.microsoft.com/office/drawing/2014/main" id="{CFF40297-97CA-42B7-A8B7-14544C710153}"/>
            </a:ext>
          </a:extLst>
        </xdr:cNvPr>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348" name="直線コネクタ 347">
          <a:extLst>
            <a:ext uri="{FF2B5EF4-FFF2-40B4-BE49-F238E27FC236}">
              <a16:creationId xmlns:a16="http://schemas.microsoft.com/office/drawing/2014/main" id="{D0AF1DBA-4951-45CF-AD46-EB9F81343FF2}"/>
            </a:ext>
          </a:extLst>
        </xdr:cNvPr>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11549</xdr:rowOff>
    </xdr:from>
    <xdr:ext cx="469744" cy="259045"/>
    <xdr:sp macro="" textlink="">
      <xdr:nvSpPr>
        <xdr:cNvPr id="349" name="【福祉施設】&#10;一人当たり面積平均値テキスト">
          <a:extLst>
            <a:ext uri="{FF2B5EF4-FFF2-40B4-BE49-F238E27FC236}">
              <a16:creationId xmlns:a16="http://schemas.microsoft.com/office/drawing/2014/main" id="{9FB7DE65-F317-4CE3-9834-34EBE07FA79A}"/>
            </a:ext>
          </a:extLst>
        </xdr:cNvPr>
        <xdr:cNvSpPr txBox="1"/>
      </xdr:nvSpPr>
      <xdr:spPr>
        <a:xfrm>
          <a:off x="10515600" y="14413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350" name="フローチャート: 判断 349">
          <a:extLst>
            <a:ext uri="{FF2B5EF4-FFF2-40B4-BE49-F238E27FC236}">
              <a16:creationId xmlns:a16="http://schemas.microsoft.com/office/drawing/2014/main" id="{3E6AD298-4762-4861-98FB-7F9626EDADB0}"/>
            </a:ext>
          </a:extLst>
        </xdr:cNvPr>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351" name="フローチャート: 判断 350">
          <a:extLst>
            <a:ext uri="{FF2B5EF4-FFF2-40B4-BE49-F238E27FC236}">
              <a16:creationId xmlns:a16="http://schemas.microsoft.com/office/drawing/2014/main" id="{14322C1E-AB88-4A42-B0D0-6178DB6B8A5E}"/>
            </a:ext>
          </a:extLst>
        </xdr:cNvPr>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352" name="フローチャート: 判断 351">
          <a:extLst>
            <a:ext uri="{FF2B5EF4-FFF2-40B4-BE49-F238E27FC236}">
              <a16:creationId xmlns:a16="http://schemas.microsoft.com/office/drawing/2014/main" id="{210C2B85-848F-474A-94B1-B21C28F1AE30}"/>
            </a:ext>
          </a:extLst>
        </xdr:cNvPr>
        <xdr:cNvSpPr/>
      </xdr:nvSpPr>
      <xdr:spPr>
        <a:xfrm>
          <a:off x="8699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86970</xdr:rowOff>
    </xdr:from>
    <xdr:to>
      <xdr:col>41</xdr:col>
      <xdr:colOff>101600</xdr:colOff>
      <xdr:row>86</xdr:row>
      <xdr:rowOff>17120</xdr:rowOff>
    </xdr:to>
    <xdr:sp macro="" textlink="">
      <xdr:nvSpPr>
        <xdr:cNvPr id="353" name="フローチャート: 判断 352">
          <a:extLst>
            <a:ext uri="{FF2B5EF4-FFF2-40B4-BE49-F238E27FC236}">
              <a16:creationId xmlns:a16="http://schemas.microsoft.com/office/drawing/2014/main" id="{A445BE0C-5D3C-45D7-B51F-F1F11C7A416D}"/>
            </a:ext>
          </a:extLst>
        </xdr:cNvPr>
        <xdr:cNvSpPr/>
      </xdr:nvSpPr>
      <xdr:spPr>
        <a:xfrm>
          <a:off x="7810500" y="1466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86970</xdr:rowOff>
    </xdr:from>
    <xdr:to>
      <xdr:col>36</xdr:col>
      <xdr:colOff>165100</xdr:colOff>
      <xdr:row>86</xdr:row>
      <xdr:rowOff>17120</xdr:rowOff>
    </xdr:to>
    <xdr:sp macro="" textlink="">
      <xdr:nvSpPr>
        <xdr:cNvPr id="354" name="フローチャート: 判断 353">
          <a:extLst>
            <a:ext uri="{FF2B5EF4-FFF2-40B4-BE49-F238E27FC236}">
              <a16:creationId xmlns:a16="http://schemas.microsoft.com/office/drawing/2014/main" id="{A20116C5-DAA0-4B01-96A5-855741DB9B1D}"/>
            </a:ext>
          </a:extLst>
        </xdr:cNvPr>
        <xdr:cNvSpPr/>
      </xdr:nvSpPr>
      <xdr:spPr>
        <a:xfrm>
          <a:off x="6921500" y="1466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A976BD2-165F-4715-A47C-ED97D935C52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827B45F-C8F2-4DDE-B324-78AD83179AD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7B383C9-418C-4643-8E54-4C72904DA6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9988B3C-BFD7-4294-8DE1-50B61378FE6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C997CBC-5882-4DBD-B6BD-CE72E6E655B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51308</xdr:rowOff>
    </xdr:from>
    <xdr:to>
      <xdr:col>55</xdr:col>
      <xdr:colOff>50800</xdr:colOff>
      <xdr:row>85</xdr:row>
      <xdr:rowOff>152908</xdr:rowOff>
    </xdr:to>
    <xdr:sp macro="" textlink="">
      <xdr:nvSpPr>
        <xdr:cNvPr id="360" name="楕円 359">
          <a:extLst>
            <a:ext uri="{FF2B5EF4-FFF2-40B4-BE49-F238E27FC236}">
              <a16:creationId xmlns:a16="http://schemas.microsoft.com/office/drawing/2014/main" id="{2A5353A2-4910-42E7-BD98-D1429DA17413}"/>
            </a:ext>
          </a:extLst>
        </xdr:cNvPr>
        <xdr:cNvSpPr/>
      </xdr:nvSpPr>
      <xdr:spPr>
        <a:xfrm>
          <a:off x="104267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138549</xdr:rowOff>
    </xdr:from>
    <xdr:ext cx="469744" cy="259045"/>
    <xdr:sp macro="" textlink="">
      <xdr:nvSpPr>
        <xdr:cNvPr id="361" name="【福祉施設】&#10;一人当たり面積該当値テキスト">
          <a:extLst>
            <a:ext uri="{FF2B5EF4-FFF2-40B4-BE49-F238E27FC236}">
              <a16:creationId xmlns:a16="http://schemas.microsoft.com/office/drawing/2014/main" id="{408DB1AE-6F3C-4A9A-8FA3-307393808DF8}"/>
            </a:ext>
          </a:extLst>
        </xdr:cNvPr>
        <xdr:cNvSpPr txBox="1"/>
      </xdr:nvSpPr>
      <xdr:spPr>
        <a:xfrm>
          <a:off x="10515600" y="145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53594</xdr:rowOff>
    </xdr:from>
    <xdr:to>
      <xdr:col>50</xdr:col>
      <xdr:colOff>165100</xdr:colOff>
      <xdr:row>85</xdr:row>
      <xdr:rowOff>155194</xdr:rowOff>
    </xdr:to>
    <xdr:sp macro="" textlink="">
      <xdr:nvSpPr>
        <xdr:cNvPr id="362" name="楕円 361">
          <a:extLst>
            <a:ext uri="{FF2B5EF4-FFF2-40B4-BE49-F238E27FC236}">
              <a16:creationId xmlns:a16="http://schemas.microsoft.com/office/drawing/2014/main" id="{E2CBE1F4-7800-4CB4-9905-BDAD66F60051}"/>
            </a:ext>
          </a:extLst>
        </xdr:cNvPr>
        <xdr:cNvSpPr/>
      </xdr:nvSpPr>
      <xdr:spPr>
        <a:xfrm>
          <a:off x="9588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102108</xdr:rowOff>
    </xdr:from>
    <xdr:to>
      <xdr:col>55</xdr:col>
      <xdr:colOff>0</xdr:colOff>
      <xdr:row>85</xdr:row>
      <xdr:rowOff>104394</xdr:rowOff>
    </xdr:to>
    <xdr:cxnSp macro="">
      <xdr:nvCxnSpPr>
        <xdr:cNvPr id="363" name="直線コネクタ 362">
          <a:extLst>
            <a:ext uri="{FF2B5EF4-FFF2-40B4-BE49-F238E27FC236}">
              <a16:creationId xmlns:a16="http://schemas.microsoft.com/office/drawing/2014/main" id="{C1329377-58D7-40BC-A1AD-56BC532EE629}"/>
            </a:ext>
          </a:extLst>
        </xdr:cNvPr>
        <xdr:cNvCxnSpPr/>
      </xdr:nvCxnSpPr>
      <xdr:spPr>
        <a:xfrm flipV="1">
          <a:off x="9639300" y="146753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55423</xdr:rowOff>
    </xdr:from>
    <xdr:to>
      <xdr:col>46</xdr:col>
      <xdr:colOff>38100</xdr:colOff>
      <xdr:row>85</xdr:row>
      <xdr:rowOff>157023</xdr:rowOff>
    </xdr:to>
    <xdr:sp macro="" textlink="">
      <xdr:nvSpPr>
        <xdr:cNvPr id="364" name="楕円 363">
          <a:extLst>
            <a:ext uri="{FF2B5EF4-FFF2-40B4-BE49-F238E27FC236}">
              <a16:creationId xmlns:a16="http://schemas.microsoft.com/office/drawing/2014/main" id="{B0646662-EA83-4130-B988-C20BB7008834}"/>
            </a:ext>
          </a:extLst>
        </xdr:cNvPr>
        <xdr:cNvSpPr/>
      </xdr:nvSpPr>
      <xdr:spPr>
        <a:xfrm>
          <a:off x="8699500" y="146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104394</xdr:rowOff>
    </xdr:from>
    <xdr:to>
      <xdr:col>50</xdr:col>
      <xdr:colOff>114300</xdr:colOff>
      <xdr:row>85</xdr:row>
      <xdr:rowOff>106223</xdr:rowOff>
    </xdr:to>
    <xdr:cxnSp macro="">
      <xdr:nvCxnSpPr>
        <xdr:cNvPr id="365" name="直線コネクタ 364">
          <a:extLst>
            <a:ext uri="{FF2B5EF4-FFF2-40B4-BE49-F238E27FC236}">
              <a16:creationId xmlns:a16="http://schemas.microsoft.com/office/drawing/2014/main" id="{F2F2952B-A9AA-4DBF-9DA1-AB6C776AD588}"/>
            </a:ext>
          </a:extLst>
        </xdr:cNvPr>
        <xdr:cNvCxnSpPr/>
      </xdr:nvCxnSpPr>
      <xdr:spPr>
        <a:xfrm flipV="1">
          <a:off x="8750300" y="146776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57938</xdr:rowOff>
    </xdr:from>
    <xdr:to>
      <xdr:col>41</xdr:col>
      <xdr:colOff>101600</xdr:colOff>
      <xdr:row>85</xdr:row>
      <xdr:rowOff>159538</xdr:rowOff>
    </xdr:to>
    <xdr:sp macro="" textlink="">
      <xdr:nvSpPr>
        <xdr:cNvPr id="366" name="楕円 365">
          <a:extLst>
            <a:ext uri="{FF2B5EF4-FFF2-40B4-BE49-F238E27FC236}">
              <a16:creationId xmlns:a16="http://schemas.microsoft.com/office/drawing/2014/main" id="{A8A5A2E9-CA68-4872-B3B6-90DC6881EF61}"/>
            </a:ext>
          </a:extLst>
        </xdr:cNvPr>
        <xdr:cNvSpPr/>
      </xdr:nvSpPr>
      <xdr:spPr>
        <a:xfrm>
          <a:off x="7810500" y="146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106223</xdr:rowOff>
    </xdr:from>
    <xdr:to>
      <xdr:col>45</xdr:col>
      <xdr:colOff>177800</xdr:colOff>
      <xdr:row>85</xdr:row>
      <xdr:rowOff>108738</xdr:rowOff>
    </xdr:to>
    <xdr:cxnSp macro="">
      <xdr:nvCxnSpPr>
        <xdr:cNvPr id="367" name="直線コネクタ 366">
          <a:extLst>
            <a:ext uri="{FF2B5EF4-FFF2-40B4-BE49-F238E27FC236}">
              <a16:creationId xmlns:a16="http://schemas.microsoft.com/office/drawing/2014/main" id="{CFF610B2-6769-4FAC-9650-FDD447E831BB}"/>
            </a:ext>
          </a:extLst>
        </xdr:cNvPr>
        <xdr:cNvCxnSpPr/>
      </xdr:nvCxnSpPr>
      <xdr:spPr>
        <a:xfrm flipV="1">
          <a:off x="7861300" y="1467947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60223</xdr:rowOff>
    </xdr:from>
    <xdr:to>
      <xdr:col>36</xdr:col>
      <xdr:colOff>165100</xdr:colOff>
      <xdr:row>85</xdr:row>
      <xdr:rowOff>161823</xdr:rowOff>
    </xdr:to>
    <xdr:sp macro="" textlink="">
      <xdr:nvSpPr>
        <xdr:cNvPr id="368" name="楕円 367">
          <a:extLst>
            <a:ext uri="{FF2B5EF4-FFF2-40B4-BE49-F238E27FC236}">
              <a16:creationId xmlns:a16="http://schemas.microsoft.com/office/drawing/2014/main" id="{48F67053-37C0-4C0A-ADB1-7BE2C3BCE7F2}"/>
            </a:ext>
          </a:extLst>
        </xdr:cNvPr>
        <xdr:cNvSpPr/>
      </xdr:nvSpPr>
      <xdr:spPr>
        <a:xfrm>
          <a:off x="6921500" y="146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108738</xdr:rowOff>
    </xdr:from>
    <xdr:to>
      <xdr:col>41</xdr:col>
      <xdr:colOff>50800</xdr:colOff>
      <xdr:row>85</xdr:row>
      <xdr:rowOff>111023</xdr:rowOff>
    </xdr:to>
    <xdr:cxnSp macro="">
      <xdr:nvCxnSpPr>
        <xdr:cNvPr id="369" name="直線コネクタ 368">
          <a:extLst>
            <a:ext uri="{FF2B5EF4-FFF2-40B4-BE49-F238E27FC236}">
              <a16:creationId xmlns:a16="http://schemas.microsoft.com/office/drawing/2014/main" id="{ED31334E-204E-41EE-9374-E8C4625B82E1}"/>
            </a:ext>
          </a:extLst>
        </xdr:cNvPr>
        <xdr:cNvCxnSpPr/>
      </xdr:nvCxnSpPr>
      <xdr:spPr>
        <a:xfrm flipV="1">
          <a:off x="6972300" y="1468198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116400</xdr:rowOff>
    </xdr:from>
    <xdr:ext cx="469744" cy="259045"/>
    <xdr:sp macro="" textlink="">
      <xdr:nvSpPr>
        <xdr:cNvPr id="370" name="n_1aveValue【福祉施設】&#10;一人当たり面積">
          <a:extLst>
            <a:ext uri="{FF2B5EF4-FFF2-40B4-BE49-F238E27FC236}">
              <a16:creationId xmlns:a16="http://schemas.microsoft.com/office/drawing/2014/main" id="{30859F4A-B859-4B3E-95A9-9BC7C847B9AB}"/>
            </a:ext>
          </a:extLst>
        </xdr:cNvPr>
        <xdr:cNvSpPr txBox="1"/>
      </xdr:nvSpPr>
      <xdr:spPr>
        <a:xfrm>
          <a:off x="9391727" y="1434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105427</xdr:rowOff>
    </xdr:from>
    <xdr:ext cx="469744" cy="259045"/>
    <xdr:sp macro="" textlink="">
      <xdr:nvSpPr>
        <xdr:cNvPr id="371" name="n_2aveValue【福祉施設】&#10;一人当たり面積">
          <a:extLst>
            <a:ext uri="{FF2B5EF4-FFF2-40B4-BE49-F238E27FC236}">
              <a16:creationId xmlns:a16="http://schemas.microsoft.com/office/drawing/2014/main" id="{E18D4DDE-D98E-4207-A68D-BF876F2671DA}"/>
            </a:ext>
          </a:extLst>
        </xdr:cNvPr>
        <xdr:cNvSpPr txBox="1"/>
      </xdr:nvSpPr>
      <xdr:spPr>
        <a:xfrm>
          <a:off x="8515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8247</xdr:rowOff>
    </xdr:from>
    <xdr:ext cx="469744" cy="259045"/>
    <xdr:sp macro="" textlink="">
      <xdr:nvSpPr>
        <xdr:cNvPr id="372" name="n_3aveValue【福祉施設】&#10;一人当たり面積">
          <a:extLst>
            <a:ext uri="{FF2B5EF4-FFF2-40B4-BE49-F238E27FC236}">
              <a16:creationId xmlns:a16="http://schemas.microsoft.com/office/drawing/2014/main" id="{EDE8A5CE-0DDE-4FE8-8A21-A1758C02E811}"/>
            </a:ext>
          </a:extLst>
        </xdr:cNvPr>
        <xdr:cNvSpPr txBox="1"/>
      </xdr:nvSpPr>
      <xdr:spPr>
        <a:xfrm>
          <a:off x="7626427" y="1475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8247</xdr:rowOff>
    </xdr:from>
    <xdr:ext cx="469744" cy="259045"/>
    <xdr:sp macro="" textlink="">
      <xdr:nvSpPr>
        <xdr:cNvPr id="373" name="n_4aveValue【福祉施設】&#10;一人当たり面積">
          <a:extLst>
            <a:ext uri="{FF2B5EF4-FFF2-40B4-BE49-F238E27FC236}">
              <a16:creationId xmlns:a16="http://schemas.microsoft.com/office/drawing/2014/main" id="{8732EAD5-99DD-4FD6-A772-DA62527A2CD3}"/>
            </a:ext>
          </a:extLst>
        </xdr:cNvPr>
        <xdr:cNvSpPr txBox="1"/>
      </xdr:nvSpPr>
      <xdr:spPr>
        <a:xfrm>
          <a:off x="6737427" y="1475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146321</xdr:rowOff>
    </xdr:from>
    <xdr:ext cx="469744" cy="259045"/>
    <xdr:sp macro="" textlink="">
      <xdr:nvSpPr>
        <xdr:cNvPr id="374" name="n_1mainValue【福祉施設】&#10;一人当たり面積">
          <a:extLst>
            <a:ext uri="{FF2B5EF4-FFF2-40B4-BE49-F238E27FC236}">
              <a16:creationId xmlns:a16="http://schemas.microsoft.com/office/drawing/2014/main" id="{EAB2F51B-C15D-4811-9253-E434E73A328C}"/>
            </a:ext>
          </a:extLst>
        </xdr:cNvPr>
        <xdr:cNvSpPr txBox="1"/>
      </xdr:nvSpPr>
      <xdr:spPr>
        <a:xfrm>
          <a:off x="9391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148150</xdr:rowOff>
    </xdr:from>
    <xdr:ext cx="469744" cy="259045"/>
    <xdr:sp macro="" textlink="">
      <xdr:nvSpPr>
        <xdr:cNvPr id="375" name="n_2mainValue【福祉施設】&#10;一人当たり面積">
          <a:extLst>
            <a:ext uri="{FF2B5EF4-FFF2-40B4-BE49-F238E27FC236}">
              <a16:creationId xmlns:a16="http://schemas.microsoft.com/office/drawing/2014/main" id="{AEBECB8F-FC7D-4F4E-BBA9-25F62368282C}"/>
            </a:ext>
          </a:extLst>
        </xdr:cNvPr>
        <xdr:cNvSpPr txBox="1"/>
      </xdr:nvSpPr>
      <xdr:spPr>
        <a:xfrm>
          <a:off x="8515427" y="1472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4615</xdr:rowOff>
    </xdr:from>
    <xdr:ext cx="469744" cy="259045"/>
    <xdr:sp macro="" textlink="">
      <xdr:nvSpPr>
        <xdr:cNvPr id="376" name="n_3mainValue【福祉施設】&#10;一人当たり面積">
          <a:extLst>
            <a:ext uri="{FF2B5EF4-FFF2-40B4-BE49-F238E27FC236}">
              <a16:creationId xmlns:a16="http://schemas.microsoft.com/office/drawing/2014/main" id="{2572AE5C-A622-4553-9DE0-111E65C79BDF}"/>
            </a:ext>
          </a:extLst>
        </xdr:cNvPr>
        <xdr:cNvSpPr txBox="1"/>
      </xdr:nvSpPr>
      <xdr:spPr>
        <a:xfrm>
          <a:off x="7626427" y="1440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6900</xdr:rowOff>
    </xdr:from>
    <xdr:ext cx="469744" cy="259045"/>
    <xdr:sp macro="" textlink="">
      <xdr:nvSpPr>
        <xdr:cNvPr id="377" name="n_4mainValue【福祉施設】&#10;一人当たり面積">
          <a:extLst>
            <a:ext uri="{FF2B5EF4-FFF2-40B4-BE49-F238E27FC236}">
              <a16:creationId xmlns:a16="http://schemas.microsoft.com/office/drawing/2014/main" id="{EF371E15-4447-49AE-B72D-5BFC0473ABC2}"/>
            </a:ext>
          </a:extLst>
        </xdr:cNvPr>
        <xdr:cNvSpPr txBox="1"/>
      </xdr:nvSpPr>
      <xdr:spPr>
        <a:xfrm>
          <a:off x="6737427" y="144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B79E477-A01D-4C8C-99F8-CE95B7170A4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CC4E2FD9-3551-47CE-B167-D2BA63D977F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523E6D1-3177-441F-84C8-0DA0255E13B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9E2DF584-3DA0-49BE-A514-7CEC263D920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FCB48B3F-2EC6-4F69-9357-3060AE6245F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9E20EA8-B2EF-48EE-BABC-9980CF45B14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856D2C58-238D-47EF-BAB5-5106DFB2396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311DC47-1638-4FE5-AFE9-9CAE453383F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532040B-7B0B-4E5F-BE6B-E554EBB40B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FB6248A8-35EE-458F-ADFE-01269EE200D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FAE76226-1587-4857-AF1E-0D0AB180008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ACE7980A-7187-4B0F-BBB9-C57C513EC1B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324A4B22-19CD-4F4E-BBFA-07168BDE687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8B53FD36-9F9E-485E-AAED-14303CEE3F3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519BFBBB-138C-4016-B424-F83ED55EA4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136AFF14-6C6C-44AF-BA7A-F8797F25C97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C00E4DF9-4CCF-4DA5-9C73-1FF96BB606D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AFE2F6A0-053B-410F-83EB-BDFDB5FEFBB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31C28EA8-E7C1-4DDA-9BC6-9BBEF53EAF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FA60FFFF-2EFD-46BA-9080-5A7A6CC81EF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1B997819-2746-4E1E-84B8-BED7D624723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F152BD3B-0229-444E-8D6E-60F6500744B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91A7C484-1786-4998-A4A0-F06CB9ED0CF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F7CEF6B-A4B5-4376-BAB3-FA959379076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42AE0626-39D1-47A4-8585-F30A199A81B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A74E9A0-0BD8-41FD-9FC6-93AFF3031DF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78B829A6-694C-4F5B-B919-27B0AAEC4C2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5BA2707B-7C3F-4487-B6E6-7AD423D5F18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BFB33E4B-6A71-478B-9C07-261E38E2F67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DA3E075A-14A9-4388-B5EF-EE0380EF10D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9115DE9E-1129-4A4E-B06D-FB5E70D736D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7D4831BA-9BBE-4529-AA96-0BDB7A53B81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4F938927-7416-4CE2-BA79-C07A219DF90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3774A053-193F-4147-8687-F3E53095B34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7FEEC295-259C-4225-812A-81FC2534622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848FD568-2D07-42A9-8D4D-9C7161EFDC2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E134E142-4E36-4F18-B6D7-E3337D3E24F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376EDEB0-6413-49C4-809C-4058F8233C9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1E77C7F0-89AF-4930-B1E2-74AF8908AD4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F4541712-253C-48CF-B1D5-E2410C2789E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7C7E8B7B-B33E-4845-A2D7-BB211EAE30B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4DA78197-CC04-4C4B-B93A-1FF7351592E7}"/>
            </a:ext>
          </a:extLst>
        </xdr:cNvPr>
        <xdr:cNvCxnSpPr/>
      </xdr:nvCxnSpPr>
      <xdr:spPr>
        <a:xfrm flipV="1">
          <a:off x="16318864" y="570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CEEC1F8D-57E7-4F4F-AEFF-E5A63C494F1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4C44CCB7-B2A9-405C-8B53-CD47BFFF207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EF3C342B-67EE-451B-A53D-6BDA191DD4B5}"/>
            </a:ext>
          </a:extLst>
        </xdr:cNvPr>
        <xdr:cNvSpPr txBox="1"/>
      </xdr:nvSpPr>
      <xdr:spPr>
        <a:xfrm>
          <a:off x="16357600" y="548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423" name="直線コネクタ 422">
          <a:extLst>
            <a:ext uri="{FF2B5EF4-FFF2-40B4-BE49-F238E27FC236}">
              <a16:creationId xmlns:a16="http://schemas.microsoft.com/office/drawing/2014/main" id="{9DE9EEE0-0499-49AD-BD1E-78792E8E01F3}"/>
            </a:ext>
          </a:extLst>
        </xdr:cNvPr>
        <xdr:cNvCxnSpPr/>
      </xdr:nvCxnSpPr>
      <xdr:spPr>
        <a:xfrm>
          <a:off x="16230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108693</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2481F016-F7E5-4E7C-895F-74EF5310272A}"/>
            </a:ext>
          </a:extLst>
        </xdr:cNvPr>
        <xdr:cNvSpPr txBox="1"/>
      </xdr:nvSpPr>
      <xdr:spPr>
        <a:xfrm>
          <a:off x="16357600" y="628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425" name="フローチャート: 判断 424">
          <a:extLst>
            <a:ext uri="{FF2B5EF4-FFF2-40B4-BE49-F238E27FC236}">
              <a16:creationId xmlns:a16="http://schemas.microsoft.com/office/drawing/2014/main" id="{B916325A-4A57-4533-BA96-F13E4701B36B}"/>
            </a:ext>
          </a:extLst>
        </xdr:cNvPr>
        <xdr:cNvSpPr/>
      </xdr:nvSpPr>
      <xdr:spPr>
        <a:xfrm>
          <a:off x="16268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26" name="フローチャート: 判断 425">
          <a:extLst>
            <a:ext uri="{FF2B5EF4-FFF2-40B4-BE49-F238E27FC236}">
              <a16:creationId xmlns:a16="http://schemas.microsoft.com/office/drawing/2014/main" id="{CA1F7330-C40B-4D4A-815F-992A3326BE4D}"/>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xdr:rowOff>
    </xdr:from>
    <xdr:to>
      <xdr:col>76</xdr:col>
      <xdr:colOff>165100</xdr:colOff>
      <xdr:row>38</xdr:row>
      <xdr:rowOff>102507</xdr:rowOff>
    </xdr:to>
    <xdr:sp macro="" textlink="">
      <xdr:nvSpPr>
        <xdr:cNvPr id="427" name="フローチャート: 判断 426">
          <a:extLst>
            <a:ext uri="{FF2B5EF4-FFF2-40B4-BE49-F238E27FC236}">
              <a16:creationId xmlns:a16="http://schemas.microsoft.com/office/drawing/2014/main" id="{7CDF6D70-6FE1-4989-976F-C28E945C854F}"/>
            </a:ext>
          </a:extLst>
        </xdr:cNvPr>
        <xdr:cNvSpPr/>
      </xdr:nvSpPr>
      <xdr:spPr>
        <a:xfrm>
          <a:off x="14541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428" name="フローチャート: 判断 427">
          <a:extLst>
            <a:ext uri="{FF2B5EF4-FFF2-40B4-BE49-F238E27FC236}">
              <a16:creationId xmlns:a16="http://schemas.microsoft.com/office/drawing/2014/main" id="{D6523F34-CC1B-4B65-A058-88E95C4767FD}"/>
            </a:ext>
          </a:extLst>
        </xdr:cNvPr>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429" name="フローチャート: 判断 428">
          <a:extLst>
            <a:ext uri="{FF2B5EF4-FFF2-40B4-BE49-F238E27FC236}">
              <a16:creationId xmlns:a16="http://schemas.microsoft.com/office/drawing/2014/main" id="{070612FD-90DD-4A91-9458-2107BD4C43B6}"/>
            </a:ext>
          </a:extLst>
        </xdr:cNvPr>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BC14AEB-B8BB-41DD-8445-86FB73AB19B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11A64E3-453C-4311-A8E2-BED9FCE992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982DD77-0794-44EF-B9E0-496A7206123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97A73E2-3502-4759-9006-8128615C0C3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839693F-E1E6-4070-ABED-6081ACF9FBC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40096</xdr:rowOff>
    </xdr:from>
    <xdr:to>
      <xdr:col>85</xdr:col>
      <xdr:colOff>177800</xdr:colOff>
      <xdr:row>39</xdr:row>
      <xdr:rowOff>141696</xdr:rowOff>
    </xdr:to>
    <xdr:sp macro="" textlink="">
      <xdr:nvSpPr>
        <xdr:cNvPr id="435" name="楕円 434">
          <a:extLst>
            <a:ext uri="{FF2B5EF4-FFF2-40B4-BE49-F238E27FC236}">
              <a16:creationId xmlns:a16="http://schemas.microsoft.com/office/drawing/2014/main" id="{AEC8FC10-6235-4132-A21F-FB1887682EFE}"/>
            </a:ext>
          </a:extLst>
        </xdr:cNvPr>
        <xdr:cNvSpPr/>
      </xdr:nvSpPr>
      <xdr:spPr>
        <a:xfrm>
          <a:off x="162687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18523</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DFF5476D-48E7-49CA-A87C-3E36DEB16586}"/>
            </a:ext>
          </a:extLst>
        </xdr:cNvPr>
        <xdr:cNvSpPr txBox="1"/>
      </xdr:nvSpPr>
      <xdr:spPr>
        <a:xfrm>
          <a:off x="16357600"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437" name="楕円 436">
          <a:extLst>
            <a:ext uri="{FF2B5EF4-FFF2-40B4-BE49-F238E27FC236}">
              <a16:creationId xmlns:a16="http://schemas.microsoft.com/office/drawing/2014/main" id="{6F2AC9B0-7C3A-4E74-9971-52D5425998B0}"/>
            </a:ext>
          </a:extLst>
        </xdr:cNvPr>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90896</xdr:rowOff>
    </xdr:to>
    <xdr:cxnSp macro="">
      <xdr:nvCxnSpPr>
        <xdr:cNvPr id="438" name="直線コネクタ 437">
          <a:extLst>
            <a:ext uri="{FF2B5EF4-FFF2-40B4-BE49-F238E27FC236}">
              <a16:creationId xmlns:a16="http://schemas.microsoft.com/office/drawing/2014/main" id="{6C8F85FB-1FF9-42B4-AF91-0C7E6523E620}"/>
            </a:ext>
          </a:extLst>
        </xdr:cNvPr>
        <xdr:cNvCxnSpPr/>
      </xdr:nvCxnSpPr>
      <xdr:spPr>
        <a:xfrm>
          <a:off x="15481300" y="673989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108676</xdr:rowOff>
    </xdr:from>
    <xdr:to>
      <xdr:col>76</xdr:col>
      <xdr:colOff>165100</xdr:colOff>
      <xdr:row>41</xdr:row>
      <xdr:rowOff>38826</xdr:rowOff>
    </xdr:to>
    <xdr:sp macro="" textlink="">
      <xdr:nvSpPr>
        <xdr:cNvPr id="439" name="楕円 438">
          <a:extLst>
            <a:ext uri="{FF2B5EF4-FFF2-40B4-BE49-F238E27FC236}">
              <a16:creationId xmlns:a16="http://schemas.microsoft.com/office/drawing/2014/main" id="{72873E63-3DFA-4DA5-B165-C0EDC9807DE6}"/>
            </a:ext>
          </a:extLst>
        </xdr:cNvPr>
        <xdr:cNvSpPr/>
      </xdr:nvSpPr>
      <xdr:spPr>
        <a:xfrm>
          <a:off x="14541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40</xdr:row>
      <xdr:rowOff>159476</xdr:rowOff>
    </xdr:to>
    <xdr:cxnSp macro="">
      <xdr:nvCxnSpPr>
        <xdr:cNvPr id="440" name="直線コネクタ 439">
          <a:extLst>
            <a:ext uri="{FF2B5EF4-FFF2-40B4-BE49-F238E27FC236}">
              <a16:creationId xmlns:a16="http://schemas.microsoft.com/office/drawing/2014/main" id="{183B1151-1B3C-4CC6-9B58-0E1057C192D8}"/>
            </a:ext>
          </a:extLst>
        </xdr:cNvPr>
        <xdr:cNvCxnSpPr/>
      </xdr:nvCxnSpPr>
      <xdr:spPr>
        <a:xfrm flipV="1">
          <a:off x="14592300" y="6739890"/>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108676</xdr:rowOff>
    </xdr:from>
    <xdr:to>
      <xdr:col>72</xdr:col>
      <xdr:colOff>38100</xdr:colOff>
      <xdr:row>41</xdr:row>
      <xdr:rowOff>38826</xdr:rowOff>
    </xdr:to>
    <xdr:sp macro="" textlink="">
      <xdr:nvSpPr>
        <xdr:cNvPr id="441" name="楕円 440">
          <a:extLst>
            <a:ext uri="{FF2B5EF4-FFF2-40B4-BE49-F238E27FC236}">
              <a16:creationId xmlns:a16="http://schemas.microsoft.com/office/drawing/2014/main" id="{9110E6AA-0A21-4741-8987-AC555BE18F89}"/>
            </a:ext>
          </a:extLst>
        </xdr:cNvPr>
        <xdr:cNvSpPr/>
      </xdr:nvSpPr>
      <xdr:spPr>
        <a:xfrm>
          <a:off x="13652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159476</xdr:rowOff>
    </xdr:from>
    <xdr:to>
      <xdr:col>76</xdr:col>
      <xdr:colOff>114300</xdr:colOff>
      <xdr:row>40</xdr:row>
      <xdr:rowOff>159476</xdr:rowOff>
    </xdr:to>
    <xdr:cxnSp macro="">
      <xdr:nvCxnSpPr>
        <xdr:cNvPr id="442" name="直線コネクタ 441">
          <a:extLst>
            <a:ext uri="{FF2B5EF4-FFF2-40B4-BE49-F238E27FC236}">
              <a16:creationId xmlns:a16="http://schemas.microsoft.com/office/drawing/2014/main" id="{409B86DD-501E-45AA-A2B0-4C6A4F6B0869}"/>
            </a:ext>
          </a:extLst>
        </xdr:cNvPr>
        <xdr:cNvCxnSpPr/>
      </xdr:nvCxnSpPr>
      <xdr:spPr>
        <a:xfrm>
          <a:off x="13703300" y="701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69487</xdr:rowOff>
    </xdr:from>
    <xdr:to>
      <xdr:col>67</xdr:col>
      <xdr:colOff>101600</xdr:colOff>
      <xdr:row>40</xdr:row>
      <xdr:rowOff>171087</xdr:rowOff>
    </xdr:to>
    <xdr:sp macro="" textlink="">
      <xdr:nvSpPr>
        <xdr:cNvPr id="443" name="楕円 442">
          <a:extLst>
            <a:ext uri="{FF2B5EF4-FFF2-40B4-BE49-F238E27FC236}">
              <a16:creationId xmlns:a16="http://schemas.microsoft.com/office/drawing/2014/main" id="{7784D07E-2B3F-480A-8AB1-52B455000042}"/>
            </a:ext>
          </a:extLst>
        </xdr:cNvPr>
        <xdr:cNvSpPr/>
      </xdr:nvSpPr>
      <xdr:spPr>
        <a:xfrm>
          <a:off x="12763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120287</xdr:rowOff>
    </xdr:from>
    <xdr:to>
      <xdr:col>71</xdr:col>
      <xdr:colOff>177800</xdr:colOff>
      <xdr:row>40</xdr:row>
      <xdr:rowOff>159476</xdr:rowOff>
    </xdr:to>
    <xdr:cxnSp macro="">
      <xdr:nvCxnSpPr>
        <xdr:cNvPr id="444" name="直線コネクタ 443">
          <a:extLst>
            <a:ext uri="{FF2B5EF4-FFF2-40B4-BE49-F238E27FC236}">
              <a16:creationId xmlns:a16="http://schemas.microsoft.com/office/drawing/2014/main" id="{A46CCAB0-887E-4676-A493-E5D49B76ACE3}"/>
            </a:ext>
          </a:extLst>
        </xdr:cNvPr>
        <xdr:cNvCxnSpPr/>
      </xdr:nvCxnSpPr>
      <xdr:spPr>
        <a:xfrm>
          <a:off x="12814300" y="69782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F9FC3367-8389-49CE-BB86-7D3435B3520B}"/>
            </a:ext>
          </a:extLst>
        </xdr:cNvPr>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119034</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1F55752A-3A4F-48DE-AAC3-53467B90B23E}"/>
            </a:ext>
          </a:extLst>
        </xdr:cNvPr>
        <xdr:cNvSpPr txBox="1"/>
      </xdr:nvSpPr>
      <xdr:spPr>
        <a:xfrm>
          <a:off x="14389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C3FC93D-90EB-49AA-91C9-5FDC8384FF87}"/>
            </a:ext>
          </a:extLst>
        </xdr:cNvPr>
        <xdr:cNvSpPr txBox="1"/>
      </xdr:nvSpPr>
      <xdr:spPr>
        <a:xfrm>
          <a:off x="13500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75A46A17-E404-4949-9146-15868E7C665F}"/>
            </a:ext>
          </a:extLst>
        </xdr:cNvPr>
        <xdr:cNvSpPr txBox="1"/>
      </xdr:nvSpPr>
      <xdr:spPr>
        <a:xfrm>
          <a:off x="12611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181DB6AF-6486-4B8B-B4B9-CA07526B5CC1}"/>
            </a:ext>
          </a:extLst>
        </xdr:cNvPr>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29953</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95E7A402-4DCE-41C4-AC3D-5A1895F7B6DB}"/>
            </a:ext>
          </a:extLst>
        </xdr:cNvPr>
        <xdr:cNvSpPr txBox="1"/>
      </xdr:nvSpPr>
      <xdr:spPr>
        <a:xfrm>
          <a:off x="143897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29953</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FF19F004-1023-48EA-9E49-E1CC2F8075F5}"/>
            </a:ext>
          </a:extLst>
        </xdr:cNvPr>
        <xdr:cNvSpPr txBox="1"/>
      </xdr:nvSpPr>
      <xdr:spPr>
        <a:xfrm>
          <a:off x="135007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162214</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1E8D8E7A-5895-4DA7-8955-E3281475474A}"/>
            </a:ext>
          </a:extLst>
        </xdr:cNvPr>
        <xdr:cNvSpPr txBox="1"/>
      </xdr:nvSpPr>
      <xdr:spPr>
        <a:xfrm>
          <a:off x="12611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3AE677F8-F68B-4288-80CB-E2CBD9144F7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DB5DD027-25D7-4F4C-BC16-03761533DB0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C8FDA4E9-38BB-434F-B5CD-A7CD52339DA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96D158BD-819B-4797-9506-D4C2D592298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DEE46977-898B-4798-8AC8-D28121C2AE1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2AE2D930-23F7-4477-BEF1-08CFDFA2D57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5EC3B24-99F8-4317-8673-A4135246896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DA310CF1-3CD2-47D1-AD2C-EB16A480139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FB7AA5B5-8EDE-4D25-946F-E67E34DB13A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80424D7A-6BE0-43A1-B3EF-A55394F1BE5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C6F45E09-782E-43A2-B1BB-7569E6D9E38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EAFE5D8F-0CB0-47D6-8D46-9A36C7F5DD4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EBCCEF7F-4447-48E9-BE0A-CDA39C7B7E6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6" name="テキスト ボックス 465">
          <a:extLst>
            <a:ext uri="{FF2B5EF4-FFF2-40B4-BE49-F238E27FC236}">
              <a16:creationId xmlns:a16="http://schemas.microsoft.com/office/drawing/2014/main" id="{B8E6E8C0-D75F-4CED-B1A6-4C03B4A74CBB}"/>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428A5531-F357-46BD-8D29-44647FD167F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8" name="テキスト ボックス 467">
          <a:extLst>
            <a:ext uri="{FF2B5EF4-FFF2-40B4-BE49-F238E27FC236}">
              <a16:creationId xmlns:a16="http://schemas.microsoft.com/office/drawing/2014/main" id="{C70101EC-9DD3-4A53-89C0-F61E5B2E5377}"/>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40282F3D-43C5-4702-AA5C-823F8F6EB44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70" name="テキスト ボックス 469">
          <a:extLst>
            <a:ext uri="{FF2B5EF4-FFF2-40B4-BE49-F238E27FC236}">
              <a16:creationId xmlns:a16="http://schemas.microsoft.com/office/drawing/2014/main" id="{CE4E73EA-B4EB-4136-AE48-D4C4F9119775}"/>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DBB13C1F-6B6F-4791-AF6E-50AC30BF0BE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a:extLst>
            <a:ext uri="{FF2B5EF4-FFF2-40B4-BE49-F238E27FC236}">
              <a16:creationId xmlns:a16="http://schemas.microsoft.com/office/drawing/2014/main" id="{9046C929-64CB-4680-9DBD-CF5E5E6B551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B5D5CDB8-B893-4995-9E89-37DE905EE4C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474" name="直線コネクタ 473">
          <a:extLst>
            <a:ext uri="{FF2B5EF4-FFF2-40B4-BE49-F238E27FC236}">
              <a16:creationId xmlns:a16="http://schemas.microsoft.com/office/drawing/2014/main" id="{B890AF43-8B93-40EA-9EEC-CDC9A2BC0D05}"/>
            </a:ext>
          </a:extLst>
        </xdr:cNvPr>
        <xdr:cNvCxnSpPr/>
      </xdr:nvCxnSpPr>
      <xdr:spPr>
        <a:xfrm flipV="1">
          <a:off x="22160864" y="5737889"/>
          <a:ext cx="0" cy="142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8B1C79C2-6D3B-41A3-A599-86A0AD1C1DD3}"/>
            </a:ext>
          </a:extLst>
        </xdr:cNvPr>
        <xdr:cNvSpPr txBox="1"/>
      </xdr:nvSpPr>
      <xdr:spPr>
        <a:xfrm>
          <a:off x="22199600" y="71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476" name="直線コネクタ 475">
          <a:extLst>
            <a:ext uri="{FF2B5EF4-FFF2-40B4-BE49-F238E27FC236}">
              <a16:creationId xmlns:a16="http://schemas.microsoft.com/office/drawing/2014/main" id="{94273EF4-F7CA-4A36-993D-122C48D5D871}"/>
            </a:ext>
          </a:extLst>
        </xdr:cNvPr>
        <xdr:cNvCxnSpPr/>
      </xdr:nvCxnSpPr>
      <xdr:spPr>
        <a:xfrm>
          <a:off x="22072600" y="716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477" name="【一般廃棄物処理施設】&#10;一人当たり有形固定資産（償却資産）額最大値テキスト">
          <a:extLst>
            <a:ext uri="{FF2B5EF4-FFF2-40B4-BE49-F238E27FC236}">
              <a16:creationId xmlns:a16="http://schemas.microsoft.com/office/drawing/2014/main" id="{F598A438-26FC-4F88-8AEC-6DAA987FF2A2}"/>
            </a:ext>
          </a:extLst>
        </xdr:cNvPr>
        <xdr:cNvSpPr txBox="1"/>
      </xdr:nvSpPr>
      <xdr:spPr>
        <a:xfrm>
          <a:off x="22199600" y="5513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478" name="直線コネクタ 477">
          <a:extLst>
            <a:ext uri="{FF2B5EF4-FFF2-40B4-BE49-F238E27FC236}">
              <a16:creationId xmlns:a16="http://schemas.microsoft.com/office/drawing/2014/main" id="{7DF7EC70-9D93-4A62-B97D-1ED9EAFB7BDE}"/>
            </a:ext>
          </a:extLst>
        </xdr:cNvPr>
        <xdr:cNvCxnSpPr/>
      </xdr:nvCxnSpPr>
      <xdr:spPr>
        <a:xfrm>
          <a:off x="22072600" y="573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146162</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CFC58E2A-D064-4C23-9558-D9EC2E1A184A}"/>
            </a:ext>
          </a:extLst>
        </xdr:cNvPr>
        <xdr:cNvSpPr txBox="1"/>
      </xdr:nvSpPr>
      <xdr:spPr>
        <a:xfrm>
          <a:off x="22199600" y="6832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480" name="フローチャート: 判断 479">
          <a:extLst>
            <a:ext uri="{FF2B5EF4-FFF2-40B4-BE49-F238E27FC236}">
              <a16:creationId xmlns:a16="http://schemas.microsoft.com/office/drawing/2014/main" id="{CA425D42-18F3-4934-8278-D07AA7F48125}"/>
            </a:ext>
          </a:extLst>
        </xdr:cNvPr>
        <xdr:cNvSpPr/>
      </xdr:nvSpPr>
      <xdr:spPr>
        <a:xfrm>
          <a:off x="22110700" y="698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481" name="フローチャート: 判断 480">
          <a:extLst>
            <a:ext uri="{FF2B5EF4-FFF2-40B4-BE49-F238E27FC236}">
              <a16:creationId xmlns:a16="http://schemas.microsoft.com/office/drawing/2014/main" id="{5BA9A2AB-7140-42EF-8441-83CED323CD6A}"/>
            </a:ext>
          </a:extLst>
        </xdr:cNvPr>
        <xdr:cNvSpPr/>
      </xdr:nvSpPr>
      <xdr:spPr>
        <a:xfrm>
          <a:off x="21272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118345</xdr:rowOff>
    </xdr:from>
    <xdr:to>
      <xdr:col>107</xdr:col>
      <xdr:colOff>101600</xdr:colOff>
      <xdr:row>41</xdr:row>
      <xdr:rowOff>48495</xdr:rowOff>
    </xdr:to>
    <xdr:sp macro="" textlink="">
      <xdr:nvSpPr>
        <xdr:cNvPr id="482" name="フローチャート: 判断 481">
          <a:extLst>
            <a:ext uri="{FF2B5EF4-FFF2-40B4-BE49-F238E27FC236}">
              <a16:creationId xmlns:a16="http://schemas.microsoft.com/office/drawing/2014/main" id="{400089AC-5016-4126-B8DA-6116A8F2315E}"/>
            </a:ext>
          </a:extLst>
        </xdr:cNvPr>
        <xdr:cNvSpPr/>
      </xdr:nvSpPr>
      <xdr:spPr>
        <a:xfrm>
          <a:off x="20383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27940</xdr:rowOff>
    </xdr:from>
    <xdr:to>
      <xdr:col>102</xdr:col>
      <xdr:colOff>165100</xdr:colOff>
      <xdr:row>41</xdr:row>
      <xdr:rowOff>129540</xdr:rowOff>
    </xdr:to>
    <xdr:sp macro="" textlink="">
      <xdr:nvSpPr>
        <xdr:cNvPr id="483" name="フローチャート: 判断 482">
          <a:extLst>
            <a:ext uri="{FF2B5EF4-FFF2-40B4-BE49-F238E27FC236}">
              <a16:creationId xmlns:a16="http://schemas.microsoft.com/office/drawing/2014/main" id="{FD66FC7E-06F5-45E0-BAAF-B0571A045F13}"/>
            </a:ext>
          </a:extLst>
        </xdr:cNvPr>
        <xdr:cNvSpPr/>
      </xdr:nvSpPr>
      <xdr:spPr>
        <a:xfrm>
          <a:off x="19494500" y="70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23905</xdr:rowOff>
    </xdr:from>
    <xdr:to>
      <xdr:col>98</xdr:col>
      <xdr:colOff>38100</xdr:colOff>
      <xdr:row>41</xdr:row>
      <xdr:rowOff>125505</xdr:rowOff>
    </xdr:to>
    <xdr:sp macro="" textlink="">
      <xdr:nvSpPr>
        <xdr:cNvPr id="484" name="フローチャート: 判断 483">
          <a:extLst>
            <a:ext uri="{FF2B5EF4-FFF2-40B4-BE49-F238E27FC236}">
              <a16:creationId xmlns:a16="http://schemas.microsoft.com/office/drawing/2014/main" id="{21585FA4-BB57-47C1-8767-4BB2AD27497F}"/>
            </a:ext>
          </a:extLst>
        </xdr:cNvPr>
        <xdr:cNvSpPr/>
      </xdr:nvSpPr>
      <xdr:spPr>
        <a:xfrm>
          <a:off x="18605500" y="70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B36D5CF-EAF4-4F3E-967B-FA05FDAB241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2BABEFE-BBF5-415B-B732-8698B8EDB9D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4568E02-37FA-406C-9881-FBF0E28F3C7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15025A6-B032-48FC-8998-EC2BF76A840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42DCCCA-A00F-43E0-A244-30E001CC665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141987</xdr:rowOff>
    </xdr:from>
    <xdr:to>
      <xdr:col>116</xdr:col>
      <xdr:colOff>114300</xdr:colOff>
      <xdr:row>41</xdr:row>
      <xdr:rowOff>72137</xdr:rowOff>
    </xdr:to>
    <xdr:sp macro="" textlink="">
      <xdr:nvSpPr>
        <xdr:cNvPr id="490" name="楕円 489">
          <a:extLst>
            <a:ext uri="{FF2B5EF4-FFF2-40B4-BE49-F238E27FC236}">
              <a16:creationId xmlns:a16="http://schemas.microsoft.com/office/drawing/2014/main" id="{42CA2563-254D-45D6-83C7-B663526CC863}"/>
            </a:ext>
          </a:extLst>
        </xdr:cNvPr>
        <xdr:cNvSpPr/>
      </xdr:nvSpPr>
      <xdr:spPr>
        <a:xfrm>
          <a:off x="22110700" y="69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101712</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B52CD27B-9B6A-4AD6-9F74-8BCAF965BD7D}"/>
            </a:ext>
          </a:extLst>
        </xdr:cNvPr>
        <xdr:cNvSpPr txBox="1"/>
      </xdr:nvSpPr>
      <xdr:spPr>
        <a:xfrm>
          <a:off x="22199600" y="695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148318</xdr:rowOff>
    </xdr:from>
    <xdr:to>
      <xdr:col>112</xdr:col>
      <xdr:colOff>38100</xdr:colOff>
      <xdr:row>41</xdr:row>
      <xdr:rowOff>78468</xdr:rowOff>
    </xdr:to>
    <xdr:sp macro="" textlink="">
      <xdr:nvSpPr>
        <xdr:cNvPr id="492" name="楕円 491">
          <a:extLst>
            <a:ext uri="{FF2B5EF4-FFF2-40B4-BE49-F238E27FC236}">
              <a16:creationId xmlns:a16="http://schemas.microsoft.com/office/drawing/2014/main" id="{532A45C3-5009-4D34-B5A5-C26EBBC68868}"/>
            </a:ext>
          </a:extLst>
        </xdr:cNvPr>
        <xdr:cNvSpPr/>
      </xdr:nvSpPr>
      <xdr:spPr>
        <a:xfrm>
          <a:off x="21272500" y="70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21337</xdr:rowOff>
    </xdr:from>
    <xdr:to>
      <xdr:col>116</xdr:col>
      <xdr:colOff>63500</xdr:colOff>
      <xdr:row>41</xdr:row>
      <xdr:rowOff>27668</xdr:rowOff>
    </xdr:to>
    <xdr:cxnSp macro="">
      <xdr:nvCxnSpPr>
        <xdr:cNvPr id="493" name="直線コネクタ 492">
          <a:extLst>
            <a:ext uri="{FF2B5EF4-FFF2-40B4-BE49-F238E27FC236}">
              <a16:creationId xmlns:a16="http://schemas.microsoft.com/office/drawing/2014/main" id="{802580FA-8A08-489F-9CE5-369D4225CA55}"/>
            </a:ext>
          </a:extLst>
        </xdr:cNvPr>
        <xdr:cNvCxnSpPr/>
      </xdr:nvCxnSpPr>
      <xdr:spPr>
        <a:xfrm flipV="1">
          <a:off x="21323300" y="7050787"/>
          <a:ext cx="838200" cy="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10508</xdr:rowOff>
    </xdr:from>
    <xdr:to>
      <xdr:col>107</xdr:col>
      <xdr:colOff>101600</xdr:colOff>
      <xdr:row>41</xdr:row>
      <xdr:rowOff>112108</xdr:rowOff>
    </xdr:to>
    <xdr:sp macro="" textlink="">
      <xdr:nvSpPr>
        <xdr:cNvPr id="494" name="楕円 493">
          <a:extLst>
            <a:ext uri="{FF2B5EF4-FFF2-40B4-BE49-F238E27FC236}">
              <a16:creationId xmlns:a16="http://schemas.microsoft.com/office/drawing/2014/main" id="{4E1ACA8A-69A5-4BC8-AF7D-5C2F3C5EA2D6}"/>
            </a:ext>
          </a:extLst>
        </xdr:cNvPr>
        <xdr:cNvSpPr/>
      </xdr:nvSpPr>
      <xdr:spPr>
        <a:xfrm>
          <a:off x="20383500" y="703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27668</xdr:rowOff>
    </xdr:from>
    <xdr:to>
      <xdr:col>111</xdr:col>
      <xdr:colOff>177800</xdr:colOff>
      <xdr:row>41</xdr:row>
      <xdr:rowOff>61308</xdr:rowOff>
    </xdr:to>
    <xdr:cxnSp macro="">
      <xdr:nvCxnSpPr>
        <xdr:cNvPr id="495" name="直線コネクタ 494">
          <a:extLst>
            <a:ext uri="{FF2B5EF4-FFF2-40B4-BE49-F238E27FC236}">
              <a16:creationId xmlns:a16="http://schemas.microsoft.com/office/drawing/2014/main" id="{DDE8BA85-36B7-431E-99B9-94271F9DD516}"/>
            </a:ext>
          </a:extLst>
        </xdr:cNvPr>
        <xdr:cNvCxnSpPr/>
      </xdr:nvCxnSpPr>
      <xdr:spPr>
        <a:xfrm flipV="1">
          <a:off x="20434300" y="7057118"/>
          <a:ext cx="889000" cy="3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10844</xdr:rowOff>
    </xdr:from>
    <xdr:to>
      <xdr:col>102</xdr:col>
      <xdr:colOff>165100</xdr:colOff>
      <xdr:row>41</xdr:row>
      <xdr:rowOff>112444</xdr:rowOff>
    </xdr:to>
    <xdr:sp macro="" textlink="">
      <xdr:nvSpPr>
        <xdr:cNvPr id="496" name="楕円 495">
          <a:extLst>
            <a:ext uri="{FF2B5EF4-FFF2-40B4-BE49-F238E27FC236}">
              <a16:creationId xmlns:a16="http://schemas.microsoft.com/office/drawing/2014/main" id="{FD56B95E-9074-4E68-9D59-26425B58DA8A}"/>
            </a:ext>
          </a:extLst>
        </xdr:cNvPr>
        <xdr:cNvSpPr/>
      </xdr:nvSpPr>
      <xdr:spPr>
        <a:xfrm>
          <a:off x="19494500" y="70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61308</xdr:rowOff>
    </xdr:from>
    <xdr:to>
      <xdr:col>107</xdr:col>
      <xdr:colOff>50800</xdr:colOff>
      <xdr:row>41</xdr:row>
      <xdr:rowOff>61644</xdr:rowOff>
    </xdr:to>
    <xdr:cxnSp macro="">
      <xdr:nvCxnSpPr>
        <xdr:cNvPr id="497" name="直線コネクタ 496">
          <a:extLst>
            <a:ext uri="{FF2B5EF4-FFF2-40B4-BE49-F238E27FC236}">
              <a16:creationId xmlns:a16="http://schemas.microsoft.com/office/drawing/2014/main" id="{A154291E-DAB4-4075-A710-66928C86A06A}"/>
            </a:ext>
          </a:extLst>
        </xdr:cNvPr>
        <xdr:cNvCxnSpPr/>
      </xdr:nvCxnSpPr>
      <xdr:spPr>
        <a:xfrm flipV="1">
          <a:off x="19545300" y="7090758"/>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12226</xdr:rowOff>
    </xdr:from>
    <xdr:to>
      <xdr:col>98</xdr:col>
      <xdr:colOff>38100</xdr:colOff>
      <xdr:row>41</xdr:row>
      <xdr:rowOff>113826</xdr:rowOff>
    </xdr:to>
    <xdr:sp macro="" textlink="">
      <xdr:nvSpPr>
        <xdr:cNvPr id="498" name="楕円 497">
          <a:extLst>
            <a:ext uri="{FF2B5EF4-FFF2-40B4-BE49-F238E27FC236}">
              <a16:creationId xmlns:a16="http://schemas.microsoft.com/office/drawing/2014/main" id="{7ED5AF61-0393-418C-92F1-2EE93B51DA18}"/>
            </a:ext>
          </a:extLst>
        </xdr:cNvPr>
        <xdr:cNvSpPr/>
      </xdr:nvSpPr>
      <xdr:spPr>
        <a:xfrm>
          <a:off x="18605500" y="70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61644</xdr:rowOff>
    </xdr:from>
    <xdr:to>
      <xdr:col>102</xdr:col>
      <xdr:colOff>114300</xdr:colOff>
      <xdr:row>41</xdr:row>
      <xdr:rowOff>63026</xdr:rowOff>
    </xdr:to>
    <xdr:cxnSp macro="">
      <xdr:nvCxnSpPr>
        <xdr:cNvPr id="499" name="直線コネクタ 498">
          <a:extLst>
            <a:ext uri="{FF2B5EF4-FFF2-40B4-BE49-F238E27FC236}">
              <a16:creationId xmlns:a16="http://schemas.microsoft.com/office/drawing/2014/main" id="{BAA1AE4E-5A00-44BA-9F99-A89C2EA0BFFB}"/>
            </a:ext>
          </a:extLst>
        </xdr:cNvPr>
        <xdr:cNvCxnSpPr/>
      </xdr:nvCxnSpPr>
      <xdr:spPr>
        <a:xfrm flipV="1">
          <a:off x="18656300" y="7091094"/>
          <a:ext cx="8890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83072</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216E030E-D4C7-4398-8F59-E8C018FE5848}"/>
            </a:ext>
          </a:extLst>
        </xdr:cNvPr>
        <xdr:cNvSpPr txBox="1"/>
      </xdr:nvSpPr>
      <xdr:spPr>
        <a:xfrm>
          <a:off x="21011095" y="676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65022</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499C4DD8-B1FC-45EE-8D81-ED82290E541B}"/>
            </a:ext>
          </a:extLst>
        </xdr:cNvPr>
        <xdr:cNvSpPr txBox="1"/>
      </xdr:nvSpPr>
      <xdr:spPr>
        <a:xfrm>
          <a:off x="201347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120667</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0A29A4B0-74AF-43E0-BBD0-9010FEF148D4}"/>
            </a:ext>
          </a:extLst>
        </xdr:cNvPr>
        <xdr:cNvSpPr txBox="1"/>
      </xdr:nvSpPr>
      <xdr:spPr>
        <a:xfrm>
          <a:off x="19245795" y="715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116632</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F9E7E0B6-077A-45FD-B481-A9068C48A292}"/>
            </a:ext>
          </a:extLst>
        </xdr:cNvPr>
        <xdr:cNvSpPr txBox="1"/>
      </xdr:nvSpPr>
      <xdr:spPr>
        <a:xfrm>
          <a:off x="18356795" y="714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69595</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19C6AECE-39CB-43F5-AD3B-ED034EB83FF5}"/>
            </a:ext>
          </a:extLst>
        </xdr:cNvPr>
        <xdr:cNvSpPr txBox="1"/>
      </xdr:nvSpPr>
      <xdr:spPr>
        <a:xfrm>
          <a:off x="21011095" y="70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103235</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BFB7C8C0-1D5C-4647-BA4B-77C08B160B6D}"/>
            </a:ext>
          </a:extLst>
        </xdr:cNvPr>
        <xdr:cNvSpPr txBox="1"/>
      </xdr:nvSpPr>
      <xdr:spPr>
        <a:xfrm>
          <a:off x="20134795" y="713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128971</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C9FC1963-CCC5-4AA7-B325-07C0A0F8257E}"/>
            </a:ext>
          </a:extLst>
        </xdr:cNvPr>
        <xdr:cNvSpPr txBox="1"/>
      </xdr:nvSpPr>
      <xdr:spPr>
        <a:xfrm>
          <a:off x="19245795" y="681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130353</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069B4887-FAC6-45FD-96D2-2F8C0F581740}"/>
            </a:ext>
          </a:extLst>
        </xdr:cNvPr>
        <xdr:cNvSpPr txBox="1"/>
      </xdr:nvSpPr>
      <xdr:spPr>
        <a:xfrm>
          <a:off x="18356795" y="681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BC8DC5C1-80B0-4715-AB17-5A777D73119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E592BCE2-DD78-4F58-9FAB-D1A0FC57FF1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E64A6325-3242-444D-87B0-5D07F83C74A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2E4796B6-E9F2-45B0-847C-DDA83D96398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C3EA6B97-6399-4B6D-BCD1-4853B404179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6A055113-5CF0-4FB0-80F1-B526EB5BA0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3A8B808A-9ECA-4063-82B1-9B7324B6AD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70778A37-486C-4B65-8485-F4AE12A6950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74731986-F1BA-4BDE-A970-F4A4CEE61BB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74F7AE59-95DC-4FB1-A4F5-3AB0E50E642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5BA48D9-E0AC-472B-BA9D-63D55022E81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7CDD8AB9-9A9F-4180-BB9E-819DED2A7F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D79258EC-16ED-4952-B821-7677DDBC586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91F94478-341B-415C-B8F2-4B0118A1F08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DEF0FF4D-F8CE-4D64-85CD-BD0899736C8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2E0711B4-7912-49D0-BFB6-70E35B109CB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80CEB49B-E8FA-4F09-8AF2-E74D15E37C9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F739A4E6-2002-453F-AFDF-8DB6620D80D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10103A19-3295-44E9-A1EF-7D09AA86E4F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12DA844A-A46E-4095-B02B-37CA3B83A9D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2ADD2042-F80D-465F-AD7A-D3B154D5CC5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41215328-DF37-4910-906B-440C3133F4A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C0E00F7B-17EF-4AC5-B5C1-F9E799B50D3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BED776D1-6358-4B29-B0D4-56B940C797C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64</xdr:row>
      <xdr:rowOff>76200</xdr:rowOff>
    </xdr:to>
    <xdr:cxnSp macro="">
      <xdr:nvCxnSpPr>
        <xdr:cNvPr id="532" name="直線コネクタ 531">
          <a:extLst>
            <a:ext uri="{FF2B5EF4-FFF2-40B4-BE49-F238E27FC236}">
              <a16:creationId xmlns:a16="http://schemas.microsoft.com/office/drawing/2014/main" id="{DC98A503-B7F3-4A2E-BD76-D475244994E5}"/>
            </a:ext>
          </a:extLst>
        </xdr:cNvPr>
        <xdr:cNvCxnSpPr/>
      </xdr:nvCxnSpPr>
      <xdr:spPr>
        <a:xfrm flipV="1">
          <a:off x="16318864" y="9662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a:extLst>
            <a:ext uri="{FF2B5EF4-FFF2-40B4-BE49-F238E27FC236}">
              <a16:creationId xmlns:a16="http://schemas.microsoft.com/office/drawing/2014/main" id="{0B3C4501-E6B1-4AC7-9186-C24E7D9A212D}"/>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a:extLst>
            <a:ext uri="{FF2B5EF4-FFF2-40B4-BE49-F238E27FC236}">
              <a16:creationId xmlns:a16="http://schemas.microsoft.com/office/drawing/2014/main" id="{150C45EB-8A26-4A5C-9D6D-57F2AD19366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86A7FE02-B546-4105-8CD5-4E1454307B15}"/>
            </a:ext>
          </a:extLst>
        </xdr:cNvPr>
        <xdr:cNvSpPr txBox="1"/>
      </xdr:nvSpPr>
      <xdr:spPr>
        <a:xfrm>
          <a:off x="163576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536" name="直線コネクタ 535">
          <a:extLst>
            <a:ext uri="{FF2B5EF4-FFF2-40B4-BE49-F238E27FC236}">
              <a16:creationId xmlns:a16="http://schemas.microsoft.com/office/drawing/2014/main" id="{C3B03F26-E0E0-4A65-B87C-70FC392875A6}"/>
            </a:ext>
          </a:extLst>
        </xdr:cNvPr>
        <xdr:cNvCxnSpPr/>
      </xdr:nvCxnSpPr>
      <xdr:spPr>
        <a:xfrm>
          <a:off x="16230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73042</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6EAC0F99-9087-431D-803B-05BE13A06CEC}"/>
            </a:ext>
          </a:extLst>
        </xdr:cNvPr>
        <xdr:cNvSpPr txBox="1"/>
      </xdr:nvSpPr>
      <xdr:spPr>
        <a:xfrm>
          <a:off x="16357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538" name="フローチャート: 判断 537">
          <a:extLst>
            <a:ext uri="{FF2B5EF4-FFF2-40B4-BE49-F238E27FC236}">
              <a16:creationId xmlns:a16="http://schemas.microsoft.com/office/drawing/2014/main" id="{244529F0-5F58-4342-8D69-D12DEFAFB80B}"/>
            </a:ext>
          </a:extLst>
        </xdr:cNvPr>
        <xdr:cNvSpPr/>
      </xdr:nvSpPr>
      <xdr:spPr>
        <a:xfrm>
          <a:off x="16268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539" name="フローチャート: 判断 538">
          <a:extLst>
            <a:ext uri="{FF2B5EF4-FFF2-40B4-BE49-F238E27FC236}">
              <a16:creationId xmlns:a16="http://schemas.microsoft.com/office/drawing/2014/main" id="{A3C929E5-1E62-4F3F-9230-30EC250DC25E}"/>
            </a:ext>
          </a:extLst>
        </xdr:cNvPr>
        <xdr:cNvSpPr/>
      </xdr:nvSpPr>
      <xdr:spPr>
        <a:xfrm>
          <a:off x="15430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540" name="フローチャート: 判断 539">
          <a:extLst>
            <a:ext uri="{FF2B5EF4-FFF2-40B4-BE49-F238E27FC236}">
              <a16:creationId xmlns:a16="http://schemas.microsoft.com/office/drawing/2014/main" id="{9D04779E-D7C0-4750-AD3B-2F5C8FB207A8}"/>
            </a:ext>
          </a:extLst>
        </xdr:cNvPr>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46355</xdr:rowOff>
    </xdr:from>
    <xdr:to>
      <xdr:col>72</xdr:col>
      <xdr:colOff>38100</xdr:colOff>
      <xdr:row>58</xdr:row>
      <xdr:rowOff>147955</xdr:rowOff>
    </xdr:to>
    <xdr:sp macro="" textlink="">
      <xdr:nvSpPr>
        <xdr:cNvPr id="541" name="フローチャート: 判断 540">
          <a:extLst>
            <a:ext uri="{FF2B5EF4-FFF2-40B4-BE49-F238E27FC236}">
              <a16:creationId xmlns:a16="http://schemas.microsoft.com/office/drawing/2014/main" id="{6C9483DD-0452-4B7C-8E08-25E5CE707381}"/>
            </a:ext>
          </a:extLst>
        </xdr:cNvPr>
        <xdr:cNvSpPr/>
      </xdr:nvSpPr>
      <xdr:spPr>
        <a:xfrm>
          <a:off x="13652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13970</xdr:rowOff>
    </xdr:from>
    <xdr:to>
      <xdr:col>67</xdr:col>
      <xdr:colOff>101600</xdr:colOff>
      <xdr:row>58</xdr:row>
      <xdr:rowOff>115570</xdr:rowOff>
    </xdr:to>
    <xdr:sp macro="" textlink="">
      <xdr:nvSpPr>
        <xdr:cNvPr id="542" name="フローチャート: 判断 541">
          <a:extLst>
            <a:ext uri="{FF2B5EF4-FFF2-40B4-BE49-F238E27FC236}">
              <a16:creationId xmlns:a16="http://schemas.microsoft.com/office/drawing/2014/main" id="{18DBD4B6-B3CC-4F32-8965-E5BD142F17E7}"/>
            </a:ext>
          </a:extLst>
        </xdr:cNvPr>
        <xdr:cNvSpPr/>
      </xdr:nvSpPr>
      <xdr:spPr>
        <a:xfrm>
          <a:off x="12763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3841C9E-142C-4865-9B79-7FDEDC49EF3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DC9AC64-8595-44B9-93AD-5C0FC61A49B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2579257-6702-4F63-B9B9-1548086B702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9612036-E505-48AD-9639-A84CA434902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723279D-7125-4EEF-99D5-D79D418A4E4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103505</xdr:rowOff>
    </xdr:from>
    <xdr:to>
      <xdr:col>85</xdr:col>
      <xdr:colOff>177800</xdr:colOff>
      <xdr:row>61</xdr:row>
      <xdr:rowOff>33655</xdr:rowOff>
    </xdr:to>
    <xdr:sp macro="" textlink="">
      <xdr:nvSpPr>
        <xdr:cNvPr id="548" name="楕円 547">
          <a:extLst>
            <a:ext uri="{FF2B5EF4-FFF2-40B4-BE49-F238E27FC236}">
              <a16:creationId xmlns:a16="http://schemas.microsoft.com/office/drawing/2014/main" id="{5B16C6AA-41B6-4AF6-BFCA-D3E5FD13F5BA}"/>
            </a:ext>
          </a:extLst>
        </xdr:cNvPr>
        <xdr:cNvSpPr/>
      </xdr:nvSpPr>
      <xdr:spPr>
        <a:xfrm>
          <a:off x="16268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81932</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4D57F3F1-5E54-4FFA-92AA-264DBED180DB}"/>
            </a:ext>
          </a:extLst>
        </xdr:cNvPr>
        <xdr:cNvSpPr txBox="1"/>
      </xdr:nvSpPr>
      <xdr:spPr>
        <a:xfrm>
          <a:off x="16357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550" name="楕円 549">
          <a:extLst>
            <a:ext uri="{FF2B5EF4-FFF2-40B4-BE49-F238E27FC236}">
              <a16:creationId xmlns:a16="http://schemas.microsoft.com/office/drawing/2014/main" id="{873AC7F1-2C7A-4BF1-9BF7-B7CA62F3B956}"/>
            </a:ext>
          </a:extLst>
        </xdr:cNvPr>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60</xdr:row>
      <xdr:rowOff>154305</xdr:rowOff>
    </xdr:to>
    <xdr:cxnSp macro="">
      <xdr:nvCxnSpPr>
        <xdr:cNvPr id="551" name="直線コネクタ 550">
          <a:extLst>
            <a:ext uri="{FF2B5EF4-FFF2-40B4-BE49-F238E27FC236}">
              <a16:creationId xmlns:a16="http://schemas.microsoft.com/office/drawing/2014/main" id="{FB71D0D7-3B37-4A75-9FCF-DB9019D00CD2}"/>
            </a:ext>
          </a:extLst>
        </xdr:cNvPr>
        <xdr:cNvCxnSpPr/>
      </xdr:nvCxnSpPr>
      <xdr:spPr>
        <a:xfrm>
          <a:off x="15481300" y="104127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46355</xdr:rowOff>
    </xdr:from>
    <xdr:to>
      <xdr:col>76</xdr:col>
      <xdr:colOff>165100</xdr:colOff>
      <xdr:row>60</xdr:row>
      <xdr:rowOff>147955</xdr:rowOff>
    </xdr:to>
    <xdr:sp macro="" textlink="">
      <xdr:nvSpPr>
        <xdr:cNvPr id="552" name="楕円 551">
          <a:extLst>
            <a:ext uri="{FF2B5EF4-FFF2-40B4-BE49-F238E27FC236}">
              <a16:creationId xmlns:a16="http://schemas.microsoft.com/office/drawing/2014/main" id="{0AFF6BFF-0818-4EC4-923C-CE0DD73D04DE}"/>
            </a:ext>
          </a:extLst>
        </xdr:cNvPr>
        <xdr:cNvSpPr/>
      </xdr:nvSpPr>
      <xdr:spPr>
        <a:xfrm>
          <a:off x="14541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97155</xdr:rowOff>
    </xdr:from>
    <xdr:to>
      <xdr:col>81</xdr:col>
      <xdr:colOff>50800</xdr:colOff>
      <xdr:row>60</xdr:row>
      <xdr:rowOff>125730</xdr:rowOff>
    </xdr:to>
    <xdr:cxnSp macro="">
      <xdr:nvCxnSpPr>
        <xdr:cNvPr id="553" name="直線コネクタ 552">
          <a:extLst>
            <a:ext uri="{FF2B5EF4-FFF2-40B4-BE49-F238E27FC236}">
              <a16:creationId xmlns:a16="http://schemas.microsoft.com/office/drawing/2014/main" id="{7B0487B4-AACB-4DB6-B9F0-F15D5251921F}"/>
            </a:ext>
          </a:extLst>
        </xdr:cNvPr>
        <xdr:cNvCxnSpPr/>
      </xdr:nvCxnSpPr>
      <xdr:spPr>
        <a:xfrm>
          <a:off x="14592300" y="10384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xdr:rowOff>
    </xdr:from>
    <xdr:to>
      <xdr:col>72</xdr:col>
      <xdr:colOff>38100</xdr:colOff>
      <xdr:row>60</xdr:row>
      <xdr:rowOff>117475</xdr:rowOff>
    </xdr:to>
    <xdr:sp macro="" textlink="">
      <xdr:nvSpPr>
        <xdr:cNvPr id="554" name="楕円 553">
          <a:extLst>
            <a:ext uri="{FF2B5EF4-FFF2-40B4-BE49-F238E27FC236}">
              <a16:creationId xmlns:a16="http://schemas.microsoft.com/office/drawing/2014/main" id="{B8306804-DA7C-41FA-8AFC-9C43848F3108}"/>
            </a:ext>
          </a:extLst>
        </xdr:cNvPr>
        <xdr:cNvSpPr/>
      </xdr:nvSpPr>
      <xdr:spPr>
        <a:xfrm>
          <a:off x="13652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66675</xdr:rowOff>
    </xdr:from>
    <xdr:to>
      <xdr:col>76</xdr:col>
      <xdr:colOff>114300</xdr:colOff>
      <xdr:row>60</xdr:row>
      <xdr:rowOff>97155</xdr:rowOff>
    </xdr:to>
    <xdr:cxnSp macro="">
      <xdr:nvCxnSpPr>
        <xdr:cNvPr id="555" name="直線コネクタ 554">
          <a:extLst>
            <a:ext uri="{FF2B5EF4-FFF2-40B4-BE49-F238E27FC236}">
              <a16:creationId xmlns:a16="http://schemas.microsoft.com/office/drawing/2014/main" id="{50373F3A-4DA2-4F38-9790-ED79F3D78D44}"/>
            </a:ext>
          </a:extLst>
        </xdr:cNvPr>
        <xdr:cNvCxnSpPr/>
      </xdr:nvCxnSpPr>
      <xdr:spPr>
        <a:xfrm>
          <a:off x="13703300" y="103536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158750</xdr:rowOff>
    </xdr:from>
    <xdr:to>
      <xdr:col>67</xdr:col>
      <xdr:colOff>101600</xdr:colOff>
      <xdr:row>60</xdr:row>
      <xdr:rowOff>88900</xdr:rowOff>
    </xdr:to>
    <xdr:sp macro="" textlink="">
      <xdr:nvSpPr>
        <xdr:cNvPr id="556" name="楕円 555">
          <a:extLst>
            <a:ext uri="{FF2B5EF4-FFF2-40B4-BE49-F238E27FC236}">
              <a16:creationId xmlns:a16="http://schemas.microsoft.com/office/drawing/2014/main" id="{ACC55A73-51EC-44C7-B04F-F32CB98FA298}"/>
            </a:ext>
          </a:extLst>
        </xdr:cNvPr>
        <xdr:cNvSpPr/>
      </xdr:nvSpPr>
      <xdr:spPr>
        <a:xfrm>
          <a:off x="12763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38100</xdr:rowOff>
    </xdr:from>
    <xdr:to>
      <xdr:col>71</xdr:col>
      <xdr:colOff>177800</xdr:colOff>
      <xdr:row>60</xdr:row>
      <xdr:rowOff>66675</xdr:rowOff>
    </xdr:to>
    <xdr:cxnSp macro="">
      <xdr:nvCxnSpPr>
        <xdr:cNvPr id="557" name="直線コネクタ 556">
          <a:extLst>
            <a:ext uri="{FF2B5EF4-FFF2-40B4-BE49-F238E27FC236}">
              <a16:creationId xmlns:a16="http://schemas.microsoft.com/office/drawing/2014/main" id="{E0A2DA8D-7F70-48A0-83F9-662BB1DF015D}"/>
            </a:ext>
          </a:extLst>
        </xdr:cNvPr>
        <xdr:cNvCxnSpPr/>
      </xdr:nvCxnSpPr>
      <xdr:spPr>
        <a:xfrm>
          <a:off x="12814300" y="10325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8272</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4A00B25B-DFF6-40F3-A294-6A83C1C9CC7B}"/>
            </a:ext>
          </a:extLst>
        </xdr:cNvPr>
        <xdr:cNvSpPr txBox="1"/>
      </xdr:nvSpPr>
      <xdr:spPr>
        <a:xfrm>
          <a:off x="15266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72065135-8748-4DE7-879D-D8DB9E2272D0}"/>
            </a:ext>
          </a:extLst>
        </xdr:cNvPr>
        <xdr:cNvSpPr txBox="1"/>
      </xdr:nvSpPr>
      <xdr:spPr>
        <a:xfrm>
          <a:off x="14389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164482</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63C92746-961D-44D7-915B-FDED8DE87364}"/>
            </a:ext>
          </a:extLst>
        </xdr:cNvPr>
        <xdr:cNvSpPr txBox="1"/>
      </xdr:nvSpPr>
      <xdr:spPr>
        <a:xfrm>
          <a:off x="13500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132097</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2DA37A2D-E39F-4306-BA5B-D3DC151F5FBB}"/>
            </a:ext>
          </a:extLst>
        </xdr:cNvPr>
        <xdr:cNvSpPr txBox="1"/>
      </xdr:nvSpPr>
      <xdr:spPr>
        <a:xfrm>
          <a:off x="12611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17F27BDE-4D1D-47EE-A1CE-973392EA4DD6}"/>
            </a:ext>
          </a:extLst>
        </xdr:cNvPr>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139082</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10D04577-A842-482D-BC41-883EF21A4CE9}"/>
            </a:ext>
          </a:extLst>
        </xdr:cNvPr>
        <xdr:cNvSpPr txBox="1"/>
      </xdr:nvSpPr>
      <xdr:spPr>
        <a:xfrm>
          <a:off x="14389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108602</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D8BD4A82-3F65-49AF-B493-7FB09F042FCA}"/>
            </a:ext>
          </a:extLst>
        </xdr:cNvPr>
        <xdr:cNvSpPr txBox="1"/>
      </xdr:nvSpPr>
      <xdr:spPr>
        <a:xfrm>
          <a:off x="13500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80027</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7D7395CA-B318-492C-8D87-EFCE47853C8E}"/>
            </a:ext>
          </a:extLst>
        </xdr:cNvPr>
        <xdr:cNvSpPr txBox="1"/>
      </xdr:nvSpPr>
      <xdr:spPr>
        <a:xfrm>
          <a:off x="12611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E243D2A7-D9EC-4FA3-B0E6-8815C2A7645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9F90A7F0-40F8-4C2B-B06D-D7C403BA282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C233D1E7-B818-4F4F-BD32-556487A5F44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AEB4841F-DA8E-48E0-8D75-4EDEEAC232E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C35BC825-C35C-457F-A2D5-35F3AB55E29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22211578-3A22-42B9-8470-04ADE0E1690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143F992A-BAF5-42A1-9346-0CA4A0ECB62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196DAEF3-2D9B-4929-B6BF-C2A8CA69C0D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F21CF0C1-F4C4-42C9-8786-20FB5FB5BF8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63FE7B1D-DF40-4D62-A21E-DFEF186850B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BD013467-38D7-4FAA-AEAD-58DD4400E81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D48A9B71-1879-42D9-B895-54497EF8723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EAACB27F-1D4D-41D9-977D-F2453040B29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9" name="テキスト ボックス 578">
          <a:extLst>
            <a:ext uri="{FF2B5EF4-FFF2-40B4-BE49-F238E27FC236}">
              <a16:creationId xmlns:a16="http://schemas.microsoft.com/office/drawing/2014/main" id="{4E0F7B84-67AF-4321-AC0A-1103FBCCEF2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30166EC5-E4AF-458B-94DD-7EDA0B7DAD6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1" name="テキスト ボックス 580">
          <a:extLst>
            <a:ext uri="{FF2B5EF4-FFF2-40B4-BE49-F238E27FC236}">
              <a16:creationId xmlns:a16="http://schemas.microsoft.com/office/drawing/2014/main" id="{630DFD89-7EDA-4188-B53E-40CF4C36F1E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BBB8A123-E6D2-4BAB-8D65-F35FD1A2015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3" name="テキスト ボックス 582">
          <a:extLst>
            <a:ext uri="{FF2B5EF4-FFF2-40B4-BE49-F238E27FC236}">
              <a16:creationId xmlns:a16="http://schemas.microsoft.com/office/drawing/2014/main" id="{3436E8B9-7F6A-4739-AB6B-37AD169A26C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11138BB7-0202-4DA5-9847-7E35E638A58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5FAEFD9B-1D19-453E-B5F6-809756DB8BC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86457E80-5E89-4607-90C7-431C92EE8DD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587" name="直線コネクタ 586">
          <a:extLst>
            <a:ext uri="{FF2B5EF4-FFF2-40B4-BE49-F238E27FC236}">
              <a16:creationId xmlns:a16="http://schemas.microsoft.com/office/drawing/2014/main" id="{2A799F5F-7E40-47B7-9D48-8C9217839409}"/>
            </a:ext>
          </a:extLst>
        </xdr:cNvPr>
        <xdr:cNvCxnSpPr/>
      </xdr:nvCxnSpPr>
      <xdr:spPr>
        <a:xfrm flipV="1">
          <a:off x="22160864" y="9740646"/>
          <a:ext cx="0" cy="12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12E0A63A-1F90-4884-A85C-A6BA9F595FB0}"/>
            </a:ext>
          </a:extLst>
        </xdr:cNvPr>
        <xdr:cNvSpPr txBox="1"/>
      </xdr:nvSpPr>
      <xdr:spPr>
        <a:xfrm>
          <a:off x="22199600" y="1096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589" name="直線コネクタ 588">
          <a:extLst>
            <a:ext uri="{FF2B5EF4-FFF2-40B4-BE49-F238E27FC236}">
              <a16:creationId xmlns:a16="http://schemas.microsoft.com/office/drawing/2014/main" id="{E174D589-AE38-4019-915C-373B03A8028D}"/>
            </a:ext>
          </a:extLst>
        </xdr:cNvPr>
        <xdr:cNvCxnSpPr/>
      </xdr:nvCxnSpPr>
      <xdr:spPr>
        <a:xfrm>
          <a:off x="22072600" y="1095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D07FAB3A-11EB-4F63-8AD1-D0B749562DC5}"/>
            </a:ext>
          </a:extLst>
        </xdr:cNvPr>
        <xdr:cNvSpPr txBox="1"/>
      </xdr:nvSpPr>
      <xdr:spPr>
        <a:xfrm>
          <a:off x="22199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591" name="直線コネクタ 590">
          <a:extLst>
            <a:ext uri="{FF2B5EF4-FFF2-40B4-BE49-F238E27FC236}">
              <a16:creationId xmlns:a16="http://schemas.microsoft.com/office/drawing/2014/main" id="{35290069-B387-4F4E-BEBE-928CCE93EE77}"/>
            </a:ext>
          </a:extLst>
        </xdr:cNvPr>
        <xdr:cNvCxnSpPr/>
      </xdr:nvCxnSpPr>
      <xdr:spPr>
        <a:xfrm>
          <a:off x="22072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66718</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91A1C67B-6F32-497E-825E-7FCD86F0F856}"/>
            </a:ext>
          </a:extLst>
        </xdr:cNvPr>
        <xdr:cNvSpPr txBox="1"/>
      </xdr:nvSpPr>
      <xdr:spPr>
        <a:xfrm>
          <a:off x="22199600" y="1069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593" name="フローチャート: 判断 592">
          <a:extLst>
            <a:ext uri="{FF2B5EF4-FFF2-40B4-BE49-F238E27FC236}">
              <a16:creationId xmlns:a16="http://schemas.microsoft.com/office/drawing/2014/main" id="{D000CAAA-FE79-4CE7-91BF-A00A5F7CD606}"/>
            </a:ext>
          </a:extLst>
        </xdr:cNvPr>
        <xdr:cNvSpPr/>
      </xdr:nvSpPr>
      <xdr:spPr>
        <a:xfrm>
          <a:off x="22110700" y="108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594" name="フローチャート: 判断 593">
          <a:extLst>
            <a:ext uri="{FF2B5EF4-FFF2-40B4-BE49-F238E27FC236}">
              <a16:creationId xmlns:a16="http://schemas.microsoft.com/office/drawing/2014/main" id="{E2CD25AD-4880-4BA2-B9B2-89EF4F578BAA}"/>
            </a:ext>
          </a:extLst>
        </xdr:cNvPr>
        <xdr:cNvSpPr/>
      </xdr:nvSpPr>
      <xdr:spPr>
        <a:xfrm>
          <a:off x="21272500" y="1084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39268</xdr:rowOff>
    </xdr:from>
    <xdr:to>
      <xdr:col>107</xdr:col>
      <xdr:colOff>101600</xdr:colOff>
      <xdr:row>63</xdr:row>
      <xdr:rowOff>140868</xdr:rowOff>
    </xdr:to>
    <xdr:sp macro="" textlink="">
      <xdr:nvSpPr>
        <xdr:cNvPr id="595" name="フローチャート: 判断 594">
          <a:extLst>
            <a:ext uri="{FF2B5EF4-FFF2-40B4-BE49-F238E27FC236}">
              <a16:creationId xmlns:a16="http://schemas.microsoft.com/office/drawing/2014/main" id="{F9A85719-F51F-4D98-BF2A-F6774A9AC721}"/>
            </a:ext>
          </a:extLst>
        </xdr:cNvPr>
        <xdr:cNvSpPr/>
      </xdr:nvSpPr>
      <xdr:spPr>
        <a:xfrm>
          <a:off x="20383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58471</xdr:rowOff>
    </xdr:from>
    <xdr:to>
      <xdr:col>102</xdr:col>
      <xdr:colOff>165100</xdr:colOff>
      <xdr:row>63</xdr:row>
      <xdr:rowOff>160071</xdr:rowOff>
    </xdr:to>
    <xdr:sp macro="" textlink="">
      <xdr:nvSpPr>
        <xdr:cNvPr id="596" name="フローチャート: 判断 595">
          <a:extLst>
            <a:ext uri="{FF2B5EF4-FFF2-40B4-BE49-F238E27FC236}">
              <a16:creationId xmlns:a16="http://schemas.microsoft.com/office/drawing/2014/main" id="{87011762-3FFA-47A9-8142-2C5704CCD49B}"/>
            </a:ext>
          </a:extLst>
        </xdr:cNvPr>
        <xdr:cNvSpPr/>
      </xdr:nvSpPr>
      <xdr:spPr>
        <a:xfrm>
          <a:off x="19494500" y="1085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74473</xdr:rowOff>
    </xdr:from>
    <xdr:to>
      <xdr:col>98</xdr:col>
      <xdr:colOff>38100</xdr:colOff>
      <xdr:row>64</xdr:row>
      <xdr:rowOff>4623</xdr:rowOff>
    </xdr:to>
    <xdr:sp macro="" textlink="">
      <xdr:nvSpPr>
        <xdr:cNvPr id="597" name="フローチャート: 判断 596">
          <a:extLst>
            <a:ext uri="{FF2B5EF4-FFF2-40B4-BE49-F238E27FC236}">
              <a16:creationId xmlns:a16="http://schemas.microsoft.com/office/drawing/2014/main" id="{411C57CC-8209-4804-BF17-902498403918}"/>
            </a:ext>
          </a:extLst>
        </xdr:cNvPr>
        <xdr:cNvSpPr/>
      </xdr:nvSpPr>
      <xdr:spPr>
        <a:xfrm>
          <a:off x="18605500" y="1087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98BCCC7F-F856-449E-B56F-142887BC9CB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1F74DA6-F9C2-44BD-868C-6DF84B2302B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A91C247-8DF7-4AE8-B064-FBE041C62E3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2991DA1-30F9-4548-90FE-CDBDB156894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41FA29A-4DAF-4899-9792-1221C9B225D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66929</xdr:rowOff>
    </xdr:from>
    <xdr:to>
      <xdr:col>116</xdr:col>
      <xdr:colOff>114300</xdr:colOff>
      <xdr:row>63</xdr:row>
      <xdr:rowOff>168529</xdr:rowOff>
    </xdr:to>
    <xdr:sp macro="" textlink="">
      <xdr:nvSpPr>
        <xdr:cNvPr id="603" name="楕円 602">
          <a:extLst>
            <a:ext uri="{FF2B5EF4-FFF2-40B4-BE49-F238E27FC236}">
              <a16:creationId xmlns:a16="http://schemas.microsoft.com/office/drawing/2014/main" id="{550F4449-CD04-49C4-B610-D77279874A7A}"/>
            </a:ext>
          </a:extLst>
        </xdr:cNvPr>
        <xdr:cNvSpPr/>
      </xdr:nvSpPr>
      <xdr:spPr>
        <a:xfrm>
          <a:off x="22110700" y="1086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22267</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868FDFEF-CF68-4081-BDFC-E76CF41CB008}"/>
            </a:ext>
          </a:extLst>
        </xdr:cNvPr>
        <xdr:cNvSpPr txBox="1"/>
      </xdr:nvSpPr>
      <xdr:spPr>
        <a:xfrm>
          <a:off x="22199600" y="108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68072</xdr:rowOff>
    </xdr:from>
    <xdr:to>
      <xdr:col>112</xdr:col>
      <xdr:colOff>38100</xdr:colOff>
      <xdr:row>63</xdr:row>
      <xdr:rowOff>169672</xdr:rowOff>
    </xdr:to>
    <xdr:sp macro="" textlink="">
      <xdr:nvSpPr>
        <xdr:cNvPr id="605" name="楕円 604">
          <a:extLst>
            <a:ext uri="{FF2B5EF4-FFF2-40B4-BE49-F238E27FC236}">
              <a16:creationId xmlns:a16="http://schemas.microsoft.com/office/drawing/2014/main" id="{328FC5F7-8A70-474A-88E9-81720B41666B}"/>
            </a:ext>
          </a:extLst>
        </xdr:cNvPr>
        <xdr:cNvSpPr/>
      </xdr:nvSpPr>
      <xdr:spPr>
        <a:xfrm>
          <a:off x="21272500" y="108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117729</xdr:rowOff>
    </xdr:from>
    <xdr:to>
      <xdr:col>116</xdr:col>
      <xdr:colOff>63500</xdr:colOff>
      <xdr:row>63</xdr:row>
      <xdr:rowOff>118872</xdr:rowOff>
    </xdr:to>
    <xdr:cxnSp macro="">
      <xdr:nvCxnSpPr>
        <xdr:cNvPr id="606" name="直線コネクタ 605">
          <a:extLst>
            <a:ext uri="{FF2B5EF4-FFF2-40B4-BE49-F238E27FC236}">
              <a16:creationId xmlns:a16="http://schemas.microsoft.com/office/drawing/2014/main" id="{F9DE284C-9191-47C3-A0B7-915733E9B694}"/>
            </a:ext>
          </a:extLst>
        </xdr:cNvPr>
        <xdr:cNvCxnSpPr/>
      </xdr:nvCxnSpPr>
      <xdr:spPr>
        <a:xfrm flipV="1">
          <a:off x="21323300" y="1091907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68986</xdr:rowOff>
    </xdr:from>
    <xdr:to>
      <xdr:col>107</xdr:col>
      <xdr:colOff>101600</xdr:colOff>
      <xdr:row>63</xdr:row>
      <xdr:rowOff>170586</xdr:rowOff>
    </xdr:to>
    <xdr:sp macro="" textlink="">
      <xdr:nvSpPr>
        <xdr:cNvPr id="607" name="楕円 606">
          <a:extLst>
            <a:ext uri="{FF2B5EF4-FFF2-40B4-BE49-F238E27FC236}">
              <a16:creationId xmlns:a16="http://schemas.microsoft.com/office/drawing/2014/main" id="{ACF091D4-76CE-4D79-A274-8F4FCF7DF21D}"/>
            </a:ext>
          </a:extLst>
        </xdr:cNvPr>
        <xdr:cNvSpPr/>
      </xdr:nvSpPr>
      <xdr:spPr>
        <a:xfrm>
          <a:off x="20383500" y="108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118872</xdr:rowOff>
    </xdr:from>
    <xdr:to>
      <xdr:col>111</xdr:col>
      <xdr:colOff>177800</xdr:colOff>
      <xdr:row>63</xdr:row>
      <xdr:rowOff>119786</xdr:rowOff>
    </xdr:to>
    <xdr:cxnSp macro="">
      <xdr:nvCxnSpPr>
        <xdr:cNvPr id="608" name="直線コネクタ 607">
          <a:extLst>
            <a:ext uri="{FF2B5EF4-FFF2-40B4-BE49-F238E27FC236}">
              <a16:creationId xmlns:a16="http://schemas.microsoft.com/office/drawing/2014/main" id="{2B6F6DAA-1E45-43BD-B092-CF84C6B4497F}"/>
            </a:ext>
          </a:extLst>
        </xdr:cNvPr>
        <xdr:cNvCxnSpPr/>
      </xdr:nvCxnSpPr>
      <xdr:spPr>
        <a:xfrm flipV="1">
          <a:off x="20434300" y="1092022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70129</xdr:rowOff>
    </xdr:from>
    <xdr:to>
      <xdr:col>102</xdr:col>
      <xdr:colOff>165100</xdr:colOff>
      <xdr:row>64</xdr:row>
      <xdr:rowOff>279</xdr:rowOff>
    </xdr:to>
    <xdr:sp macro="" textlink="">
      <xdr:nvSpPr>
        <xdr:cNvPr id="609" name="楕円 608">
          <a:extLst>
            <a:ext uri="{FF2B5EF4-FFF2-40B4-BE49-F238E27FC236}">
              <a16:creationId xmlns:a16="http://schemas.microsoft.com/office/drawing/2014/main" id="{D07EF3CF-CBC2-4CD5-861D-D70A2A4491D5}"/>
            </a:ext>
          </a:extLst>
        </xdr:cNvPr>
        <xdr:cNvSpPr/>
      </xdr:nvSpPr>
      <xdr:spPr>
        <a:xfrm>
          <a:off x="19494500" y="1087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119786</xdr:rowOff>
    </xdr:from>
    <xdr:to>
      <xdr:col>107</xdr:col>
      <xdr:colOff>50800</xdr:colOff>
      <xdr:row>63</xdr:row>
      <xdr:rowOff>120929</xdr:rowOff>
    </xdr:to>
    <xdr:cxnSp macro="">
      <xdr:nvCxnSpPr>
        <xdr:cNvPr id="610" name="直線コネクタ 609">
          <a:extLst>
            <a:ext uri="{FF2B5EF4-FFF2-40B4-BE49-F238E27FC236}">
              <a16:creationId xmlns:a16="http://schemas.microsoft.com/office/drawing/2014/main" id="{D53DC359-FF85-4867-956B-0BA6139C9845}"/>
            </a:ext>
          </a:extLst>
        </xdr:cNvPr>
        <xdr:cNvCxnSpPr/>
      </xdr:nvCxnSpPr>
      <xdr:spPr>
        <a:xfrm flipV="1">
          <a:off x="19545300" y="1092113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71272</xdr:rowOff>
    </xdr:from>
    <xdr:to>
      <xdr:col>98</xdr:col>
      <xdr:colOff>38100</xdr:colOff>
      <xdr:row>64</xdr:row>
      <xdr:rowOff>1422</xdr:rowOff>
    </xdr:to>
    <xdr:sp macro="" textlink="">
      <xdr:nvSpPr>
        <xdr:cNvPr id="611" name="楕円 610">
          <a:extLst>
            <a:ext uri="{FF2B5EF4-FFF2-40B4-BE49-F238E27FC236}">
              <a16:creationId xmlns:a16="http://schemas.microsoft.com/office/drawing/2014/main" id="{EA89FCB3-63B2-4373-A7F1-7BC202A7B524}"/>
            </a:ext>
          </a:extLst>
        </xdr:cNvPr>
        <xdr:cNvSpPr/>
      </xdr:nvSpPr>
      <xdr:spPr>
        <a:xfrm>
          <a:off x="18605500" y="108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120929</xdr:rowOff>
    </xdr:from>
    <xdr:to>
      <xdr:col>102</xdr:col>
      <xdr:colOff>114300</xdr:colOff>
      <xdr:row>63</xdr:row>
      <xdr:rowOff>122072</xdr:rowOff>
    </xdr:to>
    <xdr:cxnSp macro="">
      <xdr:nvCxnSpPr>
        <xdr:cNvPr id="612" name="直線コネクタ 611">
          <a:extLst>
            <a:ext uri="{FF2B5EF4-FFF2-40B4-BE49-F238E27FC236}">
              <a16:creationId xmlns:a16="http://schemas.microsoft.com/office/drawing/2014/main" id="{E9919CDC-711C-49E0-A59A-CCD3275C625A}"/>
            </a:ext>
          </a:extLst>
        </xdr:cNvPr>
        <xdr:cNvCxnSpPr/>
      </xdr:nvCxnSpPr>
      <xdr:spPr>
        <a:xfrm flipV="1">
          <a:off x="18656300" y="109222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160596</xdr:rowOff>
    </xdr:from>
    <xdr:ext cx="469744" cy="259045"/>
    <xdr:sp macro="" textlink="">
      <xdr:nvSpPr>
        <xdr:cNvPr id="613" name="n_1aveValue【保健センター・保健所】&#10;一人当たり面積">
          <a:extLst>
            <a:ext uri="{FF2B5EF4-FFF2-40B4-BE49-F238E27FC236}">
              <a16:creationId xmlns:a16="http://schemas.microsoft.com/office/drawing/2014/main" id="{F51F11D1-C72A-49A9-8727-6F9C83FB9FA2}"/>
            </a:ext>
          </a:extLst>
        </xdr:cNvPr>
        <xdr:cNvSpPr txBox="1"/>
      </xdr:nvSpPr>
      <xdr:spPr>
        <a:xfrm>
          <a:off x="21075727" y="106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157395</xdr:rowOff>
    </xdr:from>
    <xdr:ext cx="469744" cy="259045"/>
    <xdr:sp macro="" textlink="">
      <xdr:nvSpPr>
        <xdr:cNvPr id="614" name="n_2aveValue【保健センター・保健所】&#10;一人当たり面積">
          <a:extLst>
            <a:ext uri="{FF2B5EF4-FFF2-40B4-BE49-F238E27FC236}">
              <a16:creationId xmlns:a16="http://schemas.microsoft.com/office/drawing/2014/main" id="{1FF73B79-DFCA-4F24-BE46-103FCA8F4BB9}"/>
            </a:ext>
          </a:extLst>
        </xdr:cNvPr>
        <xdr:cNvSpPr txBox="1"/>
      </xdr:nvSpPr>
      <xdr:spPr>
        <a:xfrm>
          <a:off x="20199427" y="106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5148</xdr:rowOff>
    </xdr:from>
    <xdr:ext cx="469744" cy="259045"/>
    <xdr:sp macro="" textlink="">
      <xdr:nvSpPr>
        <xdr:cNvPr id="615" name="n_3aveValue【保健センター・保健所】&#10;一人当たり面積">
          <a:extLst>
            <a:ext uri="{FF2B5EF4-FFF2-40B4-BE49-F238E27FC236}">
              <a16:creationId xmlns:a16="http://schemas.microsoft.com/office/drawing/2014/main" id="{E5C5939F-DA36-4434-B113-D70BBC38F498}"/>
            </a:ext>
          </a:extLst>
        </xdr:cNvPr>
        <xdr:cNvSpPr txBox="1"/>
      </xdr:nvSpPr>
      <xdr:spPr>
        <a:xfrm>
          <a:off x="19310427" y="1063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167200</xdr:rowOff>
    </xdr:from>
    <xdr:ext cx="469744" cy="259045"/>
    <xdr:sp macro="" textlink="">
      <xdr:nvSpPr>
        <xdr:cNvPr id="616" name="n_4aveValue【保健センター・保健所】&#10;一人当たり面積">
          <a:extLst>
            <a:ext uri="{FF2B5EF4-FFF2-40B4-BE49-F238E27FC236}">
              <a16:creationId xmlns:a16="http://schemas.microsoft.com/office/drawing/2014/main" id="{96F0633C-F40A-488E-AFBC-1C737E74EA26}"/>
            </a:ext>
          </a:extLst>
        </xdr:cNvPr>
        <xdr:cNvSpPr txBox="1"/>
      </xdr:nvSpPr>
      <xdr:spPr>
        <a:xfrm>
          <a:off x="18421427" y="1096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160799</xdr:rowOff>
    </xdr:from>
    <xdr:ext cx="469744" cy="259045"/>
    <xdr:sp macro="" textlink="">
      <xdr:nvSpPr>
        <xdr:cNvPr id="617" name="n_1mainValue【保健センター・保健所】&#10;一人当たり面積">
          <a:extLst>
            <a:ext uri="{FF2B5EF4-FFF2-40B4-BE49-F238E27FC236}">
              <a16:creationId xmlns:a16="http://schemas.microsoft.com/office/drawing/2014/main" id="{3624A784-883D-4DAE-850A-F34D30B02009}"/>
            </a:ext>
          </a:extLst>
        </xdr:cNvPr>
        <xdr:cNvSpPr txBox="1"/>
      </xdr:nvSpPr>
      <xdr:spPr>
        <a:xfrm>
          <a:off x="21075727" y="1096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161713</xdr:rowOff>
    </xdr:from>
    <xdr:ext cx="469744" cy="259045"/>
    <xdr:sp macro="" textlink="">
      <xdr:nvSpPr>
        <xdr:cNvPr id="618" name="n_2mainValue【保健センター・保健所】&#10;一人当たり面積">
          <a:extLst>
            <a:ext uri="{FF2B5EF4-FFF2-40B4-BE49-F238E27FC236}">
              <a16:creationId xmlns:a16="http://schemas.microsoft.com/office/drawing/2014/main" id="{9C2CB376-A01E-4C39-8274-246FC0978942}"/>
            </a:ext>
          </a:extLst>
        </xdr:cNvPr>
        <xdr:cNvSpPr txBox="1"/>
      </xdr:nvSpPr>
      <xdr:spPr>
        <a:xfrm>
          <a:off x="20199427" y="1096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162856</xdr:rowOff>
    </xdr:from>
    <xdr:ext cx="469744" cy="259045"/>
    <xdr:sp macro="" textlink="">
      <xdr:nvSpPr>
        <xdr:cNvPr id="619" name="n_3mainValue【保健センター・保健所】&#10;一人当たり面積">
          <a:extLst>
            <a:ext uri="{FF2B5EF4-FFF2-40B4-BE49-F238E27FC236}">
              <a16:creationId xmlns:a16="http://schemas.microsoft.com/office/drawing/2014/main" id="{614BF26D-13AF-4361-8E8A-4D50245CF3DF}"/>
            </a:ext>
          </a:extLst>
        </xdr:cNvPr>
        <xdr:cNvSpPr txBox="1"/>
      </xdr:nvSpPr>
      <xdr:spPr>
        <a:xfrm>
          <a:off x="19310427" y="1096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17949</xdr:rowOff>
    </xdr:from>
    <xdr:ext cx="469744" cy="259045"/>
    <xdr:sp macro="" textlink="">
      <xdr:nvSpPr>
        <xdr:cNvPr id="620" name="n_4mainValue【保健センター・保健所】&#10;一人当たり面積">
          <a:extLst>
            <a:ext uri="{FF2B5EF4-FFF2-40B4-BE49-F238E27FC236}">
              <a16:creationId xmlns:a16="http://schemas.microsoft.com/office/drawing/2014/main" id="{0AAE17B9-3DB6-4DAD-9D99-4AEFE9AABEA3}"/>
            </a:ext>
          </a:extLst>
        </xdr:cNvPr>
        <xdr:cNvSpPr txBox="1"/>
      </xdr:nvSpPr>
      <xdr:spPr>
        <a:xfrm>
          <a:off x="18421427" y="106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B5256E62-FC15-4F41-8ED8-9414FC1BC11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D91EBCA3-E8A7-4089-9EB3-033EB27E182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57DE4438-4895-4342-8DE0-753EA8AC251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9D0FF8D8-7444-47C8-987B-FE5FEB1B969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A5779687-F67F-4561-8812-7E3138FF06C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320086EE-4E1E-4861-B9F7-E5A94CAFC4D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90911489-9F54-4270-889F-D280737311A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27FE6815-EA9C-4C49-B28A-5558584E44B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39F4A6D8-286C-44AE-9B12-22ABBDB1D7C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97FA4251-470E-40DD-A224-646FF3B12A5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1A429369-5E95-44D7-8E6F-8D9C9B360A8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0B8A4B00-5974-4116-96A1-CCD948F5A7E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673BBAB4-8EC5-4C33-9AF4-AADF199F847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022973AC-AF1F-4969-B520-70EC8E4737C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279F9D34-61B2-4131-B83D-B20D0D725B3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E956AD2A-B1B3-4698-A936-C61E0A7E676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1DE46764-75C0-48A0-BB2C-63832E7C707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1BFA3BC7-B3C8-48E4-8D92-D046AC72A73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31CB55DF-382F-4DD6-B19F-07D045531D8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AABBBC0C-CE1D-42C4-B848-BB434D3AA3D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1" name="テキスト ボックス 640">
          <a:extLst>
            <a:ext uri="{FF2B5EF4-FFF2-40B4-BE49-F238E27FC236}">
              <a16:creationId xmlns:a16="http://schemas.microsoft.com/office/drawing/2014/main" id="{6CCEF8A7-3145-4A76-91DE-A54288977B18}"/>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13BF609F-FEB8-4DB9-9440-3DACF550E7C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a:extLst>
            <a:ext uri="{FF2B5EF4-FFF2-40B4-BE49-F238E27FC236}">
              <a16:creationId xmlns:a16="http://schemas.microsoft.com/office/drawing/2014/main" id="{857A7897-3CE6-4339-9C2F-F828858757B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4" name="直線コネクタ 643">
          <a:extLst>
            <a:ext uri="{FF2B5EF4-FFF2-40B4-BE49-F238E27FC236}">
              <a16:creationId xmlns:a16="http://schemas.microsoft.com/office/drawing/2014/main" id="{97132AFA-7927-4ADA-9681-F4D98ABCF143}"/>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5" name="【消防施設】&#10;有形固定資産減価償却率最小値テキスト">
          <a:extLst>
            <a:ext uri="{FF2B5EF4-FFF2-40B4-BE49-F238E27FC236}">
              <a16:creationId xmlns:a16="http://schemas.microsoft.com/office/drawing/2014/main" id="{D3566CFA-618E-483B-8F02-94F22B9A2513}"/>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6" name="直線コネクタ 645">
          <a:extLst>
            <a:ext uri="{FF2B5EF4-FFF2-40B4-BE49-F238E27FC236}">
              <a16:creationId xmlns:a16="http://schemas.microsoft.com/office/drawing/2014/main" id="{9383AD40-A05C-48F8-9954-3DDB17F6A10C}"/>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7" name="【消防施設】&#10;有形固定資産減価償却率最大値テキスト">
          <a:extLst>
            <a:ext uri="{FF2B5EF4-FFF2-40B4-BE49-F238E27FC236}">
              <a16:creationId xmlns:a16="http://schemas.microsoft.com/office/drawing/2014/main" id="{B4C18F42-0249-46B1-B7E2-3C963F62B22C}"/>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8" name="直線コネクタ 647">
          <a:extLst>
            <a:ext uri="{FF2B5EF4-FFF2-40B4-BE49-F238E27FC236}">
              <a16:creationId xmlns:a16="http://schemas.microsoft.com/office/drawing/2014/main" id="{B5CD1790-80B9-4E2C-81DE-707EB452184D}"/>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649" name="【消防施設】&#10;有形固定資産減価償却率平均値テキスト">
          <a:extLst>
            <a:ext uri="{FF2B5EF4-FFF2-40B4-BE49-F238E27FC236}">
              <a16:creationId xmlns:a16="http://schemas.microsoft.com/office/drawing/2014/main" id="{F0B2B496-51F1-4F30-B390-002D09E4C64F}"/>
            </a:ext>
          </a:extLst>
        </xdr:cNvPr>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50" name="フローチャート: 判断 649">
          <a:extLst>
            <a:ext uri="{FF2B5EF4-FFF2-40B4-BE49-F238E27FC236}">
              <a16:creationId xmlns:a16="http://schemas.microsoft.com/office/drawing/2014/main" id="{09324EBB-4CFC-4BC7-A513-C8A59409E9BB}"/>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651" name="フローチャート: 判断 650">
          <a:extLst>
            <a:ext uri="{FF2B5EF4-FFF2-40B4-BE49-F238E27FC236}">
              <a16:creationId xmlns:a16="http://schemas.microsoft.com/office/drawing/2014/main" id="{0E11C45F-088E-4764-AEDE-378BC4C42FDE}"/>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652" name="フローチャート: 判断 651">
          <a:extLst>
            <a:ext uri="{FF2B5EF4-FFF2-40B4-BE49-F238E27FC236}">
              <a16:creationId xmlns:a16="http://schemas.microsoft.com/office/drawing/2014/main" id="{BF59C30A-56AC-419F-810D-19B85C93850D}"/>
            </a:ext>
          </a:extLst>
        </xdr:cNvPr>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153670</xdr:rowOff>
    </xdr:from>
    <xdr:to>
      <xdr:col>72</xdr:col>
      <xdr:colOff>38100</xdr:colOff>
      <xdr:row>82</xdr:row>
      <xdr:rowOff>83820</xdr:rowOff>
    </xdr:to>
    <xdr:sp macro="" textlink="">
      <xdr:nvSpPr>
        <xdr:cNvPr id="653" name="フローチャート: 判断 652">
          <a:extLst>
            <a:ext uri="{FF2B5EF4-FFF2-40B4-BE49-F238E27FC236}">
              <a16:creationId xmlns:a16="http://schemas.microsoft.com/office/drawing/2014/main" id="{340E8B5C-3924-4DED-9D45-650C97963A11}"/>
            </a:ext>
          </a:extLst>
        </xdr:cNvPr>
        <xdr:cNvSpPr/>
      </xdr:nvSpPr>
      <xdr:spPr>
        <a:xfrm>
          <a:off x="136525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654" name="フローチャート: 判断 653">
          <a:extLst>
            <a:ext uri="{FF2B5EF4-FFF2-40B4-BE49-F238E27FC236}">
              <a16:creationId xmlns:a16="http://schemas.microsoft.com/office/drawing/2014/main" id="{B659FA6E-53A6-4668-BB72-5D0B61078FCC}"/>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19C0CC81-6715-4663-BA80-E99EDDFC6BC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2F2C3B64-9764-4728-AC31-0678AE975A0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E8ACC7FC-C750-45B2-BB8A-C70AC3C5602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9F8F86B0-AB75-498F-8292-4E5A5F267B7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3249CB7-8B75-4ED1-B070-5670D007C60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660" name="楕円 659">
          <a:extLst>
            <a:ext uri="{FF2B5EF4-FFF2-40B4-BE49-F238E27FC236}">
              <a16:creationId xmlns:a16="http://schemas.microsoft.com/office/drawing/2014/main" id="{A5006F78-123C-4467-A4E5-5B736478E21C}"/>
            </a:ext>
          </a:extLst>
        </xdr:cNvPr>
        <xdr:cNvSpPr/>
      </xdr:nvSpPr>
      <xdr:spPr>
        <a:xfrm>
          <a:off x="16268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21607</xdr:rowOff>
    </xdr:from>
    <xdr:ext cx="405111" cy="259045"/>
    <xdr:sp macro="" textlink="">
      <xdr:nvSpPr>
        <xdr:cNvPr id="661" name="【消防施設】&#10;有形固定資産減価償却率該当値テキスト">
          <a:extLst>
            <a:ext uri="{FF2B5EF4-FFF2-40B4-BE49-F238E27FC236}">
              <a16:creationId xmlns:a16="http://schemas.microsoft.com/office/drawing/2014/main" id="{0B416EB1-DA43-4BB2-9AE2-A9F8626522CD}"/>
            </a:ext>
          </a:extLst>
        </xdr:cNvPr>
        <xdr:cNvSpPr txBox="1"/>
      </xdr:nvSpPr>
      <xdr:spPr>
        <a:xfrm>
          <a:off x="16357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120650</xdr:rowOff>
    </xdr:from>
    <xdr:to>
      <xdr:col>81</xdr:col>
      <xdr:colOff>101600</xdr:colOff>
      <xdr:row>80</xdr:row>
      <xdr:rowOff>50800</xdr:rowOff>
    </xdr:to>
    <xdr:sp macro="" textlink="">
      <xdr:nvSpPr>
        <xdr:cNvPr id="662" name="楕円 661">
          <a:extLst>
            <a:ext uri="{FF2B5EF4-FFF2-40B4-BE49-F238E27FC236}">
              <a16:creationId xmlns:a16="http://schemas.microsoft.com/office/drawing/2014/main" id="{D01AC7F1-FE47-4255-B3E6-D28DAF64FA8A}"/>
            </a:ext>
          </a:extLst>
        </xdr:cNvPr>
        <xdr:cNvSpPr/>
      </xdr:nvSpPr>
      <xdr:spPr>
        <a:xfrm>
          <a:off x="15430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0</xdr:rowOff>
    </xdr:from>
    <xdr:to>
      <xdr:col>85</xdr:col>
      <xdr:colOff>127000</xdr:colOff>
      <xdr:row>81</xdr:row>
      <xdr:rowOff>49530</xdr:rowOff>
    </xdr:to>
    <xdr:cxnSp macro="">
      <xdr:nvCxnSpPr>
        <xdr:cNvPr id="663" name="直線コネクタ 662">
          <a:extLst>
            <a:ext uri="{FF2B5EF4-FFF2-40B4-BE49-F238E27FC236}">
              <a16:creationId xmlns:a16="http://schemas.microsoft.com/office/drawing/2014/main" id="{FDCAB058-E9F8-45F2-A305-85F2599D8278}"/>
            </a:ext>
          </a:extLst>
        </xdr:cNvPr>
        <xdr:cNvCxnSpPr/>
      </xdr:nvCxnSpPr>
      <xdr:spPr>
        <a:xfrm>
          <a:off x="15481300" y="1371600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120650</xdr:rowOff>
    </xdr:from>
    <xdr:to>
      <xdr:col>76</xdr:col>
      <xdr:colOff>165100</xdr:colOff>
      <xdr:row>80</xdr:row>
      <xdr:rowOff>50800</xdr:rowOff>
    </xdr:to>
    <xdr:sp macro="" textlink="">
      <xdr:nvSpPr>
        <xdr:cNvPr id="664" name="楕円 663">
          <a:extLst>
            <a:ext uri="{FF2B5EF4-FFF2-40B4-BE49-F238E27FC236}">
              <a16:creationId xmlns:a16="http://schemas.microsoft.com/office/drawing/2014/main" id="{BBB7E6F7-F498-4CB8-AEA9-97762A1C60E2}"/>
            </a:ext>
          </a:extLst>
        </xdr:cNvPr>
        <xdr:cNvSpPr/>
      </xdr:nvSpPr>
      <xdr:spPr>
        <a:xfrm>
          <a:off x="14541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0</xdr:rowOff>
    </xdr:from>
    <xdr:to>
      <xdr:col>81</xdr:col>
      <xdr:colOff>50800</xdr:colOff>
      <xdr:row>80</xdr:row>
      <xdr:rowOff>0</xdr:rowOff>
    </xdr:to>
    <xdr:cxnSp macro="">
      <xdr:nvCxnSpPr>
        <xdr:cNvPr id="665" name="直線コネクタ 664">
          <a:extLst>
            <a:ext uri="{FF2B5EF4-FFF2-40B4-BE49-F238E27FC236}">
              <a16:creationId xmlns:a16="http://schemas.microsoft.com/office/drawing/2014/main" id="{452FD91E-945E-42F9-A38B-61690C797D44}"/>
            </a:ext>
          </a:extLst>
        </xdr:cNvPr>
        <xdr:cNvCxnSpPr/>
      </xdr:nvCxnSpPr>
      <xdr:spPr>
        <a:xfrm>
          <a:off x="14592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120650</xdr:rowOff>
    </xdr:from>
    <xdr:to>
      <xdr:col>72</xdr:col>
      <xdr:colOff>38100</xdr:colOff>
      <xdr:row>80</xdr:row>
      <xdr:rowOff>50800</xdr:rowOff>
    </xdr:to>
    <xdr:sp macro="" textlink="">
      <xdr:nvSpPr>
        <xdr:cNvPr id="666" name="楕円 665">
          <a:extLst>
            <a:ext uri="{FF2B5EF4-FFF2-40B4-BE49-F238E27FC236}">
              <a16:creationId xmlns:a16="http://schemas.microsoft.com/office/drawing/2014/main" id="{4664D054-0381-4076-B858-B0F0B3F1B0E9}"/>
            </a:ext>
          </a:extLst>
        </xdr:cNvPr>
        <xdr:cNvSpPr/>
      </xdr:nvSpPr>
      <xdr:spPr>
        <a:xfrm>
          <a:off x="1365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0</xdr:rowOff>
    </xdr:from>
    <xdr:to>
      <xdr:col>76</xdr:col>
      <xdr:colOff>114300</xdr:colOff>
      <xdr:row>80</xdr:row>
      <xdr:rowOff>0</xdr:rowOff>
    </xdr:to>
    <xdr:cxnSp macro="">
      <xdr:nvCxnSpPr>
        <xdr:cNvPr id="667" name="直線コネクタ 666">
          <a:extLst>
            <a:ext uri="{FF2B5EF4-FFF2-40B4-BE49-F238E27FC236}">
              <a16:creationId xmlns:a16="http://schemas.microsoft.com/office/drawing/2014/main" id="{E3977099-EDE6-44FE-95FC-535135EB4E05}"/>
            </a:ext>
          </a:extLst>
        </xdr:cNvPr>
        <xdr:cNvCxnSpPr/>
      </xdr:nvCxnSpPr>
      <xdr:spPr>
        <a:xfrm>
          <a:off x="13703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43180</xdr:rowOff>
    </xdr:from>
    <xdr:to>
      <xdr:col>67</xdr:col>
      <xdr:colOff>101600</xdr:colOff>
      <xdr:row>79</xdr:row>
      <xdr:rowOff>144780</xdr:rowOff>
    </xdr:to>
    <xdr:sp macro="" textlink="">
      <xdr:nvSpPr>
        <xdr:cNvPr id="668" name="楕円 667">
          <a:extLst>
            <a:ext uri="{FF2B5EF4-FFF2-40B4-BE49-F238E27FC236}">
              <a16:creationId xmlns:a16="http://schemas.microsoft.com/office/drawing/2014/main" id="{2B662F59-3792-4DDA-B4DE-7D3D4C7344CB}"/>
            </a:ext>
          </a:extLst>
        </xdr:cNvPr>
        <xdr:cNvSpPr/>
      </xdr:nvSpPr>
      <xdr:spPr>
        <a:xfrm>
          <a:off x="127635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93980</xdr:rowOff>
    </xdr:from>
    <xdr:to>
      <xdr:col>71</xdr:col>
      <xdr:colOff>177800</xdr:colOff>
      <xdr:row>80</xdr:row>
      <xdr:rowOff>0</xdr:rowOff>
    </xdr:to>
    <xdr:cxnSp macro="">
      <xdr:nvCxnSpPr>
        <xdr:cNvPr id="669" name="直線コネクタ 668">
          <a:extLst>
            <a:ext uri="{FF2B5EF4-FFF2-40B4-BE49-F238E27FC236}">
              <a16:creationId xmlns:a16="http://schemas.microsoft.com/office/drawing/2014/main" id="{22071B1C-9713-4B09-B4DC-955CD1EFCBD6}"/>
            </a:ext>
          </a:extLst>
        </xdr:cNvPr>
        <xdr:cNvCxnSpPr/>
      </xdr:nvCxnSpPr>
      <xdr:spPr>
        <a:xfrm>
          <a:off x="12814300" y="1363853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670" name="n_1aveValue【消防施設】&#10;有形固定資産減価償却率">
          <a:extLst>
            <a:ext uri="{FF2B5EF4-FFF2-40B4-BE49-F238E27FC236}">
              <a16:creationId xmlns:a16="http://schemas.microsoft.com/office/drawing/2014/main" id="{705DDB81-D29A-4D8B-9A2F-BA5C7ED2E589}"/>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31766</xdr:rowOff>
    </xdr:from>
    <xdr:ext cx="405111" cy="259045"/>
    <xdr:sp macro="" textlink="">
      <xdr:nvSpPr>
        <xdr:cNvPr id="671" name="n_2aveValue【消防施設】&#10;有形固定資産減価償却率">
          <a:extLst>
            <a:ext uri="{FF2B5EF4-FFF2-40B4-BE49-F238E27FC236}">
              <a16:creationId xmlns:a16="http://schemas.microsoft.com/office/drawing/2014/main" id="{5FA78C06-7FD3-4FF3-B1F3-595038C562B3}"/>
            </a:ext>
          </a:extLst>
        </xdr:cNvPr>
        <xdr:cNvSpPr txBox="1"/>
      </xdr:nvSpPr>
      <xdr:spPr>
        <a:xfrm>
          <a:off x="14389744" y="1409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74947</xdr:rowOff>
    </xdr:from>
    <xdr:ext cx="405111" cy="259045"/>
    <xdr:sp macro="" textlink="">
      <xdr:nvSpPr>
        <xdr:cNvPr id="672" name="n_3aveValue【消防施設】&#10;有形固定資産減価償却率">
          <a:extLst>
            <a:ext uri="{FF2B5EF4-FFF2-40B4-BE49-F238E27FC236}">
              <a16:creationId xmlns:a16="http://schemas.microsoft.com/office/drawing/2014/main" id="{E2367301-E066-43E8-BD01-F7986ED10DC8}"/>
            </a:ext>
          </a:extLst>
        </xdr:cNvPr>
        <xdr:cNvSpPr txBox="1"/>
      </xdr:nvSpPr>
      <xdr:spPr>
        <a:xfrm>
          <a:off x="13500744" y="1413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673" name="n_4aveValue【消防施設】&#10;有形固定資産減価償却率">
          <a:extLst>
            <a:ext uri="{FF2B5EF4-FFF2-40B4-BE49-F238E27FC236}">
              <a16:creationId xmlns:a16="http://schemas.microsoft.com/office/drawing/2014/main" id="{2923C690-6406-4C41-99A8-9255500E57E3}"/>
            </a:ext>
          </a:extLst>
        </xdr:cNvPr>
        <xdr:cNvSpPr txBox="1"/>
      </xdr:nvSpPr>
      <xdr:spPr>
        <a:xfrm>
          <a:off x="12611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67327</xdr:rowOff>
    </xdr:from>
    <xdr:ext cx="405111" cy="259045"/>
    <xdr:sp macro="" textlink="">
      <xdr:nvSpPr>
        <xdr:cNvPr id="674" name="n_1mainValue【消防施設】&#10;有形固定資産減価償却率">
          <a:extLst>
            <a:ext uri="{FF2B5EF4-FFF2-40B4-BE49-F238E27FC236}">
              <a16:creationId xmlns:a16="http://schemas.microsoft.com/office/drawing/2014/main" id="{29FDD389-8CF8-42E7-B3F3-32178BEC7456}"/>
            </a:ext>
          </a:extLst>
        </xdr:cNvPr>
        <xdr:cNvSpPr txBox="1"/>
      </xdr:nvSpPr>
      <xdr:spPr>
        <a:xfrm>
          <a:off x="15266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67327</xdr:rowOff>
    </xdr:from>
    <xdr:ext cx="405111" cy="259045"/>
    <xdr:sp macro="" textlink="">
      <xdr:nvSpPr>
        <xdr:cNvPr id="675" name="n_2mainValue【消防施設】&#10;有形固定資産減価償却率">
          <a:extLst>
            <a:ext uri="{FF2B5EF4-FFF2-40B4-BE49-F238E27FC236}">
              <a16:creationId xmlns:a16="http://schemas.microsoft.com/office/drawing/2014/main" id="{D49ABA98-8B50-432C-B390-3840A5C048F6}"/>
            </a:ext>
          </a:extLst>
        </xdr:cNvPr>
        <xdr:cNvSpPr txBox="1"/>
      </xdr:nvSpPr>
      <xdr:spPr>
        <a:xfrm>
          <a:off x="14389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67327</xdr:rowOff>
    </xdr:from>
    <xdr:ext cx="405111" cy="259045"/>
    <xdr:sp macro="" textlink="">
      <xdr:nvSpPr>
        <xdr:cNvPr id="676" name="n_3mainValue【消防施設】&#10;有形固定資産減価償却率">
          <a:extLst>
            <a:ext uri="{FF2B5EF4-FFF2-40B4-BE49-F238E27FC236}">
              <a16:creationId xmlns:a16="http://schemas.microsoft.com/office/drawing/2014/main" id="{5BFE6493-261F-460E-84A2-23668539285F}"/>
            </a:ext>
          </a:extLst>
        </xdr:cNvPr>
        <xdr:cNvSpPr txBox="1"/>
      </xdr:nvSpPr>
      <xdr:spPr>
        <a:xfrm>
          <a:off x="13500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161307</xdr:rowOff>
    </xdr:from>
    <xdr:ext cx="405111" cy="259045"/>
    <xdr:sp macro="" textlink="">
      <xdr:nvSpPr>
        <xdr:cNvPr id="677" name="n_4mainValue【消防施設】&#10;有形固定資産減価償却率">
          <a:extLst>
            <a:ext uri="{FF2B5EF4-FFF2-40B4-BE49-F238E27FC236}">
              <a16:creationId xmlns:a16="http://schemas.microsoft.com/office/drawing/2014/main" id="{A01BCF32-BE99-4221-8B27-D1E619DBC1B3}"/>
            </a:ext>
          </a:extLst>
        </xdr:cNvPr>
        <xdr:cNvSpPr txBox="1"/>
      </xdr:nvSpPr>
      <xdr:spPr>
        <a:xfrm>
          <a:off x="12611744" y="1336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1B27F4FD-0433-41E1-AA96-470F8473BFC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71645EFE-36C3-41F2-8B0C-88790494ED6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F239C51D-8DD9-44BA-9511-7069FC4C883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56344C75-4EBF-4168-B3BE-87ABFBCAF14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44512E93-9571-4D1C-80D7-6918D734305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37E773EE-9BD1-46CE-8787-BFB3A8E1A3D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62955A65-1A28-4054-96E2-42535E637B7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7B94EAEE-F6C9-4C6F-BE95-EB198F9DE70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6191771C-C726-4BFD-80EF-E98CDBFD6A9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29E750F8-83CE-4102-92C4-7CA97F5AE8B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a:extLst>
            <a:ext uri="{FF2B5EF4-FFF2-40B4-BE49-F238E27FC236}">
              <a16:creationId xmlns:a16="http://schemas.microsoft.com/office/drawing/2014/main" id="{CBA38DBE-3863-4586-8132-E525181C4A3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a:extLst>
            <a:ext uri="{FF2B5EF4-FFF2-40B4-BE49-F238E27FC236}">
              <a16:creationId xmlns:a16="http://schemas.microsoft.com/office/drawing/2014/main" id="{E88B6F27-8A32-4D30-9E9B-D178DF34026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a:extLst>
            <a:ext uri="{FF2B5EF4-FFF2-40B4-BE49-F238E27FC236}">
              <a16:creationId xmlns:a16="http://schemas.microsoft.com/office/drawing/2014/main" id="{305C933D-FAE1-4CB6-AF8F-3BC77BE4B1D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a:extLst>
            <a:ext uri="{FF2B5EF4-FFF2-40B4-BE49-F238E27FC236}">
              <a16:creationId xmlns:a16="http://schemas.microsoft.com/office/drawing/2014/main" id="{036D0E14-68B0-4C80-B83E-47BB9721606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a:extLst>
            <a:ext uri="{FF2B5EF4-FFF2-40B4-BE49-F238E27FC236}">
              <a16:creationId xmlns:a16="http://schemas.microsoft.com/office/drawing/2014/main" id="{FABA0A4F-8E63-4BEA-B504-4F1E06D3D5D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a:extLst>
            <a:ext uri="{FF2B5EF4-FFF2-40B4-BE49-F238E27FC236}">
              <a16:creationId xmlns:a16="http://schemas.microsoft.com/office/drawing/2014/main" id="{4714AD08-CD20-4FA7-9A6C-9E930A808DB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a:extLst>
            <a:ext uri="{FF2B5EF4-FFF2-40B4-BE49-F238E27FC236}">
              <a16:creationId xmlns:a16="http://schemas.microsoft.com/office/drawing/2014/main" id="{E0C8DC43-19A1-437E-93C5-87803BE4BF6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a:extLst>
            <a:ext uri="{FF2B5EF4-FFF2-40B4-BE49-F238E27FC236}">
              <a16:creationId xmlns:a16="http://schemas.microsoft.com/office/drawing/2014/main" id="{36697779-D5FE-437F-863D-FD40B7515AD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a:extLst>
            <a:ext uri="{FF2B5EF4-FFF2-40B4-BE49-F238E27FC236}">
              <a16:creationId xmlns:a16="http://schemas.microsoft.com/office/drawing/2014/main" id="{6B445D0D-31C8-457D-838A-0A481BDAFC4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a:extLst>
            <a:ext uri="{FF2B5EF4-FFF2-40B4-BE49-F238E27FC236}">
              <a16:creationId xmlns:a16="http://schemas.microsoft.com/office/drawing/2014/main" id="{A9D34359-C574-4732-B586-CF5CC0763EF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940BA9A7-4016-4DC3-85A7-71239A9314C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CD82798A-53B4-4097-8000-D7C5DF109F8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a:extLst>
            <a:ext uri="{FF2B5EF4-FFF2-40B4-BE49-F238E27FC236}">
              <a16:creationId xmlns:a16="http://schemas.microsoft.com/office/drawing/2014/main" id="{52121410-2842-4853-9545-1877270142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701" name="直線コネクタ 700">
          <a:extLst>
            <a:ext uri="{FF2B5EF4-FFF2-40B4-BE49-F238E27FC236}">
              <a16:creationId xmlns:a16="http://schemas.microsoft.com/office/drawing/2014/main" id="{A5B78876-6572-4FFA-833E-9A1ABE0E0878}"/>
            </a:ext>
          </a:extLst>
        </xdr:cNvPr>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702" name="【消防施設】&#10;一人当たり面積最小値テキスト">
          <a:extLst>
            <a:ext uri="{FF2B5EF4-FFF2-40B4-BE49-F238E27FC236}">
              <a16:creationId xmlns:a16="http://schemas.microsoft.com/office/drawing/2014/main" id="{2CD1F234-B612-4D98-9471-99C8E6D59106}"/>
            </a:ext>
          </a:extLst>
        </xdr:cNvPr>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703" name="直線コネクタ 702">
          <a:extLst>
            <a:ext uri="{FF2B5EF4-FFF2-40B4-BE49-F238E27FC236}">
              <a16:creationId xmlns:a16="http://schemas.microsoft.com/office/drawing/2014/main" id="{07507705-29C1-472A-8277-4DEC159A7403}"/>
            </a:ext>
          </a:extLst>
        </xdr:cNvPr>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704" name="【消防施設】&#10;一人当たり面積最大値テキスト">
          <a:extLst>
            <a:ext uri="{FF2B5EF4-FFF2-40B4-BE49-F238E27FC236}">
              <a16:creationId xmlns:a16="http://schemas.microsoft.com/office/drawing/2014/main" id="{8289742A-56D5-431B-901A-F5FF8E044335}"/>
            </a:ext>
          </a:extLst>
        </xdr:cNvPr>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705" name="直線コネクタ 704">
          <a:extLst>
            <a:ext uri="{FF2B5EF4-FFF2-40B4-BE49-F238E27FC236}">
              <a16:creationId xmlns:a16="http://schemas.microsoft.com/office/drawing/2014/main" id="{19B348AF-F762-4818-9105-21AEE217AF41}"/>
            </a:ext>
          </a:extLst>
        </xdr:cNvPr>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140479</xdr:rowOff>
    </xdr:from>
    <xdr:ext cx="469744" cy="259045"/>
    <xdr:sp macro="" textlink="">
      <xdr:nvSpPr>
        <xdr:cNvPr id="706" name="【消防施設】&#10;一人当たり面積平均値テキスト">
          <a:extLst>
            <a:ext uri="{FF2B5EF4-FFF2-40B4-BE49-F238E27FC236}">
              <a16:creationId xmlns:a16="http://schemas.microsoft.com/office/drawing/2014/main" id="{18E8E369-72A7-49DE-8B81-0CB68B50AFD1}"/>
            </a:ext>
          </a:extLst>
        </xdr:cNvPr>
        <xdr:cNvSpPr txBox="1"/>
      </xdr:nvSpPr>
      <xdr:spPr>
        <a:xfrm>
          <a:off x="22199600" y="14542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707" name="フローチャート: 判断 706">
          <a:extLst>
            <a:ext uri="{FF2B5EF4-FFF2-40B4-BE49-F238E27FC236}">
              <a16:creationId xmlns:a16="http://schemas.microsoft.com/office/drawing/2014/main" id="{E44ECCFF-AFCF-489D-AD37-D3B06357DE3B}"/>
            </a:ext>
          </a:extLst>
        </xdr:cNvPr>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708" name="フローチャート: 判断 707">
          <a:extLst>
            <a:ext uri="{FF2B5EF4-FFF2-40B4-BE49-F238E27FC236}">
              <a16:creationId xmlns:a16="http://schemas.microsoft.com/office/drawing/2014/main" id="{9145E35C-6148-4F26-807E-4D9A94E89BA5}"/>
            </a:ext>
          </a:extLst>
        </xdr:cNvPr>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709" name="フローチャート: 判断 708">
          <a:extLst>
            <a:ext uri="{FF2B5EF4-FFF2-40B4-BE49-F238E27FC236}">
              <a16:creationId xmlns:a16="http://schemas.microsoft.com/office/drawing/2014/main" id="{FDF3DCC0-AD0F-48A9-A047-FB803B4C3FCF}"/>
            </a:ext>
          </a:extLst>
        </xdr:cNvPr>
        <xdr:cNvSpPr/>
      </xdr:nvSpPr>
      <xdr:spPr>
        <a:xfrm>
          <a:off x="20383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9398</xdr:rowOff>
    </xdr:from>
    <xdr:to>
      <xdr:col>102</xdr:col>
      <xdr:colOff>165100</xdr:colOff>
      <xdr:row>86</xdr:row>
      <xdr:rowOff>110998</xdr:rowOff>
    </xdr:to>
    <xdr:sp macro="" textlink="">
      <xdr:nvSpPr>
        <xdr:cNvPr id="710" name="フローチャート: 判断 709">
          <a:extLst>
            <a:ext uri="{FF2B5EF4-FFF2-40B4-BE49-F238E27FC236}">
              <a16:creationId xmlns:a16="http://schemas.microsoft.com/office/drawing/2014/main" id="{70A79610-0450-43F7-8D5F-352EC8BFFDE0}"/>
            </a:ext>
          </a:extLst>
        </xdr:cNvPr>
        <xdr:cNvSpPr/>
      </xdr:nvSpPr>
      <xdr:spPr>
        <a:xfrm>
          <a:off x="19494500" y="1475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8255</xdr:rowOff>
    </xdr:from>
    <xdr:to>
      <xdr:col>98</xdr:col>
      <xdr:colOff>38100</xdr:colOff>
      <xdr:row>86</xdr:row>
      <xdr:rowOff>109855</xdr:rowOff>
    </xdr:to>
    <xdr:sp macro="" textlink="">
      <xdr:nvSpPr>
        <xdr:cNvPr id="711" name="フローチャート: 判断 710">
          <a:extLst>
            <a:ext uri="{FF2B5EF4-FFF2-40B4-BE49-F238E27FC236}">
              <a16:creationId xmlns:a16="http://schemas.microsoft.com/office/drawing/2014/main" id="{51D678AF-1F9B-45ED-9D9C-7AE3A4829F6D}"/>
            </a:ext>
          </a:extLst>
        </xdr:cNvPr>
        <xdr:cNvSpPr/>
      </xdr:nvSpPr>
      <xdr:spPr>
        <a:xfrm>
          <a:off x="18605500" y="1475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EFF4E4F4-DBA4-4EC2-9F43-C6E78E1CEAA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F2870409-FE82-48B8-8972-6B110D5900E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5A6DE4ED-16C1-4333-86BC-09CFE48D77A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AF5DF2E-DAC3-4369-B6D0-834F0F1907F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A58FAB5-71E4-42AA-8719-FC5E029A36C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165227</xdr:rowOff>
    </xdr:from>
    <xdr:to>
      <xdr:col>116</xdr:col>
      <xdr:colOff>114300</xdr:colOff>
      <xdr:row>86</xdr:row>
      <xdr:rowOff>95377</xdr:rowOff>
    </xdr:to>
    <xdr:sp macro="" textlink="">
      <xdr:nvSpPr>
        <xdr:cNvPr id="717" name="楕円 716">
          <a:extLst>
            <a:ext uri="{FF2B5EF4-FFF2-40B4-BE49-F238E27FC236}">
              <a16:creationId xmlns:a16="http://schemas.microsoft.com/office/drawing/2014/main" id="{E9AEB7A4-6360-4A58-9FFE-3FF37DF352FC}"/>
            </a:ext>
          </a:extLst>
        </xdr:cNvPr>
        <xdr:cNvSpPr/>
      </xdr:nvSpPr>
      <xdr:spPr>
        <a:xfrm>
          <a:off x="22110700" y="147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96029</xdr:rowOff>
    </xdr:from>
    <xdr:ext cx="469744" cy="259045"/>
    <xdr:sp macro="" textlink="">
      <xdr:nvSpPr>
        <xdr:cNvPr id="718" name="【消防施設】&#10;一人当たり面積該当値テキスト">
          <a:extLst>
            <a:ext uri="{FF2B5EF4-FFF2-40B4-BE49-F238E27FC236}">
              <a16:creationId xmlns:a16="http://schemas.microsoft.com/office/drawing/2014/main" id="{89CF31C8-B42A-467A-9198-E054394EFDF8}"/>
            </a:ext>
          </a:extLst>
        </xdr:cNvPr>
        <xdr:cNvSpPr txBox="1"/>
      </xdr:nvSpPr>
      <xdr:spPr>
        <a:xfrm>
          <a:off x="22199600"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169038</xdr:rowOff>
    </xdr:from>
    <xdr:to>
      <xdr:col>112</xdr:col>
      <xdr:colOff>38100</xdr:colOff>
      <xdr:row>86</xdr:row>
      <xdr:rowOff>99188</xdr:rowOff>
    </xdr:to>
    <xdr:sp macro="" textlink="">
      <xdr:nvSpPr>
        <xdr:cNvPr id="719" name="楕円 718">
          <a:extLst>
            <a:ext uri="{FF2B5EF4-FFF2-40B4-BE49-F238E27FC236}">
              <a16:creationId xmlns:a16="http://schemas.microsoft.com/office/drawing/2014/main" id="{E8334D88-9135-4177-B122-4D820218860C}"/>
            </a:ext>
          </a:extLst>
        </xdr:cNvPr>
        <xdr:cNvSpPr/>
      </xdr:nvSpPr>
      <xdr:spPr>
        <a:xfrm>
          <a:off x="21272500" y="1474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44577</xdr:rowOff>
    </xdr:from>
    <xdr:to>
      <xdr:col>116</xdr:col>
      <xdr:colOff>63500</xdr:colOff>
      <xdr:row>86</xdr:row>
      <xdr:rowOff>48388</xdr:rowOff>
    </xdr:to>
    <xdr:cxnSp macro="">
      <xdr:nvCxnSpPr>
        <xdr:cNvPr id="720" name="直線コネクタ 719">
          <a:extLst>
            <a:ext uri="{FF2B5EF4-FFF2-40B4-BE49-F238E27FC236}">
              <a16:creationId xmlns:a16="http://schemas.microsoft.com/office/drawing/2014/main" id="{BC1B3857-25C6-4D16-98F9-48D82A538550}"/>
            </a:ext>
          </a:extLst>
        </xdr:cNvPr>
        <xdr:cNvCxnSpPr/>
      </xdr:nvCxnSpPr>
      <xdr:spPr>
        <a:xfrm flipV="1">
          <a:off x="21323300" y="14789277"/>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3683</xdr:rowOff>
    </xdr:from>
    <xdr:to>
      <xdr:col>107</xdr:col>
      <xdr:colOff>101600</xdr:colOff>
      <xdr:row>86</xdr:row>
      <xdr:rowOff>105283</xdr:rowOff>
    </xdr:to>
    <xdr:sp macro="" textlink="">
      <xdr:nvSpPr>
        <xdr:cNvPr id="721" name="楕円 720">
          <a:extLst>
            <a:ext uri="{FF2B5EF4-FFF2-40B4-BE49-F238E27FC236}">
              <a16:creationId xmlns:a16="http://schemas.microsoft.com/office/drawing/2014/main" id="{4F60880C-C0E0-47EC-88C9-0CEA0197CD4D}"/>
            </a:ext>
          </a:extLst>
        </xdr:cNvPr>
        <xdr:cNvSpPr/>
      </xdr:nvSpPr>
      <xdr:spPr>
        <a:xfrm>
          <a:off x="20383500" y="14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48388</xdr:rowOff>
    </xdr:from>
    <xdr:to>
      <xdr:col>111</xdr:col>
      <xdr:colOff>177800</xdr:colOff>
      <xdr:row>86</xdr:row>
      <xdr:rowOff>54483</xdr:rowOff>
    </xdr:to>
    <xdr:cxnSp macro="">
      <xdr:nvCxnSpPr>
        <xdr:cNvPr id="722" name="直線コネクタ 721">
          <a:extLst>
            <a:ext uri="{FF2B5EF4-FFF2-40B4-BE49-F238E27FC236}">
              <a16:creationId xmlns:a16="http://schemas.microsoft.com/office/drawing/2014/main" id="{E484AC95-9A4D-420F-A8B3-C39F7AF52D1B}"/>
            </a:ext>
          </a:extLst>
        </xdr:cNvPr>
        <xdr:cNvCxnSpPr/>
      </xdr:nvCxnSpPr>
      <xdr:spPr>
        <a:xfrm flipV="1">
          <a:off x="20434300" y="14793088"/>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4063</xdr:rowOff>
    </xdr:from>
    <xdr:to>
      <xdr:col>102</xdr:col>
      <xdr:colOff>165100</xdr:colOff>
      <xdr:row>86</xdr:row>
      <xdr:rowOff>105663</xdr:rowOff>
    </xdr:to>
    <xdr:sp macro="" textlink="">
      <xdr:nvSpPr>
        <xdr:cNvPr id="723" name="楕円 722">
          <a:extLst>
            <a:ext uri="{FF2B5EF4-FFF2-40B4-BE49-F238E27FC236}">
              <a16:creationId xmlns:a16="http://schemas.microsoft.com/office/drawing/2014/main" id="{9AC1F32E-B6BA-40F3-B4AB-E401E6500CE9}"/>
            </a:ext>
          </a:extLst>
        </xdr:cNvPr>
        <xdr:cNvSpPr/>
      </xdr:nvSpPr>
      <xdr:spPr>
        <a:xfrm>
          <a:off x="19494500" y="147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54483</xdr:rowOff>
    </xdr:from>
    <xdr:to>
      <xdr:col>107</xdr:col>
      <xdr:colOff>50800</xdr:colOff>
      <xdr:row>86</xdr:row>
      <xdr:rowOff>54863</xdr:rowOff>
    </xdr:to>
    <xdr:cxnSp macro="">
      <xdr:nvCxnSpPr>
        <xdr:cNvPr id="724" name="直線コネクタ 723">
          <a:extLst>
            <a:ext uri="{FF2B5EF4-FFF2-40B4-BE49-F238E27FC236}">
              <a16:creationId xmlns:a16="http://schemas.microsoft.com/office/drawing/2014/main" id="{4E24F6A5-5274-4400-82EF-1D057B148666}"/>
            </a:ext>
          </a:extLst>
        </xdr:cNvPr>
        <xdr:cNvCxnSpPr/>
      </xdr:nvCxnSpPr>
      <xdr:spPr>
        <a:xfrm flipV="1">
          <a:off x="19545300" y="1479918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5207</xdr:rowOff>
    </xdr:from>
    <xdr:to>
      <xdr:col>98</xdr:col>
      <xdr:colOff>38100</xdr:colOff>
      <xdr:row>86</xdr:row>
      <xdr:rowOff>106807</xdr:rowOff>
    </xdr:to>
    <xdr:sp macro="" textlink="">
      <xdr:nvSpPr>
        <xdr:cNvPr id="725" name="楕円 724">
          <a:extLst>
            <a:ext uri="{FF2B5EF4-FFF2-40B4-BE49-F238E27FC236}">
              <a16:creationId xmlns:a16="http://schemas.microsoft.com/office/drawing/2014/main" id="{B3632160-65BC-4ECC-B2B5-4EFFB08BDDCF}"/>
            </a:ext>
          </a:extLst>
        </xdr:cNvPr>
        <xdr:cNvSpPr/>
      </xdr:nvSpPr>
      <xdr:spPr>
        <a:xfrm>
          <a:off x="18605500" y="147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54863</xdr:rowOff>
    </xdr:from>
    <xdr:to>
      <xdr:col>102</xdr:col>
      <xdr:colOff>114300</xdr:colOff>
      <xdr:row>86</xdr:row>
      <xdr:rowOff>56007</xdr:rowOff>
    </xdr:to>
    <xdr:cxnSp macro="">
      <xdr:nvCxnSpPr>
        <xdr:cNvPr id="726" name="直線コネクタ 725">
          <a:extLst>
            <a:ext uri="{FF2B5EF4-FFF2-40B4-BE49-F238E27FC236}">
              <a16:creationId xmlns:a16="http://schemas.microsoft.com/office/drawing/2014/main" id="{411D8E43-EAA6-4B95-9674-DE71315DEB06}"/>
            </a:ext>
          </a:extLst>
        </xdr:cNvPr>
        <xdr:cNvCxnSpPr/>
      </xdr:nvCxnSpPr>
      <xdr:spPr>
        <a:xfrm flipV="1">
          <a:off x="18656300" y="1479956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71138</xdr:rowOff>
    </xdr:from>
    <xdr:ext cx="469744" cy="259045"/>
    <xdr:sp macro="" textlink="">
      <xdr:nvSpPr>
        <xdr:cNvPr id="727" name="n_1aveValue【消防施設】&#10;一人当たり面積">
          <a:extLst>
            <a:ext uri="{FF2B5EF4-FFF2-40B4-BE49-F238E27FC236}">
              <a16:creationId xmlns:a16="http://schemas.microsoft.com/office/drawing/2014/main" id="{9EA04E3F-0759-42BF-AE3E-39F0C482D12F}"/>
            </a:ext>
          </a:extLst>
        </xdr:cNvPr>
        <xdr:cNvSpPr txBox="1"/>
      </xdr:nvSpPr>
      <xdr:spPr>
        <a:xfrm>
          <a:off x="210757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20845</xdr:rowOff>
    </xdr:from>
    <xdr:ext cx="469744" cy="259045"/>
    <xdr:sp macro="" textlink="">
      <xdr:nvSpPr>
        <xdr:cNvPr id="728" name="n_2aveValue【消防施設】&#10;一人当たり面積">
          <a:extLst>
            <a:ext uri="{FF2B5EF4-FFF2-40B4-BE49-F238E27FC236}">
              <a16:creationId xmlns:a16="http://schemas.microsoft.com/office/drawing/2014/main" id="{CC8DF06A-26BE-45B9-BBA8-060E14F6E24C}"/>
            </a:ext>
          </a:extLst>
        </xdr:cNvPr>
        <xdr:cNvSpPr txBox="1"/>
      </xdr:nvSpPr>
      <xdr:spPr>
        <a:xfrm>
          <a:off x="201994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102125</xdr:rowOff>
    </xdr:from>
    <xdr:ext cx="469744" cy="259045"/>
    <xdr:sp macro="" textlink="">
      <xdr:nvSpPr>
        <xdr:cNvPr id="729" name="n_3aveValue【消防施設】&#10;一人当たり面積">
          <a:extLst>
            <a:ext uri="{FF2B5EF4-FFF2-40B4-BE49-F238E27FC236}">
              <a16:creationId xmlns:a16="http://schemas.microsoft.com/office/drawing/2014/main" id="{34A66C2B-7193-4063-AABF-A80911BD8CF1}"/>
            </a:ext>
          </a:extLst>
        </xdr:cNvPr>
        <xdr:cNvSpPr txBox="1"/>
      </xdr:nvSpPr>
      <xdr:spPr>
        <a:xfrm>
          <a:off x="19310427"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100982</xdr:rowOff>
    </xdr:from>
    <xdr:ext cx="469744" cy="259045"/>
    <xdr:sp macro="" textlink="">
      <xdr:nvSpPr>
        <xdr:cNvPr id="730" name="n_4aveValue【消防施設】&#10;一人当たり面積">
          <a:extLst>
            <a:ext uri="{FF2B5EF4-FFF2-40B4-BE49-F238E27FC236}">
              <a16:creationId xmlns:a16="http://schemas.microsoft.com/office/drawing/2014/main" id="{FA1F4CBF-3CAF-4A4A-A554-EA738C56AC93}"/>
            </a:ext>
          </a:extLst>
        </xdr:cNvPr>
        <xdr:cNvSpPr txBox="1"/>
      </xdr:nvSpPr>
      <xdr:spPr>
        <a:xfrm>
          <a:off x="184214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90315</xdr:rowOff>
    </xdr:from>
    <xdr:ext cx="469744" cy="259045"/>
    <xdr:sp macro="" textlink="">
      <xdr:nvSpPr>
        <xdr:cNvPr id="731" name="n_1mainValue【消防施設】&#10;一人当たり面積">
          <a:extLst>
            <a:ext uri="{FF2B5EF4-FFF2-40B4-BE49-F238E27FC236}">
              <a16:creationId xmlns:a16="http://schemas.microsoft.com/office/drawing/2014/main" id="{958A0AC6-BB07-4BF6-A3B4-C42A7333F0DF}"/>
            </a:ext>
          </a:extLst>
        </xdr:cNvPr>
        <xdr:cNvSpPr txBox="1"/>
      </xdr:nvSpPr>
      <xdr:spPr>
        <a:xfrm>
          <a:off x="21075727" y="1483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96410</xdr:rowOff>
    </xdr:from>
    <xdr:ext cx="469744" cy="259045"/>
    <xdr:sp macro="" textlink="">
      <xdr:nvSpPr>
        <xdr:cNvPr id="732" name="n_2mainValue【消防施設】&#10;一人当たり面積">
          <a:extLst>
            <a:ext uri="{FF2B5EF4-FFF2-40B4-BE49-F238E27FC236}">
              <a16:creationId xmlns:a16="http://schemas.microsoft.com/office/drawing/2014/main" id="{7E288093-76E4-43C5-8268-FD84486226E6}"/>
            </a:ext>
          </a:extLst>
        </xdr:cNvPr>
        <xdr:cNvSpPr txBox="1"/>
      </xdr:nvSpPr>
      <xdr:spPr>
        <a:xfrm>
          <a:off x="20199427" y="1484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122190</xdr:rowOff>
    </xdr:from>
    <xdr:ext cx="469744" cy="259045"/>
    <xdr:sp macro="" textlink="">
      <xdr:nvSpPr>
        <xdr:cNvPr id="733" name="n_3mainValue【消防施設】&#10;一人当たり面積">
          <a:extLst>
            <a:ext uri="{FF2B5EF4-FFF2-40B4-BE49-F238E27FC236}">
              <a16:creationId xmlns:a16="http://schemas.microsoft.com/office/drawing/2014/main" id="{8016B8CE-4888-4D4B-BAF4-ADCB090EB438}"/>
            </a:ext>
          </a:extLst>
        </xdr:cNvPr>
        <xdr:cNvSpPr txBox="1"/>
      </xdr:nvSpPr>
      <xdr:spPr>
        <a:xfrm>
          <a:off x="19310427" y="145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123334</xdr:rowOff>
    </xdr:from>
    <xdr:ext cx="469744" cy="259045"/>
    <xdr:sp macro="" textlink="">
      <xdr:nvSpPr>
        <xdr:cNvPr id="734" name="n_4mainValue【消防施設】&#10;一人当たり面積">
          <a:extLst>
            <a:ext uri="{FF2B5EF4-FFF2-40B4-BE49-F238E27FC236}">
              <a16:creationId xmlns:a16="http://schemas.microsoft.com/office/drawing/2014/main" id="{8C431E85-0793-4538-BCAF-5A1D7E24789A}"/>
            </a:ext>
          </a:extLst>
        </xdr:cNvPr>
        <xdr:cNvSpPr txBox="1"/>
      </xdr:nvSpPr>
      <xdr:spPr>
        <a:xfrm>
          <a:off x="18421427" y="1452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B34F4E16-9445-4D62-8530-16DE8B0DED2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AA69A378-1ED2-450F-9CF1-5CD80B9E411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2640DE99-F554-468D-BC75-8EDB4813928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D114F974-31FE-4975-8DBC-A434039FF1A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C95A33CC-CB7C-4B5E-BAC2-66206AF35CD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84D0BBA0-BC1C-4E7B-B9E8-EE3732F7D4C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4BA18160-0748-44FA-9560-2FABF0C49A4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89637C1F-8F92-4311-A022-BB468DDEFAB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AA1E88A1-7303-4438-90E8-B9BF80B03A8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AAC0A54B-2195-4C93-A2AE-5F96D82570B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3CF50EE3-4C81-4E72-86A2-51364177497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a:extLst>
            <a:ext uri="{FF2B5EF4-FFF2-40B4-BE49-F238E27FC236}">
              <a16:creationId xmlns:a16="http://schemas.microsoft.com/office/drawing/2014/main" id="{98880ADB-9A1C-4C35-ACA7-292F5CB385D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a:extLst>
            <a:ext uri="{FF2B5EF4-FFF2-40B4-BE49-F238E27FC236}">
              <a16:creationId xmlns:a16="http://schemas.microsoft.com/office/drawing/2014/main" id="{A11F4E4F-2793-4394-88B6-3E53AA9F8A2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a:extLst>
            <a:ext uri="{FF2B5EF4-FFF2-40B4-BE49-F238E27FC236}">
              <a16:creationId xmlns:a16="http://schemas.microsoft.com/office/drawing/2014/main" id="{DB65C24D-27E2-40BA-A11A-6628AAA318B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a:extLst>
            <a:ext uri="{FF2B5EF4-FFF2-40B4-BE49-F238E27FC236}">
              <a16:creationId xmlns:a16="http://schemas.microsoft.com/office/drawing/2014/main" id="{701148CA-949F-4B91-8E37-4FF7C60D64E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a:extLst>
            <a:ext uri="{FF2B5EF4-FFF2-40B4-BE49-F238E27FC236}">
              <a16:creationId xmlns:a16="http://schemas.microsoft.com/office/drawing/2014/main" id="{0616395E-CF7D-4F18-866E-373BA9121FF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a:extLst>
            <a:ext uri="{FF2B5EF4-FFF2-40B4-BE49-F238E27FC236}">
              <a16:creationId xmlns:a16="http://schemas.microsoft.com/office/drawing/2014/main" id="{41A35DEA-5AE8-4AA5-B554-47C6833BE8B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a:extLst>
            <a:ext uri="{FF2B5EF4-FFF2-40B4-BE49-F238E27FC236}">
              <a16:creationId xmlns:a16="http://schemas.microsoft.com/office/drawing/2014/main" id="{771D7C64-83D9-4178-8085-EBF5D14CC6F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a:extLst>
            <a:ext uri="{FF2B5EF4-FFF2-40B4-BE49-F238E27FC236}">
              <a16:creationId xmlns:a16="http://schemas.microsoft.com/office/drawing/2014/main" id="{B01CE1B1-3CB5-498D-A749-68118FA212F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a:extLst>
            <a:ext uri="{FF2B5EF4-FFF2-40B4-BE49-F238E27FC236}">
              <a16:creationId xmlns:a16="http://schemas.microsoft.com/office/drawing/2014/main" id="{BF2D7198-150B-4893-BB8C-726AB6F195F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a:extLst>
            <a:ext uri="{FF2B5EF4-FFF2-40B4-BE49-F238E27FC236}">
              <a16:creationId xmlns:a16="http://schemas.microsoft.com/office/drawing/2014/main" id="{0794AA72-4322-4447-878A-FD3B2B80934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a:extLst>
            <a:ext uri="{FF2B5EF4-FFF2-40B4-BE49-F238E27FC236}">
              <a16:creationId xmlns:a16="http://schemas.microsoft.com/office/drawing/2014/main" id="{C0143EAA-AF22-409A-8820-78888234CB7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a:extLst>
            <a:ext uri="{FF2B5EF4-FFF2-40B4-BE49-F238E27FC236}">
              <a16:creationId xmlns:a16="http://schemas.microsoft.com/office/drawing/2014/main" id="{4F81A1DB-9066-42C0-AA46-17D0E1272BE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E33647F2-38DF-4497-851E-61617D1DF7A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9D2BDC0A-B634-41A9-8313-DC6B389E4D2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0" name="直線コネクタ 759">
          <a:extLst>
            <a:ext uri="{FF2B5EF4-FFF2-40B4-BE49-F238E27FC236}">
              <a16:creationId xmlns:a16="http://schemas.microsoft.com/office/drawing/2014/main" id="{C39DD71F-D64B-4125-8861-39F3A714BB6C}"/>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1" name="【庁舎】&#10;有形固定資産減価償却率最小値テキスト">
          <a:extLst>
            <a:ext uri="{FF2B5EF4-FFF2-40B4-BE49-F238E27FC236}">
              <a16:creationId xmlns:a16="http://schemas.microsoft.com/office/drawing/2014/main" id="{228629A8-D2A6-42C5-81C4-C00DF2378A3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2" name="直線コネクタ 761">
          <a:extLst>
            <a:ext uri="{FF2B5EF4-FFF2-40B4-BE49-F238E27FC236}">
              <a16:creationId xmlns:a16="http://schemas.microsoft.com/office/drawing/2014/main" id="{D313449E-F11C-4172-B84E-F64C5B6A4BD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3" name="【庁舎】&#10;有形固定資産減価償却率最大値テキスト">
          <a:extLst>
            <a:ext uri="{FF2B5EF4-FFF2-40B4-BE49-F238E27FC236}">
              <a16:creationId xmlns:a16="http://schemas.microsoft.com/office/drawing/2014/main" id="{9158DC72-7307-46A6-B8DA-B4136BBA5E36}"/>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4" name="直線コネクタ 763">
          <a:extLst>
            <a:ext uri="{FF2B5EF4-FFF2-40B4-BE49-F238E27FC236}">
              <a16:creationId xmlns:a16="http://schemas.microsoft.com/office/drawing/2014/main" id="{576877EB-9F9F-4F6C-A6EF-012AB64758DA}"/>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765" name="【庁舎】&#10;有形固定資産減価償却率平均値テキスト">
          <a:extLst>
            <a:ext uri="{FF2B5EF4-FFF2-40B4-BE49-F238E27FC236}">
              <a16:creationId xmlns:a16="http://schemas.microsoft.com/office/drawing/2014/main" id="{B04BC3AE-F801-4398-8FAF-5FE30287E548}"/>
            </a:ext>
          </a:extLst>
        </xdr:cNvPr>
        <xdr:cNvSpPr txBox="1"/>
      </xdr:nvSpPr>
      <xdr:spPr>
        <a:xfrm>
          <a:off x="16357600" y="1769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766" name="フローチャート: 判断 765">
          <a:extLst>
            <a:ext uri="{FF2B5EF4-FFF2-40B4-BE49-F238E27FC236}">
              <a16:creationId xmlns:a16="http://schemas.microsoft.com/office/drawing/2014/main" id="{BB821FBE-8BE6-4D27-A0ED-5B2EFFC0F055}"/>
            </a:ext>
          </a:extLst>
        </xdr:cNvPr>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7" name="フローチャート: 判断 766">
          <a:extLst>
            <a:ext uri="{FF2B5EF4-FFF2-40B4-BE49-F238E27FC236}">
              <a16:creationId xmlns:a16="http://schemas.microsoft.com/office/drawing/2014/main" id="{9BCD21A7-A0A8-46CA-8C2D-692756B7BA7B}"/>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768" name="フローチャート: 判断 767">
          <a:extLst>
            <a:ext uri="{FF2B5EF4-FFF2-40B4-BE49-F238E27FC236}">
              <a16:creationId xmlns:a16="http://schemas.microsoft.com/office/drawing/2014/main" id="{90424B1E-3A96-455E-A7CB-76A0E294340C}"/>
            </a:ext>
          </a:extLst>
        </xdr:cNvPr>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769" name="フローチャート: 判断 768">
          <a:extLst>
            <a:ext uri="{FF2B5EF4-FFF2-40B4-BE49-F238E27FC236}">
              <a16:creationId xmlns:a16="http://schemas.microsoft.com/office/drawing/2014/main" id="{82049325-3BCD-405D-87F5-0973AB24DE28}"/>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770" name="フローチャート: 判断 769">
          <a:extLst>
            <a:ext uri="{FF2B5EF4-FFF2-40B4-BE49-F238E27FC236}">
              <a16:creationId xmlns:a16="http://schemas.microsoft.com/office/drawing/2014/main" id="{1068BAE4-BBF8-4CFB-B710-4D3DE6B32C75}"/>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BD05FF3E-156B-4714-897A-57A5AB28909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6F11F3D1-0C1A-43C1-804D-2503F37CD7A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B7C43E5F-AE42-485D-B8A3-C0E31D75097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6171A75-5A1F-4137-B5C8-8F2465312ED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BDE8D8E-9DC0-428F-8E24-AF99987B1FF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776" name="楕円 775">
          <a:extLst>
            <a:ext uri="{FF2B5EF4-FFF2-40B4-BE49-F238E27FC236}">
              <a16:creationId xmlns:a16="http://schemas.microsoft.com/office/drawing/2014/main" id="{85732EC7-E8F7-4415-AF56-31577E00C458}"/>
            </a:ext>
          </a:extLst>
        </xdr:cNvPr>
        <xdr:cNvSpPr/>
      </xdr:nvSpPr>
      <xdr:spPr>
        <a:xfrm>
          <a:off x="162687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13625</xdr:rowOff>
    </xdr:from>
    <xdr:ext cx="405111" cy="259045"/>
    <xdr:sp macro="" textlink="">
      <xdr:nvSpPr>
        <xdr:cNvPr id="777" name="【庁舎】&#10;有形固定資産減価償却率該当値テキスト">
          <a:extLst>
            <a:ext uri="{FF2B5EF4-FFF2-40B4-BE49-F238E27FC236}">
              <a16:creationId xmlns:a16="http://schemas.microsoft.com/office/drawing/2014/main" id="{0EED6226-13CD-4BF3-AE78-6DA4FF213535}"/>
            </a:ext>
          </a:extLst>
        </xdr:cNvPr>
        <xdr:cNvSpPr txBox="1"/>
      </xdr:nvSpPr>
      <xdr:spPr>
        <a:xfrm>
          <a:off x="16357600" y="1784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778" name="楕円 777">
          <a:extLst>
            <a:ext uri="{FF2B5EF4-FFF2-40B4-BE49-F238E27FC236}">
              <a16:creationId xmlns:a16="http://schemas.microsoft.com/office/drawing/2014/main" id="{6610C3A7-3D78-4186-8A43-215095917878}"/>
            </a:ext>
          </a:extLst>
        </xdr:cNvPr>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64770</xdr:rowOff>
    </xdr:from>
    <xdr:to>
      <xdr:col>85</xdr:col>
      <xdr:colOff>127000</xdr:colOff>
      <xdr:row>104</xdr:row>
      <xdr:rowOff>85998</xdr:rowOff>
    </xdr:to>
    <xdr:cxnSp macro="">
      <xdr:nvCxnSpPr>
        <xdr:cNvPr id="779" name="直線コネクタ 778">
          <a:extLst>
            <a:ext uri="{FF2B5EF4-FFF2-40B4-BE49-F238E27FC236}">
              <a16:creationId xmlns:a16="http://schemas.microsoft.com/office/drawing/2014/main" id="{E8C03C34-D994-40B7-B66D-29B3D19165FB}"/>
            </a:ext>
          </a:extLst>
        </xdr:cNvPr>
        <xdr:cNvCxnSpPr/>
      </xdr:nvCxnSpPr>
      <xdr:spPr>
        <a:xfrm>
          <a:off x="15481300" y="17895570"/>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80" name="楕円 779">
          <a:extLst>
            <a:ext uri="{FF2B5EF4-FFF2-40B4-BE49-F238E27FC236}">
              <a16:creationId xmlns:a16="http://schemas.microsoft.com/office/drawing/2014/main" id="{5C4F5A9B-D683-495D-B465-93C2C352CAD7}"/>
            </a:ext>
          </a:extLst>
        </xdr:cNvPr>
        <xdr:cNvSpPr/>
      </xdr:nvSpPr>
      <xdr:spPr>
        <a:xfrm>
          <a:off x="1454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30480</xdr:rowOff>
    </xdr:from>
    <xdr:to>
      <xdr:col>81</xdr:col>
      <xdr:colOff>50800</xdr:colOff>
      <xdr:row>104</xdr:row>
      <xdr:rowOff>64770</xdr:rowOff>
    </xdr:to>
    <xdr:cxnSp macro="">
      <xdr:nvCxnSpPr>
        <xdr:cNvPr id="781" name="直線コネクタ 780">
          <a:extLst>
            <a:ext uri="{FF2B5EF4-FFF2-40B4-BE49-F238E27FC236}">
              <a16:creationId xmlns:a16="http://schemas.microsoft.com/office/drawing/2014/main" id="{DCCA1F0E-CA95-4F18-826A-F3F1FE8B3421}"/>
            </a:ext>
          </a:extLst>
        </xdr:cNvPr>
        <xdr:cNvCxnSpPr/>
      </xdr:nvCxnSpPr>
      <xdr:spPr>
        <a:xfrm>
          <a:off x="14592300" y="1786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116839</xdr:rowOff>
    </xdr:from>
    <xdr:to>
      <xdr:col>72</xdr:col>
      <xdr:colOff>38100</xdr:colOff>
      <xdr:row>104</xdr:row>
      <xdr:rowOff>46989</xdr:rowOff>
    </xdr:to>
    <xdr:sp macro="" textlink="">
      <xdr:nvSpPr>
        <xdr:cNvPr id="782" name="楕円 781">
          <a:extLst>
            <a:ext uri="{FF2B5EF4-FFF2-40B4-BE49-F238E27FC236}">
              <a16:creationId xmlns:a16="http://schemas.microsoft.com/office/drawing/2014/main" id="{AE20A789-0E34-4DF3-98EF-3995FBB1690B}"/>
            </a:ext>
          </a:extLst>
        </xdr:cNvPr>
        <xdr:cNvSpPr/>
      </xdr:nvSpPr>
      <xdr:spPr>
        <a:xfrm>
          <a:off x="13652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167639</xdr:rowOff>
    </xdr:from>
    <xdr:to>
      <xdr:col>76</xdr:col>
      <xdr:colOff>114300</xdr:colOff>
      <xdr:row>104</xdr:row>
      <xdr:rowOff>30480</xdr:rowOff>
    </xdr:to>
    <xdr:cxnSp macro="">
      <xdr:nvCxnSpPr>
        <xdr:cNvPr id="783" name="直線コネクタ 782">
          <a:extLst>
            <a:ext uri="{FF2B5EF4-FFF2-40B4-BE49-F238E27FC236}">
              <a16:creationId xmlns:a16="http://schemas.microsoft.com/office/drawing/2014/main" id="{1CB7741B-D421-4762-B6DF-02A5468484E9}"/>
            </a:ext>
          </a:extLst>
        </xdr:cNvPr>
        <xdr:cNvCxnSpPr/>
      </xdr:nvCxnSpPr>
      <xdr:spPr>
        <a:xfrm>
          <a:off x="13703300" y="178269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82550</xdr:rowOff>
    </xdr:from>
    <xdr:to>
      <xdr:col>67</xdr:col>
      <xdr:colOff>101600</xdr:colOff>
      <xdr:row>104</xdr:row>
      <xdr:rowOff>12700</xdr:rowOff>
    </xdr:to>
    <xdr:sp macro="" textlink="">
      <xdr:nvSpPr>
        <xdr:cNvPr id="784" name="楕円 783">
          <a:extLst>
            <a:ext uri="{FF2B5EF4-FFF2-40B4-BE49-F238E27FC236}">
              <a16:creationId xmlns:a16="http://schemas.microsoft.com/office/drawing/2014/main" id="{C13BAD90-1799-4858-9B1B-ED196CE29B7D}"/>
            </a:ext>
          </a:extLst>
        </xdr:cNvPr>
        <xdr:cNvSpPr/>
      </xdr:nvSpPr>
      <xdr:spPr>
        <a:xfrm>
          <a:off x="1276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133350</xdr:rowOff>
    </xdr:from>
    <xdr:to>
      <xdr:col>71</xdr:col>
      <xdr:colOff>177800</xdr:colOff>
      <xdr:row>103</xdr:row>
      <xdr:rowOff>167639</xdr:rowOff>
    </xdr:to>
    <xdr:cxnSp macro="">
      <xdr:nvCxnSpPr>
        <xdr:cNvPr id="785" name="直線コネクタ 784">
          <a:extLst>
            <a:ext uri="{FF2B5EF4-FFF2-40B4-BE49-F238E27FC236}">
              <a16:creationId xmlns:a16="http://schemas.microsoft.com/office/drawing/2014/main" id="{A3AF1EF5-9154-4AF1-837C-80166A24427A}"/>
            </a:ext>
          </a:extLst>
        </xdr:cNvPr>
        <xdr:cNvCxnSpPr/>
      </xdr:nvCxnSpPr>
      <xdr:spPr>
        <a:xfrm>
          <a:off x="12814300" y="177927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86" name="n_1aveValue【庁舎】&#10;有形固定資産減価償却率">
          <a:extLst>
            <a:ext uri="{FF2B5EF4-FFF2-40B4-BE49-F238E27FC236}">
              <a16:creationId xmlns:a16="http://schemas.microsoft.com/office/drawing/2014/main" id="{60EF6FFC-E4B2-41B7-8D20-927617E6CD7E}"/>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150784</xdr:rowOff>
    </xdr:from>
    <xdr:ext cx="405111" cy="259045"/>
    <xdr:sp macro="" textlink="">
      <xdr:nvSpPr>
        <xdr:cNvPr id="787" name="n_2aveValue【庁舎】&#10;有形固定資産減価償却率">
          <a:extLst>
            <a:ext uri="{FF2B5EF4-FFF2-40B4-BE49-F238E27FC236}">
              <a16:creationId xmlns:a16="http://schemas.microsoft.com/office/drawing/2014/main" id="{9350D97E-69E3-45CC-91BC-6921C77FF920}"/>
            </a:ext>
          </a:extLst>
        </xdr:cNvPr>
        <xdr:cNvSpPr txBox="1"/>
      </xdr:nvSpPr>
      <xdr:spPr>
        <a:xfrm>
          <a:off x="14389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788" name="n_3aveValue【庁舎】&#10;有形固定資産減価償却率">
          <a:extLst>
            <a:ext uri="{FF2B5EF4-FFF2-40B4-BE49-F238E27FC236}">
              <a16:creationId xmlns:a16="http://schemas.microsoft.com/office/drawing/2014/main" id="{11D51103-BFC9-48F2-AEFC-DD9486DA00CD}"/>
            </a:ext>
          </a:extLst>
        </xdr:cNvPr>
        <xdr:cNvSpPr txBox="1"/>
      </xdr:nvSpPr>
      <xdr:spPr>
        <a:xfrm>
          <a:off x="13500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789" name="n_4aveValue【庁舎】&#10;有形固定資産減価償却率">
          <a:extLst>
            <a:ext uri="{FF2B5EF4-FFF2-40B4-BE49-F238E27FC236}">
              <a16:creationId xmlns:a16="http://schemas.microsoft.com/office/drawing/2014/main" id="{9B7C202E-55C2-4B5C-99C1-C7D0153E1896}"/>
            </a:ext>
          </a:extLst>
        </xdr:cNvPr>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132097</xdr:rowOff>
    </xdr:from>
    <xdr:ext cx="405111" cy="259045"/>
    <xdr:sp macro="" textlink="">
      <xdr:nvSpPr>
        <xdr:cNvPr id="790" name="n_1mainValue【庁舎】&#10;有形固定資産減価償却率">
          <a:extLst>
            <a:ext uri="{FF2B5EF4-FFF2-40B4-BE49-F238E27FC236}">
              <a16:creationId xmlns:a16="http://schemas.microsoft.com/office/drawing/2014/main" id="{49DF1F46-BC8D-4385-8372-A4979FE8C73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91" name="n_2mainValue【庁舎】&#10;有形固定資産減価償却率">
          <a:extLst>
            <a:ext uri="{FF2B5EF4-FFF2-40B4-BE49-F238E27FC236}">
              <a16:creationId xmlns:a16="http://schemas.microsoft.com/office/drawing/2014/main" id="{90DF26ED-A91C-48FF-8350-5326DD87FF63}"/>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63516</xdr:rowOff>
    </xdr:from>
    <xdr:ext cx="405111" cy="259045"/>
    <xdr:sp macro="" textlink="">
      <xdr:nvSpPr>
        <xdr:cNvPr id="792" name="n_3mainValue【庁舎】&#10;有形固定資産減価償却率">
          <a:extLst>
            <a:ext uri="{FF2B5EF4-FFF2-40B4-BE49-F238E27FC236}">
              <a16:creationId xmlns:a16="http://schemas.microsoft.com/office/drawing/2014/main" id="{D3D79EC4-673C-45F0-A571-208084AB621E}"/>
            </a:ext>
          </a:extLst>
        </xdr:cNvPr>
        <xdr:cNvSpPr txBox="1"/>
      </xdr:nvSpPr>
      <xdr:spPr>
        <a:xfrm>
          <a:off x="13500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93" name="n_4mainValue【庁舎】&#10;有形固定資産減価償却率">
          <a:extLst>
            <a:ext uri="{FF2B5EF4-FFF2-40B4-BE49-F238E27FC236}">
              <a16:creationId xmlns:a16="http://schemas.microsoft.com/office/drawing/2014/main" id="{A9F385A8-4BF4-4C33-A718-61BA7427EA48}"/>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4BFCBA88-AFF4-4CB4-AB9D-E935A261C0D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44B3F7CA-333C-4FD6-A9A6-1074B87297F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8A30506A-0385-449B-B4EB-65DBA32AC27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418B3592-F894-4B61-8B30-9968FCDE28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C3667215-A2A8-4FDF-801F-6113BE33668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48A39747-A12B-445E-9710-4038ED4375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749CD479-6155-4EEB-8AFE-38DE900F420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2FC64C87-30E6-4A10-A544-7C8884F451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7F07AFD0-0AD8-4478-84A9-4FAAA545FF0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ACF69E4B-1E56-426C-ABC9-9B2FC0C49BA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04B29E17-1DFA-4830-BE46-2C7FDDF219C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6A66EBC1-79AB-4C7A-960C-1D1D76EFEAC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011F2DCB-7C74-445F-A2B0-9FD7A098AF8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EF488C52-CED8-4306-BA2B-4A54BE7E189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53F7B64E-DD51-4EDD-8F3C-0704657792A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D096736E-C876-4EB0-8FBE-5D82793593E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9F7C074F-1633-403E-89AB-24874CC5026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DB1C525E-0423-4B44-A668-B9ED02263C9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69F76480-D8B5-4981-BAC1-31342125EDF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3" name="テキスト ボックス 812">
          <a:extLst>
            <a:ext uri="{FF2B5EF4-FFF2-40B4-BE49-F238E27FC236}">
              <a16:creationId xmlns:a16="http://schemas.microsoft.com/office/drawing/2014/main" id="{0B535AE4-1BB8-4491-BD61-B1CC7074C11B}"/>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72CE6E5D-C3E1-4495-B585-A5380383125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5" name="テキスト ボックス 814">
          <a:extLst>
            <a:ext uri="{FF2B5EF4-FFF2-40B4-BE49-F238E27FC236}">
              <a16:creationId xmlns:a16="http://schemas.microsoft.com/office/drawing/2014/main" id="{299D6467-43C5-470D-9A37-F5C1293E0E4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a:extLst>
            <a:ext uri="{FF2B5EF4-FFF2-40B4-BE49-F238E27FC236}">
              <a16:creationId xmlns:a16="http://schemas.microsoft.com/office/drawing/2014/main" id="{8455A15C-E2F0-436A-AAFC-0DAE8FF5E2C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817" name="直線コネクタ 816">
          <a:extLst>
            <a:ext uri="{FF2B5EF4-FFF2-40B4-BE49-F238E27FC236}">
              <a16:creationId xmlns:a16="http://schemas.microsoft.com/office/drawing/2014/main" id="{7EB35ABC-6A60-4612-851C-DD22ED6F5A00}"/>
            </a:ext>
          </a:extLst>
        </xdr:cNvPr>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818" name="【庁舎】&#10;一人当たり面積最小値テキスト">
          <a:extLst>
            <a:ext uri="{FF2B5EF4-FFF2-40B4-BE49-F238E27FC236}">
              <a16:creationId xmlns:a16="http://schemas.microsoft.com/office/drawing/2014/main" id="{D7146E95-AD08-4F43-B960-F580432CD0C0}"/>
            </a:ext>
          </a:extLst>
        </xdr:cNvPr>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819" name="直線コネクタ 818">
          <a:extLst>
            <a:ext uri="{FF2B5EF4-FFF2-40B4-BE49-F238E27FC236}">
              <a16:creationId xmlns:a16="http://schemas.microsoft.com/office/drawing/2014/main" id="{B62E0C43-4D62-4C57-8B58-D73713A81114}"/>
            </a:ext>
          </a:extLst>
        </xdr:cNvPr>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820" name="【庁舎】&#10;一人当たり面積最大値テキスト">
          <a:extLst>
            <a:ext uri="{FF2B5EF4-FFF2-40B4-BE49-F238E27FC236}">
              <a16:creationId xmlns:a16="http://schemas.microsoft.com/office/drawing/2014/main" id="{734994F1-D1AA-4D7F-BE61-E86397687B70}"/>
            </a:ext>
          </a:extLst>
        </xdr:cNvPr>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821" name="直線コネクタ 820">
          <a:extLst>
            <a:ext uri="{FF2B5EF4-FFF2-40B4-BE49-F238E27FC236}">
              <a16:creationId xmlns:a16="http://schemas.microsoft.com/office/drawing/2014/main" id="{71D85886-D157-4D08-9AD2-033721BF55B3}"/>
            </a:ext>
          </a:extLst>
        </xdr:cNvPr>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822" name="【庁舎】&#10;一人当たり面積平均値テキスト">
          <a:extLst>
            <a:ext uri="{FF2B5EF4-FFF2-40B4-BE49-F238E27FC236}">
              <a16:creationId xmlns:a16="http://schemas.microsoft.com/office/drawing/2014/main" id="{001159AA-18E8-4C4E-8C6B-8E52E5D452E7}"/>
            </a:ext>
          </a:extLst>
        </xdr:cNvPr>
        <xdr:cNvSpPr txBox="1"/>
      </xdr:nvSpPr>
      <xdr:spPr>
        <a:xfrm>
          <a:off x="22199600" y="18340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823" name="フローチャート: 判断 822">
          <a:extLst>
            <a:ext uri="{FF2B5EF4-FFF2-40B4-BE49-F238E27FC236}">
              <a16:creationId xmlns:a16="http://schemas.microsoft.com/office/drawing/2014/main" id="{C66E9E0E-A8ED-4A58-A34E-0AC7890537CF}"/>
            </a:ext>
          </a:extLst>
        </xdr:cNvPr>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824" name="フローチャート: 判断 823">
          <a:extLst>
            <a:ext uri="{FF2B5EF4-FFF2-40B4-BE49-F238E27FC236}">
              <a16:creationId xmlns:a16="http://schemas.microsoft.com/office/drawing/2014/main" id="{43BA7E07-9208-4830-AA05-39622CABE167}"/>
            </a:ext>
          </a:extLst>
        </xdr:cNvPr>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825" name="フローチャート: 判断 824">
          <a:extLst>
            <a:ext uri="{FF2B5EF4-FFF2-40B4-BE49-F238E27FC236}">
              <a16:creationId xmlns:a16="http://schemas.microsoft.com/office/drawing/2014/main" id="{CCFF59C5-8EF3-42FC-8ACC-A6B891E54FB6}"/>
            </a:ext>
          </a:extLst>
        </xdr:cNvPr>
        <xdr:cNvSpPr/>
      </xdr:nvSpPr>
      <xdr:spPr>
        <a:xfrm>
          <a:off x="20383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36322</xdr:rowOff>
    </xdr:from>
    <xdr:to>
      <xdr:col>102</xdr:col>
      <xdr:colOff>165100</xdr:colOff>
      <xdr:row>108</xdr:row>
      <xdr:rowOff>137922</xdr:rowOff>
    </xdr:to>
    <xdr:sp macro="" textlink="">
      <xdr:nvSpPr>
        <xdr:cNvPr id="826" name="フローチャート: 判断 825">
          <a:extLst>
            <a:ext uri="{FF2B5EF4-FFF2-40B4-BE49-F238E27FC236}">
              <a16:creationId xmlns:a16="http://schemas.microsoft.com/office/drawing/2014/main" id="{097EC985-8BBB-455F-B160-10140670F492}"/>
            </a:ext>
          </a:extLst>
        </xdr:cNvPr>
        <xdr:cNvSpPr/>
      </xdr:nvSpPr>
      <xdr:spPr>
        <a:xfrm>
          <a:off x="19494500" y="1855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34925</xdr:rowOff>
    </xdr:from>
    <xdr:to>
      <xdr:col>98</xdr:col>
      <xdr:colOff>38100</xdr:colOff>
      <xdr:row>108</xdr:row>
      <xdr:rowOff>136525</xdr:rowOff>
    </xdr:to>
    <xdr:sp macro="" textlink="">
      <xdr:nvSpPr>
        <xdr:cNvPr id="827" name="フローチャート: 判断 826">
          <a:extLst>
            <a:ext uri="{FF2B5EF4-FFF2-40B4-BE49-F238E27FC236}">
              <a16:creationId xmlns:a16="http://schemas.microsoft.com/office/drawing/2014/main" id="{A595D949-CEDB-4D2B-981F-111055909F97}"/>
            </a:ext>
          </a:extLst>
        </xdr:cNvPr>
        <xdr:cNvSpPr/>
      </xdr:nvSpPr>
      <xdr:spPr>
        <a:xfrm>
          <a:off x="18605500" y="1855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1F0AC1AB-02E4-4015-9487-88B3F18F7AD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B9F69C5-AF5D-4467-97B9-AA874C1C52C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EF2432CE-5873-4BD1-8957-A1D9C81746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EC5D270-65DF-423F-9B20-4483B51CCAF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67804F1-1A5C-4A89-80F5-70D833C9ADA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76708</xdr:rowOff>
    </xdr:from>
    <xdr:to>
      <xdr:col>116</xdr:col>
      <xdr:colOff>114300</xdr:colOff>
      <xdr:row>109</xdr:row>
      <xdr:rowOff>6858</xdr:rowOff>
    </xdr:to>
    <xdr:sp macro="" textlink="">
      <xdr:nvSpPr>
        <xdr:cNvPr id="833" name="楕円 832">
          <a:extLst>
            <a:ext uri="{FF2B5EF4-FFF2-40B4-BE49-F238E27FC236}">
              <a16:creationId xmlns:a16="http://schemas.microsoft.com/office/drawing/2014/main" id="{BC29598D-3EF4-4680-9E7A-D6EF4AEE61E7}"/>
            </a:ext>
          </a:extLst>
        </xdr:cNvPr>
        <xdr:cNvSpPr/>
      </xdr:nvSpPr>
      <xdr:spPr>
        <a:xfrm>
          <a:off x="22110700" y="1859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163085</xdr:rowOff>
    </xdr:from>
    <xdr:ext cx="469744" cy="259045"/>
    <xdr:sp macro="" textlink="">
      <xdr:nvSpPr>
        <xdr:cNvPr id="834" name="【庁舎】&#10;一人当たり面積該当値テキスト">
          <a:extLst>
            <a:ext uri="{FF2B5EF4-FFF2-40B4-BE49-F238E27FC236}">
              <a16:creationId xmlns:a16="http://schemas.microsoft.com/office/drawing/2014/main" id="{3CCCD855-ABE4-4C09-B03E-ECE9BEF8E15C}"/>
            </a:ext>
          </a:extLst>
        </xdr:cNvPr>
        <xdr:cNvSpPr txBox="1"/>
      </xdr:nvSpPr>
      <xdr:spPr>
        <a:xfrm>
          <a:off x="22199600"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77343</xdr:rowOff>
    </xdr:from>
    <xdr:to>
      <xdr:col>112</xdr:col>
      <xdr:colOff>38100</xdr:colOff>
      <xdr:row>109</xdr:row>
      <xdr:rowOff>7493</xdr:rowOff>
    </xdr:to>
    <xdr:sp macro="" textlink="">
      <xdr:nvSpPr>
        <xdr:cNvPr id="835" name="楕円 834">
          <a:extLst>
            <a:ext uri="{FF2B5EF4-FFF2-40B4-BE49-F238E27FC236}">
              <a16:creationId xmlns:a16="http://schemas.microsoft.com/office/drawing/2014/main" id="{A9373DB9-A258-4317-995C-B81A3AF4ED16}"/>
            </a:ext>
          </a:extLst>
        </xdr:cNvPr>
        <xdr:cNvSpPr/>
      </xdr:nvSpPr>
      <xdr:spPr>
        <a:xfrm>
          <a:off x="21272500" y="1859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127508</xdr:rowOff>
    </xdr:from>
    <xdr:to>
      <xdr:col>116</xdr:col>
      <xdr:colOff>63500</xdr:colOff>
      <xdr:row>108</xdr:row>
      <xdr:rowOff>128143</xdr:rowOff>
    </xdr:to>
    <xdr:cxnSp macro="">
      <xdr:nvCxnSpPr>
        <xdr:cNvPr id="836" name="直線コネクタ 835">
          <a:extLst>
            <a:ext uri="{FF2B5EF4-FFF2-40B4-BE49-F238E27FC236}">
              <a16:creationId xmlns:a16="http://schemas.microsoft.com/office/drawing/2014/main" id="{C0968061-BF6D-46AB-BE37-D618E11A101C}"/>
            </a:ext>
          </a:extLst>
        </xdr:cNvPr>
        <xdr:cNvCxnSpPr/>
      </xdr:nvCxnSpPr>
      <xdr:spPr>
        <a:xfrm flipV="1">
          <a:off x="21323300" y="18644108"/>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77724</xdr:rowOff>
    </xdr:from>
    <xdr:to>
      <xdr:col>107</xdr:col>
      <xdr:colOff>101600</xdr:colOff>
      <xdr:row>109</xdr:row>
      <xdr:rowOff>7874</xdr:rowOff>
    </xdr:to>
    <xdr:sp macro="" textlink="">
      <xdr:nvSpPr>
        <xdr:cNvPr id="837" name="楕円 836">
          <a:extLst>
            <a:ext uri="{FF2B5EF4-FFF2-40B4-BE49-F238E27FC236}">
              <a16:creationId xmlns:a16="http://schemas.microsoft.com/office/drawing/2014/main" id="{0CBF40A6-D44C-447E-B7B5-5AD8C67CCF75}"/>
            </a:ext>
          </a:extLst>
        </xdr:cNvPr>
        <xdr:cNvSpPr/>
      </xdr:nvSpPr>
      <xdr:spPr>
        <a:xfrm>
          <a:off x="20383500" y="1859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128143</xdr:rowOff>
    </xdr:from>
    <xdr:to>
      <xdr:col>111</xdr:col>
      <xdr:colOff>177800</xdr:colOff>
      <xdr:row>108</xdr:row>
      <xdr:rowOff>128524</xdr:rowOff>
    </xdr:to>
    <xdr:cxnSp macro="">
      <xdr:nvCxnSpPr>
        <xdr:cNvPr id="838" name="直線コネクタ 837">
          <a:extLst>
            <a:ext uri="{FF2B5EF4-FFF2-40B4-BE49-F238E27FC236}">
              <a16:creationId xmlns:a16="http://schemas.microsoft.com/office/drawing/2014/main" id="{2CA5A352-63EF-4D9F-95DF-D2D6D46F1CEE}"/>
            </a:ext>
          </a:extLst>
        </xdr:cNvPr>
        <xdr:cNvCxnSpPr/>
      </xdr:nvCxnSpPr>
      <xdr:spPr>
        <a:xfrm flipV="1">
          <a:off x="20434300" y="1864474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78232</xdr:rowOff>
    </xdr:from>
    <xdr:to>
      <xdr:col>102</xdr:col>
      <xdr:colOff>165100</xdr:colOff>
      <xdr:row>109</xdr:row>
      <xdr:rowOff>8382</xdr:rowOff>
    </xdr:to>
    <xdr:sp macro="" textlink="">
      <xdr:nvSpPr>
        <xdr:cNvPr id="839" name="楕円 838">
          <a:extLst>
            <a:ext uri="{FF2B5EF4-FFF2-40B4-BE49-F238E27FC236}">
              <a16:creationId xmlns:a16="http://schemas.microsoft.com/office/drawing/2014/main" id="{4A848874-8F4B-438B-ABA5-5186B07230FD}"/>
            </a:ext>
          </a:extLst>
        </xdr:cNvPr>
        <xdr:cNvSpPr/>
      </xdr:nvSpPr>
      <xdr:spPr>
        <a:xfrm>
          <a:off x="19494500" y="1859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128524</xdr:rowOff>
    </xdr:from>
    <xdr:to>
      <xdr:col>107</xdr:col>
      <xdr:colOff>50800</xdr:colOff>
      <xdr:row>108</xdr:row>
      <xdr:rowOff>129032</xdr:rowOff>
    </xdr:to>
    <xdr:cxnSp macro="">
      <xdr:nvCxnSpPr>
        <xdr:cNvPr id="840" name="直線コネクタ 839">
          <a:extLst>
            <a:ext uri="{FF2B5EF4-FFF2-40B4-BE49-F238E27FC236}">
              <a16:creationId xmlns:a16="http://schemas.microsoft.com/office/drawing/2014/main" id="{9173E226-6E2B-4A1C-9071-B27C9E39EA1D}"/>
            </a:ext>
          </a:extLst>
        </xdr:cNvPr>
        <xdr:cNvCxnSpPr/>
      </xdr:nvCxnSpPr>
      <xdr:spPr>
        <a:xfrm flipV="1">
          <a:off x="19545300" y="18645124"/>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78867</xdr:rowOff>
    </xdr:from>
    <xdr:to>
      <xdr:col>98</xdr:col>
      <xdr:colOff>38100</xdr:colOff>
      <xdr:row>109</xdr:row>
      <xdr:rowOff>9017</xdr:rowOff>
    </xdr:to>
    <xdr:sp macro="" textlink="">
      <xdr:nvSpPr>
        <xdr:cNvPr id="841" name="楕円 840">
          <a:extLst>
            <a:ext uri="{FF2B5EF4-FFF2-40B4-BE49-F238E27FC236}">
              <a16:creationId xmlns:a16="http://schemas.microsoft.com/office/drawing/2014/main" id="{3FA9CC99-EF41-4064-A7D0-2A87EA023B52}"/>
            </a:ext>
          </a:extLst>
        </xdr:cNvPr>
        <xdr:cNvSpPr/>
      </xdr:nvSpPr>
      <xdr:spPr>
        <a:xfrm>
          <a:off x="18605500" y="185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129032</xdr:rowOff>
    </xdr:from>
    <xdr:to>
      <xdr:col>102</xdr:col>
      <xdr:colOff>114300</xdr:colOff>
      <xdr:row>108</xdr:row>
      <xdr:rowOff>129667</xdr:rowOff>
    </xdr:to>
    <xdr:cxnSp macro="">
      <xdr:nvCxnSpPr>
        <xdr:cNvPr id="842" name="直線コネクタ 841">
          <a:extLst>
            <a:ext uri="{FF2B5EF4-FFF2-40B4-BE49-F238E27FC236}">
              <a16:creationId xmlns:a16="http://schemas.microsoft.com/office/drawing/2014/main" id="{25F15BCC-7A7C-4448-8074-5AAF03587F91}"/>
            </a:ext>
          </a:extLst>
        </xdr:cNvPr>
        <xdr:cNvCxnSpPr/>
      </xdr:nvCxnSpPr>
      <xdr:spPr>
        <a:xfrm flipV="1">
          <a:off x="18656300" y="18645632"/>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97807</xdr:rowOff>
    </xdr:from>
    <xdr:ext cx="469744" cy="259045"/>
    <xdr:sp macro="" textlink="">
      <xdr:nvSpPr>
        <xdr:cNvPr id="843" name="n_1aveValue【庁舎】&#10;一人当たり面積">
          <a:extLst>
            <a:ext uri="{FF2B5EF4-FFF2-40B4-BE49-F238E27FC236}">
              <a16:creationId xmlns:a16="http://schemas.microsoft.com/office/drawing/2014/main" id="{304D97BD-75C0-470B-BEC5-A76B63076219}"/>
            </a:ext>
          </a:extLst>
        </xdr:cNvPr>
        <xdr:cNvSpPr txBox="1"/>
      </xdr:nvSpPr>
      <xdr:spPr>
        <a:xfrm>
          <a:off x="21075727" y="182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99713</xdr:rowOff>
    </xdr:from>
    <xdr:ext cx="469744" cy="259045"/>
    <xdr:sp macro="" textlink="">
      <xdr:nvSpPr>
        <xdr:cNvPr id="844" name="n_2aveValue【庁舎】&#10;一人当たり面積">
          <a:extLst>
            <a:ext uri="{FF2B5EF4-FFF2-40B4-BE49-F238E27FC236}">
              <a16:creationId xmlns:a16="http://schemas.microsoft.com/office/drawing/2014/main" id="{57691822-A6E1-4183-893C-4504AA8FE312}"/>
            </a:ext>
          </a:extLst>
        </xdr:cNvPr>
        <xdr:cNvSpPr txBox="1"/>
      </xdr:nvSpPr>
      <xdr:spPr>
        <a:xfrm>
          <a:off x="201994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154449</xdr:rowOff>
    </xdr:from>
    <xdr:ext cx="469744" cy="259045"/>
    <xdr:sp macro="" textlink="">
      <xdr:nvSpPr>
        <xdr:cNvPr id="845" name="n_3aveValue【庁舎】&#10;一人当たり面積">
          <a:extLst>
            <a:ext uri="{FF2B5EF4-FFF2-40B4-BE49-F238E27FC236}">
              <a16:creationId xmlns:a16="http://schemas.microsoft.com/office/drawing/2014/main" id="{720D1DF1-3B92-4E9F-AA35-6035697CC616}"/>
            </a:ext>
          </a:extLst>
        </xdr:cNvPr>
        <xdr:cNvSpPr txBox="1"/>
      </xdr:nvSpPr>
      <xdr:spPr>
        <a:xfrm>
          <a:off x="19310427" y="1832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153052</xdr:rowOff>
    </xdr:from>
    <xdr:ext cx="469744" cy="259045"/>
    <xdr:sp macro="" textlink="">
      <xdr:nvSpPr>
        <xdr:cNvPr id="846" name="n_4aveValue【庁舎】&#10;一人当たり面積">
          <a:extLst>
            <a:ext uri="{FF2B5EF4-FFF2-40B4-BE49-F238E27FC236}">
              <a16:creationId xmlns:a16="http://schemas.microsoft.com/office/drawing/2014/main" id="{24D15D4A-E8D6-498A-AE13-11DEB34AF8F9}"/>
            </a:ext>
          </a:extLst>
        </xdr:cNvPr>
        <xdr:cNvSpPr txBox="1"/>
      </xdr:nvSpPr>
      <xdr:spPr>
        <a:xfrm>
          <a:off x="18421427" y="1832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170070</xdr:rowOff>
    </xdr:from>
    <xdr:ext cx="469744" cy="259045"/>
    <xdr:sp macro="" textlink="">
      <xdr:nvSpPr>
        <xdr:cNvPr id="847" name="n_1mainValue【庁舎】&#10;一人当たり面積">
          <a:extLst>
            <a:ext uri="{FF2B5EF4-FFF2-40B4-BE49-F238E27FC236}">
              <a16:creationId xmlns:a16="http://schemas.microsoft.com/office/drawing/2014/main" id="{F3A65B89-6FC4-47A5-BB3D-D806B21F6443}"/>
            </a:ext>
          </a:extLst>
        </xdr:cNvPr>
        <xdr:cNvSpPr txBox="1"/>
      </xdr:nvSpPr>
      <xdr:spPr>
        <a:xfrm>
          <a:off x="21075727" y="1868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170451</xdr:rowOff>
    </xdr:from>
    <xdr:ext cx="469744" cy="259045"/>
    <xdr:sp macro="" textlink="">
      <xdr:nvSpPr>
        <xdr:cNvPr id="848" name="n_2mainValue【庁舎】&#10;一人当たり面積">
          <a:extLst>
            <a:ext uri="{FF2B5EF4-FFF2-40B4-BE49-F238E27FC236}">
              <a16:creationId xmlns:a16="http://schemas.microsoft.com/office/drawing/2014/main" id="{F764C567-5453-45AF-89FB-E26AA642BB15}"/>
            </a:ext>
          </a:extLst>
        </xdr:cNvPr>
        <xdr:cNvSpPr txBox="1"/>
      </xdr:nvSpPr>
      <xdr:spPr>
        <a:xfrm>
          <a:off x="20199427" y="1868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170959</xdr:rowOff>
    </xdr:from>
    <xdr:ext cx="469744" cy="259045"/>
    <xdr:sp macro="" textlink="">
      <xdr:nvSpPr>
        <xdr:cNvPr id="849" name="n_3mainValue【庁舎】&#10;一人当たり面積">
          <a:extLst>
            <a:ext uri="{FF2B5EF4-FFF2-40B4-BE49-F238E27FC236}">
              <a16:creationId xmlns:a16="http://schemas.microsoft.com/office/drawing/2014/main" id="{A4F9B6A2-A49D-4C41-A723-DC4322798864}"/>
            </a:ext>
          </a:extLst>
        </xdr:cNvPr>
        <xdr:cNvSpPr txBox="1"/>
      </xdr:nvSpPr>
      <xdr:spPr>
        <a:xfrm>
          <a:off x="19310427" y="186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144</xdr:rowOff>
    </xdr:from>
    <xdr:ext cx="469744" cy="259045"/>
    <xdr:sp macro="" textlink="">
      <xdr:nvSpPr>
        <xdr:cNvPr id="850" name="n_4mainValue【庁舎】&#10;一人当たり面積">
          <a:extLst>
            <a:ext uri="{FF2B5EF4-FFF2-40B4-BE49-F238E27FC236}">
              <a16:creationId xmlns:a16="http://schemas.microsoft.com/office/drawing/2014/main" id="{9575810A-836C-44D6-B14B-341CCDA0207B}"/>
            </a:ext>
          </a:extLst>
        </xdr:cNvPr>
        <xdr:cNvSpPr txBox="1"/>
      </xdr:nvSpPr>
      <xdr:spPr>
        <a:xfrm>
          <a:off x="18421427" y="186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5BC1DB13-6E0E-4A46-9169-47F5331D8A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7B1B143C-75B4-4904-BC38-27F3D0F3A2F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8E728E3C-7049-4866-8464-323CF20B991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図書館については、昭和</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年建設の図書館が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館あり、有形固定資産減価償却率が類似団体平均と比較し高い水準にある。建物及び設備ともに老朽化が著しいことから他施設との共用等を検討していく。一般廃棄物処理施設及び常備消防施設については、一部事務組合を組織し運営を行っている。一般廃棄物処理施設については、建設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年以上が経過しており、今後の更新等については、構成団体と協議の上、施設の管理運営を行っていく。消防施設については、</a:t>
          </a:r>
          <a:r>
            <a:rPr kumimoji="1" lang="ja-JP" altLang="en-US"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17.4</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消防署庁舎</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年度に建設され</a:t>
          </a:r>
          <a:r>
            <a:rPr kumimoji="1" lang="ja-JP" altLang="en-US" sz="1100">
              <a:solidFill>
                <a:schemeClr val="dk1"/>
              </a:solidFill>
              <a:effectLst/>
              <a:latin typeface="+mn-lt"/>
              <a:ea typeface="+mn-ea"/>
              <a:cs typeface="+mn-cs"/>
            </a:rPr>
            <a:t>ており、一定年数が経過したことによるものである。長寿命化に向け、計画的に維持補修、更新等</a:t>
          </a:r>
          <a:r>
            <a:rPr kumimoji="1" lang="ja-JP" altLang="ja-JP" sz="1100">
              <a:solidFill>
                <a:schemeClr val="dk1"/>
              </a:solidFill>
              <a:effectLst/>
              <a:latin typeface="+mn-lt"/>
              <a:ea typeface="+mn-ea"/>
              <a:cs typeface="+mn-cs"/>
            </a:rPr>
            <a:t>施設の管理運営を行っていく。庁舎については、平成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年に旧小坂中学校の校舎を利用し移転を行っている。移転に当たり大規模改修を実施した</a:t>
          </a:r>
          <a:r>
            <a:rPr kumimoji="1" lang="ja-JP" altLang="en-US" sz="1100">
              <a:solidFill>
                <a:schemeClr val="dk1"/>
              </a:solidFill>
              <a:effectLst/>
              <a:latin typeface="+mn-lt"/>
              <a:ea typeface="+mn-ea"/>
              <a:cs typeface="+mn-cs"/>
            </a:rPr>
            <a:t>ことにより、前年度までは類似団体平均を下回っていたが、今年度は</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％上回っている。今後も減価償却率は増加していく見込みのため、</a:t>
          </a:r>
          <a:r>
            <a:rPr kumimoji="1" lang="ja-JP" altLang="ja-JP" sz="1100">
              <a:solidFill>
                <a:schemeClr val="dk1"/>
              </a:solidFill>
              <a:effectLst/>
              <a:latin typeface="+mn-lt"/>
              <a:ea typeface="+mn-ea"/>
              <a:cs typeface="+mn-cs"/>
            </a:rPr>
            <a:t>施設の長寿命化を図るため予防保全型の維持管理に努めていく。保健センターについては、平成</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年建設のセンターが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あり、一定年数が経過していることから、有形固定資産減価償却率も類似団体平均と比較し高い水準にある。同センターは、老人保健デイサービス施設も併設しており、今後も継続的な施設利用が見込まれることから、計画的な維持補修や更新を行い長寿命化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5265117</v>
      </c>
      <c r="BO4" s="407"/>
      <c r="BP4" s="407"/>
      <c r="BQ4" s="407"/>
      <c r="BR4" s="407"/>
      <c r="BS4" s="407"/>
      <c r="BT4" s="407"/>
      <c r="BU4" s="408"/>
      <c r="BV4" s="406">
        <v>5377033</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3</v>
      </c>
      <c r="CU4" s="413"/>
      <c r="CV4" s="413"/>
      <c r="CW4" s="413"/>
      <c r="CX4" s="413"/>
      <c r="CY4" s="413"/>
      <c r="CZ4" s="413"/>
      <c r="DA4" s="414"/>
      <c r="DB4" s="412">
        <v>3.6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5024404</v>
      </c>
      <c r="BO5" s="444"/>
      <c r="BP5" s="444"/>
      <c r="BQ5" s="444"/>
      <c r="BR5" s="444"/>
      <c r="BS5" s="444"/>
      <c r="BT5" s="444"/>
      <c r="BU5" s="445"/>
      <c r="BV5" s="443">
        <v>5244339</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85.5</v>
      </c>
      <c r="CU5" s="441"/>
      <c r="CV5" s="441"/>
      <c r="CW5" s="441"/>
      <c r="CX5" s="441"/>
      <c r="CY5" s="441"/>
      <c r="CZ5" s="441"/>
      <c r="DA5" s="442"/>
      <c r="DB5" s="440">
        <v>88</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240713</v>
      </c>
      <c r="BO6" s="444"/>
      <c r="BP6" s="444"/>
      <c r="BQ6" s="444"/>
      <c r="BR6" s="444"/>
      <c r="BS6" s="444"/>
      <c r="BT6" s="444"/>
      <c r="BU6" s="445"/>
      <c r="BV6" s="443">
        <v>132694</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86.2</v>
      </c>
      <c r="CU6" s="481"/>
      <c r="CV6" s="481"/>
      <c r="CW6" s="481"/>
      <c r="CX6" s="481"/>
      <c r="CY6" s="481"/>
      <c r="CZ6" s="481"/>
      <c r="DA6" s="482"/>
      <c r="DB6" s="480">
        <v>90.3</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96</v>
      </c>
      <c r="AV7" s="476"/>
      <c r="AW7" s="476"/>
      <c r="AX7" s="476"/>
      <c r="AY7" s="477" t="s">
        <v>108</v>
      </c>
      <c r="AZ7" s="478"/>
      <c r="BA7" s="478"/>
      <c r="BB7" s="478"/>
      <c r="BC7" s="478"/>
      <c r="BD7" s="478"/>
      <c r="BE7" s="478"/>
      <c r="BF7" s="478"/>
      <c r="BG7" s="478"/>
      <c r="BH7" s="478"/>
      <c r="BI7" s="478"/>
      <c r="BJ7" s="478"/>
      <c r="BK7" s="478"/>
      <c r="BL7" s="478"/>
      <c r="BM7" s="479"/>
      <c r="BN7" s="443">
        <v>150399</v>
      </c>
      <c r="BO7" s="444"/>
      <c r="BP7" s="444"/>
      <c r="BQ7" s="444"/>
      <c r="BR7" s="444"/>
      <c r="BS7" s="444"/>
      <c r="BT7" s="444"/>
      <c r="BU7" s="445"/>
      <c r="BV7" s="443">
        <v>24725</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2976608</v>
      </c>
      <c r="CU7" s="444"/>
      <c r="CV7" s="444"/>
      <c r="CW7" s="444"/>
      <c r="CX7" s="444"/>
      <c r="CY7" s="444"/>
      <c r="CZ7" s="444"/>
      <c r="DA7" s="445"/>
      <c r="DB7" s="443">
        <v>2996484</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90314</v>
      </c>
      <c r="BO8" s="444"/>
      <c r="BP8" s="444"/>
      <c r="BQ8" s="444"/>
      <c r="BR8" s="444"/>
      <c r="BS8" s="444"/>
      <c r="BT8" s="444"/>
      <c r="BU8" s="445"/>
      <c r="BV8" s="443">
        <v>107969</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0.31</v>
      </c>
      <c r="CU8" s="484"/>
      <c r="CV8" s="484"/>
      <c r="CW8" s="484"/>
      <c r="CX8" s="484"/>
      <c r="CY8" s="484"/>
      <c r="CZ8" s="484"/>
      <c r="DA8" s="485"/>
      <c r="DB8" s="483">
        <v>0.28000000000000003</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4780</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111</v>
      </c>
      <c r="AV9" s="476"/>
      <c r="AW9" s="476"/>
      <c r="AX9" s="476"/>
      <c r="AY9" s="477" t="s">
        <v>118</v>
      </c>
      <c r="AZ9" s="478"/>
      <c r="BA9" s="478"/>
      <c r="BB9" s="478"/>
      <c r="BC9" s="478"/>
      <c r="BD9" s="478"/>
      <c r="BE9" s="478"/>
      <c r="BF9" s="478"/>
      <c r="BG9" s="478"/>
      <c r="BH9" s="478"/>
      <c r="BI9" s="478"/>
      <c r="BJ9" s="478"/>
      <c r="BK9" s="478"/>
      <c r="BL9" s="478"/>
      <c r="BM9" s="479"/>
      <c r="BN9" s="443">
        <v>-17655</v>
      </c>
      <c r="BO9" s="444"/>
      <c r="BP9" s="444"/>
      <c r="BQ9" s="444"/>
      <c r="BR9" s="444"/>
      <c r="BS9" s="444"/>
      <c r="BT9" s="444"/>
      <c r="BU9" s="445"/>
      <c r="BV9" s="443">
        <v>-962</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13.5</v>
      </c>
      <c r="CU9" s="441"/>
      <c r="CV9" s="441"/>
      <c r="CW9" s="441"/>
      <c r="CX9" s="441"/>
      <c r="CY9" s="441"/>
      <c r="CZ9" s="441"/>
      <c r="DA9" s="442"/>
      <c r="DB9" s="440">
        <v>14</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5339</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615517</v>
      </c>
      <c r="BO10" s="444"/>
      <c r="BP10" s="444"/>
      <c r="BQ10" s="444"/>
      <c r="BR10" s="444"/>
      <c r="BS10" s="444"/>
      <c r="BT10" s="444"/>
      <c r="BU10" s="445"/>
      <c r="BV10" s="443">
        <v>344280</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36854</v>
      </c>
      <c r="BO11" s="444"/>
      <c r="BP11" s="444"/>
      <c r="BQ11" s="444"/>
      <c r="BR11" s="444"/>
      <c r="BS11" s="444"/>
      <c r="BT11" s="444"/>
      <c r="BU11" s="445"/>
      <c r="BV11" s="443">
        <v>33238</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4688</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138</v>
      </c>
      <c r="AV12" s="476"/>
      <c r="AW12" s="476"/>
      <c r="AX12" s="476"/>
      <c r="AY12" s="477" t="s">
        <v>139</v>
      </c>
      <c r="AZ12" s="478"/>
      <c r="BA12" s="478"/>
      <c r="BB12" s="478"/>
      <c r="BC12" s="478"/>
      <c r="BD12" s="478"/>
      <c r="BE12" s="478"/>
      <c r="BF12" s="478"/>
      <c r="BG12" s="478"/>
      <c r="BH12" s="478"/>
      <c r="BI12" s="478"/>
      <c r="BJ12" s="478"/>
      <c r="BK12" s="478"/>
      <c r="BL12" s="478"/>
      <c r="BM12" s="479"/>
      <c r="BN12" s="443">
        <v>378400</v>
      </c>
      <c r="BO12" s="444"/>
      <c r="BP12" s="444"/>
      <c r="BQ12" s="444"/>
      <c r="BR12" s="444"/>
      <c r="BS12" s="444"/>
      <c r="BT12" s="444"/>
      <c r="BU12" s="445"/>
      <c r="BV12" s="443">
        <v>344280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141</v>
      </c>
      <c r="CU12" s="484"/>
      <c r="CV12" s="484"/>
      <c r="CW12" s="484"/>
      <c r="CX12" s="484"/>
      <c r="CY12" s="484"/>
      <c r="CZ12" s="484"/>
      <c r="DA12" s="485"/>
      <c r="DB12" s="483" t="s">
        <v>141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142</v>
      </c>
      <c r="N13" s="535"/>
      <c r="O13" s="535"/>
      <c r="P13" s="535"/>
      <c r="Q13" s="536"/>
      <c r="R13" s="527">
        <v>4643</v>
      </c>
      <c r="S13" s="528"/>
      <c r="T13" s="528"/>
      <c r="U13" s="528"/>
      <c r="V13" s="529"/>
      <c r="W13" s="459" t="s">
        <v>143</v>
      </c>
      <c r="X13" s="460"/>
      <c r="Y13" s="460"/>
      <c r="Z13" s="460"/>
      <c r="AA13" s="460"/>
      <c r="AB13" s="450"/>
      <c r="AC13" s="494">
        <v>167</v>
      </c>
      <c r="AD13" s="495"/>
      <c r="AE13" s="495"/>
      <c r="AF13" s="495"/>
      <c r="AG13" s="537"/>
      <c r="AH13" s="494">
        <v>200</v>
      </c>
      <c r="AI13" s="495"/>
      <c r="AJ13" s="495"/>
      <c r="AK13" s="495"/>
      <c r="AL13" s="496"/>
      <c r="AM13" s="472" t="s">
        <v>144</v>
      </c>
      <c r="AN13" s="473"/>
      <c r="AO13" s="473"/>
      <c r="AP13" s="473"/>
      <c r="AQ13" s="473"/>
      <c r="AR13" s="473"/>
      <c r="AS13" s="473"/>
      <c r="AT13" s="474"/>
      <c r="AU13" s="475" t="s">
        <v>145</v>
      </c>
      <c r="AV13" s="476"/>
      <c r="AW13" s="476"/>
      <c r="AX13" s="476"/>
      <c r="AY13" s="477" t="s">
        <v>146</v>
      </c>
      <c r="AZ13" s="478"/>
      <c r="BA13" s="478"/>
      <c r="BB13" s="478"/>
      <c r="BC13" s="478"/>
      <c r="BD13" s="478"/>
      <c r="BE13" s="478"/>
      <c r="BF13" s="478"/>
      <c r="BG13" s="478"/>
      <c r="BH13" s="478"/>
      <c r="BI13" s="478"/>
      <c r="BJ13" s="478"/>
      <c r="BK13" s="478"/>
      <c r="BL13" s="478"/>
      <c r="BM13" s="479"/>
      <c r="BN13" s="443">
        <v>256316</v>
      </c>
      <c r="BO13" s="444"/>
      <c r="BP13" s="444"/>
      <c r="BQ13" s="444"/>
      <c r="BR13" s="444"/>
      <c r="BS13" s="444"/>
      <c r="BT13" s="444"/>
      <c r="BU13" s="445"/>
      <c r="BV13" s="443">
        <v>32276</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14.4</v>
      </c>
      <c r="CU13" s="441"/>
      <c r="CV13" s="441"/>
      <c r="CW13" s="441"/>
      <c r="CX13" s="441"/>
      <c r="CY13" s="441"/>
      <c r="CZ13" s="441"/>
      <c r="DA13" s="442"/>
      <c r="DB13" s="440">
        <v>15.3</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148</v>
      </c>
      <c r="M14" s="525"/>
      <c r="N14" s="525"/>
      <c r="O14" s="525"/>
      <c r="P14" s="525"/>
      <c r="Q14" s="526"/>
      <c r="R14" s="527">
        <v>4794</v>
      </c>
      <c r="S14" s="528"/>
      <c r="T14" s="528"/>
      <c r="U14" s="528"/>
      <c r="V14" s="529"/>
      <c r="W14" s="433"/>
      <c r="X14" s="434"/>
      <c r="Y14" s="434"/>
      <c r="Z14" s="434"/>
      <c r="AA14" s="434"/>
      <c r="AB14" s="423"/>
      <c r="AC14" s="530">
        <v>7.6</v>
      </c>
      <c r="AD14" s="531"/>
      <c r="AE14" s="531"/>
      <c r="AF14" s="531"/>
      <c r="AG14" s="532"/>
      <c r="AH14" s="530">
        <v>8.4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v>39</v>
      </c>
      <c r="CU14" s="542"/>
      <c r="CV14" s="542"/>
      <c r="CW14" s="542"/>
      <c r="CX14" s="542"/>
      <c r="CY14" s="542"/>
      <c r="CZ14" s="542"/>
      <c r="DA14" s="543"/>
      <c r="DB14" s="541">
        <v>60.1</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150</v>
      </c>
      <c r="N15" s="535"/>
      <c r="O15" s="535"/>
      <c r="P15" s="535"/>
      <c r="Q15" s="536"/>
      <c r="R15" s="527">
        <v>4756</v>
      </c>
      <c r="S15" s="528"/>
      <c r="T15" s="528"/>
      <c r="U15" s="528"/>
      <c r="V15" s="529"/>
      <c r="W15" s="459" t="s">
        <v>151</v>
      </c>
      <c r="X15" s="460"/>
      <c r="Y15" s="460"/>
      <c r="Z15" s="460"/>
      <c r="AA15" s="460"/>
      <c r="AB15" s="450"/>
      <c r="AC15" s="494">
        <v>696</v>
      </c>
      <c r="AD15" s="495"/>
      <c r="AE15" s="495"/>
      <c r="AF15" s="495"/>
      <c r="AG15" s="537"/>
      <c r="AH15" s="494">
        <v>713</v>
      </c>
      <c r="AI15" s="495"/>
      <c r="AJ15" s="495"/>
      <c r="AK15" s="495"/>
      <c r="AL15" s="496"/>
      <c r="AM15" s="472"/>
      <c r="AN15" s="473"/>
      <c r="AO15" s="473"/>
      <c r="AP15" s="473"/>
      <c r="AQ15" s="473"/>
      <c r="AR15" s="473"/>
      <c r="AS15" s="473"/>
      <c r="AT15" s="474"/>
      <c r="AU15" s="475"/>
      <c r="AV15" s="476"/>
      <c r="AW15" s="476"/>
      <c r="AX15" s="476"/>
      <c r="AY15" s="403" t="s">
        <v>152</v>
      </c>
      <c r="AZ15" s="404"/>
      <c r="BA15" s="404"/>
      <c r="BB15" s="404"/>
      <c r="BC15" s="404"/>
      <c r="BD15" s="404"/>
      <c r="BE15" s="404"/>
      <c r="BF15" s="404"/>
      <c r="BG15" s="404"/>
      <c r="BH15" s="404"/>
      <c r="BI15" s="404"/>
      <c r="BJ15" s="404"/>
      <c r="BK15" s="404"/>
      <c r="BL15" s="404"/>
      <c r="BM15" s="405"/>
      <c r="BN15" s="406">
        <v>962302</v>
      </c>
      <c r="BO15" s="407"/>
      <c r="BP15" s="407"/>
      <c r="BQ15" s="407"/>
      <c r="BR15" s="407"/>
      <c r="BS15" s="407"/>
      <c r="BT15" s="407"/>
      <c r="BU15" s="408"/>
      <c r="BV15" s="406">
        <v>798141</v>
      </c>
      <c r="BW15" s="407"/>
      <c r="BX15" s="407"/>
      <c r="BY15" s="407"/>
      <c r="BZ15" s="407"/>
      <c r="CA15" s="407"/>
      <c r="CB15" s="407"/>
      <c r="CC15" s="408"/>
      <c r="CD15" s="544" t="s">
        <v>153</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154</v>
      </c>
      <c r="M16" s="547"/>
      <c r="N16" s="547"/>
      <c r="O16" s="547"/>
      <c r="P16" s="547"/>
      <c r="Q16" s="548"/>
      <c r="R16" s="549" t="s">
        <v>155</v>
      </c>
      <c r="S16" s="550"/>
      <c r="T16" s="550"/>
      <c r="U16" s="550"/>
      <c r="V16" s="551"/>
      <c r="W16" s="433"/>
      <c r="X16" s="434"/>
      <c r="Y16" s="434"/>
      <c r="Z16" s="434"/>
      <c r="AA16" s="434"/>
      <c r="AB16" s="423"/>
      <c r="AC16" s="530">
        <v>31.6</v>
      </c>
      <c r="AD16" s="531"/>
      <c r="AE16" s="531"/>
      <c r="AF16" s="531"/>
      <c r="AG16" s="532"/>
      <c r="AH16" s="530">
        <v>29.8</v>
      </c>
      <c r="AI16" s="531"/>
      <c r="AJ16" s="531"/>
      <c r="AK16" s="531"/>
      <c r="AL16" s="533"/>
      <c r="AM16" s="472"/>
      <c r="AN16" s="473"/>
      <c r="AO16" s="473"/>
      <c r="AP16" s="473"/>
      <c r="AQ16" s="473"/>
      <c r="AR16" s="473"/>
      <c r="AS16" s="473"/>
      <c r="AT16" s="474"/>
      <c r="AU16" s="475"/>
      <c r="AV16" s="476"/>
      <c r="AW16" s="476"/>
      <c r="AX16" s="476"/>
      <c r="AY16" s="477" t="s">
        <v>156</v>
      </c>
      <c r="AZ16" s="478"/>
      <c r="BA16" s="478"/>
      <c r="BB16" s="478"/>
      <c r="BC16" s="478"/>
      <c r="BD16" s="478"/>
      <c r="BE16" s="478"/>
      <c r="BF16" s="478"/>
      <c r="BG16" s="478"/>
      <c r="BH16" s="478"/>
      <c r="BI16" s="478"/>
      <c r="BJ16" s="478"/>
      <c r="BK16" s="478"/>
      <c r="BL16" s="478"/>
      <c r="BM16" s="479"/>
      <c r="BN16" s="443">
        <v>2668345</v>
      </c>
      <c r="BO16" s="444"/>
      <c r="BP16" s="444"/>
      <c r="BQ16" s="444"/>
      <c r="BR16" s="444"/>
      <c r="BS16" s="444"/>
      <c r="BT16" s="444"/>
      <c r="BU16" s="445"/>
      <c r="BV16" s="443">
        <v>2668725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157</v>
      </c>
      <c r="N17" s="555"/>
      <c r="O17" s="555"/>
      <c r="P17" s="555"/>
      <c r="Q17" s="556"/>
      <c r="R17" s="549" t="s">
        <v>158</v>
      </c>
      <c r="S17" s="550"/>
      <c r="T17" s="550"/>
      <c r="U17" s="550"/>
      <c r="V17" s="551"/>
      <c r="W17" s="459" t="s">
        <v>159</v>
      </c>
      <c r="X17" s="460"/>
      <c r="Y17" s="460"/>
      <c r="Z17" s="460"/>
      <c r="AA17" s="460"/>
      <c r="AB17" s="450"/>
      <c r="AC17" s="494">
        <v>1338</v>
      </c>
      <c r="AD17" s="495"/>
      <c r="AE17" s="495"/>
      <c r="AF17" s="495"/>
      <c r="AG17" s="537"/>
      <c r="AH17" s="494">
        <v>1482</v>
      </c>
      <c r="AI17" s="495"/>
      <c r="AJ17" s="495"/>
      <c r="AK17" s="495"/>
      <c r="AL17" s="496"/>
      <c r="AM17" s="472"/>
      <c r="AN17" s="473"/>
      <c r="AO17" s="473"/>
      <c r="AP17" s="473"/>
      <c r="AQ17" s="473"/>
      <c r="AR17" s="473"/>
      <c r="AS17" s="473"/>
      <c r="AT17" s="474"/>
      <c r="AU17" s="475"/>
      <c r="AV17" s="476"/>
      <c r="AW17" s="476"/>
      <c r="AX17" s="476"/>
      <c r="AY17" s="477" t="s">
        <v>160</v>
      </c>
      <c r="AZ17" s="478"/>
      <c r="BA17" s="478"/>
      <c r="BB17" s="478"/>
      <c r="BC17" s="478"/>
      <c r="BD17" s="478"/>
      <c r="BE17" s="478"/>
      <c r="BF17" s="478"/>
      <c r="BG17" s="478"/>
      <c r="BH17" s="478"/>
      <c r="BI17" s="478"/>
      <c r="BJ17" s="478"/>
      <c r="BK17" s="478"/>
      <c r="BL17" s="478"/>
      <c r="BM17" s="479"/>
      <c r="BN17" s="443">
        <v>1244781</v>
      </c>
      <c r="BO17" s="444"/>
      <c r="BP17" s="444"/>
      <c r="BQ17" s="444"/>
      <c r="BR17" s="444"/>
      <c r="BS17" s="444"/>
      <c r="BT17" s="444"/>
      <c r="BU17" s="445"/>
      <c r="BV17" s="443">
        <v>1016627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161</v>
      </c>
      <c r="C18" s="486"/>
      <c r="D18" s="486"/>
      <c r="E18" s="566"/>
      <c r="F18" s="566"/>
      <c r="G18" s="566"/>
      <c r="H18" s="566"/>
      <c r="I18" s="566"/>
      <c r="J18" s="566"/>
      <c r="K18" s="566"/>
      <c r="L18" s="567">
        <v>201.7</v>
      </c>
      <c r="M18" s="567"/>
      <c r="N18" s="567"/>
      <c r="O18" s="567"/>
      <c r="P18" s="567"/>
      <c r="Q18" s="567"/>
      <c r="R18" s="568"/>
      <c r="S18" s="568"/>
      <c r="T18" s="568"/>
      <c r="U18" s="568"/>
      <c r="V18" s="569"/>
      <c r="W18" s="461"/>
      <c r="X18" s="462"/>
      <c r="Y18" s="462"/>
      <c r="Z18" s="462"/>
      <c r="AA18" s="462"/>
      <c r="AB18" s="453"/>
      <c r="AC18" s="570">
        <v>60.8</v>
      </c>
      <c r="AD18" s="571"/>
      <c r="AE18" s="571"/>
      <c r="AF18" s="571"/>
      <c r="AG18" s="572"/>
      <c r="AH18" s="570">
        <v>61.9</v>
      </c>
      <c r="AI18" s="571"/>
      <c r="AJ18" s="571"/>
      <c r="AK18" s="571"/>
      <c r="AL18" s="573"/>
      <c r="AM18" s="472"/>
      <c r="AN18" s="473"/>
      <c r="AO18" s="473"/>
      <c r="AP18" s="473"/>
      <c r="AQ18" s="473"/>
      <c r="AR18" s="473"/>
      <c r="AS18" s="473"/>
      <c r="AT18" s="474"/>
      <c r="AU18" s="475"/>
      <c r="AV18" s="476"/>
      <c r="AW18" s="476"/>
      <c r="AX18" s="476"/>
      <c r="AY18" s="477" t="s">
        <v>162</v>
      </c>
      <c r="AZ18" s="478"/>
      <c r="BA18" s="478"/>
      <c r="BB18" s="478"/>
      <c r="BC18" s="478"/>
      <c r="BD18" s="478"/>
      <c r="BE18" s="478"/>
      <c r="BF18" s="478"/>
      <c r="BG18" s="478"/>
      <c r="BH18" s="478"/>
      <c r="BI18" s="478"/>
      <c r="BJ18" s="478"/>
      <c r="BK18" s="478"/>
      <c r="BL18" s="478"/>
      <c r="BM18" s="479"/>
      <c r="BN18" s="443">
        <v>2669644</v>
      </c>
      <c r="BO18" s="444"/>
      <c r="BP18" s="444"/>
      <c r="BQ18" s="444"/>
      <c r="BR18" s="444"/>
      <c r="BS18" s="444"/>
      <c r="BT18" s="444"/>
      <c r="BU18" s="445"/>
      <c r="BV18" s="443">
        <v>2705838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163</v>
      </c>
      <c r="C19" s="486"/>
      <c r="D19" s="486"/>
      <c r="E19" s="566"/>
      <c r="F19" s="566"/>
      <c r="G19" s="566"/>
      <c r="H19" s="566"/>
      <c r="I19" s="566"/>
      <c r="J19" s="566"/>
      <c r="K19" s="566"/>
      <c r="L19" s="574">
        <v>24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164</v>
      </c>
      <c r="AZ19" s="478"/>
      <c r="BA19" s="478"/>
      <c r="BB19" s="478"/>
      <c r="BC19" s="478"/>
      <c r="BD19" s="478"/>
      <c r="BE19" s="478"/>
      <c r="BF19" s="478"/>
      <c r="BG19" s="478"/>
      <c r="BH19" s="478"/>
      <c r="BI19" s="478"/>
      <c r="BJ19" s="478"/>
      <c r="BK19" s="478"/>
      <c r="BL19" s="478"/>
      <c r="BM19" s="479"/>
      <c r="BN19" s="443">
        <v>4214766</v>
      </c>
      <c r="BO19" s="444"/>
      <c r="BP19" s="444"/>
      <c r="BQ19" s="444"/>
      <c r="BR19" s="444"/>
      <c r="BS19" s="444"/>
      <c r="BT19" s="444"/>
      <c r="BU19" s="445"/>
      <c r="BV19" s="443">
        <v>4136970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165</v>
      </c>
      <c r="C20" s="486"/>
      <c r="D20" s="486"/>
      <c r="E20" s="566"/>
      <c r="F20" s="566"/>
      <c r="G20" s="566"/>
      <c r="H20" s="566"/>
      <c r="I20" s="566"/>
      <c r="J20" s="566"/>
      <c r="K20" s="566"/>
      <c r="L20" s="574">
        <v>2043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166</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167</v>
      </c>
      <c r="C22" s="587"/>
      <c r="D22" s="588"/>
      <c r="E22" s="455" t="s">
        <v>1</v>
      </c>
      <c r="F22" s="460"/>
      <c r="G22" s="460"/>
      <c r="H22" s="460"/>
      <c r="I22" s="460"/>
      <c r="J22" s="460"/>
      <c r="K22" s="450"/>
      <c r="L22" s="455" t="s">
        <v>168</v>
      </c>
      <c r="M22" s="460"/>
      <c r="N22" s="460"/>
      <c r="O22" s="460"/>
      <c r="P22" s="450"/>
      <c r="Q22" s="618" t="s">
        <v>169</v>
      </c>
      <c r="R22" s="619"/>
      <c r="S22" s="619"/>
      <c r="T22" s="619"/>
      <c r="U22" s="619"/>
      <c r="V22" s="620"/>
      <c r="W22" s="586" t="s">
        <v>170</v>
      </c>
      <c r="X22" s="587"/>
      <c r="Y22" s="588"/>
      <c r="Z22" s="455" t="s">
        <v>1</v>
      </c>
      <c r="AA22" s="460"/>
      <c r="AB22" s="460"/>
      <c r="AC22" s="460"/>
      <c r="AD22" s="460"/>
      <c r="AE22" s="460"/>
      <c r="AF22" s="460"/>
      <c r="AG22" s="450"/>
      <c r="AH22" s="624" t="s">
        <v>171</v>
      </c>
      <c r="AI22" s="460"/>
      <c r="AJ22" s="460"/>
      <c r="AK22" s="460"/>
      <c r="AL22" s="450"/>
      <c r="AM22" s="624" t="s">
        <v>172</v>
      </c>
      <c r="AN22" s="625"/>
      <c r="AO22" s="625"/>
      <c r="AP22" s="625"/>
      <c r="AQ22" s="625"/>
      <c r="AR22" s="626"/>
      <c r="AS22" s="618" t="s">
        <v>169</v>
      </c>
      <c r="AT22" s="619"/>
      <c r="AU22" s="619"/>
      <c r="AV22" s="619"/>
      <c r="AW22" s="619"/>
      <c r="AX22" s="630"/>
      <c r="AY22" s="403" t="s">
        <v>173</v>
      </c>
      <c r="AZ22" s="404"/>
      <c r="BA22" s="404"/>
      <c r="BB22" s="404"/>
      <c r="BC22" s="404"/>
      <c r="BD22" s="404"/>
      <c r="BE22" s="404"/>
      <c r="BF22" s="404"/>
      <c r="BG22" s="404"/>
      <c r="BH22" s="404"/>
      <c r="BI22" s="404"/>
      <c r="BJ22" s="404"/>
      <c r="BK22" s="404"/>
      <c r="BL22" s="404"/>
      <c r="BM22" s="405"/>
      <c r="BN22" s="406">
        <v>3934586</v>
      </c>
      <c r="BO22" s="407"/>
      <c r="BP22" s="407"/>
      <c r="BQ22" s="407"/>
      <c r="BR22" s="407"/>
      <c r="BS22" s="407"/>
      <c r="BT22" s="407"/>
      <c r="BU22" s="408"/>
      <c r="BV22" s="406">
        <v>4333373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174</v>
      </c>
      <c r="AZ23" s="478"/>
      <c r="BA23" s="478"/>
      <c r="BB23" s="478"/>
      <c r="BC23" s="478"/>
      <c r="BD23" s="478"/>
      <c r="BE23" s="478"/>
      <c r="BF23" s="478"/>
      <c r="BG23" s="478"/>
      <c r="BH23" s="478"/>
      <c r="BI23" s="478"/>
      <c r="BJ23" s="478"/>
      <c r="BK23" s="478"/>
      <c r="BL23" s="478"/>
      <c r="BM23" s="479"/>
      <c r="BN23" s="443">
        <v>3428237</v>
      </c>
      <c r="BO23" s="444"/>
      <c r="BP23" s="444"/>
      <c r="BQ23" s="444"/>
      <c r="BR23" s="444"/>
      <c r="BS23" s="444"/>
      <c r="BT23" s="444"/>
      <c r="BU23" s="445"/>
      <c r="BV23" s="443">
        <v>3711524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175</v>
      </c>
      <c r="F24" s="473"/>
      <c r="G24" s="473"/>
      <c r="H24" s="473"/>
      <c r="I24" s="473"/>
      <c r="J24" s="473"/>
      <c r="K24" s="474"/>
      <c r="L24" s="494">
        <v>1</v>
      </c>
      <c r="M24" s="495"/>
      <c r="N24" s="495"/>
      <c r="O24" s="495"/>
      <c r="P24" s="537"/>
      <c r="Q24" s="494">
        <v>6280</v>
      </c>
      <c r="R24" s="495"/>
      <c r="S24" s="495"/>
      <c r="T24" s="495"/>
      <c r="U24" s="495"/>
      <c r="V24" s="537"/>
      <c r="W24" s="589"/>
      <c r="X24" s="590"/>
      <c r="Y24" s="591"/>
      <c r="Z24" s="493" t="s">
        <v>176</v>
      </c>
      <c r="AA24" s="473"/>
      <c r="AB24" s="473"/>
      <c r="AC24" s="473"/>
      <c r="AD24" s="473"/>
      <c r="AE24" s="473"/>
      <c r="AF24" s="473"/>
      <c r="AG24" s="474"/>
      <c r="AH24" s="494">
        <v>68</v>
      </c>
      <c r="AI24" s="495"/>
      <c r="AJ24" s="495"/>
      <c r="AK24" s="495"/>
      <c r="AL24" s="537"/>
      <c r="AM24" s="494">
        <v>206992</v>
      </c>
      <c r="AN24" s="495"/>
      <c r="AO24" s="495"/>
      <c r="AP24" s="495"/>
      <c r="AQ24" s="495"/>
      <c r="AR24" s="537"/>
      <c r="AS24" s="494">
        <v>3044</v>
      </c>
      <c r="AT24" s="495"/>
      <c r="AU24" s="495"/>
      <c r="AV24" s="495"/>
      <c r="AW24" s="495"/>
      <c r="AX24" s="496"/>
      <c r="AY24" s="559" t="s">
        <v>177</v>
      </c>
      <c r="AZ24" s="560"/>
      <c r="BA24" s="560"/>
      <c r="BB24" s="560"/>
      <c r="BC24" s="560"/>
      <c r="BD24" s="560"/>
      <c r="BE24" s="560"/>
      <c r="BF24" s="560"/>
      <c r="BG24" s="560"/>
      <c r="BH24" s="560"/>
      <c r="BI24" s="560"/>
      <c r="BJ24" s="560"/>
      <c r="BK24" s="560"/>
      <c r="BL24" s="560"/>
      <c r="BM24" s="561"/>
      <c r="BN24" s="443">
        <v>2563176</v>
      </c>
      <c r="BO24" s="444"/>
      <c r="BP24" s="444"/>
      <c r="BQ24" s="444"/>
      <c r="BR24" s="444"/>
      <c r="BS24" s="444"/>
      <c r="BT24" s="444"/>
      <c r="BU24" s="445"/>
      <c r="BV24" s="443">
        <v>2820313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178</v>
      </c>
      <c r="F25" s="473"/>
      <c r="G25" s="473"/>
      <c r="H25" s="473"/>
      <c r="I25" s="473"/>
      <c r="J25" s="473"/>
      <c r="K25" s="474"/>
      <c r="L25" s="494">
        <v>1</v>
      </c>
      <c r="M25" s="495"/>
      <c r="N25" s="495"/>
      <c r="O25" s="495"/>
      <c r="P25" s="537"/>
      <c r="Q25" s="494">
        <v>5346</v>
      </c>
      <c r="R25" s="495"/>
      <c r="S25" s="495"/>
      <c r="T25" s="495"/>
      <c r="U25" s="495"/>
      <c r="V25" s="537"/>
      <c r="W25" s="589"/>
      <c r="X25" s="590"/>
      <c r="Y25" s="591"/>
      <c r="Z25" s="493" t="s">
        <v>179</v>
      </c>
      <c r="AA25" s="473"/>
      <c r="AB25" s="473"/>
      <c r="AC25" s="473"/>
      <c r="AD25" s="473"/>
      <c r="AE25" s="473"/>
      <c r="AF25" s="473"/>
      <c r="AG25" s="474"/>
      <c r="AH25" s="494" t="s">
        <v>141</v>
      </c>
      <c r="AI25" s="495"/>
      <c r="AJ25" s="495"/>
      <c r="AK25" s="495"/>
      <c r="AL25" s="537"/>
      <c r="AM25" s="494" t="s">
        <v>141</v>
      </c>
      <c r="AN25" s="495"/>
      <c r="AO25" s="495"/>
      <c r="AP25" s="495"/>
      <c r="AQ25" s="495"/>
      <c r="AR25" s="537"/>
      <c r="AS25" s="494" t="s">
        <v>141</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250846</v>
      </c>
      <c r="BO25" s="407"/>
      <c r="BP25" s="407"/>
      <c r="BQ25" s="407"/>
      <c r="BR25" s="407"/>
      <c r="BS25" s="407"/>
      <c r="BT25" s="407"/>
      <c r="BU25" s="408"/>
      <c r="BV25" s="406">
        <v>60501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181</v>
      </c>
      <c r="F26" s="473"/>
      <c r="G26" s="473"/>
      <c r="H26" s="473"/>
      <c r="I26" s="473"/>
      <c r="J26" s="473"/>
      <c r="K26" s="474"/>
      <c r="L26" s="494">
        <v>1</v>
      </c>
      <c r="M26" s="495"/>
      <c r="N26" s="495"/>
      <c r="O26" s="495"/>
      <c r="P26" s="537"/>
      <c r="Q26" s="494">
        <v>5105</v>
      </c>
      <c r="R26" s="495"/>
      <c r="S26" s="495"/>
      <c r="T26" s="495"/>
      <c r="U26" s="495"/>
      <c r="V26" s="537"/>
      <c r="W26" s="589"/>
      <c r="X26" s="590"/>
      <c r="Y26" s="591"/>
      <c r="Z26" s="493" t="s">
        <v>182</v>
      </c>
      <c r="AA26" s="595"/>
      <c r="AB26" s="595"/>
      <c r="AC26" s="595"/>
      <c r="AD26" s="595"/>
      <c r="AE26" s="595"/>
      <c r="AF26" s="595"/>
      <c r="AG26" s="596"/>
      <c r="AH26" s="494">
        <v>2</v>
      </c>
      <c r="AI26" s="495"/>
      <c r="AJ26" s="495"/>
      <c r="AK26" s="495"/>
      <c r="AL26" s="537"/>
      <c r="AM26" s="494" t="s">
        <v>183</v>
      </c>
      <c r="AN26" s="495"/>
      <c r="AO26" s="495"/>
      <c r="AP26" s="495"/>
      <c r="AQ26" s="495"/>
      <c r="AR26" s="537"/>
      <c r="AS26" s="494" t="s">
        <v>183</v>
      </c>
      <c r="AT26" s="495"/>
      <c r="AU26" s="495"/>
      <c r="AV26" s="495"/>
      <c r="AW26" s="495"/>
      <c r="AX26" s="496"/>
      <c r="AY26" s="446" t="s">
        <v>184</v>
      </c>
      <c r="AZ26" s="447"/>
      <c r="BA26" s="447"/>
      <c r="BB26" s="447"/>
      <c r="BC26" s="447"/>
      <c r="BD26" s="447"/>
      <c r="BE26" s="447"/>
      <c r="BF26" s="447"/>
      <c r="BG26" s="447"/>
      <c r="BH26" s="447"/>
      <c r="BI26" s="447"/>
      <c r="BJ26" s="447"/>
      <c r="BK26" s="447"/>
      <c r="BL26" s="447"/>
      <c r="BM26" s="448"/>
      <c r="BN26" s="443" t="s">
        <v>141</v>
      </c>
      <c r="BO26" s="444"/>
      <c r="BP26" s="444"/>
      <c r="BQ26" s="444"/>
      <c r="BR26" s="444"/>
      <c r="BS26" s="444"/>
      <c r="BT26" s="444"/>
      <c r="BU26" s="445"/>
      <c r="BV26" s="443" t="s">
        <v>141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185</v>
      </c>
      <c r="F27" s="473"/>
      <c r="G27" s="473"/>
      <c r="H27" s="473"/>
      <c r="I27" s="473"/>
      <c r="J27" s="473"/>
      <c r="K27" s="474"/>
      <c r="L27" s="494">
        <v>1</v>
      </c>
      <c r="M27" s="495"/>
      <c r="N27" s="495"/>
      <c r="O27" s="495"/>
      <c r="P27" s="537"/>
      <c r="Q27" s="494">
        <v>2530</v>
      </c>
      <c r="R27" s="495"/>
      <c r="S27" s="495"/>
      <c r="T27" s="495"/>
      <c r="U27" s="495"/>
      <c r="V27" s="537"/>
      <c r="W27" s="589"/>
      <c r="X27" s="590"/>
      <c r="Y27" s="591"/>
      <c r="Z27" s="493" t="s">
        <v>186</v>
      </c>
      <c r="AA27" s="473"/>
      <c r="AB27" s="473"/>
      <c r="AC27" s="473"/>
      <c r="AD27" s="473"/>
      <c r="AE27" s="473"/>
      <c r="AF27" s="473"/>
      <c r="AG27" s="474"/>
      <c r="AH27" s="494">
        <v>2</v>
      </c>
      <c r="AI27" s="495"/>
      <c r="AJ27" s="495"/>
      <c r="AK27" s="495"/>
      <c r="AL27" s="537"/>
      <c r="AM27" s="494" t="s">
        <v>183</v>
      </c>
      <c r="AN27" s="495"/>
      <c r="AO27" s="495"/>
      <c r="AP27" s="495"/>
      <c r="AQ27" s="495"/>
      <c r="AR27" s="537"/>
      <c r="AS27" s="494" t="s">
        <v>183</v>
      </c>
      <c r="AT27" s="495"/>
      <c r="AU27" s="495"/>
      <c r="AV27" s="495"/>
      <c r="AW27" s="495"/>
      <c r="AX27" s="496"/>
      <c r="AY27" s="538" t="s">
        <v>187</v>
      </c>
      <c r="AZ27" s="539"/>
      <c r="BA27" s="539"/>
      <c r="BB27" s="539"/>
      <c r="BC27" s="539"/>
      <c r="BD27" s="539"/>
      <c r="BE27" s="539"/>
      <c r="BF27" s="539"/>
      <c r="BG27" s="539"/>
      <c r="BH27" s="539"/>
      <c r="BI27" s="539"/>
      <c r="BJ27" s="539"/>
      <c r="BK27" s="539"/>
      <c r="BL27" s="539"/>
      <c r="BM27" s="540"/>
      <c r="BN27" s="562" t="s">
        <v>141</v>
      </c>
      <c r="BO27" s="563"/>
      <c r="BP27" s="563"/>
      <c r="BQ27" s="563"/>
      <c r="BR27" s="563"/>
      <c r="BS27" s="563"/>
      <c r="BT27" s="563"/>
      <c r="BU27" s="564"/>
      <c r="BV27" s="562" t="s">
        <v>141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188</v>
      </c>
      <c r="F28" s="473"/>
      <c r="G28" s="473"/>
      <c r="H28" s="473"/>
      <c r="I28" s="473"/>
      <c r="J28" s="473"/>
      <c r="K28" s="474"/>
      <c r="L28" s="494">
        <v>1</v>
      </c>
      <c r="M28" s="495"/>
      <c r="N28" s="495"/>
      <c r="O28" s="495"/>
      <c r="P28" s="537"/>
      <c r="Q28" s="494">
        <v>2290</v>
      </c>
      <c r="R28" s="495"/>
      <c r="S28" s="495"/>
      <c r="T28" s="495"/>
      <c r="U28" s="495"/>
      <c r="V28" s="537"/>
      <c r="W28" s="589"/>
      <c r="X28" s="590"/>
      <c r="Y28" s="591"/>
      <c r="Z28" s="493" t="s">
        <v>189</v>
      </c>
      <c r="AA28" s="473"/>
      <c r="AB28" s="473"/>
      <c r="AC28" s="473"/>
      <c r="AD28" s="473"/>
      <c r="AE28" s="473"/>
      <c r="AF28" s="473"/>
      <c r="AG28" s="474"/>
      <c r="AH28" s="494" t="s">
        <v>141</v>
      </c>
      <c r="AI28" s="495"/>
      <c r="AJ28" s="495"/>
      <c r="AK28" s="495"/>
      <c r="AL28" s="537"/>
      <c r="AM28" s="494" t="s">
        <v>190</v>
      </c>
      <c r="AN28" s="495"/>
      <c r="AO28" s="495"/>
      <c r="AP28" s="495"/>
      <c r="AQ28" s="495"/>
      <c r="AR28" s="537"/>
      <c r="AS28" s="494" t="s">
        <v>141</v>
      </c>
      <c r="AT28" s="495"/>
      <c r="AU28" s="495"/>
      <c r="AV28" s="495"/>
      <c r="AW28" s="495"/>
      <c r="AX28" s="496"/>
      <c r="AY28" s="597" t="s">
        <v>191</v>
      </c>
      <c r="AZ28" s="598"/>
      <c r="BA28" s="598"/>
      <c r="BB28" s="599"/>
      <c r="BC28" s="403" t="s">
        <v>50</v>
      </c>
      <c r="BD28" s="404"/>
      <c r="BE28" s="404"/>
      <c r="BF28" s="404"/>
      <c r="BG28" s="404"/>
      <c r="BH28" s="404"/>
      <c r="BI28" s="404"/>
      <c r="BJ28" s="404"/>
      <c r="BK28" s="404"/>
      <c r="BL28" s="404"/>
      <c r="BM28" s="405"/>
      <c r="BN28" s="406">
        <v>1251870</v>
      </c>
      <c r="BO28" s="407"/>
      <c r="BP28" s="407"/>
      <c r="BQ28" s="407"/>
      <c r="BR28" s="407"/>
      <c r="BS28" s="407"/>
      <c r="BT28" s="407"/>
      <c r="BU28" s="408"/>
      <c r="BV28" s="406">
        <v>1014753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192</v>
      </c>
      <c r="F29" s="473"/>
      <c r="G29" s="473"/>
      <c r="H29" s="473"/>
      <c r="I29" s="473"/>
      <c r="J29" s="473"/>
      <c r="K29" s="474"/>
      <c r="L29" s="494">
        <v>10</v>
      </c>
      <c r="M29" s="495"/>
      <c r="N29" s="495"/>
      <c r="O29" s="495"/>
      <c r="P29" s="537"/>
      <c r="Q29" s="494">
        <v>2220</v>
      </c>
      <c r="R29" s="495"/>
      <c r="S29" s="495"/>
      <c r="T29" s="495"/>
      <c r="U29" s="495"/>
      <c r="V29" s="537"/>
      <c r="W29" s="592"/>
      <c r="X29" s="593"/>
      <c r="Y29" s="594"/>
      <c r="Z29" s="493" t="s">
        <v>193</v>
      </c>
      <c r="AA29" s="473"/>
      <c r="AB29" s="473"/>
      <c r="AC29" s="473"/>
      <c r="AD29" s="473"/>
      <c r="AE29" s="473"/>
      <c r="AF29" s="473"/>
      <c r="AG29" s="474"/>
      <c r="AH29" s="494">
        <v>70</v>
      </c>
      <c r="AI29" s="495"/>
      <c r="AJ29" s="495"/>
      <c r="AK29" s="495"/>
      <c r="AL29" s="537"/>
      <c r="AM29" s="494">
        <v>213832</v>
      </c>
      <c r="AN29" s="495"/>
      <c r="AO29" s="495"/>
      <c r="AP29" s="495"/>
      <c r="AQ29" s="495"/>
      <c r="AR29" s="537"/>
      <c r="AS29" s="494">
        <v>3055</v>
      </c>
      <c r="AT29" s="495"/>
      <c r="AU29" s="495"/>
      <c r="AV29" s="495"/>
      <c r="AW29" s="495"/>
      <c r="AX29" s="496"/>
      <c r="AY29" s="600"/>
      <c r="AZ29" s="601"/>
      <c r="BA29" s="601"/>
      <c r="BB29" s="602"/>
      <c r="BC29" s="477" t="s">
        <v>194</v>
      </c>
      <c r="BD29" s="478"/>
      <c r="BE29" s="478"/>
      <c r="BF29" s="478"/>
      <c r="BG29" s="478"/>
      <c r="BH29" s="478"/>
      <c r="BI29" s="478"/>
      <c r="BJ29" s="478"/>
      <c r="BK29" s="478"/>
      <c r="BL29" s="478"/>
      <c r="BM29" s="479"/>
      <c r="BN29" s="443">
        <v>342802</v>
      </c>
      <c r="BO29" s="444"/>
      <c r="BP29" s="444"/>
      <c r="BQ29" s="444"/>
      <c r="BR29" s="444"/>
      <c r="BS29" s="444"/>
      <c r="BT29" s="444"/>
      <c r="BU29" s="445"/>
      <c r="BV29" s="443">
        <v>421449</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195</v>
      </c>
      <c r="X30" s="611"/>
      <c r="Y30" s="611"/>
      <c r="Z30" s="611"/>
      <c r="AA30" s="611"/>
      <c r="AB30" s="611"/>
      <c r="AC30" s="611"/>
      <c r="AD30" s="611"/>
      <c r="AE30" s="611"/>
      <c r="AF30" s="611"/>
      <c r="AG30" s="612"/>
      <c r="AH30" s="570">
        <v>93.4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859958</v>
      </c>
      <c r="BO30" s="563"/>
      <c r="BP30" s="563"/>
      <c r="BQ30" s="563"/>
      <c r="BR30" s="563"/>
      <c r="BS30" s="563"/>
      <c r="BT30" s="563"/>
      <c r="BU30" s="564"/>
      <c r="BV30" s="562">
        <v>826527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196</v>
      </c>
      <c r="D32" s="606"/>
      <c r="E32" s="606"/>
      <c r="F32" s="606"/>
      <c r="G32" s="606"/>
      <c r="H32" s="606"/>
      <c r="I32" s="606"/>
      <c r="J32" s="606"/>
      <c r="K32" s="606"/>
      <c r="L32" s="606"/>
      <c r="M32" s="606"/>
      <c r="N32" s="606"/>
      <c r="O32" s="606"/>
      <c r="P32" s="606"/>
      <c r="Q32" s="606"/>
      <c r="R32" s="606"/>
      <c r="S32" s="606"/>
      <c r="U32" s="447" t="s">
        <v>197</v>
      </c>
      <c r="V32" s="447"/>
      <c r="W32" s="447"/>
      <c r="X32" s="447"/>
      <c r="Y32" s="447"/>
      <c r="Z32" s="447"/>
      <c r="AA32" s="447"/>
      <c r="AB32" s="447"/>
      <c r="AC32" s="447"/>
      <c r="AD32" s="447"/>
      <c r="AE32" s="447"/>
      <c r="AF32" s="447"/>
      <c r="AG32" s="447"/>
      <c r="AH32" s="447"/>
      <c r="AI32" s="447"/>
      <c r="AJ32" s="447"/>
      <c r="AK32" s="447"/>
      <c r="AM32" s="447" t="s">
        <v>198</v>
      </c>
      <c r="AN32" s="447"/>
      <c r="AO32" s="447"/>
      <c r="AP32" s="447"/>
      <c r="AQ32" s="447"/>
      <c r="AR32" s="447"/>
      <c r="AS32" s="447"/>
      <c r="AT32" s="447"/>
      <c r="AU32" s="447"/>
      <c r="AV32" s="447"/>
      <c r="AW32" s="447"/>
      <c r="AX32" s="447"/>
      <c r="AY32" s="447"/>
      <c r="AZ32" s="447"/>
      <c r="BA32" s="447"/>
      <c r="BB32" s="447"/>
      <c r="BC32" s="447"/>
      <c r="BE32" s="447" t="s">
        <v>199</v>
      </c>
      <c r="BF32" s="447"/>
      <c r="BG32" s="447"/>
      <c r="BH32" s="447"/>
      <c r="BI32" s="447"/>
      <c r="BJ32" s="447"/>
      <c r="BK32" s="447"/>
      <c r="BL32" s="447"/>
      <c r="BM32" s="447"/>
      <c r="BN32" s="447"/>
      <c r="BO32" s="447"/>
      <c r="BP32" s="447"/>
      <c r="BQ32" s="447"/>
      <c r="BR32" s="447"/>
      <c r="BS32" s="447"/>
      <c r="BT32" s="447"/>
      <c r="BU32" s="447"/>
      <c r="BW32" s="447" t="s">
        <v>200</v>
      </c>
      <c r="BX32" s="447"/>
      <c r="BY32" s="447"/>
      <c r="BZ32" s="447"/>
      <c r="CA32" s="447"/>
      <c r="CB32" s="447"/>
      <c r="CC32" s="447"/>
      <c r="CD32" s="447"/>
      <c r="CE32" s="447"/>
      <c r="CF32" s="447"/>
      <c r="CG32" s="447"/>
      <c r="CH32" s="447"/>
      <c r="CI32" s="447"/>
      <c r="CJ32" s="447"/>
      <c r="CK32" s="447"/>
      <c r="CL32" s="447"/>
      <c r="CM32" s="447"/>
      <c r="CO32" s="447" t="s">
        <v>201</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202</v>
      </c>
      <c r="D33" s="467"/>
      <c r="E33" s="432" t="s">
        <v>203</v>
      </c>
      <c r="F33" s="432"/>
      <c r="G33" s="432"/>
      <c r="H33" s="432"/>
      <c r="I33" s="432"/>
      <c r="J33" s="432"/>
      <c r="K33" s="432"/>
      <c r="L33" s="432"/>
      <c r="M33" s="432"/>
      <c r="N33" s="432"/>
      <c r="O33" s="432"/>
      <c r="P33" s="432"/>
      <c r="Q33" s="432"/>
      <c r="R33" s="432"/>
      <c r="S33" s="432"/>
      <c r="T33" s="206"/>
      <c r="U33" s="467" t="s">
        <v>202</v>
      </c>
      <c r="V33" s="467"/>
      <c r="W33" s="432" t="s">
        <v>203</v>
      </c>
      <c r="X33" s="432"/>
      <c r="Y33" s="432"/>
      <c r="Z33" s="432"/>
      <c r="AA33" s="432"/>
      <c r="AB33" s="432"/>
      <c r="AC33" s="432"/>
      <c r="AD33" s="432"/>
      <c r="AE33" s="432"/>
      <c r="AF33" s="432"/>
      <c r="AG33" s="432"/>
      <c r="AH33" s="432"/>
      <c r="AI33" s="432"/>
      <c r="AJ33" s="432"/>
      <c r="AK33" s="432"/>
      <c r="AL33" s="206"/>
      <c r="AM33" s="467" t="s">
        <v>202</v>
      </c>
      <c r="AN33" s="467"/>
      <c r="AO33" s="432" t="s">
        <v>203</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207</v>
      </c>
      <c r="CP33" s="467"/>
      <c r="CQ33" s="432" t="s">
        <v>208</v>
      </c>
      <c r="CR33" s="432"/>
      <c r="CS33" s="432"/>
      <c r="CT33" s="432"/>
      <c r="CU33" s="432"/>
      <c r="CV33" s="432"/>
      <c r="CW33" s="432"/>
      <c r="CX33" s="432"/>
      <c r="CY33" s="432"/>
      <c r="CZ33" s="432"/>
      <c r="DA33" s="432"/>
      <c r="DB33" s="432"/>
      <c r="DC33" s="432"/>
      <c r="DD33" s="432"/>
      <c r="DE33" s="432"/>
      <c r="DF33" s="206"/>
      <c r="DG33" s="632" t="s">
        <v>209</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5</v>
      </c>
      <c r="V34" s="633"/>
      <c r="W34" s="634" t="str">
        <f>IF('各会計、関係団体の財政状況及び健全化判断比率'!B28="","",'各会計、関係団体の財政状況及び健全化判断比率'!B28)</f>
        <v>小坂町国民健康保険特別会計</v>
      </c>
      <c r="X34" s="634"/>
      <c r="Y34" s="634"/>
      <c r="Z34" s="634"/>
      <c r="AA34" s="634"/>
      <c r="AB34" s="634"/>
      <c r="AC34" s="634"/>
      <c r="AD34" s="634"/>
      <c r="AE34" s="634"/>
      <c r="AF34" s="634"/>
      <c r="AG34" s="634"/>
      <c r="AH34" s="634"/>
      <c r="AI34" s="634"/>
      <c r="AJ34" s="634"/>
      <c r="AK34" s="634"/>
      <c r="AL34" s="181"/>
      <c r="AM34" s="633">
        <f>IF(AO34="","",MAX(C34:D43,U34:V43)+1)</f>
        <v>9</v>
      </c>
      <c r="AN34" s="633"/>
      <c r="AO34" s="634" t="str">
        <f>IF('各会計、関係団体の財政状況及び健全化判断比率'!B32="","",'各会計、関係団体の財政状況及び健全化判断比率'!B32)</f>
        <v>小坂町水道事業会計</v>
      </c>
      <c r="AP34" s="634"/>
      <c r="AQ34" s="634"/>
      <c r="AR34" s="634"/>
      <c r="AS34" s="634"/>
      <c r="AT34" s="634"/>
      <c r="AU34" s="634"/>
      <c r="AV34" s="634"/>
      <c r="AW34" s="634"/>
      <c r="AX34" s="634"/>
      <c r="AY34" s="634"/>
      <c r="AZ34" s="634"/>
      <c r="BA34" s="634"/>
      <c r="BB34" s="634"/>
      <c r="BC34" s="634"/>
      <c r="BD34" s="181"/>
      <c r="BE34" s="633">
        <f>IF(BG34="","",MAX(C34:D43,U34:V43,AM34:AN43)+1)</f>
        <v>10</v>
      </c>
      <c r="BF34" s="633"/>
      <c r="BG34" s="634" t="str">
        <f>IF('各会計、関係団体の財政状況及び健全化判断比率'!B33="","",'各会計、関係団体の財政状況及び健全化判断比率'!B33)</f>
        <v>小坂町下水道事業特別会計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秋田県市町村総合事務組合（一般会計）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19</v>
      </c>
      <c r="CP34" s="633"/>
      <c r="CQ34" s="634" t="str">
        <f>IF('各会計、関係団体の財政状況及び健全化判断比率'!BS7="","",'各会計、関係団体の財政状況及び健全化判断比率'!BS7)</f>
        <v>小坂まちづくり株式会社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小坂町歯科診療所特別会計</v>
      </c>
      <c r="F35" s="634"/>
      <c r="G35" s="634"/>
      <c r="H35" s="634"/>
      <c r="I35" s="634"/>
      <c r="J35" s="634"/>
      <c r="K35" s="634"/>
      <c r="L35" s="634"/>
      <c r="M35" s="634"/>
      <c r="N35" s="634"/>
      <c r="O35" s="634"/>
      <c r="P35" s="634"/>
      <c r="Q35" s="634"/>
      <c r="R35" s="634"/>
      <c r="S35" s="634"/>
      <c r="T35" s="181"/>
      <c r="U35" s="633">
        <f>IF(W35="","",U34+1)</f>
        <v>6</v>
      </c>
      <c r="V35" s="633"/>
      <c r="W35" s="634" t="str">
        <f>IF('各会計、関係団体の財政状況及び健全化判断比率'!B29="","",'各会計、関係団体の財政状況及び健全化判断比率'!B29)</f>
        <v>小坂町後期高齢者医療特別会計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秋田県市町村総合事務組合（交通災害共済事業等特別会計）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小坂町中小企業従業員退職金等共済事業特別会計</v>
      </c>
      <c r="F36" s="634"/>
      <c r="G36" s="634"/>
      <c r="H36" s="634"/>
      <c r="I36" s="634"/>
      <c r="J36" s="634"/>
      <c r="K36" s="634"/>
      <c r="L36" s="634"/>
      <c r="M36" s="634"/>
      <c r="N36" s="634"/>
      <c r="O36" s="634"/>
      <c r="P36" s="634"/>
      <c r="Q36" s="634"/>
      <c r="R36" s="634"/>
      <c r="S36" s="634"/>
      <c r="T36" s="181"/>
      <c r="U36" s="633">
        <f t="shared" ref="U36:U43" si="4">IF(W36="","",U35+1)</f>
        <v>7</v>
      </c>
      <c r="V36" s="633"/>
      <c r="W36" s="634" t="str">
        <f>IF('各会計、関係団体の財政状況及び健全化判断比率'!B30="","",'各会計、関係団体の財政状況及び健全化判断比率'!B30)</f>
        <v>小坂町介護保険特別会計（保険事業勘定）</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秋田県市町村会館管理組合（一般会計）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f>IF(E37="","",C36+1)</f>
        <v>4</v>
      </c>
      <c r="D37" s="633"/>
      <c r="E37" s="634" t="str">
        <f>IF('各会計、関係団体の財政状況及び健全化判断比率'!B10="","",'各会計、関係団体の財政状況及び健全化判断比率'!B10)</f>
        <v>小坂町菅原ヤヱ奨学資金特別会計</v>
      </c>
      <c r="F37" s="634"/>
      <c r="G37" s="634"/>
      <c r="H37" s="634"/>
      <c r="I37" s="634"/>
      <c r="J37" s="634"/>
      <c r="K37" s="634"/>
      <c r="L37" s="634"/>
      <c r="M37" s="634"/>
      <c r="N37" s="634"/>
      <c r="O37" s="634"/>
      <c r="P37" s="634"/>
      <c r="Q37" s="634"/>
      <c r="R37" s="634"/>
      <c r="S37" s="634"/>
      <c r="T37" s="181"/>
      <c r="U37" s="633">
        <f t="shared" si="4"/>
        <v>8</v>
      </c>
      <c r="V37" s="633"/>
      <c r="W37" s="634" t="str">
        <f>IF('各会計、関係団体の財政状況及び健全化判断比率'!B31="","",'各会計、関係団体の財政状況及び健全化判断比率'!B31)</f>
        <v>小坂町介護保険特別会計（介護サービス事業勘定）</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秋田県後期高齢者医療広域連合（一般会計）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15</v>
      </c>
      <c r="BX38" s="633"/>
      <c r="BY38" s="634" t="str">
        <f>IF('各会計、関係団体の財政状況及び健全化判断比率'!B72="","",'各会計、関係団体の財政状況及び健全化判断比率'!B72)</f>
        <v>秋田県後期高齢者医療広域連合（後期高齢者医療特別会計）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16</v>
      </c>
      <c r="BX39" s="633"/>
      <c r="BY39" s="634" t="str">
        <f>IF('各会計、関係団体の財政状況及び健全化判断比率'!B73="","",'各会計、関係団体の財政状況及び健全化判断比率'!B73)</f>
        <v>秋田県町村電算システム共同事業組合（一般会計）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17</v>
      </c>
      <c r="BX40" s="633"/>
      <c r="BY40" s="634" t="str">
        <f>IF('各会計、関係団体の財政状況及び健全化判断比率'!B74="","",'各会計、関係団体の財政状況及び健全化判断比率'!B74)</f>
        <v>鹿角広域行政組合（一般会計）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18</v>
      </c>
      <c r="BX41" s="633"/>
      <c r="BY41" s="634" t="str">
        <f>IF('各会計、関係団体の財政状況及び健全化判断比率'!B75="","",'各会計、関係団体の財政状況及び健全化判断比率'!B75)</f>
        <v>鹿角広域行政組合（鹿角地域ふるさと市町村圏基金特別会計）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36" t="s">
        <v>211</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212</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213</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214</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215</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216</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217</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218</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pqpWmDDrRDUPtmsdrtjeeacSYAOyg8oc+tdLMoiBPf0+lx1rqn9tGgsRIu9y+5rrsTt+asIgGHa48vvuJ59QFQ==" saltValue="rfx9xp4F3ON+FbGrvs454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219</v>
      </c>
      <c r="DI1" s="639"/>
      <c r="DJ1" s="639"/>
      <c r="DK1" s="639"/>
      <c r="DL1" s="639"/>
      <c r="DM1" s="639"/>
      <c r="DN1" s="640"/>
      <c r="DO1" s="214"/>
      <c r="DP1" s="638" t="s">
        <v>220</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225</v>
      </c>
      <c r="S4" s="642"/>
      <c r="T4" s="642"/>
      <c r="U4" s="642"/>
      <c r="V4" s="642"/>
      <c r="W4" s="642"/>
      <c r="X4" s="642"/>
      <c r="Y4" s="643"/>
      <c r="Z4" s="641" t="s">
        <v>226</v>
      </c>
      <c r="AA4" s="642"/>
      <c r="AB4" s="642"/>
      <c r="AC4" s="643"/>
      <c r="AD4" s="641" t="s">
        <v>227</v>
      </c>
      <c r="AE4" s="642"/>
      <c r="AF4" s="642"/>
      <c r="AG4" s="642"/>
      <c r="AH4" s="642"/>
      <c r="AI4" s="642"/>
      <c r="AJ4" s="642"/>
      <c r="AK4" s="643"/>
      <c r="AL4" s="641" t="s">
        <v>226</v>
      </c>
      <c r="AM4" s="642"/>
      <c r="AN4" s="642"/>
      <c r="AO4" s="643"/>
      <c r="AP4" s="644" t="s">
        <v>228</v>
      </c>
      <c r="AQ4" s="644"/>
      <c r="AR4" s="644"/>
      <c r="AS4" s="644"/>
      <c r="AT4" s="644"/>
      <c r="AU4" s="644"/>
      <c r="AV4" s="644"/>
      <c r="AW4" s="644"/>
      <c r="AX4" s="644"/>
      <c r="AY4" s="644"/>
      <c r="AZ4" s="644"/>
      <c r="BA4" s="644"/>
      <c r="BB4" s="644"/>
      <c r="BC4" s="644"/>
      <c r="BD4" s="644"/>
      <c r="BE4" s="644"/>
      <c r="BF4" s="644"/>
      <c r="BG4" s="644" t="s">
        <v>229</v>
      </c>
      <c r="BH4" s="644"/>
      <c r="BI4" s="644"/>
      <c r="BJ4" s="644"/>
      <c r="BK4" s="644"/>
      <c r="BL4" s="644"/>
      <c r="BM4" s="644"/>
      <c r="BN4" s="644"/>
      <c r="BO4" s="644" t="s">
        <v>226</v>
      </c>
      <c r="BP4" s="644"/>
      <c r="BQ4" s="644"/>
      <c r="BR4" s="644"/>
      <c r="BS4" s="644" t="s">
        <v>230</v>
      </c>
      <c r="BT4" s="644"/>
      <c r="BU4" s="644"/>
      <c r="BV4" s="644"/>
      <c r="BW4" s="644"/>
      <c r="BX4" s="644"/>
      <c r="BY4" s="644"/>
      <c r="BZ4" s="644"/>
      <c r="CA4" s="644"/>
      <c r="CB4" s="644"/>
      <c r="CD4" s="641" t="s">
        <v>231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232</v>
      </c>
      <c r="C5" s="646"/>
      <c r="D5" s="646"/>
      <c r="E5" s="646"/>
      <c r="F5" s="646"/>
      <c r="G5" s="646"/>
      <c r="H5" s="646"/>
      <c r="I5" s="646"/>
      <c r="J5" s="646"/>
      <c r="K5" s="646"/>
      <c r="L5" s="646"/>
      <c r="M5" s="646"/>
      <c r="N5" s="646"/>
      <c r="O5" s="646"/>
      <c r="P5" s="646"/>
      <c r="Q5" s="647"/>
      <c r="R5" s="648">
        <v>1173854</v>
      </c>
      <c r="S5" s="649"/>
      <c r="T5" s="649"/>
      <c r="U5" s="649"/>
      <c r="V5" s="649"/>
      <c r="W5" s="649"/>
      <c r="X5" s="649"/>
      <c r="Y5" s="650"/>
      <c r="Z5" s="651">
        <v>22.3</v>
      </c>
      <c r="AA5" s="651"/>
      <c r="AB5" s="651"/>
      <c r="AC5" s="651"/>
      <c r="AD5" s="652">
        <v>1173854</v>
      </c>
      <c r="AE5" s="652"/>
      <c r="AF5" s="652"/>
      <c r="AG5" s="652"/>
      <c r="AH5" s="652"/>
      <c r="AI5" s="652"/>
      <c r="AJ5" s="652"/>
      <c r="AK5" s="652"/>
      <c r="AL5" s="653">
        <v>37.9</v>
      </c>
      <c r="AM5" s="654"/>
      <c r="AN5" s="654"/>
      <c r="AO5" s="655"/>
      <c r="AP5" s="645" t="s">
        <v>233</v>
      </c>
      <c r="AQ5" s="646"/>
      <c r="AR5" s="646"/>
      <c r="AS5" s="646"/>
      <c r="AT5" s="646"/>
      <c r="AU5" s="646"/>
      <c r="AV5" s="646"/>
      <c r="AW5" s="646"/>
      <c r="AX5" s="646"/>
      <c r="AY5" s="646"/>
      <c r="AZ5" s="646"/>
      <c r="BA5" s="646"/>
      <c r="BB5" s="646"/>
      <c r="BC5" s="646"/>
      <c r="BD5" s="646"/>
      <c r="BE5" s="646"/>
      <c r="BF5" s="647"/>
      <c r="BG5" s="659">
        <v>1167761</v>
      </c>
      <c r="BH5" s="660"/>
      <c r="BI5" s="660"/>
      <c r="BJ5" s="660"/>
      <c r="BK5" s="660"/>
      <c r="BL5" s="660"/>
      <c r="BM5" s="660"/>
      <c r="BN5" s="661"/>
      <c r="BO5" s="662">
        <v>99.5</v>
      </c>
      <c r="BP5" s="662"/>
      <c r="BQ5" s="662"/>
      <c r="BR5" s="662"/>
      <c r="BS5" s="663" t="s">
        <v>141</v>
      </c>
      <c r="BT5" s="663"/>
      <c r="BU5" s="663"/>
      <c r="BV5" s="663"/>
      <c r="BW5" s="663"/>
      <c r="BX5" s="663"/>
      <c r="BY5" s="663"/>
      <c r="BZ5" s="663"/>
      <c r="CA5" s="663"/>
      <c r="CB5" s="667"/>
      <c r="CD5" s="641" t="s">
        <v>228</v>
      </c>
      <c r="CE5" s="642"/>
      <c r="CF5" s="642"/>
      <c r="CG5" s="642"/>
      <c r="CH5" s="642"/>
      <c r="CI5" s="642"/>
      <c r="CJ5" s="642"/>
      <c r="CK5" s="642"/>
      <c r="CL5" s="642"/>
      <c r="CM5" s="642"/>
      <c r="CN5" s="642"/>
      <c r="CO5" s="642"/>
      <c r="CP5" s="642"/>
      <c r="CQ5" s="643"/>
      <c r="CR5" s="641" t="s">
        <v>234</v>
      </c>
      <c r="CS5" s="642"/>
      <c r="CT5" s="642"/>
      <c r="CU5" s="642"/>
      <c r="CV5" s="642"/>
      <c r="CW5" s="642"/>
      <c r="CX5" s="642"/>
      <c r="CY5" s="643"/>
      <c r="CZ5" s="641" t="s">
        <v>226</v>
      </c>
      <c r="DA5" s="642"/>
      <c r="DB5" s="642"/>
      <c r="DC5" s="643"/>
      <c r="DD5" s="641" t="s">
        <v>235</v>
      </c>
      <c r="DE5" s="642"/>
      <c r="DF5" s="642"/>
      <c r="DG5" s="642"/>
      <c r="DH5" s="642"/>
      <c r="DI5" s="642"/>
      <c r="DJ5" s="642"/>
      <c r="DK5" s="642"/>
      <c r="DL5" s="642"/>
      <c r="DM5" s="642"/>
      <c r="DN5" s="642"/>
      <c r="DO5" s="642"/>
      <c r="DP5" s="643"/>
      <c r="DQ5" s="641" t="s">
        <v>236</v>
      </c>
      <c r="DR5" s="642"/>
      <c r="DS5" s="642"/>
      <c r="DT5" s="642"/>
      <c r="DU5" s="642"/>
      <c r="DV5" s="642"/>
      <c r="DW5" s="642"/>
      <c r="DX5" s="642"/>
      <c r="DY5" s="642"/>
      <c r="DZ5" s="642"/>
      <c r="EA5" s="642"/>
      <c r="EB5" s="642"/>
      <c r="EC5" s="643"/>
    </row>
    <row r="6" spans="2:143" ht="11.25" customHeight="1" x14ac:dyDescent="0.15">
      <c r="B6" s="656" t="s">
        <v>237</v>
      </c>
      <c r="C6" s="657"/>
      <c r="D6" s="657"/>
      <c r="E6" s="657"/>
      <c r="F6" s="657"/>
      <c r="G6" s="657"/>
      <c r="H6" s="657"/>
      <c r="I6" s="657"/>
      <c r="J6" s="657"/>
      <c r="K6" s="657"/>
      <c r="L6" s="657"/>
      <c r="M6" s="657"/>
      <c r="N6" s="657"/>
      <c r="O6" s="657"/>
      <c r="P6" s="657"/>
      <c r="Q6" s="658"/>
      <c r="R6" s="659">
        <v>49247</v>
      </c>
      <c r="S6" s="660"/>
      <c r="T6" s="660"/>
      <c r="U6" s="660"/>
      <c r="V6" s="660"/>
      <c r="W6" s="660"/>
      <c r="X6" s="660"/>
      <c r="Y6" s="661"/>
      <c r="Z6" s="662">
        <v>0.9</v>
      </c>
      <c r="AA6" s="662"/>
      <c r="AB6" s="662"/>
      <c r="AC6" s="662"/>
      <c r="AD6" s="663">
        <v>49247</v>
      </c>
      <c r="AE6" s="663"/>
      <c r="AF6" s="663"/>
      <c r="AG6" s="663"/>
      <c r="AH6" s="663"/>
      <c r="AI6" s="663"/>
      <c r="AJ6" s="663"/>
      <c r="AK6" s="663"/>
      <c r="AL6" s="664">
        <v>1.6</v>
      </c>
      <c r="AM6" s="665"/>
      <c r="AN6" s="665"/>
      <c r="AO6" s="666"/>
      <c r="AP6" s="656" t="s">
        <v>238</v>
      </c>
      <c r="AQ6" s="657"/>
      <c r="AR6" s="657"/>
      <c r="AS6" s="657"/>
      <c r="AT6" s="657"/>
      <c r="AU6" s="657"/>
      <c r="AV6" s="657"/>
      <c r="AW6" s="657"/>
      <c r="AX6" s="657"/>
      <c r="AY6" s="657"/>
      <c r="AZ6" s="657"/>
      <c r="BA6" s="657"/>
      <c r="BB6" s="657"/>
      <c r="BC6" s="657"/>
      <c r="BD6" s="657"/>
      <c r="BE6" s="657"/>
      <c r="BF6" s="658"/>
      <c r="BG6" s="659">
        <v>1167761</v>
      </c>
      <c r="BH6" s="660"/>
      <c r="BI6" s="660"/>
      <c r="BJ6" s="660"/>
      <c r="BK6" s="660"/>
      <c r="BL6" s="660"/>
      <c r="BM6" s="660"/>
      <c r="BN6" s="661"/>
      <c r="BO6" s="662">
        <v>99.5</v>
      </c>
      <c r="BP6" s="662"/>
      <c r="BQ6" s="662"/>
      <c r="BR6" s="662"/>
      <c r="BS6" s="663" t="s">
        <v>141</v>
      </c>
      <c r="BT6" s="663"/>
      <c r="BU6" s="663"/>
      <c r="BV6" s="663"/>
      <c r="BW6" s="663"/>
      <c r="BX6" s="663"/>
      <c r="BY6" s="663"/>
      <c r="BZ6" s="663"/>
      <c r="CA6" s="663"/>
      <c r="CB6" s="667"/>
      <c r="CD6" s="645" t="s">
        <v>239</v>
      </c>
      <c r="CE6" s="646"/>
      <c r="CF6" s="646"/>
      <c r="CG6" s="646"/>
      <c r="CH6" s="646"/>
      <c r="CI6" s="646"/>
      <c r="CJ6" s="646"/>
      <c r="CK6" s="646"/>
      <c r="CL6" s="646"/>
      <c r="CM6" s="646"/>
      <c r="CN6" s="646"/>
      <c r="CO6" s="646"/>
      <c r="CP6" s="646"/>
      <c r="CQ6" s="647"/>
      <c r="CR6" s="659">
        <v>69170</v>
      </c>
      <c r="CS6" s="660"/>
      <c r="CT6" s="660"/>
      <c r="CU6" s="660"/>
      <c r="CV6" s="660"/>
      <c r="CW6" s="660"/>
      <c r="CX6" s="660"/>
      <c r="CY6" s="661"/>
      <c r="CZ6" s="653">
        <v>1.4</v>
      </c>
      <c r="DA6" s="654"/>
      <c r="DB6" s="654"/>
      <c r="DC6" s="670"/>
      <c r="DD6" s="668" t="s">
        <v>190</v>
      </c>
      <c r="DE6" s="660"/>
      <c r="DF6" s="660"/>
      <c r="DG6" s="660"/>
      <c r="DH6" s="660"/>
      <c r="DI6" s="660"/>
      <c r="DJ6" s="660"/>
      <c r="DK6" s="660"/>
      <c r="DL6" s="660"/>
      <c r="DM6" s="660"/>
      <c r="DN6" s="660"/>
      <c r="DO6" s="660"/>
      <c r="DP6" s="661"/>
      <c r="DQ6" s="668">
        <v>69170</v>
      </c>
      <c r="DR6" s="660"/>
      <c r="DS6" s="660"/>
      <c r="DT6" s="660"/>
      <c r="DU6" s="660"/>
      <c r="DV6" s="660"/>
      <c r="DW6" s="660"/>
      <c r="DX6" s="660"/>
      <c r="DY6" s="660"/>
      <c r="DZ6" s="660"/>
      <c r="EA6" s="660"/>
      <c r="EB6" s="660"/>
      <c r="EC6" s="669"/>
    </row>
    <row r="7" spans="2:143" ht="11.25" customHeight="1" x14ac:dyDescent="0.15">
      <c r="B7" s="656" t="s">
        <v>240</v>
      </c>
      <c r="C7" s="657"/>
      <c r="D7" s="657"/>
      <c r="E7" s="657"/>
      <c r="F7" s="657"/>
      <c r="G7" s="657"/>
      <c r="H7" s="657"/>
      <c r="I7" s="657"/>
      <c r="J7" s="657"/>
      <c r="K7" s="657"/>
      <c r="L7" s="657"/>
      <c r="M7" s="657"/>
      <c r="N7" s="657"/>
      <c r="O7" s="657"/>
      <c r="P7" s="657"/>
      <c r="Q7" s="658"/>
      <c r="R7" s="659">
        <v>144</v>
      </c>
      <c r="S7" s="660"/>
      <c r="T7" s="660"/>
      <c r="U7" s="660"/>
      <c r="V7" s="660"/>
      <c r="W7" s="660"/>
      <c r="X7" s="660"/>
      <c r="Y7" s="661"/>
      <c r="Z7" s="662">
        <v>0</v>
      </c>
      <c r="AA7" s="662"/>
      <c r="AB7" s="662"/>
      <c r="AC7" s="662"/>
      <c r="AD7" s="663">
        <v>144</v>
      </c>
      <c r="AE7" s="663"/>
      <c r="AF7" s="663"/>
      <c r="AG7" s="663"/>
      <c r="AH7" s="663"/>
      <c r="AI7" s="663"/>
      <c r="AJ7" s="663"/>
      <c r="AK7" s="663"/>
      <c r="AL7" s="664">
        <v>0</v>
      </c>
      <c r="AM7" s="665"/>
      <c r="AN7" s="665"/>
      <c r="AO7" s="666"/>
      <c r="AP7" s="656" t="s">
        <v>241</v>
      </c>
      <c r="AQ7" s="657"/>
      <c r="AR7" s="657"/>
      <c r="AS7" s="657"/>
      <c r="AT7" s="657"/>
      <c r="AU7" s="657"/>
      <c r="AV7" s="657"/>
      <c r="AW7" s="657"/>
      <c r="AX7" s="657"/>
      <c r="AY7" s="657"/>
      <c r="AZ7" s="657"/>
      <c r="BA7" s="657"/>
      <c r="BB7" s="657"/>
      <c r="BC7" s="657"/>
      <c r="BD7" s="657"/>
      <c r="BE7" s="657"/>
      <c r="BF7" s="658"/>
      <c r="BG7" s="659">
        <v>699423</v>
      </c>
      <c r="BH7" s="660"/>
      <c r="BI7" s="660"/>
      <c r="BJ7" s="660"/>
      <c r="BK7" s="660"/>
      <c r="BL7" s="660"/>
      <c r="BM7" s="660"/>
      <c r="BN7" s="661"/>
      <c r="BO7" s="662">
        <v>59.6</v>
      </c>
      <c r="BP7" s="662"/>
      <c r="BQ7" s="662"/>
      <c r="BR7" s="662"/>
      <c r="BS7" s="663" t="s">
        <v>242</v>
      </c>
      <c r="BT7" s="663"/>
      <c r="BU7" s="663"/>
      <c r="BV7" s="663"/>
      <c r="BW7" s="663"/>
      <c r="BX7" s="663"/>
      <c r="BY7" s="663"/>
      <c r="BZ7" s="663"/>
      <c r="CA7" s="663"/>
      <c r="CB7" s="667"/>
      <c r="CD7" s="656" t="s">
        <v>243</v>
      </c>
      <c r="CE7" s="657"/>
      <c r="CF7" s="657"/>
      <c r="CG7" s="657"/>
      <c r="CH7" s="657"/>
      <c r="CI7" s="657"/>
      <c r="CJ7" s="657"/>
      <c r="CK7" s="657"/>
      <c r="CL7" s="657"/>
      <c r="CM7" s="657"/>
      <c r="CN7" s="657"/>
      <c r="CO7" s="657"/>
      <c r="CP7" s="657"/>
      <c r="CQ7" s="658"/>
      <c r="CR7" s="659">
        <v>1215757</v>
      </c>
      <c r="CS7" s="660"/>
      <c r="CT7" s="660"/>
      <c r="CU7" s="660"/>
      <c r="CV7" s="660"/>
      <c r="CW7" s="660"/>
      <c r="CX7" s="660"/>
      <c r="CY7" s="661"/>
      <c r="CZ7" s="662">
        <v>24.2</v>
      </c>
      <c r="DA7" s="662"/>
      <c r="DB7" s="662"/>
      <c r="DC7" s="662"/>
      <c r="DD7" s="668">
        <v>31076</v>
      </c>
      <c r="DE7" s="660"/>
      <c r="DF7" s="660"/>
      <c r="DG7" s="660"/>
      <c r="DH7" s="660"/>
      <c r="DI7" s="660"/>
      <c r="DJ7" s="660"/>
      <c r="DK7" s="660"/>
      <c r="DL7" s="660"/>
      <c r="DM7" s="660"/>
      <c r="DN7" s="660"/>
      <c r="DO7" s="660"/>
      <c r="DP7" s="661"/>
      <c r="DQ7" s="668">
        <v>1134557</v>
      </c>
      <c r="DR7" s="660"/>
      <c r="DS7" s="660"/>
      <c r="DT7" s="660"/>
      <c r="DU7" s="660"/>
      <c r="DV7" s="660"/>
      <c r="DW7" s="660"/>
      <c r="DX7" s="660"/>
      <c r="DY7" s="660"/>
      <c r="DZ7" s="660"/>
      <c r="EA7" s="660"/>
      <c r="EB7" s="660"/>
      <c r="EC7" s="669"/>
    </row>
    <row r="8" spans="2:143" ht="11.25" customHeight="1" x14ac:dyDescent="0.15">
      <c r="B8" s="656" t="s">
        <v>244</v>
      </c>
      <c r="C8" s="657"/>
      <c r="D8" s="657"/>
      <c r="E8" s="657"/>
      <c r="F8" s="657"/>
      <c r="G8" s="657"/>
      <c r="H8" s="657"/>
      <c r="I8" s="657"/>
      <c r="J8" s="657"/>
      <c r="K8" s="657"/>
      <c r="L8" s="657"/>
      <c r="M8" s="657"/>
      <c r="N8" s="657"/>
      <c r="O8" s="657"/>
      <c r="P8" s="657"/>
      <c r="Q8" s="658"/>
      <c r="R8" s="659">
        <v>1175</v>
      </c>
      <c r="S8" s="660"/>
      <c r="T8" s="660"/>
      <c r="U8" s="660"/>
      <c r="V8" s="660"/>
      <c r="W8" s="660"/>
      <c r="X8" s="660"/>
      <c r="Y8" s="661"/>
      <c r="Z8" s="662">
        <v>0</v>
      </c>
      <c r="AA8" s="662"/>
      <c r="AB8" s="662"/>
      <c r="AC8" s="662"/>
      <c r="AD8" s="663">
        <v>1175</v>
      </c>
      <c r="AE8" s="663"/>
      <c r="AF8" s="663"/>
      <c r="AG8" s="663"/>
      <c r="AH8" s="663"/>
      <c r="AI8" s="663"/>
      <c r="AJ8" s="663"/>
      <c r="AK8" s="663"/>
      <c r="AL8" s="664">
        <v>0</v>
      </c>
      <c r="AM8" s="665"/>
      <c r="AN8" s="665"/>
      <c r="AO8" s="666"/>
      <c r="AP8" s="656" t="s">
        <v>245</v>
      </c>
      <c r="AQ8" s="657"/>
      <c r="AR8" s="657"/>
      <c r="AS8" s="657"/>
      <c r="AT8" s="657"/>
      <c r="AU8" s="657"/>
      <c r="AV8" s="657"/>
      <c r="AW8" s="657"/>
      <c r="AX8" s="657"/>
      <c r="AY8" s="657"/>
      <c r="AZ8" s="657"/>
      <c r="BA8" s="657"/>
      <c r="BB8" s="657"/>
      <c r="BC8" s="657"/>
      <c r="BD8" s="657"/>
      <c r="BE8" s="657"/>
      <c r="BF8" s="658"/>
      <c r="BG8" s="659">
        <v>7826</v>
      </c>
      <c r="BH8" s="660"/>
      <c r="BI8" s="660"/>
      <c r="BJ8" s="660"/>
      <c r="BK8" s="660"/>
      <c r="BL8" s="660"/>
      <c r="BM8" s="660"/>
      <c r="BN8" s="661"/>
      <c r="BO8" s="662">
        <v>0.7</v>
      </c>
      <c r="BP8" s="662"/>
      <c r="BQ8" s="662"/>
      <c r="BR8" s="662"/>
      <c r="BS8" s="663" t="s">
        <v>190</v>
      </c>
      <c r="BT8" s="663"/>
      <c r="BU8" s="663"/>
      <c r="BV8" s="663"/>
      <c r="BW8" s="663"/>
      <c r="BX8" s="663"/>
      <c r="BY8" s="663"/>
      <c r="BZ8" s="663"/>
      <c r="CA8" s="663"/>
      <c r="CB8" s="667"/>
      <c r="CD8" s="656" t="s">
        <v>246</v>
      </c>
      <c r="CE8" s="657"/>
      <c r="CF8" s="657"/>
      <c r="CG8" s="657"/>
      <c r="CH8" s="657"/>
      <c r="CI8" s="657"/>
      <c r="CJ8" s="657"/>
      <c r="CK8" s="657"/>
      <c r="CL8" s="657"/>
      <c r="CM8" s="657"/>
      <c r="CN8" s="657"/>
      <c r="CO8" s="657"/>
      <c r="CP8" s="657"/>
      <c r="CQ8" s="658"/>
      <c r="CR8" s="659">
        <v>935360</v>
      </c>
      <c r="CS8" s="660"/>
      <c r="CT8" s="660"/>
      <c r="CU8" s="660"/>
      <c r="CV8" s="660"/>
      <c r="CW8" s="660"/>
      <c r="CX8" s="660"/>
      <c r="CY8" s="661"/>
      <c r="CZ8" s="662">
        <v>18.600000000000001</v>
      </c>
      <c r="DA8" s="662"/>
      <c r="DB8" s="662"/>
      <c r="DC8" s="662"/>
      <c r="DD8" s="668">
        <v>22958</v>
      </c>
      <c r="DE8" s="660"/>
      <c r="DF8" s="660"/>
      <c r="DG8" s="660"/>
      <c r="DH8" s="660"/>
      <c r="DI8" s="660"/>
      <c r="DJ8" s="660"/>
      <c r="DK8" s="660"/>
      <c r="DL8" s="660"/>
      <c r="DM8" s="660"/>
      <c r="DN8" s="660"/>
      <c r="DO8" s="660"/>
      <c r="DP8" s="661"/>
      <c r="DQ8" s="668">
        <v>560060</v>
      </c>
      <c r="DR8" s="660"/>
      <c r="DS8" s="660"/>
      <c r="DT8" s="660"/>
      <c r="DU8" s="660"/>
      <c r="DV8" s="660"/>
      <c r="DW8" s="660"/>
      <c r="DX8" s="660"/>
      <c r="DY8" s="660"/>
      <c r="DZ8" s="660"/>
      <c r="EA8" s="660"/>
      <c r="EB8" s="660"/>
      <c r="EC8" s="669"/>
    </row>
    <row r="9" spans="2:143" ht="11.25" customHeight="1" x14ac:dyDescent="0.15">
      <c r="B9" s="656" t="s">
        <v>247</v>
      </c>
      <c r="C9" s="657"/>
      <c r="D9" s="657"/>
      <c r="E9" s="657"/>
      <c r="F9" s="657"/>
      <c r="G9" s="657"/>
      <c r="H9" s="657"/>
      <c r="I9" s="657"/>
      <c r="J9" s="657"/>
      <c r="K9" s="657"/>
      <c r="L9" s="657"/>
      <c r="M9" s="657"/>
      <c r="N9" s="657"/>
      <c r="O9" s="657"/>
      <c r="P9" s="657"/>
      <c r="Q9" s="658"/>
      <c r="R9" s="659">
        <v>990</v>
      </c>
      <c r="S9" s="660"/>
      <c r="T9" s="660"/>
      <c r="U9" s="660"/>
      <c r="V9" s="660"/>
      <c r="W9" s="660"/>
      <c r="X9" s="660"/>
      <c r="Y9" s="661"/>
      <c r="Z9" s="662">
        <v>0</v>
      </c>
      <c r="AA9" s="662"/>
      <c r="AB9" s="662"/>
      <c r="AC9" s="662"/>
      <c r="AD9" s="663">
        <v>990</v>
      </c>
      <c r="AE9" s="663"/>
      <c r="AF9" s="663"/>
      <c r="AG9" s="663"/>
      <c r="AH9" s="663"/>
      <c r="AI9" s="663"/>
      <c r="AJ9" s="663"/>
      <c r="AK9" s="663"/>
      <c r="AL9" s="664">
        <v>0</v>
      </c>
      <c r="AM9" s="665"/>
      <c r="AN9" s="665"/>
      <c r="AO9" s="666"/>
      <c r="AP9" s="656" t="s">
        <v>248</v>
      </c>
      <c r="AQ9" s="657"/>
      <c r="AR9" s="657"/>
      <c r="AS9" s="657"/>
      <c r="AT9" s="657"/>
      <c r="AU9" s="657"/>
      <c r="AV9" s="657"/>
      <c r="AW9" s="657"/>
      <c r="AX9" s="657"/>
      <c r="AY9" s="657"/>
      <c r="AZ9" s="657"/>
      <c r="BA9" s="657"/>
      <c r="BB9" s="657"/>
      <c r="BC9" s="657"/>
      <c r="BD9" s="657"/>
      <c r="BE9" s="657"/>
      <c r="BF9" s="658"/>
      <c r="BG9" s="659">
        <v>163775</v>
      </c>
      <c r="BH9" s="660"/>
      <c r="BI9" s="660"/>
      <c r="BJ9" s="660"/>
      <c r="BK9" s="660"/>
      <c r="BL9" s="660"/>
      <c r="BM9" s="660"/>
      <c r="BN9" s="661"/>
      <c r="BO9" s="662">
        <v>14</v>
      </c>
      <c r="BP9" s="662"/>
      <c r="BQ9" s="662"/>
      <c r="BR9" s="662"/>
      <c r="BS9" s="663" t="s">
        <v>141</v>
      </c>
      <c r="BT9" s="663"/>
      <c r="BU9" s="663"/>
      <c r="BV9" s="663"/>
      <c r="BW9" s="663"/>
      <c r="BX9" s="663"/>
      <c r="BY9" s="663"/>
      <c r="BZ9" s="663"/>
      <c r="CA9" s="663"/>
      <c r="CB9" s="667"/>
      <c r="CD9" s="656" t="s">
        <v>249</v>
      </c>
      <c r="CE9" s="657"/>
      <c r="CF9" s="657"/>
      <c r="CG9" s="657"/>
      <c r="CH9" s="657"/>
      <c r="CI9" s="657"/>
      <c r="CJ9" s="657"/>
      <c r="CK9" s="657"/>
      <c r="CL9" s="657"/>
      <c r="CM9" s="657"/>
      <c r="CN9" s="657"/>
      <c r="CO9" s="657"/>
      <c r="CP9" s="657"/>
      <c r="CQ9" s="658"/>
      <c r="CR9" s="659">
        <v>468372</v>
      </c>
      <c r="CS9" s="660"/>
      <c r="CT9" s="660"/>
      <c r="CU9" s="660"/>
      <c r="CV9" s="660"/>
      <c r="CW9" s="660"/>
      <c r="CX9" s="660"/>
      <c r="CY9" s="661"/>
      <c r="CZ9" s="662">
        <v>9.3000000000000007</v>
      </c>
      <c r="DA9" s="662"/>
      <c r="DB9" s="662"/>
      <c r="DC9" s="662"/>
      <c r="DD9" s="668">
        <v>11200</v>
      </c>
      <c r="DE9" s="660"/>
      <c r="DF9" s="660"/>
      <c r="DG9" s="660"/>
      <c r="DH9" s="660"/>
      <c r="DI9" s="660"/>
      <c r="DJ9" s="660"/>
      <c r="DK9" s="660"/>
      <c r="DL9" s="660"/>
      <c r="DM9" s="660"/>
      <c r="DN9" s="660"/>
      <c r="DO9" s="660"/>
      <c r="DP9" s="661"/>
      <c r="DQ9" s="668">
        <v>350438</v>
      </c>
      <c r="DR9" s="660"/>
      <c r="DS9" s="660"/>
      <c r="DT9" s="660"/>
      <c r="DU9" s="660"/>
      <c r="DV9" s="660"/>
      <c r="DW9" s="660"/>
      <c r="DX9" s="660"/>
      <c r="DY9" s="660"/>
      <c r="DZ9" s="660"/>
      <c r="EA9" s="660"/>
      <c r="EB9" s="660"/>
      <c r="EC9" s="669"/>
    </row>
    <row r="10" spans="2:143" ht="11.25" customHeight="1" x14ac:dyDescent="0.15">
      <c r="B10" s="656" t="s">
        <v>250</v>
      </c>
      <c r="C10" s="657"/>
      <c r="D10" s="657"/>
      <c r="E10" s="657"/>
      <c r="F10" s="657"/>
      <c r="G10" s="657"/>
      <c r="H10" s="657"/>
      <c r="I10" s="657"/>
      <c r="J10" s="657"/>
      <c r="K10" s="657"/>
      <c r="L10" s="657"/>
      <c r="M10" s="657"/>
      <c r="N10" s="657"/>
      <c r="O10" s="657"/>
      <c r="P10" s="657"/>
      <c r="Q10" s="658"/>
      <c r="R10" s="659" t="s">
        <v>190</v>
      </c>
      <c r="S10" s="660"/>
      <c r="T10" s="660"/>
      <c r="U10" s="660"/>
      <c r="V10" s="660"/>
      <c r="W10" s="660"/>
      <c r="X10" s="660"/>
      <c r="Y10" s="661"/>
      <c r="Z10" s="662" t="s">
        <v>242</v>
      </c>
      <c r="AA10" s="662"/>
      <c r="AB10" s="662"/>
      <c r="AC10" s="662"/>
      <c r="AD10" s="663" t="s">
        <v>190</v>
      </c>
      <c r="AE10" s="663"/>
      <c r="AF10" s="663"/>
      <c r="AG10" s="663"/>
      <c r="AH10" s="663"/>
      <c r="AI10" s="663"/>
      <c r="AJ10" s="663"/>
      <c r="AK10" s="663"/>
      <c r="AL10" s="664" t="s">
        <v>242</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17591</v>
      </c>
      <c r="BH10" s="660"/>
      <c r="BI10" s="660"/>
      <c r="BJ10" s="660"/>
      <c r="BK10" s="660"/>
      <c r="BL10" s="660"/>
      <c r="BM10" s="660"/>
      <c r="BN10" s="661"/>
      <c r="BO10" s="662">
        <v>1.5</v>
      </c>
      <c r="BP10" s="662"/>
      <c r="BQ10" s="662"/>
      <c r="BR10" s="662"/>
      <c r="BS10" s="663" t="s">
        <v>242</v>
      </c>
      <c r="BT10" s="663"/>
      <c r="BU10" s="663"/>
      <c r="BV10" s="663"/>
      <c r="BW10" s="663"/>
      <c r="BX10" s="663"/>
      <c r="BY10" s="663"/>
      <c r="BZ10" s="663"/>
      <c r="CA10" s="663"/>
      <c r="CB10" s="667"/>
      <c r="CD10" s="656" t="s">
        <v>252</v>
      </c>
      <c r="CE10" s="657"/>
      <c r="CF10" s="657"/>
      <c r="CG10" s="657"/>
      <c r="CH10" s="657"/>
      <c r="CI10" s="657"/>
      <c r="CJ10" s="657"/>
      <c r="CK10" s="657"/>
      <c r="CL10" s="657"/>
      <c r="CM10" s="657"/>
      <c r="CN10" s="657"/>
      <c r="CO10" s="657"/>
      <c r="CP10" s="657"/>
      <c r="CQ10" s="658"/>
      <c r="CR10" s="659">
        <v>14584</v>
      </c>
      <c r="CS10" s="660"/>
      <c r="CT10" s="660"/>
      <c r="CU10" s="660"/>
      <c r="CV10" s="660"/>
      <c r="CW10" s="660"/>
      <c r="CX10" s="660"/>
      <c r="CY10" s="661"/>
      <c r="CZ10" s="662">
        <v>0.3</v>
      </c>
      <c r="DA10" s="662"/>
      <c r="DB10" s="662"/>
      <c r="DC10" s="662"/>
      <c r="DD10" s="668" t="s">
        <v>190</v>
      </c>
      <c r="DE10" s="660"/>
      <c r="DF10" s="660"/>
      <c r="DG10" s="660"/>
      <c r="DH10" s="660"/>
      <c r="DI10" s="660"/>
      <c r="DJ10" s="660"/>
      <c r="DK10" s="660"/>
      <c r="DL10" s="660"/>
      <c r="DM10" s="660"/>
      <c r="DN10" s="660"/>
      <c r="DO10" s="660"/>
      <c r="DP10" s="661"/>
      <c r="DQ10" s="668">
        <v>12122</v>
      </c>
      <c r="DR10" s="660"/>
      <c r="DS10" s="660"/>
      <c r="DT10" s="660"/>
      <c r="DU10" s="660"/>
      <c r="DV10" s="660"/>
      <c r="DW10" s="660"/>
      <c r="DX10" s="660"/>
      <c r="DY10" s="660"/>
      <c r="DZ10" s="660"/>
      <c r="EA10" s="660"/>
      <c r="EB10" s="660"/>
      <c r="EC10" s="669"/>
    </row>
    <row r="11" spans="2:143" ht="11.25" customHeight="1" x14ac:dyDescent="0.15">
      <c r="B11" s="656" t="s">
        <v>253</v>
      </c>
      <c r="C11" s="657"/>
      <c r="D11" s="657"/>
      <c r="E11" s="657"/>
      <c r="F11" s="657"/>
      <c r="G11" s="657"/>
      <c r="H11" s="657"/>
      <c r="I11" s="657"/>
      <c r="J11" s="657"/>
      <c r="K11" s="657"/>
      <c r="L11" s="657"/>
      <c r="M11" s="657"/>
      <c r="N11" s="657"/>
      <c r="O11" s="657"/>
      <c r="P11" s="657"/>
      <c r="Q11" s="658"/>
      <c r="R11" s="659">
        <v>131671</v>
      </c>
      <c r="S11" s="660"/>
      <c r="T11" s="660"/>
      <c r="U11" s="660"/>
      <c r="V11" s="660"/>
      <c r="W11" s="660"/>
      <c r="X11" s="660"/>
      <c r="Y11" s="661"/>
      <c r="Z11" s="664">
        <v>2.5</v>
      </c>
      <c r="AA11" s="665"/>
      <c r="AB11" s="665"/>
      <c r="AC11" s="671"/>
      <c r="AD11" s="668">
        <v>131671</v>
      </c>
      <c r="AE11" s="660"/>
      <c r="AF11" s="660"/>
      <c r="AG11" s="660"/>
      <c r="AH11" s="660"/>
      <c r="AI11" s="660"/>
      <c r="AJ11" s="660"/>
      <c r="AK11" s="661"/>
      <c r="AL11" s="664">
        <v>4.3</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510231</v>
      </c>
      <c r="BH11" s="660"/>
      <c r="BI11" s="660"/>
      <c r="BJ11" s="660"/>
      <c r="BK11" s="660"/>
      <c r="BL11" s="660"/>
      <c r="BM11" s="660"/>
      <c r="BN11" s="661"/>
      <c r="BO11" s="662">
        <v>43.5</v>
      </c>
      <c r="BP11" s="662"/>
      <c r="BQ11" s="662"/>
      <c r="BR11" s="662"/>
      <c r="BS11" s="663" t="s">
        <v>190</v>
      </c>
      <c r="BT11" s="663"/>
      <c r="BU11" s="663"/>
      <c r="BV11" s="663"/>
      <c r="BW11" s="663"/>
      <c r="BX11" s="663"/>
      <c r="BY11" s="663"/>
      <c r="BZ11" s="663"/>
      <c r="CA11" s="663"/>
      <c r="CB11" s="667"/>
      <c r="CD11" s="656" t="s">
        <v>255</v>
      </c>
      <c r="CE11" s="657"/>
      <c r="CF11" s="657"/>
      <c r="CG11" s="657"/>
      <c r="CH11" s="657"/>
      <c r="CI11" s="657"/>
      <c r="CJ11" s="657"/>
      <c r="CK11" s="657"/>
      <c r="CL11" s="657"/>
      <c r="CM11" s="657"/>
      <c r="CN11" s="657"/>
      <c r="CO11" s="657"/>
      <c r="CP11" s="657"/>
      <c r="CQ11" s="658"/>
      <c r="CR11" s="659">
        <v>151566</v>
      </c>
      <c r="CS11" s="660"/>
      <c r="CT11" s="660"/>
      <c r="CU11" s="660"/>
      <c r="CV11" s="660"/>
      <c r="CW11" s="660"/>
      <c r="CX11" s="660"/>
      <c r="CY11" s="661"/>
      <c r="CZ11" s="662">
        <v>3</v>
      </c>
      <c r="DA11" s="662"/>
      <c r="DB11" s="662"/>
      <c r="DC11" s="662"/>
      <c r="DD11" s="668">
        <v>25925</v>
      </c>
      <c r="DE11" s="660"/>
      <c r="DF11" s="660"/>
      <c r="DG11" s="660"/>
      <c r="DH11" s="660"/>
      <c r="DI11" s="660"/>
      <c r="DJ11" s="660"/>
      <c r="DK11" s="660"/>
      <c r="DL11" s="660"/>
      <c r="DM11" s="660"/>
      <c r="DN11" s="660"/>
      <c r="DO11" s="660"/>
      <c r="DP11" s="661"/>
      <c r="DQ11" s="668">
        <v>91802</v>
      </c>
      <c r="DR11" s="660"/>
      <c r="DS11" s="660"/>
      <c r="DT11" s="660"/>
      <c r="DU11" s="660"/>
      <c r="DV11" s="660"/>
      <c r="DW11" s="660"/>
      <c r="DX11" s="660"/>
      <c r="DY11" s="660"/>
      <c r="DZ11" s="660"/>
      <c r="EA11" s="660"/>
      <c r="EB11" s="660"/>
      <c r="EC11" s="669"/>
    </row>
    <row r="12" spans="2:143" ht="11.25" customHeight="1" x14ac:dyDescent="0.15">
      <c r="B12" s="656" t="s">
        <v>256</v>
      </c>
      <c r="C12" s="657"/>
      <c r="D12" s="657"/>
      <c r="E12" s="657"/>
      <c r="F12" s="657"/>
      <c r="G12" s="657"/>
      <c r="H12" s="657"/>
      <c r="I12" s="657"/>
      <c r="J12" s="657"/>
      <c r="K12" s="657"/>
      <c r="L12" s="657"/>
      <c r="M12" s="657"/>
      <c r="N12" s="657"/>
      <c r="O12" s="657"/>
      <c r="P12" s="657"/>
      <c r="Q12" s="658"/>
      <c r="R12" s="659" t="s">
        <v>190</v>
      </c>
      <c r="S12" s="660"/>
      <c r="T12" s="660"/>
      <c r="U12" s="660"/>
      <c r="V12" s="660"/>
      <c r="W12" s="660"/>
      <c r="X12" s="660"/>
      <c r="Y12" s="661"/>
      <c r="Z12" s="662" t="s">
        <v>190</v>
      </c>
      <c r="AA12" s="662"/>
      <c r="AB12" s="662"/>
      <c r="AC12" s="662"/>
      <c r="AD12" s="663" t="s">
        <v>242</v>
      </c>
      <c r="AE12" s="663"/>
      <c r="AF12" s="663"/>
      <c r="AG12" s="663"/>
      <c r="AH12" s="663"/>
      <c r="AI12" s="663"/>
      <c r="AJ12" s="663"/>
      <c r="AK12" s="663"/>
      <c r="AL12" s="664" t="s">
        <v>242</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410539</v>
      </c>
      <c r="BH12" s="660"/>
      <c r="BI12" s="660"/>
      <c r="BJ12" s="660"/>
      <c r="BK12" s="660"/>
      <c r="BL12" s="660"/>
      <c r="BM12" s="660"/>
      <c r="BN12" s="661"/>
      <c r="BO12" s="662">
        <v>35</v>
      </c>
      <c r="BP12" s="662"/>
      <c r="BQ12" s="662"/>
      <c r="BR12" s="662"/>
      <c r="BS12" s="663" t="s">
        <v>141</v>
      </c>
      <c r="BT12" s="663"/>
      <c r="BU12" s="663"/>
      <c r="BV12" s="663"/>
      <c r="BW12" s="663"/>
      <c r="BX12" s="663"/>
      <c r="BY12" s="663"/>
      <c r="BZ12" s="663"/>
      <c r="CA12" s="663"/>
      <c r="CB12" s="667"/>
      <c r="CD12" s="656" t="s">
        <v>258</v>
      </c>
      <c r="CE12" s="657"/>
      <c r="CF12" s="657"/>
      <c r="CG12" s="657"/>
      <c r="CH12" s="657"/>
      <c r="CI12" s="657"/>
      <c r="CJ12" s="657"/>
      <c r="CK12" s="657"/>
      <c r="CL12" s="657"/>
      <c r="CM12" s="657"/>
      <c r="CN12" s="657"/>
      <c r="CO12" s="657"/>
      <c r="CP12" s="657"/>
      <c r="CQ12" s="658"/>
      <c r="CR12" s="659">
        <v>336405</v>
      </c>
      <c r="CS12" s="660"/>
      <c r="CT12" s="660"/>
      <c r="CU12" s="660"/>
      <c r="CV12" s="660"/>
      <c r="CW12" s="660"/>
      <c r="CX12" s="660"/>
      <c r="CY12" s="661"/>
      <c r="CZ12" s="662">
        <v>6.7</v>
      </c>
      <c r="DA12" s="662"/>
      <c r="DB12" s="662"/>
      <c r="DC12" s="662"/>
      <c r="DD12" s="668">
        <v>49764</v>
      </c>
      <c r="DE12" s="660"/>
      <c r="DF12" s="660"/>
      <c r="DG12" s="660"/>
      <c r="DH12" s="660"/>
      <c r="DI12" s="660"/>
      <c r="DJ12" s="660"/>
      <c r="DK12" s="660"/>
      <c r="DL12" s="660"/>
      <c r="DM12" s="660"/>
      <c r="DN12" s="660"/>
      <c r="DO12" s="660"/>
      <c r="DP12" s="661"/>
      <c r="DQ12" s="668">
        <v>256107</v>
      </c>
      <c r="DR12" s="660"/>
      <c r="DS12" s="660"/>
      <c r="DT12" s="660"/>
      <c r="DU12" s="660"/>
      <c r="DV12" s="660"/>
      <c r="DW12" s="660"/>
      <c r="DX12" s="660"/>
      <c r="DY12" s="660"/>
      <c r="DZ12" s="660"/>
      <c r="EA12" s="660"/>
      <c r="EB12" s="660"/>
      <c r="EC12" s="669"/>
    </row>
    <row r="13" spans="2:143" ht="11.25" customHeight="1" x14ac:dyDescent="0.15">
      <c r="B13" s="656" t="s">
        <v>259</v>
      </c>
      <c r="C13" s="657"/>
      <c r="D13" s="657"/>
      <c r="E13" s="657"/>
      <c r="F13" s="657"/>
      <c r="G13" s="657"/>
      <c r="H13" s="657"/>
      <c r="I13" s="657"/>
      <c r="J13" s="657"/>
      <c r="K13" s="657"/>
      <c r="L13" s="657"/>
      <c r="M13" s="657"/>
      <c r="N13" s="657"/>
      <c r="O13" s="657"/>
      <c r="P13" s="657"/>
      <c r="Q13" s="658"/>
      <c r="R13" s="659" t="s">
        <v>242</v>
      </c>
      <c r="S13" s="660"/>
      <c r="T13" s="660"/>
      <c r="U13" s="660"/>
      <c r="V13" s="660"/>
      <c r="W13" s="660"/>
      <c r="X13" s="660"/>
      <c r="Y13" s="661"/>
      <c r="Z13" s="662" t="s">
        <v>190</v>
      </c>
      <c r="AA13" s="662"/>
      <c r="AB13" s="662"/>
      <c r="AC13" s="662"/>
      <c r="AD13" s="663" t="s">
        <v>242</v>
      </c>
      <c r="AE13" s="663"/>
      <c r="AF13" s="663"/>
      <c r="AG13" s="663"/>
      <c r="AH13" s="663"/>
      <c r="AI13" s="663"/>
      <c r="AJ13" s="663"/>
      <c r="AK13" s="663"/>
      <c r="AL13" s="664" t="s">
        <v>242</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400799</v>
      </c>
      <c r="BH13" s="660"/>
      <c r="BI13" s="660"/>
      <c r="BJ13" s="660"/>
      <c r="BK13" s="660"/>
      <c r="BL13" s="660"/>
      <c r="BM13" s="660"/>
      <c r="BN13" s="661"/>
      <c r="BO13" s="662">
        <v>34.1</v>
      </c>
      <c r="BP13" s="662"/>
      <c r="BQ13" s="662"/>
      <c r="BR13" s="662"/>
      <c r="BS13" s="663" t="s">
        <v>242</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602194</v>
      </c>
      <c r="CS13" s="660"/>
      <c r="CT13" s="660"/>
      <c r="CU13" s="660"/>
      <c r="CV13" s="660"/>
      <c r="CW13" s="660"/>
      <c r="CX13" s="660"/>
      <c r="CY13" s="661"/>
      <c r="CZ13" s="662">
        <v>12</v>
      </c>
      <c r="DA13" s="662"/>
      <c r="DB13" s="662"/>
      <c r="DC13" s="662"/>
      <c r="DD13" s="668">
        <v>267978</v>
      </c>
      <c r="DE13" s="660"/>
      <c r="DF13" s="660"/>
      <c r="DG13" s="660"/>
      <c r="DH13" s="660"/>
      <c r="DI13" s="660"/>
      <c r="DJ13" s="660"/>
      <c r="DK13" s="660"/>
      <c r="DL13" s="660"/>
      <c r="DM13" s="660"/>
      <c r="DN13" s="660"/>
      <c r="DO13" s="660"/>
      <c r="DP13" s="661"/>
      <c r="DQ13" s="668">
        <v>356563</v>
      </c>
      <c r="DR13" s="660"/>
      <c r="DS13" s="660"/>
      <c r="DT13" s="660"/>
      <c r="DU13" s="660"/>
      <c r="DV13" s="660"/>
      <c r="DW13" s="660"/>
      <c r="DX13" s="660"/>
      <c r="DY13" s="660"/>
      <c r="DZ13" s="660"/>
      <c r="EA13" s="660"/>
      <c r="EB13" s="660"/>
      <c r="EC13" s="669"/>
    </row>
    <row r="14" spans="2:143" ht="11.25" customHeight="1" x14ac:dyDescent="0.15">
      <c r="B14" s="656" t="s">
        <v>262</v>
      </c>
      <c r="C14" s="657"/>
      <c r="D14" s="657"/>
      <c r="E14" s="657"/>
      <c r="F14" s="657"/>
      <c r="G14" s="657"/>
      <c r="H14" s="657"/>
      <c r="I14" s="657"/>
      <c r="J14" s="657"/>
      <c r="K14" s="657"/>
      <c r="L14" s="657"/>
      <c r="M14" s="657"/>
      <c r="N14" s="657"/>
      <c r="O14" s="657"/>
      <c r="P14" s="657"/>
      <c r="Q14" s="658"/>
      <c r="R14" s="659">
        <v>30</v>
      </c>
      <c r="S14" s="660"/>
      <c r="T14" s="660"/>
      <c r="U14" s="660"/>
      <c r="V14" s="660"/>
      <c r="W14" s="660"/>
      <c r="X14" s="660"/>
      <c r="Y14" s="661"/>
      <c r="Z14" s="662">
        <v>0</v>
      </c>
      <c r="AA14" s="662"/>
      <c r="AB14" s="662"/>
      <c r="AC14" s="662"/>
      <c r="AD14" s="663">
        <v>30</v>
      </c>
      <c r="AE14" s="663"/>
      <c r="AF14" s="663"/>
      <c r="AG14" s="663"/>
      <c r="AH14" s="663"/>
      <c r="AI14" s="663"/>
      <c r="AJ14" s="663"/>
      <c r="AK14" s="663"/>
      <c r="AL14" s="664">
        <v>0</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19883</v>
      </c>
      <c r="BH14" s="660"/>
      <c r="BI14" s="660"/>
      <c r="BJ14" s="660"/>
      <c r="BK14" s="660"/>
      <c r="BL14" s="660"/>
      <c r="BM14" s="660"/>
      <c r="BN14" s="661"/>
      <c r="BO14" s="662">
        <v>1.7</v>
      </c>
      <c r="BP14" s="662"/>
      <c r="BQ14" s="662"/>
      <c r="BR14" s="662"/>
      <c r="BS14" s="663" t="s">
        <v>242</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235082</v>
      </c>
      <c r="CS14" s="660"/>
      <c r="CT14" s="660"/>
      <c r="CU14" s="660"/>
      <c r="CV14" s="660"/>
      <c r="CW14" s="660"/>
      <c r="CX14" s="660"/>
      <c r="CY14" s="661"/>
      <c r="CZ14" s="662">
        <v>4.7</v>
      </c>
      <c r="DA14" s="662"/>
      <c r="DB14" s="662"/>
      <c r="DC14" s="662"/>
      <c r="DD14" s="668">
        <v>22550</v>
      </c>
      <c r="DE14" s="660"/>
      <c r="DF14" s="660"/>
      <c r="DG14" s="660"/>
      <c r="DH14" s="660"/>
      <c r="DI14" s="660"/>
      <c r="DJ14" s="660"/>
      <c r="DK14" s="660"/>
      <c r="DL14" s="660"/>
      <c r="DM14" s="660"/>
      <c r="DN14" s="660"/>
      <c r="DO14" s="660"/>
      <c r="DP14" s="661"/>
      <c r="DQ14" s="668">
        <v>214262</v>
      </c>
      <c r="DR14" s="660"/>
      <c r="DS14" s="660"/>
      <c r="DT14" s="660"/>
      <c r="DU14" s="660"/>
      <c r="DV14" s="660"/>
      <c r="DW14" s="660"/>
      <c r="DX14" s="660"/>
      <c r="DY14" s="660"/>
      <c r="DZ14" s="660"/>
      <c r="EA14" s="660"/>
      <c r="EB14" s="660"/>
      <c r="EC14" s="669"/>
    </row>
    <row r="15" spans="2:143" ht="11.25" customHeight="1" x14ac:dyDescent="0.15">
      <c r="B15" s="656" t="s">
        <v>265</v>
      </c>
      <c r="C15" s="657"/>
      <c r="D15" s="657"/>
      <c r="E15" s="657"/>
      <c r="F15" s="657"/>
      <c r="G15" s="657"/>
      <c r="H15" s="657"/>
      <c r="I15" s="657"/>
      <c r="J15" s="657"/>
      <c r="K15" s="657"/>
      <c r="L15" s="657"/>
      <c r="M15" s="657"/>
      <c r="N15" s="657"/>
      <c r="O15" s="657"/>
      <c r="P15" s="657"/>
      <c r="Q15" s="658"/>
      <c r="R15" s="659" t="s">
        <v>242</v>
      </c>
      <c r="S15" s="660"/>
      <c r="T15" s="660"/>
      <c r="U15" s="660"/>
      <c r="V15" s="660"/>
      <c r="W15" s="660"/>
      <c r="X15" s="660"/>
      <c r="Y15" s="661"/>
      <c r="Z15" s="662" t="s">
        <v>141</v>
      </c>
      <c r="AA15" s="662"/>
      <c r="AB15" s="662"/>
      <c r="AC15" s="662"/>
      <c r="AD15" s="663" t="s">
        <v>242</v>
      </c>
      <c r="AE15" s="663"/>
      <c r="AF15" s="663"/>
      <c r="AG15" s="663"/>
      <c r="AH15" s="663"/>
      <c r="AI15" s="663"/>
      <c r="AJ15" s="663"/>
      <c r="AK15" s="663"/>
      <c r="AL15" s="664" t="s">
        <v>190</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37916</v>
      </c>
      <c r="BH15" s="660"/>
      <c r="BI15" s="660"/>
      <c r="BJ15" s="660"/>
      <c r="BK15" s="660"/>
      <c r="BL15" s="660"/>
      <c r="BM15" s="660"/>
      <c r="BN15" s="661"/>
      <c r="BO15" s="662">
        <v>3.2</v>
      </c>
      <c r="BP15" s="662"/>
      <c r="BQ15" s="662"/>
      <c r="BR15" s="662"/>
      <c r="BS15" s="663" t="s">
        <v>190</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373678</v>
      </c>
      <c r="CS15" s="660"/>
      <c r="CT15" s="660"/>
      <c r="CU15" s="660"/>
      <c r="CV15" s="660"/>
      <c r="CW15" s="660"/>
      <c r="CX15" s="660"/>
      <c r="CY15" s="661"/>
      <c r="CZ15" s="662">
        <v>7.4</v>
      </c>
      <c r="DA15" s="662"/>
      <c r="DB15" s="662"/>
      <c r="DC15" s="662"/>
      <c r="DD15" s="668">
        <v>37210</v>
      </c>
      <c r="DE15" s="660"/>
      <c r="DF15" s="660"/>
      <c r="DG15" s="660"/>
      <c r="DH15" s="660"/>
      <c r="DI15" s="660"/>
      <c r="DJ15" s="660"/>
      <c r="DK15" s="660"/>
      <c r="DL15" s="660"/>
      <c r="DM15" s="660"/>
      <c r="DN15" s="660"/>
      <c r="DO15" s="660"/>
      <c r="DP15" s="661"/>
      <c r="DQ15" s="668">
        <v>329323</v>
      </c>
      <c r="DR15" s="660"/>
      <c r="DS15" s="660"/>
      <c r="DT15" s="660"/>
      <c r="DU15" s="660"/>
      <c r="DV15" s="660"/>
      <c r="DW15" s="660"/>
      <c r="DX15" s="660"/>
      <c r="DY15" s="660"/>
      <c r="DZ15" s="660"/>
      <c r="EA15" s="660"/>
      <c r="EB15" s="660"/>
      <c r="EC15" s="669"/>
    </row>
    <row r="16" spans="2:143" ht="11.25" customHeight="1" x14ac:dyDescent="0.15">
      <c r="B16" s="656" t="s">
        <v>268</v>
      </c>
      <c r="C16" s="657"/>
      <c r="D16" s="657"/>
      <c r="E16" s="657"/>
      <c r="F16" s="657"/>
      <c r="G16" s="657"/>
      <c r="H16" s="657"/>
      <c r="I16" s="657"/>
      <c r="J16" s="657"/>
      <c r="K16" s="657"/>
      <c r="L16" s="657"/>
      <c r="M16" s="657"/>
      <c r="N16" s="657"/>
      <c r="O16" s="657"/>
      <c r="P16" s="657"/>
      <c r="Q16" s="658"/>
      <c r="R16" s="659">
        <v>2561</v>
      </c>
      <c r="S16" s="660"/>
      <c r="T16" s="660"/>
      <c r="U16" s="660"/>
      <c r="V16" s="660"/>
      <c r="W16" s="660"/>
      <c r="X16" s="660"/>
      <c r="Y16" s="661"/>
      <c r="Z16" s="662">
        <v>0</v>
      </c>
      <c r="AA16" s="662"/>
      <c r="AB16" s="662"/>
      <c r="AC16" s="662"/>
      <c r="AD16" s="663">
        <v>2561</v>
      </c>
      <c r="AE16" s="663"/>
      <c r="AF16" s="663"/>
      <c r="AG16" s="663"/>
      <c r="AH16" s="663"/>
      <c r="AI16" s="663"/>
      <c r="AJ16" s="663"/>
      <c r="AK16" s="663"/>
      <c r="AL16" s="664">
        <v>0.1</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190</v>
      </c>
      <c r="BH16" s="660"/>
      <c r="BI16" s="660"/>
      <c r="BJ16" s="660"/>
      <c r="BK16" s="660"/>
      <c r="BL16" s="660"/>
      <c r="BM16" s="660"/>
      <c r="BN16" s="661"/>
      <c r="BO16" s="662" t="s">
        <v>242</v>
      </c>
      <c r="BP16" s="662"/>
      <c r="BQ16" s="662"/>
      <c r="BR16" s="662"/>
      <c r="BS16" s="663" t="s">
        <v>242</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v>35624</v>
      </c>
      <c r="CS16" s="660"/>
      <c r="CT16" s="660"/>
      <c r="CU16" s="660"/>
      <c r="CV16" s="660"/>
      <c r="CW16" s="660"/>
      <c r="CX16" s="660"/>
      <c r="CY16" s="661"/>
      <c r="CZ16" s="662">
        <v>0.7</v>
      </c>
      <c r="DA16" s="662"/>
      <c r="DB16" s="662"/>
      <c r="DC16" s="662"/>
      <c r="DD16" s="668" t="s">
        <v>190</v>
      </c>
      <c r="DE16" s="660"/>
      <c r="DF16" s="660"/>
      <c r="DG16" s="660"/>
      <c r="DH16" s="660"/>
      <c r="DI16" s="660"/>
      <c r="DJ16" s="660"/>
      <c r="DK16" s="660"/>
      <c r="DL16" s="660"/>
      <c r="DM16" s="660"/>
      <c r="DN16" s="660"/>
      <c r="DO16" s="660"/>
      <c r="DP16" s="661"/>
      <c r="DQ16" s="668">
        <v>30689</v>
      </c>
      <c r="DR16" s="660"/>
      <c r="DS16" s="660"/>
      <c r="DT16" s="660"/>
      <c r="DU16" s="660"/>
      <c r="DV16" s="660"/>
      <c r="DW16" s="660"/>
      <c r="DX16" s="660"/>
      <c r="DY16" s="660"/>
      <c r="DZ16" s="660"/>
      <c r="EA16" s="660"/>
      <c r="EB16" s="660"/>
      <c r="EC16" s="669"/>
    </row>
    <row r="17" spans="2:133" ht="11.25" customHeight="1" x14ac:dyDescent="0.15">
      <c r="B17" s="656" t="s">
        <v>271</v>
      </c>
      <c r="C17" s="657"/>
      <c r="D17" s="657"/>
      <c r="E17" s="657"/>
      <c r="F17" s="657"/>
      <c r="G17" s="657"/>
      <c r="H17" s="657"/>
      <c r="I17" s="657"/>
      <c r="J17" s="657"/>
      <c r="K17" s="657"/>
      <c r="L17" s="657"/>
      <c r="M17" s="657"/>
      <c r="N17" s="657"/>
      <c r="O17" s="657"/>
      <c r="P17" s="657"/>
      <c r="Q17" s="658"/>
      <c r="R17" s="659">
        <v>22585</v>
      </c>
      <c r="S17" s="660"/>
      <c r="T17" s="660"/>
      <c r="U17" s="660"/>
      <c r="V17" s="660"/>
      <c r="W17" s="660"/>
      <c r="X17" s="660"/>
      <c r="Y17" s="661"/>
      <c r="Z17" s="662">
        <v>0.4</v>
      </c>
      <c r="AA17" s="662"/>
      <c r="AB17" s="662"/>
      <c r="AC17" s="662"/>
      <c r="AD17" s="663">
        <v>22585</v>
      </c>
      <c r="AE17" s="663"/>
      <c r="AF17" s="663"/>
      <c r="AG17" s="663"/>
      <c r="AH17" s="663"/>
      <c r="AI17" s="663"/>
      <c r="AJ17" s="663"/>
      <c r="AK17" s="663"/>
      <c r="AL17" s="664">
        <v>0.7</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242</v>
      </c>
      <c r="BH17" s="660"/>
      <c r="BI17" s="660"/>
      <c r="BJ17" s="660"/>
      <c r="BK17" s="660"/>
      <c r="BL17" s="660"/>
      <c r="BM17" s="660"/>
      <c r="BN17" s="661"/>
      <c r="BO17" s="662" t="s">
        <v>242</v>
      </c>
      <c r="BP17" s="662"/>
      <c r="BQ17" s="662"/>
      <c r="BR17" s="662"/>
      <c r="BS17" s="663" t="s">
        <v>242</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v>586612</v>
      </c>
      <c r="CS17" s="660"/>
      <c r="CT17" s="660"/>
      <c r="CU17" s="660"/>
      <c r="CV17" s="660"/>
      <c r="CW17" s="660"/>
      <c r="CX17" s="660"/>
      <c r="CY17" s="661"/>
      <c r="CZ17" s="662">
        <v>11.7</v>
      </c>
      <c r="DA17" s="662"/>
      <c r="DB17" s="662"/>
      <c r="DC17" s="662"/>
      <c r="DD17" s="668" t="s">
        <v>141</v>
      </c>
      <c r="DE17" s="660"/>
      <c r="DF17" s="660"/>
      <c r="DG17" s="660"/>
      <c r="DH17" s="660"/>
      <c r="DI17" s="660"/>
      <c r="DJ17" s="660"/>
      <c r="DK17" s="660"/>
      <c r="DL17" s="660"/>
      <c r="DM17" s="660"/>
      <c r="DN17" s="660"/>
      <c r="DO17" s="660"/>
      <c r="DP17" s="661"/>
      <c r="DQ17" s="668">
        <v>568960</v>
      </c>
      <c r="DR17" s="660"/>
      <c r="DS17" s="660"/>
      <c r="DT17" s="660"/>
      <c r="DU17" s="660"/>
      <c r="DV17" s="660"/>
      <c r="DW17" s="660"/>
      <c r="DX17" s="660"/>
      <c r="DY17" s="660"/>
      <c r="DZ17" s="660"/>
      <c r="EA17" s="660"/>
      <c r="EB17" s="660"/>
      <c r="EC17" s="669"/>
    </row>
    <row r="18" spans="2:133" ht="11.25" customHeight="1" x14ac:dyDescent="0.15">
      <c r="B18" s="656" t="s">
        <v>274</v>
      </c>
      <c r="C18" s="657"/>
      <c r="D18" s="657"/>
      <c r="E18" s="657"/>
      <c r="F18" s="657"/>
      <c r="G18" s="657"/>
      <c r="H18" s="657"/>
      <c r="I18" s="657"/>
      <c r="J18" s="657"/>
      <c r="K18" s="657"/>
      <c r="L18" s="657"/>
      <c r="M18" s="657"/>
      <c r="N18" s="657"/>
      <c r="O18" s="657"/>
      <c r="P18" s="657"/>
      <c r="Q18" s="658"/>
      <c r="R18" s="659">
        <v>1988</v>
      </c>
      <c r="S18" s="660"/>
      <c r="T18" s="660"/>
      <c r="U18" s="660"/>
      <c r="V18" s="660"/>
      <c r="W18" s="660"/>
      <c r="X18" s="660"/>
      <c r="Y18" s="661"/>
      <c r="Z18" s="662">
        <v>0</v>
      </c>
      <c r="AA18" s="662"/>
      <c r="AB18" s="662"/>
      <c r="AC18" s="662"/>
      <c r="AD18" s="663">
        <v>1988</v>
      </c>
      <c r="AE18" s="663"/>
      <c r="AF18" s="663"/>
      <c r="AG18" s="663"/>
      <c r="AH18" s="663"/>
      <c r="AI18" s="663"/>
      <c r="AJ18" s="663"/>
      <c r="AK18" s="663"/>
      <c r="AL18" s="664">
        <v>0.1</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242</v>
      </c>
      <c r="BH18" s="660"/>
      <c r="BI18" s="660"/>
      <c r="BJ18" s="660"/>
      <c r="BK18" s="660"/>
      <c r="BL18" s="660"/>
      <c r="BM18" s="660"/>
      <c r="BN18" s="661"/>
      <c r="BO18" s="662" t="s">
        <v>190</v>
      </c>
      <c r="BP18" s="662"/>
      <c r="BQ18" s="662"/>
      <c r="BR18" s="662"/>
      <c r="BS18" s="663" t="s">
        <v>242</v>
      </c>
      <c r="BT18" s="663"/>
      <c r="BU18" s="663"/>
      <c r="BV18" s="663"/>
      <c r="BW18" s="663"/>
      <c r="BX18" s="663"/>
      <c r="BY18" s="663"/>
      <c r="BZ18" s="663"/>
      <c r="CA18" s="663"/>
      <c r="CB18" s="667"/>
      <c r="CD18" s="656" t="s">
        <v>276</v>
      </c>
      <c r="CE18" s="657"/>
      <c r="CF18" s="657"/>
      <c r="CG18" s="657"/>
      <c r="CH18" s="657"/>
      <c r="CI18" s="657"/>
      <c r="CJ18" s="657"/>
      <c r="CK18" s="657"/>
      <c r="CL18" s="657"/>
      <c r="CM18" s="657"/>
      <c r="CN18" s="657"/>
      <c r="CO18" s="657"/>
      <c r="CP18" s="657"/>
      <c r="CQ18" s="658"/>
      <c r="CR18" s="659" t="s">
        <v>242</v>
      </c>
      <c r="CS18" s="660"/>
      <c r="CT18" s="660"/>
      <c r="CU18" s="660"/>
      <c r="CV18" s="660"/>
      <c r="CW18" s="660"/>
      <c r="CX18" s="660"/>
      <c r="CY18" s="661"/>
      <c r="CZ18" s="662" t="s">
        <v>190</v>
      </c>
      <c r="DA18" s="662"/>
      <c r="DB18" s="662"/>
      <c r="DC18" s="662"/>
      <c r="DD18" s="668" t="s">
        <v>242</v>
      </c>
      <c r="DE18" s="660"/>
      <c r="DF18" s="660"/>
      <c r="DG18" s="660"/>
      <c r="DH18" s="660"/>
      <c r="DI18" s="660"/>
      <c r="DJ18" s="660"/>
      <c r="DK18" s="660"/>
      <c r="DL18" s="660"/>
      <c r="DM18" s="660"/>
      <c r="DN18" s="660"/>
      <c r="DO18" s="660"/>
      <c r="DP18" s="661"/>
      <c r="DQ18" s="668" t="s">
        <v>242</v>
      </c>
      <c r="DR18" s="660"/>
      <c r="DS18" s="660"/>
      <c r="DT18" s="660"/>
      <c r="DU18" s="660"/>
      <c r="DV18" s="660"/>
      <c r="DW18" s="660"/>
      <c r="DX18" s="660"/>
      <c r="DY18" s="660"/>
      <c r="DZ18" s="660"/>
      <c r="EA18" s="660"/>
      <c r="EB18" s="660"/>
      <c r="EC18" s="669"/>
    </row>
    <row r="19" spans="2:133" ht="11.25" customHeight="1" x14ac:dyDescent="0.15">
      <c r="B19" s="656" t="s">
        <v>277</v>
      </c>
      <c r="C19" s="657"/>
      <c r="D19" s="657"/>
      <c r="E19" s="657"/>
      <c r="F19" s="657"/>
      <c r="G19" s="657"/>
      <c r="H19" s="657"/>
      <c r="I19" s="657"/>
      <c r="J19" s="657"/>
      <c r="K19" s="657"/>
      <c r="L19" s="657"/>
      <c r="M19" s="657"/>
      <c r="N19" s="657"/>
      <c r="O19" s="657"/>
      <c r="P19" s="657"/>
      <c r="Q19" s="658"/>
      <c r="R19" s="659">
        <v>1988</v>
      </c>
      <c r="S19" s="660"/>
      <c r="T19" s="660"/>
      <c r="U19" s="660"/>
      <c r="V19" s="660"/>
      <c r="W19" s="660"/>
      <c r="X19" s="660"/>
      <c r="Y19" s="661"/>
      <c r="Z19" s="662">
        <v>0</v>
      </c>
      <c r="AA19" s="662"/>
      <c r="AB19" s="662"/>
      <c r="AC19" s="662"/>
      <c r="AD19" s="663">
        <v>1988</v>
      </c>
      <c r="AE19" s="663"/>
      <c r="AF19" s="663"/>
      <c r="AG19" s="663"/>
      <c r="AH19" s="663"/>
      <c r="AI19" s="663"/>
      <c r="AJ19" s="663"/>
      <c r="AK19" s="663"/>
      <c r="AL19" s="664">
        <v>0.1</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v>6093</v>
      </c>
      <c r="BH19" s="660"/>
      <c r="BI19" s="660"/>
      <c r="BJ19" s="660"/>
      <c r="BK19" s="660"/>
      <c r="BL19" s="660"/>
      <c r="BM19" s="660"/>
      <c r="BN19" s="661"/>
      <c r="BO19" s="662">
        <v>0.5</v>
      </c>
      <c r="BP19" s="662"/>
      <c r="BQ19" s="662"/>
      <c r="BR19" s="662"/>
      <c r="BS19" s="663" t="s">
        <v>242</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242</v>
      </c>
      <c r="CS19" s="660"/>
      <c r="CT19" s="660"/>
      <c r="CU19" s="660"/>
      <c r="CV19" s="660"/>
      <c r="CW19" s="660"/>
      <c r="CX19" s="660"/>
      <c r="CY19" s="661"/>
      <c r="CZ19" s="662" t="s">
        <v>242</v>
      </c>
      <c r="DA19" s="662"/>
      <c r="DB19" s="662"/>
      <c r="DC19" s="662"/>
      <c r="DD19" s="668" t="s">
        <v>242</v>
      </c>
      <c r="DE19" s="660"/>
      <c r="DF19" s="660"/>
      <c r="DG19" s="660"/>
      <c r="DH19" s="660"/>
      <c r="DI19" s="660"/>
      <c r="DJ19" s="660"/>
      <c r="DK19" s="660"/>
      <c r="DL19" s="660"/>
      <c r="DM19" s="660"/>
      <c r="DN19" s="660"/>
      <c r="DO19" s="660"/>
      <c r="DP19" s="661"/>
      <c r="DQ19" s="668" t="s">
        <v>141</v>
      </c>
      <c r="DR19" s="660"/>
      <c r="DS19" s="660"/>
      <c r="DT19" s="660"/>
      <c r="DU19" s="660"/>
      <c r="DV19" s="660"/>
      <c r="DW19" s="660"/>
      <c r="DX19" s="660"/>
      <c r="DY19" s="660"/>
      <c r="DZ19" s="660"/>
      <c r="EA19" s="660"/>
      <c r="EB19" s="660"/>
      <c r="EC19" s="669"/>
    </row>
    <row r="20" spans="2:133" ht="11.25" customHeight="1" x14ac:dyDescent="0.15">
      <c r="B20" s="672" t="s">
        <v>280</v>
      </c>
      <c r="C20" s="673"/>
      <c r="D20" s="673"/>
      <c r="E20" s="673"/>
      <c r="F20" s="673"/>
      <c r="G20" s="673"/>
      <c r="H20" s="673"/>
      <c r="I20" s="673"/>
      <c r="J20" s="673"/>
      <c r="K20" s="673"/>
      <c r="L20" s="673"/>
      <c r="M20" s="673"/>
      <c r="N20" s="673"/>
      <c r="O20" s="673"/>
      <c r="P20" s="673"/>
      <c r="Q20" s="674"/>
      <c r="R20" s="659" t="s">
        <v>190</v>
      </c>
      <c r="S20" s="660"/>
      <c r="T20" s="660"/>
      <c r="U20" s="660"/>
      <c r="V20" s="660"/>
      <c r="W20" s="660"/>
      <c r="X20" s="660"/>
      <c r="Y20" s="661"/>
      <c r="Z20" s="662" t="s">
        <v>190</v>
      </c>
      <c r="AA20" s="662"/>
      <c r="AB20" s="662"/>
      <c r="AC20" s="662"/>
      <c r="AD20" s="663" t="s">
        <v>242</v>
      </c>
      <c r="AE20" s="663"/>
      <c r="AF20" s="663"/>
      <c r="AG20" s="663"/>
      <c r="AH20" s="663"/>
      <c r="AI20" s="663"/>
      <c r="AJ20" s="663"/>
      <c r="AK20" s="663"/>
      <c r="AL20" s="664" t="s">
        <v>190</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v>6093</v>
      </c>
      <c r="BH20" s="660"/>
      <c r="BI20" s="660"/>
      <c r="BJ20" s="660"/>
      <c r="BK20" s="660"/>
      <c r="BL20" s="660"/>
      <c r="BM20" s="660"/>
      <c r="BN20" s="661"/>
      <c r="BO20" s="662">
        <v>0.5</v>
      </c>
      <c r="BP20" s="662"/>
      <c r="BQ20" s="662"/>
      <c r="BR20" s="662"/>
      <c r="BS20" s="663" t="s">
        <v>242</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5024404</v>
      </c>
      <c r="CS20" s="660"/>
      <c r="CT20" s="660"/>
      <c r="CU20" s="660"/>
      <c r="CV20" s="660"/>
      <c r="CW20" s="660"/>
      <c r="CX20" s="660"/>
      <c r="CY20" s="661"/>
      <c r="CZ20" s="662">
        <v>100</v>
      </c>
      <c r="DA20" s="662"/>
      <c r="DB20" s="662"/>
      <c r="DC20" s="662"/>
      <c r="DD20" s="668">
        <v>468661</v>
      </c>
      <c r="DE20" s="660"/>
      <c r="DF20" s="660"/>
      <c r="DG20" s="660"/>
      <c r="DH20" s="660"/>
      <c r="DI20" s="660"/>
      <c r="DJ20" s="660"/>
      <c r="DK20" s="660"/>
      <c r="DL20" s="660"/>
      <c r="DM20" s="660"/>
      <c r="DN20" s="660"/>
      <c r="DO20" s="660"/>
      <c r="DP20" s="661"/>
      <c r="DQ20" s="668">
        <v>3974053</v>
      </c>
      <c r="DR20" s="660"/>
      <c r="DS20" s="660"/>
      <c r="DT20" s="660"/>
      <c r="DU20" s="660"/>
      <c r="DV20" s="660"/>
      <c r="DW20" s="660"/>
      <c r="DX20" s="660"/>
      <c r="DY20" s="660"/>
      <c r="DZ20" s="660"/>
      <c r="EA20" s="660"/>
      <c r="EB20" s="660"/>
      <c r="EC20" s="669"/>
    </row>
    <row r="21" spans="2:133" ht="11.25" customHeight="1" x14ac:dyDescent="0.15">
      <c r="B21" s="656" t="s">
        <v>283</v>
      </c>
      <c r="C21" s="657"/>
      <c r="D21" s="657"/>
      <c r="E21" s="657"/>
      <c r="F21" s="657"/>
      <c r="G21" s="657"/>
      <c r="H21" s="657"/>
      <c r="I21" s="657"/>
      <c r="J21" s="657"/>
      <c r="K21" s="657"/>
      <c r="L21" s="657"/>
      <c r="M21" s="657"/>
      <c r="N21" s="657"/>
      <c r="O21" s="657"/>
      <c r="P21" s="657"/>
      <c r="Q21" s="658"/>
      <c r="R21" s="659">
        <v>2092955</v>
      </c>
      <c r="S21" s="660"/>
      <c r="T21" s="660"/>
      <c r="U21" s="660"/>
      <c r="V21" s="660"/>
      <c r="W21" s="660"/>
      <c r="X21" s="660"/>
      <c r="Y21" s="661"/>
      <c r="Z21" s="662">
        <v>39.799999999999997</v>
      </c>
      <c r="AA21" s="662"/>
      <c r="AB21" s="662"/>
      <c r="AC21" s="662"/>
      <c r="AD21" s="663">
        <v>1706043</v>
      </c>
      <c r="AE21" s="663"/>
      <c r="AF21" s="663"/>
      <c r="AG21" s="663"/>
      <c r="AH21" s="663"/>
      <c r="AI21" s="663"/>
      <c r="AJ21" s="663"/>
      <c r="AK21" s="663"/>
      <c r="AL21" s="664">
        <v>55.1</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v>6093</v>
      </c>
      <c r="BH21" s="660"/>
      <c r="BI21" s="660"/>
      <c r="BJ21" s="660"/>
      <c r="BK21" s="660"/>
      <c r="BL21" s="660"/>
      <c r="BM21" s="660"/>
      <c r="BN21" s="661"/>
      <c r="BO21" s="662">
        <v>0.5</v>
      </c>
      <c r="BP21" s="662"/>
      <c r="BQ21" s="662"/>
      <c r="BR21" s="662"/>
      <c r="BS21" s="663" t="s">
        <v>190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285</v>
      </c>
      <c r="C22" s="657"/>
      <c r="D22" s="657"/>
      <c r="E22" s="657"/>
      <c r="F22" s="657"/>
      <c r="G22" s="657"/>
      <c r="H22" s="657"/>
      <c r="I22" s="657"/>
      <c r="J22" s="657"/>
      <c r="K22" s="657"/>
      <c r="L22" s="657"/>
      <c r="M22" s="657"/>
      <c r="N22" s="657"/>
      <c r="O22" s="657"/>
      <c r="P22" s="657"/>
      <c r="Q22" s="658"/>
      <c r="R22" s="659">
        <v>1706043</v>
      </c>
      <c r="S22" s="660"/>
      <c r="T22" s="660"/>
      <c r="U22" s="660"/>
      <c r="V22" s="660"/>
      <c r="W22" s="660"/>
      <c r="X22" s="660"/>
      <c r="Y22" s="661"/>
      <c r="Z22" s="662">
        <v>32.4</v>
      </c>
      <c r="AA22" s="662"/>
      <c r="AB22" s="662"/>
      <c r="AC22" s="662"/>
      <c r="AD22" s="663">
        <v>1706043</v>
      </c>
      <c r="AE22" s="663"/>
      <c r="AF22" s="663"/>
      <c r="AG22" s="663"/>
      <c r="AH22" s="663"/>
      <c r="AI22" s="663"/>
      <c r="AJ22" s="663"/>
      <c r="AK22" s="663"/>
      <c r="AL22" s="664">
        <v>55.1</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t="s">
        <v>242</v>
      </c>
      <c r="BH22" s="660"/>
      <c r="BI22" s="660"/>
      <c r="BJ22" s="660"/>
      <c r="BK22" s="660"/>
      <c r="BL22" s="660"/>
      <c r="BM22" s="660"/>
      <c r="BN22" s="661"/>
      <c r="BO22" s="662" t="s">
        <v>190</v>
      </c>
      <c r="BP22" s="662"/>
      <c r="BQ22" s="662"/>
      <c r="BR22" s="662"/>
      <c r="BS22" s="663" t="s">
        <v>190</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288</v>
      </c>
      <c r="C23" s="657"/>
      <c r="D23" s="657"/>
      <c r="E23" s="657"/>
      <c r="F23" s="657"/>
      <c r="G23" s="657"/>
      <c r="H23" s="657"/>
      <c r="I23" s="657"/>
      <c r="J23" s="657"/>
      <c r="K23" s="657"/>
      <c r="L23" s="657"/>
      <c r="M23" s="657"/>
      <c r="N23" s="657"/>
      <c r="O23" s="657"/>
      <c r="P23" s="657"/>
      <c r="Q23" s="658"/>
      <c r="R23" s="659">
        <v>386912</v>
      </c>
      <c r="S23" s="660"/>
      <c r="T23" s="660"/>
      <c r="U23" s="660"/>
      <c r="V23" s="660"/>
      <c r="W23" s="660"/>
      <c r="X23" s="660"/>
      <c r="Y23" s="661"/>
      <c r="Z23" s="662">
        <v>7.3</v>
      </c>
      <c r="AA23" s="662"/>
      <c r="AB23" s="662"/>
      <c r="AC23" s="662"/>
      <c r="AD23" s="663" t="s">
        <v>242</v>
      </c>
      <c r="AE23" s="663"/>
      <c r="AF23" s="663"/>
      <c r="AG23" s="663"/>
      <c r="AH23" s="663"/>
      <c r="AI23" s="663"/>
      <c r="AJ23" s="663"/>
      <c r="AK23" s="663"/>
      <c r="AL23" s="664" t="s">
        <v>242</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t="s">
        <v>242</v>
      </c>
      <c r="BH23" s="660"/>
      <c r="BI23" s="660"/>
      <c r="BJ23" s="660"/>
      <c r="BK23" s="660"/>
      <c r="BL23" s="660"/>
      <c r="BM23" s="660"/>
      <c r="BN23" s="661"/>
      <c r="BO23" s="662" t="s">
        <v>190</v>
      </c>
      <c r="BP23" s="662"/>
      <c r="BQ23" s="662"/>
      <c r="BR23" s="662"/>
      <c r="BS23" s="663" t="s">
        <v>190</v>
      </c>
      <c r="BT23" s="663"/>
      <c r="BU23" s="663"/>
      <c r="BV23" s="663"/>
      <c r="BW23" s="663"/>
      <c r="BX23" s="663"/>
      <c r="BY23" s="663"/>
      <c r="BZ23" s="663"/>
      <c r="CA23" s="663"/>
      <c r="CB23" s="667"/>
      <c r="CD23" s="641" t="s">
        <v>228</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6" t="s">
        <v>293</v>
      </c>
      <c r="DM23" s="687"/>
      <c r="DN23" s="687"/>
      <c r="DO23" s="687"/>
      <c r="DP23" s="687"/>
      <c r="DQ23" s="687"/>
      <c r="DR23" s="687"/>
      <c r="DS23" s="687"/>
      <c r="DT23" s="687"/>
      <c r="DU23" s="687"/>
      <c r="DV23" s="688"/>
      <c r="DW23" s="641" t="s">
        <v>294</v>
      </c>
      <c r="DX23" s="642"/>
      <c r="DY23" s="642"/>
      <c r="DZ23" s="642"/>
      <c r="EA23" s="642"/>
      <c r="EB23" s="642"/>
      <c r="EC23" s="643"/>
    </row>
    <row r="24" spans="2:133" ht="11.25" customHeight="1" x14ac:dyDescent="0.15">
      <c r="B24" s="656" t="s">
        <v>295</v>
      </c>
      <c r="C24" s="657"/>
      <c r="D24" s="657"/>
      <c r="E24" s="657"/>
      <c r="F24" s="657"/>
      <c r="G24" s="657"/>
      <c r="H24" s="657"/>
      <c r="I24" s="657"/>
      <c r="J24" s="657"/>
      <c r="K24" s="657"/>
      <c r="L24" s="657"/>
      <c r="M24" s="657"/>
      <c r="N24" s="657"/>
      <c r="O24" s="657"/>
      <c r="P24" s="657"/>
      <c r="Q24" s="658"/>
      <c r="R24" s="659" t="s">
        <v>242</v>
      </c>
      <c r="S24" s="660"/>
      <c r="T24" s="660"/>
      <c r="U24" s="660"/>
      <c r="V24" s="660"/>
      <c r="W24" s="660"/>
      <c r="X24" s="660"/>
      <c r="Y24" s="661"/>
      <c r="Z24" s="662" t="s">
        <v>242</v>
      </c>
      <c r="AA24" s="662"/>
      <c r="AB24" s="662"/>
      <c r="AC24" s="662"/>
      <c r="AD24" s="663" t="s">
        <v>141</v>
      </c>
      <c r="AE24" s="663"/>
      <c r="AF24" s="663"/>
      <c r="AG24" s="663"/>
      <c r="AH24" s="663"/>
      <c r="AI24" s="663"/>
      <c r="AJ24" s="663"/>
      <c r="AK24" s="663"/>
      <c r="AL24" s="664" t="s">
        <v>190</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141</v>
      </c>
      <c r="BH24" s="660"/>
      <c r="BI24" s="660"/>
      <c r="BJ24" s="660"/>
      <c r="BK24" s="660"/>
      <c r="BL24" s="660"/>
      <c r="BM24" s="660"/>
      <c r="BN24" s="661"/>
      <c r="BO24" s="662" t="s">
        <v>190</v>
      </c>
      <c r="BP24" s="662"/>
      <c r="BQ24" s="662"/>
      <c r="BR24" s="662"/>
      <c r="BS24" s="663" t="s">
        <v>190</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1717820</v>
      </c>
      <c r="CS24" s="649"/>
      <c r="CT24" s="649"/>
      <c r="CU24" s="649"/>
      <c r="CV24" s="649"/>
      <c r="CW24" s="649"/>
      <c r="CX24" s="649"/>
      <c r="CY24" s="650"/>
      <c r="CZ24" s="653">
        <v>34.200000000000003</v>
      </c>
      <c r="DA24" s="654"/>
      <c r="DB24" s="654"/>
      <c r="DC24" s="670"/>
      <c r="DD24" s="689">
        <v>1354434</v>
      </c>
      <c r="DE24" s="649"/>
      <c r="DF24" s="649"/>
      <c r="DG24" s="649"/>
      <c r="DH24" s="649"/>
      <c r="DI24" s="649"/>
      <c r="DJ24" s="649"/>
      <c r="DK24" s="650"/>
      <c r="DL24" s="689">
        <v>1309062</v>
      </c>
      <c r="DM24" s="649"/>
      <c r="DN24" s="649"/>
      <c r="DO24" s="649"/>
      <c r="DP24" s="649"/>
      <c r="DQ24" s="649"/>
      <c r="DR24" s="649"/>
      <c r="DS24" s="649"/>
      <c r="DT24" s="649"/>
      <c r="DU24" s="649"/>
      <c r="DV24" s="650"/>
      <c r="DW24" s="653">
        <v>41.9</v>
      </c>
      <c r="DX24" s="654"/>
      <c r="DY24" s="654"/>
      <c r="DZ24" s="654"/>
      <c r="EA24" s="654"/>
      <c r="EB24" s="654"/>
      <c r="EC24" s="655"/>
    </row>
    <row r="25" spans="2:133" ht="11.25" customHeight="1" x14ac:dyDescent="0.15">
      <c r="B25" s="656" t="s">
        <v>298</v>
      </c>
      <c r="C25" s="657"/>
      <c r="D25" s="657"/>
      <c r="E25" s="657"/>
      <c r="F25" s="657"/>
      <c r="G25" s="657"/>
      <c r="H25" s="657"/>
      <c r="I25" s="657"/>
      <c r="J25" s="657"/>
      <c r="K25" s="657"/>
      <c r="L25" s="657"/>
      <c r="M25" s="657"/>
      <c r="N25" s="657"/>
      <c r="O25" s="657"/>
      <c r="P25" s="657"/>
      <c r="Q25" s="658"/>
      <c r="R25" s="659">
        <v>3477200</v>
      </c>
      <c r="S25" s="660"/>
      <c r="T25" s="660"/>
      <c r="U25" s="660"/>
      <c r="V25" s="660"/>
      <c r="W25" s="660"/>
      <c r="X25" s="660"/>
      <c r="Y25" s="661"/>
      <c r="Z25" s="662">
        <v>66</v>
      </c>
      <c r="AA25" s="662"/>
      <c r="AB25" s="662"/>
      <c r="AC25" s="662"/>
      <c r="AD25" s="663">
        <v>3090288</v>
      </c>
      <c r="AE25" s="663"/>
      <c r="AF25" s="663"/>
      <c r="AG25" s="663"/>
      <c r="AH25" s="663"/>
      <c r="AI25" s="663"/>
      <c r="AJ25" s="663"/>
      <c r="AK25" s="663"/>
      <c r="AL25" s="664">
        <v>99.8</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242</v>
      </c>
      <c r="BH25" s="660"/>
      <c r="BI25" s="660"/>
      <c r="BJ25" s="660"/>
      <c r="BK25" s="660"/>
      <c r="BL25" s="660"/>
      <c r="BM25" s="660"/>
      <c r="BN25" s="661"/>
      <c r="BO25" s="662" t="s">
        <v>242</v>
      </c>
      <c r="BP25" s="662"/>
      <c r="BQ25" s="662"/>
      <c r="BR25" s="662"/>
      <c r="BS25" s="663" t="s">
        <v>190</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680520</v>
      </c>
      <c r="CS25" s="692"/>
      <c r="CT25" s="692"/>
      <c r="CU25" s="692"/>
      <c r="CV25" s="692"/>
      <c r="CW25" s="692"/>
      <c r="CX25" s="692"/>
      <c r="CY25" s="693"/>
      <c r="CZ25" s="664">
        <v>13.5</v>
      </c>
      <c r="DA25" s="690"/>
      <c r="DB25" s="690"/>
      <c r="DC25" s="694"/>
      <c r="DD25" s="668">
        <v>633305</v>
      </c>
      <c r="DE25" s="692"/>
      <c r="DF25" s="692"/>
      <c r="DG25" s="692"/>
      <c r="DH25" s="692"/>
      <c r="DI25" s="692"/>
      <c r="DJ25" s="692"/>
      <c r="DK25" s="693"/>
      <c r="DL25" s="668">
        <v>624787</v>
      </c>
      <c r="DM25" s="692"/>
      <c r="DN25" s="692"/>
      <c r="DO25" s="692"/>
      <c r="DP25" s="692"/>
      <c r="DQ25" s="692"/>
      <c r="DR25" s="692"/>
      <c r="DS25" s="692"/>
      <c r="DT25" s="692"/>
      <c r="DU25" s="692"/>
      <c r="DV25" s="693"/>
      <c r="DW25" s="664">
        <v>20</v>
      </c>
      <c r="DX25" s="690"/>
      <c r="DY25" s="690"/>
      <c r="DZ25" s="690"/>
      <c r="EA25" s="690"/>
      <c r="EB25" s="690"/>
      <c r="EC25" s="691"/>
    </row>
    <row r="26" spans="2:133" ht="11.25" customHeight="1" x14ac:dyDescent="0.15">
      <c r="B26" s="656" t="s">
        <v>301</v>
      </c>
      <c r="C26" s="657"/>
      <c r="D26" s="657"/>
      <c r="E26" s="657"/>
      <c r="F26" s="657"/>
      <c r="G26" s="657"/>
      <c r="H26" s="657"/>
      <c r="I26" s="657"/>
      <c r="J26" s="657"/>
      <c r="K26" s="657"/>
      <c r="L26" s="657"/>
      <c r="M26" s="657"/>
      <c r="N26" s="657"/>
      <c r="O26" s="657"/>
      <c r="P26" s="657"/>
      <c r="Q26" s="658"/>
      <c r="R26" s="659" t="s">
        <v>242</v>
      </c>
      <c r="S26" s="660"/>
      <c r="T26" s="660"/>
      <c r="U26" s="660"/>
      <c r="V26" s="660"/>
      <c r="W26" s="660"/>
      <c r="X26" s="660"/>
      <c r="Y26" s="661"/>
      <c r="Z26" s="662" t="s">
        <v>190</v>
      </c>
      <c r="AA26" s="662"/>
      <c r="AB26" s="662"/>
      <c r="AC26" s="662"/>
      <c r="AD26" s="663" t="s">
        <v>141</v>
      </c>
      <c r="AE26" s="663"/>
      <c r="AF26" s="663"/>
      <c r="AG26" s="663"/>
      <c r="AH26" s="663"/>
      <c r="AI26" s="663"/>
      <c r="AJ26" s="663"/>
      <c r="AK26" s="663"/>
      <c r="AL26" s="664" t="s">
        <v>190</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242</v>
      </c>
      <c r="BH26" s="660"/>
      <c r="BI26" s="660"/>
      <c r="BJ26" s="660"/>
      <c r="BK26" s="660"/>
      <c r="BL26" s="660"/>
      <c r="BM26" s="660"/>
      <c r="BN26" s="661"/>
      <c r="BO26" s="662" t="s">
        <v>141</v>
      </c>
      <c r="BP26" s="662"/>
      <c r="BQ26" s="662"/>
      <c r="BR26" s="662"/>
      <c r="BS26" s="663" t="s">
        <v>190</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397049</v>
      </c>
      <c r="CS26" s="660"/>
      <c r="CT26" s="660"/>
      <c r="CU26" s="660"/>
      <c r="CV26" s="660"/>
      <c r="CW26" s="660"/>
      <c r="CX26" s="660"/>
      <c r="CY26" s="661"/>
      <c r="CZ26" s="664">
        <v>7.9</v>
      </c>
      <c r="DA26" s="690"/>
      <c r="DB26" s="690"/>
      <c r="DC26" s="694"/>
      <c r="DD26" s="668">
        <v>357604</v>
      </c>
      <c r="DE26" s="660"/>
      <c r="DF26" s="660"/>
      <c r="DG26" s="660"/>
      <c r="DH26" s="660"/>
      <c r="DI26" s="660"/>
      <c r="DJ26" s="660"/>
      <c r="DK26" s="661"/>
      <c r="DL26" s="668" t="s">
        <v>242</v>
      </c>
      <c r="DM26" s="660"/>
      <c r="DN26" s="660"/>
      <c r="DO26" s="660"/>
      <c r="DP26" s="660"/>
      <c r="DQ26" s="660"/>
      <c r="DR26" s="660"/>
      <c r="DS26" s="660"/>
      <c r="DT26" s="660"/>
      <c r="DU26" s="660"/>
      <c r="DV26" s="661"/>
      <c r="DW26" s="664" t="s">
        <v>242</v>
      </c>
      <c r="DX26" s="690"/>
      <c r="DY26" s="690"/>
      <c r="DZ26" s="690"/>
      <c r="EA26" s="690"/>
      <c r="EB26" s="690"/>
      <c r="EC26" s="691"/>
    </row>
    <row r="27" spans="2:133" ht="11.25" customHeight="1" x14ac:dyDescent="0.15">
      <c r="B27" s="656" t="s">
        <v>304</v>
      </c>
      <c r="C27" s="657"/>
      <c r="D27" s="657"/>
      <c r="E27" s="657"/>
      <c r="F27" s="657"/>
      <c r="G27" s="657"/>
      <c r="H27" s="657"/>
      <c r="I27" s="657"/>
      <c r="J27" s="657"/>
      <c r="K27" s="657"/>
      <c r="L27" s="657"/>
      <c r="M27" s="657"/>
      <c r="N27" s="657"/>
      <c r="O27" s="657"/>
      <c r="P27" s="657"/>
      <c r="Q27" s="658"/>
      <c r="R27" s="659">
        <v>15290</v>
      </c>
      <c r="S27" s="660"/>
      <c r="T27" s="660"/>
      <c r="U27" s="660"/>
      <c r="V27" s="660"/>
      <c r="W27" s="660"/>
      <c r="X27" s="660"/>
      <c r="Y27" s="661"/>
      <c r="Z27" s="662">
        <v>0.3</v>
      </c>
      <c r="AA27" s="662"/>
      <c r="AB27" s="662"/>
      <c r="AC27" s="662"/>
      <c r="AD27" s="663" t="s">
        <v>190</v>
      </c>
      <c r="AE27" s="663"/>
      <c r="AF27" s="663"/>
      <c r="AG27" s="663"/>
      <c r="AH27" s="663"/>
      <c r="AI27" s="663"/>
      <c r="AJ27" s="663"/>
      <c r="AK27" s="663"/>
      <c r="AL27" s="664" t="s">
        <v>190</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1173854</v>
      </c>
      <c r="BH27" s="660"/>
      <c r="BI27" s="660"/>
      <c r="BJ27" s="660"/>
      <c r="BK27" s="660"/>
      <c r="BL27" s="660"/>
      <c r="BM27" s="660"/>
      <c r="BN27" s="661"/>
      <c r="BO27" s="662">
        <v>100</v>
      </c>
      <c r="BP27" s="662"/>
      <c r="BQ27" s="662"/>
      <c r="BR27" s="662"/>
      <c r="BS27" s="663" t="s">
        <v>190</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450688</v>
      </c>
      <c r="CS27" s="692"/>
      <c r="CT27" s="692"/>
      <c r="CU27" s="692"/>
      <c r="CV27" s="692"/>
      <c r="CW27" s="692"/>
      <c r="CX27" s="692"/>
      <c r="CY27" s="693"/>
      <c r="CZ27" s="664">
        <v>9</v>
      </c>
      <c r="DA27" s="690"/>
      <c r="DB27" s="690"/>
      <c r="DC27" s="694"/>
      <c r="DD27" s="668">
        <v>152169</v>
      </c>
      <c r="DE27" s="692"/>
      <c r="DF27" s="692"/>
      <c r="DG27" s="692"/>
      <c r="DH27" s="692"/>
      <c r="DI27" s="692"/>
      <c r="DJ27" s="692"/>
      <c r="DK27" s="693"/>
      <c r="DL27" s="668">
        <v>152169</v>
      </c>
      <c r="DM27" s="692"/>
      <c r="DN27" s="692"/>
      <c r="DO27" s="692"/>
      <c r="DP27" s="692"/>
      <c r="DQ27" s="692"/>
      <c r="DR27" s="692"/>
      <c r="DS27" s="692"/>
      <c r="DT27" s="692"/>
      <c r="DU27" s="692"/>
      <c r="DV27" s="693"/>
      <c r="DW27" s="664">
        <v>4.9000000000000004</v>
      </c>
      <c r="DX27" s="690"/>
      <c r="DY27" s="690"/>
      <c r="DZ27" s="690"/>
      <c r="EA27" s="690"/>
      <c r="EB27" s="690"/>
      <c r="EC27" s="691"/>
    </row>
    <row r="28" spans="2:133" ht="11.25" customHeight="1" x14ac:dyDescent="0.15">
      <c r="B28" s="656" t="s">
        <v>307</v>
      </c>
      <c r="C28" s="657"/>
      <c r="D28" s="657"/>
      <c r="E28" s="657"/>
      <c r="F28" s="657"/>
      <c r="G28" s="657"/>
      <c r="H28" s="657"/>
      <c r="I28" s="657"/>
      <c r="J28" s="657"/>
      <c r="K28" s="657"/>
      <c r="L28" s="657"/>
      <c r="M28" s="657"/>
      <c r="N28" s="657"/>
      <c r="O28" s="657"/>
      <c r="P28" s="657"/>
      <c r="Q28" s="658"/>
      <c r="R28" s="659">
        <v>79716</v>
      </c>
      <c r="S28" s="660"/>
      <c r="T28" s="660"/>
      <c r="U28" s="660"/>
      <c r="V28" s="660"/>
      <c r="W28" s="660"/>
      <c r="X28" s="660"/>
      <c r="Y28" s="661"/>
      <c r="Z28" s="662">
        <v>1.5</v>
      </c>
      <c r="AA28" s="662"/>
      <c r="AB28" s="662"/>
      <c r="AC28" s="662"/>
      <c r="AD28" s="663">
        <v>1710</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v>586612</v>
      </c>
      <c r="CS28" s="660"/>
      <c r="CT28" s="660"/>
      <c r="CU28" s="660"/>
      <c r="CV28" s="660"/>
      <c r="CW28" s="660"/>
      <c r="CX28" s="660"/>
      <c r="CY28" s="661"/>
      <c r="CZ28" s="664">
        <v>11.7</v>
      </c>
      <c r="DA28" s="690"/>
      <c r="DB28" s="690"/>
      <c r="DC28" s="694"/>
      <c r="DD28" s="668">
        <v>568960</v>
      </c>
      <c r="DE28" s="660"/>
      <c r="DF28" s="660"/>
      <c r="DG28" s="660"/>
      <c r="DH28" s="660"/>
      <c r="DI28" s="660"/>
      <c r="DJ28" s="660"/>
      <c r="DK28" s="661"/>
      <c r="DL28" s="668">
        <v>532106</v>
      </c>
      <c r="DM28" s="660"/>
      <c r="DN28" s="660"/>
      <c r="DO28" s="660"/>
      <c r="DP28" s="660"/>
      <c r="DQ28" s="660"/>
      <c r="DR28" s="660"/>
      <c r="DS28" s="660"/>
      <c r="DT28" s="660"/>
      <c r="DU28" s="660"/>
      <c r="DV28" s="661"/>
      <c r="DW28" s="664">
        <v>17</v>
      </c>
      <c r="DX28" s="690"/>
      <c r="DY28" s="690"/>
      <c r="DZ28" s="690"/>
      <c r="EA28" s="690"/>
      <c r="EB28" s="690"/>
      <c r="EC28" s="691"/>
    </row>
    <row r="29" spans="2:133" ht="11.25" customHeight="1" x14ac:dyDescent="0.15">
      <c r="B29" s="656" t="s">
        <v>309</v>
      </c>
      <c r="C29" s="657"/>
      <c r="D29" s="657"/>
      <c r="E29" s="657"/>
      <c r="F29" s="657"/>
      <c r="G29" s="657"/>
      <c r="H29" s="657"/>
      <c r="I29" s="657"/>
      <c r="J29" s="657"/>
      <c r="K29" s="657"/>
      <c r="L29" s="657"/>
      <c r="M29" s="657"/>
      <c r="N29" s="657"/>
      <c r="O29" s="657"/>
      <c r="P29" s="657"/>
      <c r="Q29" s="658"/>
      <c r="R29" s="659">
        <v>2521</v>
      </c>
      <c r="S29" s="660"/>
      <c r="T29" s="660"/>
      <c r="U29" s="660"/>
      <c r="V29" s="660"/>
      <c r="W29" s="660"/>
      <c r="X29" s="660"/>
      <c r="Y29" s="661"/>
      <c r="Z29" s="662">
        <v>0</v>
      </c>
      <c r="AA29" s="662"/>
      <c r="AB29" s="662"/>
      <c r="AC29" s="662"/>
      <c r="AD29" s="663" t="s">
        <v>190</v>
      </c>
      <c r="AE29" s="663"/>
      <c r="AF29" s="663"/>
      <c r="AG29" s="663"/>
      <c r="AH29" s="663"/>
      <c r="AI29" s="663"/>
      <c r="AJ29" s="663"/>
      <c r="AK29" s="663"/>
      <c r="AL29" s="664" t="s">
        <v>242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310</v>
      </c>
      <c r="CE29" s="696"/>
      <c r="CF29" s="656" t="s">
        <v>72</v>
      </c>
      <c r="CG29" s="657"/>
      <c r="CH29" s="657"/>
      <c r="CI29" s="657"/>
      <c r="CJ29" s="657"/>
      <c r="CK29" s="657"/>
      <c r="CL29" s="657"/>
      <c r="CM29" s="657"/>
      <c r="CN29" s="657"/>
      <c r="CO29" s="657"/>
      <c r="CP29" s="657"/>
      <c r="CQ29" s="658"/>
      <c r="CR29" s="659">
        <v>586612</v>
      </c>
      <c r="CS29" s="692"/>
      <c r="CT29" s="692"/>
      <c r="CU29" s="692"/>
      <c r="CV29" s="692"/>
      <c r="CW29" s="692"/>
      <c r="CX29" s="692"/>
      <c r="CY29" s="693"/>
      <c r="CZ29" s="664">
        <v>11.7</v>
      </c>
      <c r="DA29" s="690"/>
      <c r="DB29" s="690"/>
      <c r="DC29" s="694"/>
      <c r="DD29" s="668">
        <v>568960</v>
      </c>
      <c r="DE29" s="692"/>
      <c r="DF29" s="692"/>
      <c r="DG29" s="692"/>
      <c r="DH29" s="692"/>
      <c r="DI29" s="692"/>
      <c r="DJ29" s="692"/>
      <c r="DK29" s="693"/>
      <c r="DL29" s="668">
        <v>532106</v>
      </c>
      <c r="DM29" s="692"/>
      <c r="DN29" s="692"/>
      <c r="DO29" s="692"/>
      <c r="DP29" s="692"/>
      <c r="DQ29" s="692"/>
      <c r="DR29" s="692"/>
      <c r="DS29" s="692"/>
      <c r="DT29" s="692"/>
      <c r="DU29" s="692"/>
      <c r="DV29" s="693"/>
      <c r="DW29" s="664">
        <v>17</v>
      </c>
      <c r="DX29" s="690"/>
      <c r="DY29" s="690"/>
      <c r="DZ29" s="690"/>
      <c r="EA29" s="690"/>
      <c r="EB29" s="690"/>
      <c r="EC29" s="691"/>
    </row>
    <row r="30" spans="2:133" ht="11.25" customHeight="1" x14ac:dyDescent="0.15">
      <c r="B30" s="656" t="s">
        <v>311</v>
      </c>
      <c r="C30" s="657"/>
      <c r="D30" s="657"/>
      <c r="E30" s="657"/>
      <c r="F30" s="657"/>
      <c r="G30" s="657"/>
      <c r="H30" s="657"/>
      <c r="I30" s="657"/>
      <c r="J30" s="657"/>
      <c r="K30" s="657"/>
      <c r="L30" s="657"/>
      <c r="M30" s="657"/>
      <c r="N30" s="657"/>
      <c r="O30" s="657"/>
      <c r="P30" s="657"/>
      <c r="Q30" s="658"/>
      <c r="R30" s="659">
        <v>525168</v>
      </c>
      <c r="S30" s="660"/>
      <c r="T30" s="660"/>
      <c r="U30" s="660"/>
      <c r="V30" s="660"/>
      <c r="W30" s="660"/>
      <c r="X30" s="660"/>
      <c r="Y30" s="661"/>
      <c r="Z30" s="662">
        <v>10</v>
      </c>
      <c r="AA30" s="662"/>
      <c r="AB30" s="662"/>
      <c r="AC30" s="662"/>
      <c r="AD30" s="663" t="s">
        <v>190</v>
      </c>
      <c r="AE30" s="663"/>
      <c r="AF30" s="663"/>
      <c r="AG30" s="663"/>
      <c r="AH30" s="663"/>
      <c r="AI30" s="663"/>
      <c r="AJ30" s="663"/>
      <c r="AK30" s="663"/>
      <c r="AL30" s="664" t="s">
        <v>242</v>
      </c>
      <c r="AM30" s="665"/>
      <c r="AN30" s="665"/>
      <c r="AO30" s="666"/>
      <c r="AP30" s="641" t="s">
        <v>228</v>
      </c>
      <c r="AQ30" s="642"/>
      <c r="AR30" s="642"/>
      <c r="AS30" s="642"/>
      <c r="AT30" s="642"/>
      <c r="AU30" s="642"/>
      <c r="AV30" s="642"/>
      <c r="AW30" s="642"/>
      <c r="AX30" s="642"/>
      <c r="AY30" s="642"/>
      <c r="AZ30" s="642"/>
      <c r="BA30" s="642"/>
      <c r="BB30" s="642"/>
      <c r="BC30" s="642"/>
      <c r="BD30" s="642"/>
      <c r="BE30" s="642"/>
      <c r="BF30" s="643"/>
      <c r="BG30" s="641" t="s">
        <v>312</v>
      </c>
      <c r="BH30" s="701"/>
      <c r="BI30" s="701"/>
      <c r="BJ30" s="701"/>
      <c r="BK30" s="701"/>
      <c r="BL30" s="701"/>
      <c r="BM30" s="701"/>
      <c r="BN30" s="701"/>
      <c r="BO30" s="701"/>
      <c r="BP30" s="701"/>
      <c r="BQ30" s="702"/>
      <c r="BR30" s="641" t="s">
        <v>313</v>
      </c>
      <c r="BS30" s="701"/>
      <c r="BT30" s="701"/>
      <c r="BU30" s="701"/>
      <c r="BV30" s="701"/>
      <c r="BW30" s="701"/>
      <c r="BX30" s="701"/>
      <c r="BY30" s="701"/>
      <c r="BZ30" s="701"/>
      <c r="CA30" s="701"/>
      <c r="CB30" s="702"/>
      <c r="CD30" s="697"/>
      <c r="CE30" s="698"/>
      <c r="CF30" s="656" t="s">
        <v>314</v>
      </c>
      <c r="CG30" s="657"/>
      <c r="CH30" s="657"/>
      <c r="CI30" s="657"/>
      <c r="CJ30" s="657"/>
      <c r="CK30" s="657"/>
      <c r="CL30" s="657"/>
      <c r="CM30" s="657"/>
      <c r="CN30" s="657"/>
      <c r="CO30" s="657"/>
      <c r="CP30" s="657"/>
      <c r="CQ30" s="658"/>
      <c r="CR30" s="659">
        <v>575471</v>
      </c>
      <c r="CS30" s="660"/>
      <c r="CT30" s="660"/>
      <c r="CU30" s="660"/>
      <c r="CV30" s="660"/>
      <c r="CW30" s="660"/>
      <c r="CX30" s="660"/>
      <c r="CY30" s="661"/>
      <c r="CZ30" s="664">
        <v>11.5</v>
      </c>
      <c r="DA30" s="690"/>
      <c r="DB30" s="690"/>
      <c r="DC30" s="694"/>
      <c r="DD30" s="668">
        <v>557994</v>
      </c>
      <c r="DE30" s="660"/>
      <c r="DF30" s="660"/>
      <c r="DG30" s="660"/>
      <c r="DH30" s="660"/>
      <c r="DI30" s="660"/>
      <c r="DJ30" s="660"/>
      <c r="DK30" s="661"/>
      <c r="DL30" s="668">
        <v>521140</v>
      </c>
      <c r="DM30" s="660"/>
      <c r="DN30" s="660"/>
      <c r="DO30" s="660"/>
      <c r="DP30" s="660"/>
      <c r="DQ30" s="660"/>
      <c r="DR30" s="660"/>
      <c r="DS30" s="660"/>
      <c r="DT30" s="660"/>
      <c r="DU30" s="660"/>
      <c r="DV30" s="661"/>
      <c r="DW30" s="664">
        <v>16.7</v>
      </c>
      <c r="DX30" s="690"/>
      <c r="DY30" s="690"/>
      <c r="DZ30" s="690"/>
      <c r="EA30" s="690"/>
      <c r="EB30" s="690"/>
      <c r="EC30" s="691"/>
    </row>
    <row r="31" spans="2:133" ht="11.25" customHeight="1" x14ac:dyDescent="0.15">
      <c r="B31" s="672" t="s">
        <v>315</v>
      </c>
      <c r="C31" s="673"/>
      <c r="D31" s="673"/>
      <c r="E31" s="673"/>
      <c r="F31" s="673"/>
      <c r="G31" s="673"/>
      <c r="H31" s="673"/>
      <c r="I31" s="673"/>
      <c r="J31" s="673"/>
      <c r="K31" s="673"/>
      <c r="L31" s="673"/>
      <c r="M31" s="673"/>
      <c r="N31" s="673"/>
      <c r="O31" s="673"/>
      <c r="P31" s="673"/>
      <c r="Q31" s="674"/>
      <c r="R31" s="659" t="s">
        <v>190</v>
      </c>
      <c r="S31" s="660"/>
      <c r="T31" s="660"/>
      <c r="U31" s="660"/>
      <c r="V31" s="660"/>
      <c r="W31" s="660"/>
      <c r="X31" s="660"/>
      <c r="Y31" s="661"/>
      <c r="Z31" s="662" t="s">
        <v>141</v>
      </c>
      <c r="AA31" s="662"/>
      <c r="AB31" s="662"/>
      <c r="AC31" s="662"/>
      <c r="AD31" s="663" t="s">
        <v>242</v>
      </c>
      <c r="AE31" s="663"/>
      <c r="AF31" s="663"/>
      <c r="AG31" s="663"/>
      <c r="AH31" s="663"/>
      <c r="AI31" s="663"/>
      <c r="AJ31" s="663"/>
      <c r="AK31" s="663"/>
      <c r="AL31" s="664" t="s">
        <v>242</v>
      </c>
      <c r="AM31" s="665"/>
      <c r="AN31" s="665"/>
      <c r="AO31" s="666"/>
      <c r="AP31" s="705" t="s">
        <v>316</v>
      </c>
      <c r="AQ31" s="706"/>
      <c r="AR31" s="706"/>
      <c r="AS31" s="706"/>
      <c r="AT31" s="711" t="s">
        <v>317</v>
      </c>
      <c r="AU31" s="218"/>
      <c r="AV31" s="218"/>
      <c r="AW31" s="218"/>
      <c r="AX31" s="645" t="s">
        <v>193</v>
      </c>
      <c r="AY31" s="646"/>
      <c r="AZ31" s="646"/>
      <c r="BA31" s="646"/>
      <c r="BB31" s="646"/>
      <c r="BC31" s="646"/>
      <c r="BD31" s="646"/>
      <c r="BE31" s="646"/>
      <c r="BF31" s="647"/>
      <c r="BG31" s="715">
        <v>99</v>
      </c>
      <c r="BH31" s="703"/>
      <c r="BI31" s="703"/>
      <c r="BJ31" s="703"/>
      <c r="BK31" s="703"/>
      <c r="BL31" s="703"/>
      <c r="BM31" s="654">
        <v>98</v>
      </c>
      <c r="BN31" s="703"/>
      <c r="BO31" s="703"/>
      <c r="BP31" s="703"/>
      <c r="BQ31" s="704"/>
      <c r="BR31" s="715">
        <v>99.6</v>
      </c>
      <c r="BS31" s="703"/>
      <c r="BT31" s="703"/>
      <c r="BU31" s="703"/>
      <c r="BV31" s="703"/>
      <c r="BW31" s="703"/>
      <c r="BX31" s="654">
        <v>98.3</v>
      </c>
      <c r="BY31" s="703"/>
      <c r="BZ31" s="703"/>
      <c r="CA31" s="703"/>
      <c r="CB31" s="704"/>
      <c r="CD31" s="697"/>
      <c r="CE31" s="698"/>
      <c r="CF31" s="656" t="s">
        <v>318</v>
      </c>
      <c r="CG31" s="657"/>
      <c r="CH31" s="657"/>
      <c r="CI31" s="657"/>
      <c r="CJ31" s="657"/>
      <c r="CK31" s="657"/>
      <c r="CL31" s="657"/>
      <c r="CM31" s="657"/>
      <c r="CN31" s="657"/>
      <c r="CO31" s="657"/>
      <c r="CP31" s="657"/>
      <c r="CQ31" s="658"/>
      <c r="CR31" s="659">
        <v>11141</v>
      </c>
      <c r="CS31" s="692"/>
      <c r="CT31" s="692"/>
      <c r="CU31" s="692"/>
      <c r="CV31" s="692"/>
      <c r="CW31" s="692"/>
      <c r="CX31" s="692"/>
      <c r="CY31" s="693"/>
      <c r="CZ31" s="664">
        <v>0.2</v>
      </c>
      <c r="DA31" s="690"/>
      <c r="DB31" s="690"/>
      <c r="DC31" s="694"/>
      <c r="DD31" s="668">
        <v>10966</v>
      </c>
      <c r="DE31" s="692"/>
      <c r="DF31" s="692"/>
      <c r="DG31" s="692"/>
      <c r="DH31" s="692"/>
      <c r="DI31" s="692"/>
      <c r="DJ31" s="692"/>
      <c r="DK31" s="693"/>
      <c r="DL31" s="668">
        <v>10966</v>
      </c>
      <c r="DM31" s="692"/>
      <c r="DN31" s="692"/>
      <c r="DO31" s="692"/>
      <c r="DP31" s="692"/>
      <c r="DQ31" s="692"/>
      <c r="DR31" s="692"/>
      <c r="DS31" s="692"/>
      <c r="DT31" s="692"/>
      <c r="DU31" s="692"/>
      <c r="DV31" s="693"/>
      <c r="DW31" s="664">
        <v>0.4</v>
      </c>
      <c r="DX31" s="690"/>
      <c r="DY31" s="690"/>
      <c r="DZ31" s="690"/>
      <c r="EA31" s="690"/>
      <c r="EB31" s="690"/>
      <c r="EC31" s="691"/>
    </row>
    <row r="32" spans="2:133" ht="11.25" customHeight="1" x14ac:dyDescent="0.15">
      <c r="B32" s="656" t="s">
        <v>319</v>
      </c>
      <c r="C32" s="657"/>
      <c r="D32" s="657"/>
      <c r="E32" s="657"/>
      <c r="F32" s="657"/>
      <c r="G32" s="657"/>
      <c r="H32" s="657"/>
      <c r="I32" s="657"/>
      <c r="J32" s="657"/>
      <c r="K32" s="657"/>
      <c r="L32" s="657"/>
      <c r="M32" s="657"/>
      <c r="N32" s="657"/>
      <c r="O32" s="657"/>
      <c r="P32" s="657"/>
      <c r="Q32" s="658"/>
      <c r="R32" s="659">
        <v>199306</v>
      </c>
      <c r="S32" s="660"/>
      <c r="T32" s="660"/>
      <c r="U32" s="660"/>
      <c r="V32" s="660"/>
      <c r="W32" s="660"/>
      <c r="X32" s="660"/>
      <c r="Y32" s="661"/>
      <c r="Z32" s="662">
        <v>3.8</v>
      </c>
      <c r="AA32" s="662"/>
      <c r="AB32" s="662"/>
      <c r="AC32" s="662"/>
      <c r="AD32" s="663" t="s">
        <v>242</v>
      </c>
      <c r="AE32" s="663"/>
      <c r="AF32" s="663"/>
      <c r="AG32" s="663"/>
      <c r="AH32" s="663"/>
      <c r="AI32" s="663"/>
      <c r="AJ32" s="663"/>
      <c r="AK32" s="663"/>
      <c r="AL32" s="664" t="s">
        <v>242</v>
      </c>
      <c r="AM32" s="665"/>
      <c r="AN32" s="665"/>
      <c r="AO32" s="666"/>
      <c r="AP32" s="707"/>
      <c r="AQ32" s="708"/>
      <c r="AR32" s="708"/>
      <c r="AS32" s="708"/>
      <c r="AT32" s="712"/>
      <c r="AU32" s="214" t="s">
        <v>320</v>
      </c>
      <c r="AX32" s="656" t="s">
        <v>321</v>
      </c>
      <c r="AY32" s="657"/>
      <c r="AZ32" s="657"/>
      <c r="BA32" s="657"/>
      <c r="BB32" s="657"/>
      <c r="BC32" s="657"/>
      <c r="BD32" s="657"/>
      <c r="BE32" s="657"/>
      <c r="BF32" s="658"/>
      <c r="BG32" s="716">
        <v>100</v>
      </c>
      <c r="BH32" s="692"/>
      <c r="BI32" s="692"/>
      <c r="BJ32" s="692"/>
      <c r="BK32" s="692"/>
      <c r="BL32" s="692"/>
      <c r="BM32" s="665">
        <v>99.7</v>
      </c>
      <c r="BN32" s="692"/>
      <c r="BO32" s="692"/>
      <c r="BP32" s="692"/>
      <c r="BQ32" s="714"/>
      <c r="BR32" s="716">
        <v>99.8</v>
      </c>
      <c r="BS32" s="692"/>
      <c r="BT32" s="692"/>
      <c r="BU32" s="692"/>
      <c r="BV32" s="692"/>
      <c r="BW32" s="692"/>
      <c r="BX32" s="665">
        <v>99.4</v>
      </c>
      <c r="BY32" s="692"/>
      <c r="BZ32" s="692"/>
      <c r="CA32" s="692"/>
      <c r="CB32" s="714"/>
      <c r="CD32" s="699"/>
      <c r="CE32" s="700"/>
      <c r="CF32" s="656" t="s">
        <v>322</v>
      </c>
      <c r="CG32" s="657"/>
      <c r="CH32" s="657"/>
      <c r="CI32" s="657"/>
      <c r="CJ32" s="657"/>
      <c r="CK32" s="657"/>
      <c r="CL32" s="657"/>
      <c r="CM32" s="657"/>
      <c r="CN32" s="657"/>
      <c r="CO32" s="657"/>
      <c r="CP32" s="657"/>
      <c r="CQ32" s="658"/>
      <c r="CR32" s="659" t="s">
        <v>242</v>
      </c>
      <c r="CS32" s="660"/>
      <c r="CT32" s="660"/>
      <c r="CU32" s="660"/>
      <c r="CV32" s="660"/>
      <c r="CW32" s="660"/>
      <c r="CX32" s="660"/>
      <c r="CY32" s="661"/>
      <c r="CZ32" s="664" t="s">
        <v>242</v>
      </c>
      <c r="DA32" s="690"/>
      <c r="DB32" s="690"/>
      <c r="DC32" s="694"/>
      <c r="DD32" s="668" t="s">
        <v>242</v>
      </c>
      <c r="DE32" s="660"/>
      <c r="DF32" s="660"/>
      <c r="DG32" s="660"/>
      <c r="DH32" s="660"/>
      <c r="DI32" s="660"/>
      <c r="DJ32" s="660"/>
      <c r="DK32" s="661"/>
      <c r="DL32" s="668" t="s">
        <v>190</v>
      </c>
      <c r="DM32" s="660"/>
      <c r="DN32" s="660"/>
      <c r="DO32" s="660"/>
      <c r="DP32" s="660"/>
      <c r="DQ32" s="660"/>
      <c r="DR32" s="660"/>
      <c r="DS32" s="660"/>
      <c r="DT32" s="660"/>
      <c r="DU32" s="660"/>
      <c r="DV32" s="661"/>
      <c r="DW32" s="664" t="s">
        <v>190</v>
      </c>
      <c r="DX32" s="690"/>
      <c r="DY32" s="690"/>
      <c r="DZ32" s="690"/>
      <c r="EA32" s="690"/>
      <c r="EB32" s="690"/>
      <c r="EC32" s="691"/>
    </row>
    <row r="33" spans="2:133" ht="11.25" customHeight="1" x14ac:dyDescent="0.15">
      <c r="B33" s="656" t="s">
        <v>323</v>
      </c>
      <c r="C33" s="657"/>
      <c r="D33" s="657"/>
      <c r="E33" s="657"/>
      <c r="F33" s="657"/>
      <c r="G33" s="657"/>
      <c r="H33" s="657"/>
      <c r="I33" s="657"/>
      <c r="J33" s="657"/>
      <c r="K33" s="657"/>
      <c r="L33" s="657"/>
      <c r="M33" s="657"/>
      <c r="N33" s="657"/>
      <c r="O33" s="657"/>
      <c r="P33" s="657"/>
      <c r="Q33" s="658"/>
      <c r="R33" s="659">
        <v>4614</v>
      </c>
      <c r="S33" s="660"/>
      <c r="T33" s="660"/>
      <c r="U33" s="660"/>
      <c r="V33" s="660"/>
      <c r="W33" s="660"/>
      <c r="X33" s="660"/>
      <c r="Y33" s="661"/>
      <c r="Z33" s="662">
        <v>0.1</v>
      </c>
      <c r="AA33" s="662"/>
      <c r="AB33" s="662"/>
      <c r="AC33" s="662"/>
      <c r="AD33" s="663" t="s">
        <v>190</v>
      </c>
      <c r="AE33" s="663"/>
      <c r="AF33" s="663"/>
      <c r="AG33" s="663"/>
      <c r="AH33" s="663"/>
      <c r="AI33" s="663"/>
      <c r="AJ33" s="663"/>
      <c r="AK33" s="663"/>
      <c r="AL33" s="664" t="s">
        <v>190</v>
      </c>
      <c r="AM33" s="665"/>
      <c r="AN33" s="665"/>
      <c r="AO33" s="666"/>
      <c r="AP33" s="709"/>
      <c r="AQ33" s="710"/>
      <c r="AR33" s="710"/>
      <c r="AS33" s="710"/>
      <c r="AT33" s="713"/>
      <c r="AU33" s="219"/>
      <c r="AV33" s="219"/>
      <c r="AW33" s="219"/>
      <c r="AX33" s="680" t="s">
        <v>324</v>
      </c>
      <c r="AY33" s="681"/>
      <c r="AZ33" s="681"/>
      <c r="BA33" s="681"/>
      <c r="BB33" s="681"/>
      <c r="BC33" s="681"/>
      <c r="BD33" s="681"/>
      <c r="BE33" s="681"/>
      <c r="BF33" s="682"/>
      <c r="BG33" s="717">
        <v>97.1</v>
      </c>
      <c r="BH33" s="718"/>
      <c r="BI33" s="718"/>
      <c r="BJ33" s="718"/>
      <c r="BK33" s="718"/>
      <c r="BL33" s="718"/>
      <c r="BM33" s="719">
        <v>94.8</v>
      </c>
      <c r="BN33" s="718"/>
      <c r="BO33" s="718"/>
      <c r="BP33" s="718"/>
      <c r="BQ33" s="720"/>
      <c r="BR33" s="717">
        <v>99.4</v>
      </c>
      <c r="BS33" s="718"/>
      <c r="BT33" s="718"/>
      <c r="BU33" s="718"/>
      <c r="BV33" s="718"/>
      <c r="BW33" s="718"/>
      <c r="BX33" s="719">
        <v>96.6</v>
      </c>
      <c r="BY33" s="718"/>
      <c r="BZ33" s="718"/>
      <c r="CA33" s="718"/>
      <c r="CB33" s="720"/>
      <c r="CD33" s="656" t="s">
        <v>325</v>
      </c>
      <c r="CE33" s="657"/>
      <c r="CF33" s="657"/>
      <c r="CG33" s="657"/>
      <c r="CH33" s="657"/>
      <c r="CI33" s="657"/>
      <c r="CJ33" s="657"/>
      <c r="CK33" s="657"/>
      <c r="CL33" s="657"/>
      <c r="CM33" s="657"/>
      <c r="CN33" s="657"/>
      <c r="CO33" s="657"/>
      <c r="CP33" s="657"/>
      <c r="CQ33" s="658"/>
      <c r="CR33" s="659">
        <v>2802299</v>
      </c>
      <c r="CS33" s="692"/>
      <c r="CT33" s="692"/>
      <c r="CU33" s="692"/>
      <c r="CV33" s="692"/>
      <c r="CW33" s="692"/>
      <c r="CX33" s="692"/>
      <c r="CY33" s="693"/>
      <c r="CZ33" s="664">
        <v>55.8</v>
      </c>
      <c r="DA33" s="690"/>
      <c r="DB33" s="690"/>
      <c r="DC33" s="694"/>
      <c r="DD33" s="668">
        <v>2444491</v>
      </c>
      <c r="DE33" s="692"/>
      <c r="DF33" s="692"/>
      <c r="DG33" s="692"/>
      <c r="DH33" s="692"/>
      <c r="DI33" s="692"/>
      <c r="DJ33" s="692"/>
      <c r="DK33" s="693"/>
      <c r="DL33" s="668">
        <v>1360582</v>
      </c>
      <c r="DM33" s="692"/>
      <c r="DN33" s="692"/>
      <c r="DO33" s="692"/>
      <c r="DP33" s="692"/>
      <c r="DQ33" s="692"/>
      <c r="DR33" s="692"/>
      <c r="DS33" s="692"/>
      <c r="DT33" s="692"/>
      <c r="DU33" s="692"/>
      <c r="DV33" s="693"/>
      <c r="DW33" s="664">
        <v>43.6</v>
      </c>
      <c r="DX33" s="690"/>
      <c r="DY33" s="690"/>
      <c r="DZ33" s="690"/>
      <c r="EA33" s="690"/>
      <c r="EB33" s="690"/>
      <c r="EC33" s="691"/>
    </row>
    <row r="34" spans="2:133" ht="11.25" customHeight="1" x14ac:dyDescent="0.15">
      <c r="B34" s="656" t="s">
        <v>326</v>
      </c>
      <c r="C34" s="657"/>
      <c r="D34" s="657"/>
      <c r="E34" s="657"/>
      <c r="F34" s="657"/>
      <c r="G34" s="657"/>
      <c r="H34" s="657"/>
      <c r="I34" s="657"/>
      <c r="J34" s="657"/>
      <c r="K34" s="657"/>
      <c r="L34" s="657"/>
      <c r="M34" s="657"/>
      <c r="N34" s="657"/>
      <c r="O34" s="657"/>
      <c r="P34" s="657"/>
      <c r="Q34" s="658"/>
      <c r="R34" s="659">
        <v>48884</v>
      </c>
      <c r="S34" s="660"/>
      <c r="T34" s="660"/>
      <c r="U34" s="660"/>
      <c r="V34" s="660"/>
      <c r="W34" s="660"/>
      <c r="X34" s="660"/>
      <c r="Y34" s="661"/>
      <c r="Z34" s="662">
        <v>0.9</v>
      </c>
      <c r="AA34" s="662"/>
      <c r="AB34" s="662"/>
      <c r="AC34" s="662"/>
      <c r="AD34" s="663" t="s">
        <v>242</v>
      </c>
      <c r="AE34" s="663"/>
      <c r="AF34" s="663"/>
      <c r="AG34" s="663"/>
      <c r="AH34" s="663"/>
      <c r="AI34" s="663"/>
      <c r="AJ34" s="663"/>
      <c r="AK34" s="663"/>
      <c r="AL34" s="664" t="s">
        <v>242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637793</v>
      </c>
      <c r="CS34" s="660"/>
      <c r="CT34" s="660"/>
      <c r="CU34" s="660"/>
      <c r="CV34" s="660"/>
      <c r="CW34" s="660"/>
      <c r="CX34" s="660"/>
      <c r="CY34" s="661"/>
      <c r="CZ34" s="664">
        <v>12.7</v>
      </c>
      <c r="DA34" s="690"/>
      <c r="DB34" s="690"/>
      <c r="DC34" s="694"/>
      <c r="DD34" s="668">
        <v>504285</v>
      </c>
      <c r="DE34" s="660"/>
      <c r="DF34" s="660"/>
      <c r="DG34" s="660"/>
      <c r="DH34" s="660"/>
      <c r="DI34" s="660"/>
      <c r="DJ34" s="660"/>
      <c r="DK34" s="661"/>
      <c r="DL34" s="668">
        <v>458421</v>
      </c>
      <c r="DM34" s="660"/>
      <c r="DN34" s="660"/>
      <c r="DO34" s="660"/>
      <c r="DP34" s="660"/>
      <c r="DQ34" s="660"/>
      <c r="DR34" s="660"/>
      <c r="DS34" s="660"/>
      <c r="DT34" s="660"/>
      <c r="DU34" s="660"/>
      <c r="DV34" s="661"/>
      <c r="DW34" s="664">
        <v>14.7</v>
      </c>
      <c r="DX34" s="690"/>
      <c r="DY34" s="690"/>
      <c r="DZ34" s="690"/>
      <c r="EA34" s="690"/>
      <c r="EB34" s="690"/>
      <c r="EC34" s="691"/>
    </row>
    <row r="35" spans="2:133" ht="11.25" customHeight="1" x14ac:dyDescent="0.15">
      <c r="B35" s="656" t="s">
        <v>328</v>
      </c>
      <c r="C35" s="657"/>
      <c r="D35" s="657"/>
      <c r="E35" s="657"/>
      <c r="F35" s="657"/>
      <c r="G35" s="657"/>
      <c r="H35" s="657"/>
      <c r="I35" s="657"/>
      <c r="J35" s="657"/>
      <c r="K35" s="657"/>
      <c r="L35" s="657"/>
      <c r="M35" s="657"/>
      <c r="N35" s="657"/>
      <c r="O35" s="657"/>
      <c r="P35" s="657"/>
      <c r="Q35" s="658"/>
      <c r="R35" s="659">
        <v>519051</v>
      </c>
      <c r="S35" s="660"/>
      <c r="T35" s="660"/>
      <c r="U35" s="660"/>
      <c r="V35" s="660"/>
      <c r="W35" s="660"/>
      <c r="X35" s="660"/>
      <c r="Y35" s="661"/>
      <c r="Z35" s="662">
        <v>9.9</v>
      </c>
      <c r="AA35" s="662"/>
      <c r="AB35" s="662"/>
      <c r="AC35" s="662"/>
      <c r="AD35" s="663" t="s">
        <v>190</v>
      </c>
      <c r="AE35" s="663"/>
      <c r="AF35" s="663"/>
      <c r="AG35" s="663"/>
      <c r="AH35" s="663"/>
      <c r="AI35" s="663"/>
      <c r="AJ35" s="663"/>
      <c r="AK35" s="663"/>
      <c r="AL35" s="664" t="s">
        <v>141</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172822</v>
      </c>
      <c r="CS35" s="692"/>
      <c r="CT35" s="692"/>
      <c r="CU35" s="692"/>
      <c r="CV35" s="692"/>
      <c r="CW35" s="692"/>
      <c r="CX35" s="692"/>
      <c r="CY35" s="693"/>
      <c r="CZ35" s="664">
        <v>3.4</v>
      </c>
      <c r="DA35" s="690"/>
      <c r="DB35" s="690"/>
      <c r="DC35" s="694"/>
      <c r="DD35" s="668">
        <v>146734</v>
      </c>
      <c r="DE35" s="692"/>
      <c r="DF35" s="692"/>
      <c r="DG35" s="692"/>
      <c r="DH35" s="692"/>
      <c r="DI35" s="692"/>
      <c r="DJ35" s="692"/>
      <c r="DK35" s="693"/>
      <c r="DL35" s="668">
        <v>92312</v>
      </c>
      <c r="DM35" s="692"/>
      <c r="DN35" s="692"/>
      <c r="DO35" s="692"/>
      <c r="DP35" s="692"/>
      <c r="DQ35" s="692"/>
      <c r="DR35" s="692"/>
      <c r="DS35" s="692"/>
      <c r="DT35" s="692"/>
      <c r="DU35" s="692"/>
      <c r="DV35" s="693"/>
      <c r="DW35" s="664">
        <v>3</v>
      </c>
      <c r="DX35" s="690"/>
      <c r="DY35" s="690"/>
      <c r="DZ35" s="690"/>
      <c r="EA35" s="690"/>
      <c r="EB35" s="690"/>
      <c r="EC35" s="691"/>
    </row>
    <row r="36" spans="2:133" ht="11.25" customHeight="1" x14ac:dyDescent="0.15">
      <c r="B36" s="656" t="s">
        <v>332</v>
      </c>
      <c r="C36" s="657"/>
      <c r="D36" s="657"/>
      <c r="E36" s="657"/>
      <c r="F36" s="657"/>
      <c r="G36" s="657"/>
      <c r="H36" s="657"/>
      <c r="I36" s="657"/>
      <c r="J36" s="657"/>
      <c r="K36" s="657"/>
      <c r="L36" s="657"/>
      <c r="M36" s="657"/>
      <c r="N36" s="657"/>
      <c r="O36" s="657"/>
      <c r="P36" s="657"/>
      <c r="Q36" s="658"/>
      <c r="R36" s="659">
        <v>132694</v>
      </c>
      <c r="S36" s="660"/>
      <c r="T36" s="660"/>
      <c r="U36" s="660"/>
      <c r="V36" s="660"/>
      <c r="W36" s="660"/>
      <c r="X36" s="660"/>
      <c r="Y36" s="661"/>
      <c r="Z36" s="662">
        <v>2.5</v>
      </c>
      <c r="AA36" s="662"/>
      <c r="AB36" s="662"/>
      <c r="AC36" s="662"/>
      <c r="AD36" s="663" t="s">
        <v>190</v>
      </c>
      <c r="AE36" s="663"/>
      <c r="AF36" s="663"/>
      <c r="AG36" s="663"/>
      <c r="AH36" s="663"/>
      <c r="AI36" s="663"/>
      <c r="AJ36" s="663"/>
      <c r="AK36" s="663"/>
      <c r="AL36" s="664" t="s">
        <v>190</v>
      </c>
      <c r="AM36" s="665"/>
      <c r="AN36" s="665"/>
      <c r="AO36" s="666"/>
      <c r="AP36" s="222"/>
      <c r="AQ36" s="725" t="s">
        <v>333</v>
      </c>
      <c r="AR36" s="726"/>
      <c r="AS36" s="726"/>
      <c r="AT36" s="726"/>
      <c r="AU36" s="726"/>
      <c r="AV36" s="726"/>
      <c r="AW36" s="726"/>
      <c r="AX36" s="726"/>
      <c r="AY36" s="727"/>
      <c r="AZ36" s="648">
        <v>505176</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13593</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825551</v>
      </c>
      <c r="CS36" s="660"/>
      <c r="CT36" s="660"/>
      <c r="CU36" s="660"/>
      <c r="CV36" s="660"/>
      <c r="CW36" s="660"/>
      <c r="CX36" s="660"/>
      <c r="CY36" s="661"/>
      <c r="CZ36" s="664">
        <v>16.399999999999999</v>
      </c>
      <c r="DA36" s="690"/>
      <c r="DB36" s="690"/>
      <c r="DC36" s="694"/>
      <c r="DD36" s="668">
        <v>760213</v>
      </c>
      <c r="DE36" s="660"/>
      <c r="DF36" s="660"/>
      <c r="DG36" s="660"/>
      <c r="DH36" s="660"/>
      <c r="DI36" s="660"/>
      <c r="DJ36" s="660"/>
      <c r="DK36" s="661"/>
      <c r="DL36" s="668">
        <v>491641</v>
      </c>
      <c r="DM36" s="660"/>
      <c r="DN36" s="660"/>
      <c r="DO36" s="660"/>
      <c r="DP36" s="660"/>
      <c r="DQ36" s="660"/>
      <c r="DR36" s="660"/>
      <c r="DS36" s="660"/>
      <c r="DT36" s="660"/>
      <c r="DU36" s="660"/>
      <c r="DV36" s="661"/>
      <c r="DW36" s="664">
        <v>15.7</v>
      </c>
      <c r="DX36" s="690"/>
      <c r="DY36" s="690"/>
      <c r="DZ36" s="690"/>
      <c r="EA36" s="690"/>
      <c r="EB36" s="690"/>
      <c r="EC36" s="691"/>
    </row>
    <row r="37" spans="2:133" ht="11.25" customHeight="1" x14ac:dyDescent="0.15">
      <c r="B37" s="656" t="s">
        <v>336</v>
      </c>
      <c r="C37" s="657"/>
      <c r="D37" s="657"/>
      <c r="E37" s="657"/>
      <c r="F37" s="657"/>
      <c r="G37" s="657"/>
      <c r="H37" s="657"/>
      <c r="I37" s="657"/>
      <c r="J37" s="657"/>
      <c r="K37" s="657"/>
      <c r="L37" s="657"/>
      <c r="M37" s="657"/>
      <c r="N37" s="657"/>
      <c r="O37" s="657"/>
      <c r="P37" s="657"/>
      <c r="Q37" s="658"/>
      <c r="R37" s="659">
        <v>83989</v>
      </c>
      <c r="S37" s="660"/>
      <c r="T37" s="660"/>
      <c r="U37" s="660"/>
      <c r="V37" s="660"/>
      <c r="W37" s="660"/>
      <c r="X37" s="660"/>
      <c r="Y37" s="661"/>
      <c r="Z37" s="662">
        <v>1.6</v>
      </c>
      <c r="AA37" s="662"/>
      <c r="AB37" s="662"/>
      <c r="AC37" s="662"/>
      <c r="AD37" s="663">
        <v>4005</v>
      </c>
      <c r="AE37" s="663"/>
      <c r="AF37" s="663"/>
      <c r="AG37" s="663"/>
      <c r="AH37" s="663"/>
      <c r="AI37" s="663"/>
      <c r="AJ37" s="663"/>
      <c r="AK37" s="663"/>
      <c r="AL37" s="664">
        <v>0.1</v>
      </c>
      <c r="AM37" s="665"/>
      <c r="AN37" s="665"/>
      <c r="AO37" s="666"/>
      <c r="AQ37" s="722" t="s">
        <v>337</v>
      </c>
      <c r="AR37" s="723"/>
      <c r="AS37" s="723"/>
      <c r="AT37" s="723"/>
      <c r="AU37" s="723"/>
      <c r="AV37" s="723"/>
      <c r="AW37" s="723"/>
      <c r="AX37" s="723"/>
      <c r="AY37" s="724"/>
      <c r="AZ37" s="659">
        <v>127202</v>
      </c>
      <c r="BA37" s="660"/>
      <c r="BB37" s="660"/>
      <c r="BC37" s="660"/>
      <c r="BD37" s="692"/>
      <c r="BE37" s="692"/>
      <c r="BF37" s="714"/>
      <c r="BG37" s="656" t="s">
        <v>338</v>
      </c>
      <c r="BH37" s="657"/>
      <c r="BI37" s="657"/>
      <c r="BJ37" s="657"/>
      <c r="BK37" s="657"/>
      <c r="BL37" s="657"/>
      <c r="BM37" s="657"/>
      <c r="BN37" s="657"/>
      <c r="BO37" s="657"/>
      <c r="BP37" s="657"/>
      <c r="BQ37" s="657"/>
      <c r="BR37" s="657"/>
      <c r="BS37" s="657"/>
      <c r="BT37" s="657"/>
      <c r="BU37" s="658"/>
      <c r="BV37" s="659">
        <v>7794</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352912</v>
      </c>
      <c r="CS37" s="692"/>
      <c r="CT37" s="692"/>
      <c r="CU37" s="692"/>
      <c r="CV37" s="692"/>
      <c r="CW37" s="692"/>
      <c r="CX37" s="692"/>
      <c r="CY37" s="693"/>
      <c r="CZ37" s="664">
        <v>7</v>
      </c>
      <c r="DA37" s="690"/>
      <c r="DB37" s="690"/>
      <c r="DC37" s="694"/>
      <c r="DD37" s="668">
        <v>349314</v>
      </c>
      <c r="DE37" s="692"/>
      <c r="DF37" s="692"/>
      <c r="DG37" s="692"/>
      <c r="DH37" s="692"/>
      <c r="DI37" s="692"/>
      <c r="DJ37" s="692"/>
      <c r="DK37" s="693"/>
      <c r="DL37" s="668">
        <v>327694</v>
      </c>
      <c r="DM37" s="692"/>
      <c r="DN37" s="692"/>
      <c r="DO37" s="692"/>
      <c r="DP37" s="692"/>
      <c r="DQ37" s="692"/>
      <c r="DR37" s="692"/>
      <c r="DS37" s="692"/>
      <c r="DT37" s="692"/>
      <c r="DU37" s="692"/>
      <c r="DV37" s="693"/>
      <c r="DW37" s="664">
        <v>10.5</v>
      </c>
      <c r="DX37" s="690"/>
      <c r="DY37" s="690"/>
      <c r="DZ37" s="690"/>
      <c r="EA37" s="690"/>
      <c r="EB37" s="690"/>
      <c r="EC37" s="691"/>
    </row>
    <row r="38" spans="2:133" ht="11.25" customHeight="1" x14ac:dyDescent="0.15">
      <c r="B38" s="656" t="s">
        <v>340</v>
      </c>
      <c r="C38" s="657"/>
      <c r="D38" s="657"/>
      <c r="E38" s="657"/>
      <c r="F38" s="657"/>
      <c r="G38" s="657"/>
      <c r="H38" s="657"/>
      <c r="I38" s="657"/>
      <c r="J38" s="657"/>
      <c r="K38" s="657"/>
      <c r="L38" s="657"/>
      <c r="M38" s="657"/>
      <c r="N38" s="657"/>
      <c r="O38" s="657"/>
      <c r="P38" s="657"/>
      <c r="Q38" s="658"/>
      <c r="R38" s="659">
        <v>176684</v>
      </c>
      <c r="S38" s="660"/>
      <c r="T38" s="660"/>
      <c r="U38" s="660"/>
      <c r="V38" s="660"/>
      <c r="W38" s="660"/>
      <c r="X38" s="660"/>
      <c r="Y38" s="661"/>
      <c r="Z38" s="662">
        <v>3.4</v>
      </c>
      <c r="AA38" s="662"/>
      <c r="AB38" s="662"/>
      <c r="AC38" s="662"/>
      <c r="AD38" s="663" t="s">
        <v>242</v>
      </c>
      <c r="AE38" s="663"/>
      <c r="AF38" s="663"/>
      <c r="AG38" s="663"/>
      <c r="AH38" s="663"/>
      <c r="AI38" s="663"/>
      <c r="AJ38" s="663"/>
      <c r="AK38" s="663"/>
      <c r="AL38" s="664" t="s">
        <v>190</v>
      </c>
      <c r="AM38" s="665"/>
      <c r="AN38" s="665"/>
      <c r="AO38" s="666"/>
      <c r="AQ38" s="722" t="s">
        <v>341</v>
      </c>
      <c r="AR38" s="723"/>
      <c r="AS38" s="723"/>
      <c r="AT38" s="723"/>
      <c r="AU38" s="723"/>
      <c r="AV38" s="723"/>
      <c r="AW38" s="723"/>
      <c r="AX38" s="723"/>
      <c r="AY38" s="724"/>
      <c r="AZ38" s="659">
        <v>105894</v>
      </c>
      <c r="BA38" s="660"/>
      <c r="BB38" s="660"/>
      <c r="BC38" s="660"/>
      <c r="BD38" s="692"/>
      <c r="BE38" s="692"/>
      <c r="BF38" s="714"/>
      <c r="BG38" s="656" t="s">
        <v>342</v>
      </c>
      <c r="BH38" s="657"/>
      <c r="BI38" s="657"/>
      <c r="BJ38" s="657"/>
      <c r="BK38" s="657"/>
      <c r="BL38" s="657"/>
      <c r="BM38" s="657"/>
      <c r="BN38" s="657"/>
      <c r="BO38" s="657"/>
      <c r="BP38" s="657"/>
      <c r="BQ38" s="657"/>
      <c r="BR38" s="657"/>
      <c r="BS38" s="657"/>
      <c r="BT38" s="657"/>
      <c r="BU38" s="658"/>
      <c r="BV38" s="659">
        <v>675</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377974</v>
      </c>
      <c r="CS38" s="660"/>
      <c r="CT38" s="660"/>
      <c r="CU38" s="660"/>
      <c r="CV38" s="660"/>
      <c r="CW38" s="660"/>
      <c r="CX38" s="660"/>
      <c r="CY38" s="661"/>
      <c r="CZ38" s="664">
        <v>7.5</v>
      </c>
      <c r="DA38" s="690"/>
      <c r="DB38" s="690"/>
      <c r="DC38" s="694"/>
      <c r="DD38" s="668">
        <v>328184</v>
      </c>
      <c r="DE38" s="660"/>
      <c r="DF38" s="660"/>
      <c r="DG38" s="660"/>
      <c r="DH38" s="660"/>
      <c r="DI38" s="660"/>
      <c r="DJ38" s="660"/>
      <c r="DK38" s="661"/>
      <c r="DL38" s="668">
        <v>296601</v>
      </c>
      <c r="DM38" s="660"/>
      <c r="DN38" s="660"/>
      <c r="DO38" s="660"/>
      <c r="DP38" s="660"/>
      <c r="DQ38" s="660"/>
      <c r="DR38" s="660"/>
      <c r="DS38" s="660"/>
      <c r="DT38" s="660"/>
      <c r="DU38" s="660"/>
      <c r="DV38" s="661"/>
      <c r="DW38" s="664">
        <v>9.5</v>
      </c>
      <c r="DX38" s="690"/>
      <c r="DY38" s="690"/>
      <c r="DZ38" s="690"/>
      <c r="EA38" s="690"/>
      <c r="EB38" s="690"/>
      <c r="EC38" s="691"/>
    </row>
    <row r="39" spans="2:133" ht="11.25" customHeight="1" x14ac:dyDescent="0.15">
      <c r="B39" s="656" t="s">
        <v>344</v>
      </c>
      <c r="C39" s="657"/>
      <c r="D39" s="657"/>
      <c r="E39" s="657"/>
      <c r="F39" s="657"/>
      <c r="G39" s="657"/>
      <c r="H39" s="657"/>
      <c r="I39" s="657"/>
      <c r="J39" s="657"/>
      <c r="K39" s="657"/>
      <c r="L39" s="657"/>
      <c r="M39" s="657"/>
      <c r="N39" s="657"/>
      <c r="O39" s="657"/>
      <c r="P39" s="657"/>
      <c r="Q39" s="658"/>
      <c r="R39" s="659" t="s">
        <v>190</v>
      </c>
      <c r="S39" s="660"/>
      <c r="T39" s="660"/>
      <c r="U39" s="660"/>
      <c r="V39" s="660"/>
      <c r="W39" s="660"/>
      <c r="X39" s="660"/>
      <c r="Y39" s="661"/>
      <c r="Z39" s="662" t="s">
        <v>242</v>
      </c>
      <c r="AA39" s="662"/>
      <c r="AB39" s="662"/>
      <c r="AC39" s="662"/>
      <c r="AD39" s="663" t="s">
        <v>190</v>
      </c>
      <c r="AE39" s="663"/>
      <c r="AF39" s="663"/>
      <c r="AG39" s="663"/>
      <c r="AH39" s="663"/>
      <c r="AI39" s="663"/>
      <c r="AJ39" s="663"/>
      <c r="AK39" s="663"/>
      <c r="AL39" s="664" t="s">
        <v>190</v>
      </c>
      <c r="AM39" s="665"/>
      <c r="AN39" s="665"/>
      <c r="AO39" s="666"/>
      <c r="AQ39" s="722" t="s">
        <v>345</v>
      </c>
      <c r="AR39" s="723"/>
      <c r="AS39" s="723"/>
      <c r="AT39" s="723"/>
      <c r="AU39" s="723"/>
      <c r="AV39" s="723"/>
      <c r="AW39" s="723"/>
      <c r="AX39" s="723"/>
      <c r="AY39" s="724"/>
      <c r="AZ39" s="659" t="s">
        <v>242</v>
      </c>
      <c r="BA39" s="660"/>
      <c r="BB39" s="660"/>
      <c r="BC39" s="660"/>
      <c r="BD39" s="692"/>
      <c r="BE39" s="692"/>
      <c r="BF39" s="714"/>
      <c r="BG39" s="656" t="s">
        <v>346</v>
      </c>
      <c r="BH39" s="657"/>
      <c r="BI39" s="657"/>
      <c r="BJ39" s="657"/>
      <c r="BK39" s="657"/>
      <c r="BL39" s="657"/>
      <c r="BM39" s="657"/>
      <c r="BN39" s="657"/>
      <c r="BO39" s="657"/>
      <c r="BP39" s="657"/>
      <c r="BQ39" s="657"/>
      <c r="BR39" s="657"/>
      <c r="BS39" s="657"/>
      <c r="BT39" s="657"/>
      <c r="BU39" s="658"/>
      <c r="BV39" s="659">
        <v>941</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710952</v>
      </c>
      <c r="CS39" s="692"/>
      <c r="CT39" s="692"/>
      <c r="CU39" s="692"/>
      <c r="CV39" s="692"/>
      <c r="CW39" s="692"/>
      <c r="CX39" s="692"/>
      <c r="CY39" s="693"/>
      <c r="CZ39" s="664">
        <v>14.1</v>
      </c>
      <c r="DA39" s="690"/>
      <c r="DB39" s="690"/>
      <c r="DC39" s="694"/>
      <c r="DD39" s="668">
        <v>683468</v>
      </c>
      <c r="DE39" s="692"/>
      <c r="DF39" s="692"/>
      <c r="DG39" s="692"/>
      <c r="DH39" s="692"/>
      <c r="DI39" s="692"/>
      <c r="DJ39" s="692"/>
      <c r="DK39" s="693"/>
      <c r="DL39" s="668" t="s">
        <v>242</v>
      </c>
      <c r="DM39" s="692"/>
      <c r="DN39" s="692"/>
      <c r="DO39" s="692"/>
      <c r="DP39" s="692"/>
      <c r="DQ39" s="692"/>
      <c r="DR39" s="692"/>
      <c r="DS39" s="692"/>
      <c r="DT39" s="692"/>
      <c r="DU39" s="692"/>
      <c r="DV39" s="693"/>
      <c r="DW39" s="664" t="s">
        <v>190</v>
      </c>
      <c r="DX39" s="690"/>
      <c r="DY39" s="690"/>
      <c r="DZ39" s="690"/>
      <c r="EA39" s="690"/>
      <c r="EB39" s="690"/>
      <c r="EC39" s="691"/>
    </row>
    <row r="40" spans="2:133" ht="11.25" customHeight="1" x14ac:dyDescent="0.15">
      <c r="B40" s="656" t="s">
        <v>348</v>
      </c>
      <c r="C40" s="657"/>
      <c r="D40" s="657"/>
      <c r="E40" s="657"/>
      <c r="F40" s="657"/>
      <c r="G40" s="657"/>
      <c r="H40" s="657"/>
      <c r="I40" s="657"/>
      <c r="J40" s="657"/>
      <c r="K40" s="657"/>
      <c r="L40" s="657"/>
      <c r="M40" s="657"/>
      <c r="N40" s="657"/>
      <c r="O40" s="657"/>
      <c r="P40" s="657"/>
      <c r="Q40" s="658"/>
      <c r="R40" s="659">
        <v>25784</v>
      </c>
      <c r="S40" s="660"/>
      <c r="T40" s="660"/>
      <c r="U40" s="660"/>
      <c r="V40" s="660"/>
      <c r="W40" s="660"/>
      <c r="X40" s="660"/>
      <c r="Y40" s="661"/>
      <c r="Z40" s="662">
        <v>0.5</v>
      </c>
      <c r="AA40" s="662"/>
      <c r="AB40" s="662"/>
      <c r="AC40" s="662"/>
      <c r="AD40" s="663" t="s">
        <v>190</v>
      </c>
      <c r="AE40" s="663"/>
      <c r="AF40" s="663"/>
      <c r="AG40" s="663"/>
      <c r="AH40" s="663"/>
      <c r="AI40" s="663"/>
      <c r="AJ40" s="663"/>
      <c r="AK40" s="663"/>
      <c r="AL40" s="664" t="s">
        <v>190</v>
      </c>
      <c r="AM40" s="665"/>
      <c r="AN40" s="665"/>
      <c r="AO40" s="666"/>
      <c r="AQ40" s="722" t="s">
        <v>349</v>
      </c>
      <c r="AR40" s="723"/>
      <c r="AS40" s="723"/>
      <c r="AT40" s="723"/>
      <c r="AU40" s="723"/>
      <c r="AV40" s="723"/>
      <c r="AW40" s="723"/>
      <c r="AX40" s="723"/>
      <c r="AY40" s="724"/>
      <c r="AZ40" s="659" t="s">
        <v>242</v>
      </c>
      <c r="BA40" s="660"/>
      <c r="BB40" s="660"/>
      <c r="BC40" s="660"/>
      <c r="BD40" s="692"/>
      <c r="BE40" s="692"/>
      <c r="BF40" s="714"/>
      <c r="BG40" s="707" t="s">
        <v>350</v>
      </c>
      <c r="BH40" s="708"/>
      <c r="BI40" s="708"/>
      <c r="BJ40" s="708"/>
      <c r="BK40" s="708"/>
      <c r="BL40" s="223"/>
      <c r="BM40" s="657" t="s">
        <v>351</v>
      </c>
      <c r="BN40" s="657"/>
      <c r="BO40" s="657"/>
      <c r="BP40" s="657"/>
      <c r="BQ40" s="657"/>
      <c r="BR40" s="657"/>
      <c r="BS40" s="657"/>
      <c r="BT40" s="657"/>
      <c r="BU40" s="658"/>
      <c r="BV40" s="659">
        <v>77</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77207</v>
      </c>
      <c r="CS40" s="660"/>
      <c r="CT40" s="660"/>
      <c r="CU40" s="660"/>
      <c r="CV40" s="660"/>
      <c r="CW40" s="660"/>
      <c r="CX40" s="660"/>
      <c r="CY40" s="661"/>
      <c r="CZ40" s="664">
        <v>1.5</v>
      </c>
      <c r="DA40" s="690"/>
      <c r="DB40" s="690"/>
      <c r="DC40" s="694"/>
      <c r="DD40" s="668">
        <v>21607</v>
      </c>
      <c r="DE40" s="660"/>
      <c r="DF40" s="660"/>
      <c r="DG40" s="660"/>
      <c r="DH40" s="660"/>
      <c r="DI40" s="660"/>
      <c r="DJ40" s="660"/>
      <c r="DK40" s="661"/>
      <c r="DL40" s="668">
        <v>21607</v>
      </c>
      <c r="DM40" s="660"/>
      <c r="DN40" s="660"/>
      <c r="DO40" s="660"/>
      <c r="DP40" s="660"/>
      <c r="DQ40" s="660"/>
      <c r="DR40" s="660"/>
      <c r="DS40" s="660"/>
      <c r="DT40" s="660"/>
      <c r="DU40" s="660"/>
      <c r="DV40" s="661"/>
      <c r="DW40" s="664">
        <v>0.7</v>
      </c>
      <c r="DX40" s="690"/>
      <c r="DY40" s="690"/>
      <c r="DZ40" s="690"/>
      <c r="EA40" s="690"/>
      <c r="EB40" s="690"/>
      <c r="EC40" s="691"/>
    </row>
    <row r="41" spans="2:133" ht="11.25" customHeight="1" x14ac:dyDescent="0.15">
      <c r="B41" s="680" t="s">
        <v>353</v>
      </c>
      <c r="C41" s="681"/>
      <c r="D41" s="681"/>
      <c r="E41" s="681"/>
      <c r="F41" s="681"/>
      <c r="G41" s="681"/>
      <c r="H41" s="681"/>
      <c r="I41" s="681"/>
      <c r="J41" s="681"/>
      <c r="K41" s="681"/>
      <c r="L41" s="681"/>
      <c r="M41" s="681"/>
      <c r="N41" s="681"/>
      <c r="O41" s="681"/>
      <c r="P41" s="681"/>
      <c r="Q41" s="682"/>
      <c r="R41" s="731">
        <v>5265117</v>
      </c>
      <c r="S41" s="732"/>
      <c r="T41" s="732"/>
      <c r="U41" s="732"/>
      <c r="V41" s="732"/>
      <c r="W41" s="732"/>
      <c r="X41" s="732"/>
      <c r="Y41" s="736"/>
      <c r="Z41" s="737">
        <v>100</v>
      </c>
      <c r="AA41" s="737"/>
      <c r="AB41" s="737"/>
      <c r="AC41" s="737"/>
      <c r="AD41" s="738">
        <v>3096003</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46071</v>
      </c>
      <c r="BA41" s="660"/>
      <c r="BB41" s="660"/>
      <c r="BC41" s="660"/>
      <c r="BD41" s="692"/>
      <c r="BE41" s="692"/>
      <c r="BF41" s="714"/>
      <c r="BG41" s="707"/>
      <c r="BH41" s="708"/>
      <c r="BI41" s="708"/>
      <c r="BJ41" s="708"/>
      <c r="BK41" s="708"/>
      <c r="BL41" s="223"/>
      <c r="BM41" s="657" t="s">
        <v>355</v>
      </c>
      <c r="BN41" s="657"/>
      <c r="BO41" s="657"/>
      <c r="BP41" s="657"/>
      <c r="BQ41" s="657"/>
      <c r="BR41" s="657"/>
      <c r="BS41" s="657"/>
      <c r="BT41" s="657"/>
      <c r="BU41" s="658"/>
      <c r="BV41" s="659" t="s">
        <v>242</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242</v>
      </c>
      <c r="CS41" s="692"/>
      <c r="CT41" s="692"/>
      <c r="CU41" s="692"/>
      <c r="CV41" s="692"/>
      <c r="CW41" s="692"/>
      <c r="CX41" s="692"/>
      <c r="CY41" s="693"/>
      <c r="CZ41" s="664" t="s">
        <v>190</v>
      </c>
      <c r="DA41" s="690"/>
      <c r="DB41" s="690"/>
      <c r="DC41" s="694"/>
      <c r="DD41" s="668" t="s">
        <v>242</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357</v>
      </c>
      <c r="AR42" s="729"/>
      <c r="AS42" s="729"/>
      <c r="AT42" s="729"/>
      <c r="AU42" s="729"/>
      <c r="AV42" s="729"/>
      <c r="AW42" s="729"/>
      <c r="AX42" s="729"/>
      <c r="AY42" s="730"/>
      <c r="AZ42" s="731">
        <v>226009</v>
      </c>
      <c r="BA42" s="732"/>
      <c r="BB42" s="732"/>
      <c r="BC42" s="732"/>
      <c r="BD42" s="718"/>
      <c r="BE42" s="718"/>
      <c r="BF42" s="720"/>
      <c r="BG42" s="709"/>
      <c r="BH42" s="710"/>
      <c r="BI42" s="710"/>
      <c r="BJ42" s="710"/>
      <c r="BK42" s="710"/>
      <c r="BL42" s="224"/>
      <c r="BM42" s="681" t="s">
        <v>358</v>
      </c>
      <c r="BN42" s="681"/>
      <c r="BO42" s="681"/>
      <c r="BP42" s="681"/>
      <c r="BQ42" s="681"/>
      <c r="BR42" s="681"/>
      <c r="BS42" s="681"/>
      <c r="BT42" s="681"/>
      <c r="BU42" s="682"/>
      <c r="BV42" s="731">
        <v>365</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504285</v>
      </c>
      <c r="CS42" s="692"/>
      <c r="CT42" s="692"/>
      <c r="CU42" s="692"/>
      <c r="CV42" s="692"/>
      <c r="CW42" s="692"/>
      <c r="CX42" s="692"/>
      <c r="CY42" s="693"/>
      <c r="CZ42" s="664">
        <v>10</v>
      </c>
      <c r="DA42" s="690"/>
      <c r="DB42" s="690"/>
      <c r="DC42" s="694"/>
      <c r="DD42" s="668">
        <v>175128</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360</v>
      </c>
      <c r="CD43" s="656" t="s">
        <v>361</v>
      </c>
      <c r="CE43" s="657"/>
      <c r="CF43" s="657"/>
      <c r="CG43" s="657"/>
      <c r="CH43" s="657"/>
      <c r="CI43" s="657"/>
      <c r="CJ43" s="657"/>
      <c r="CK43" s="657"/>
      <c r="CL43" s="657"/>
      <c r="CM43" s="657"/>
      <c r="CN43" s="657"/>
      <c r="CO43" s="657"/>
      <c r="CP43" s="657"/>
      <c r="CQ43" s="658"/>
      <c r="CR43" s="659">
        <v>11017</v>
      </c>
      <c r="CS43" s="692"/>
      <c r="CT43" s="692"/>
      <c r="CU43" s="692"/>
      <c r="CV43" s="692"/>
      <c r="CW43" s="692"/>
      <c r="CX43" s="692"/>
      <c r="CY43" s="693"/>
      <c r="CZ43" s="664">
        <v>0.2</v>
      </c>
      <c r="DA43" s="690"/>
      <c r="DB43" s="690"/>
      <c r="DC43" s="694"/>
      <c r="DD43" s="668">
        <v>11017</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310</v>
      </c>
      <c r="CE44" s="696"/>
      <c r="CF44" s="656" t="s">
        <v>363</v>
      </c>
      <c r="CG44" s="657"/>
      <c r="CH44" s="657"/>
      <c r="CI44" s="657"/>
      <c r="CJ44" s="657"/>
      <c r="CK44" s="657"/>
      <c r="CL44" s="657"/>
      <c r="CM44" s="657"/>
      <c r="CN44" s="657"/>
      <c r="CO44" s="657"/>
      <c r="CP44" s="657"/>
      <c r="CQ44" s="658"/>
      <c r="CR44" s="659">
        <v>468661</v>
      </c>
      <c r="CS44" s="660"/>
      <c r="CT44" s="660"/>
      <c r="CU44" s="660"/>
      <c r="CV44" s="660"/>
      <c r="CW44" s="660"/>
      <c r="CX44" s="660"/>
      <c r="CY44" s="661"/>
      <c r="CZ44" s="664">
        <v>9.3000000000000007</v>
      </c>
      <c r="DA44" s="665"/>
      <c r="DB44" s="665"/>
      <c r="DC44" s="671"/>
      <c r="DD44" s="668">
        <v>144439</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365</v>
      </c>
      <c r="CG45" s="657"/>
      <c r="CH45" s="657"/>
      <c r="CI45" s="657"/>
      <c r="CJ45" s="657"/>
      <c r="CK45" s="657"/>
      <c r="CL45" s="657"/>
      <c r="CM45" s="657"/>
      <c r="CN45" s="657"/>
      <c r="CO45" s="657"/>
      <c r="CP45" s="657"/>
      <c r="CQ45" s="658"/>
      <c r="CR45" s="659">
        <v>211149</v>
      </c>
      <c r="CS45" s="692"/>
      <c r="CT45" s="692"/>
      <c r="CU45" s="692"/>
      <c r="CV45" s="692"/>
      <c r="CW45" s="692"/>
      <c r="CX45" s="692"/>
      <c r="CY45" s="693"/>
      <c r="CZ45" s="664">
        <v>4.2</v>
      </c>
      <c r="DA45" s="690"/>
      <c r="DB45" s="690"/>
      <c r="DC45" s="694"/>
      <c r="DD45" s="668">
        <v>10759</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366</v>
      </c>
      <c r="CG46" s="657"/>
      <c r="CH46" s="657"/>
      <c r="CI46" s="657"/>
      <c r="CJ46" s="657"/>
      <c r="CK46" s="657"/>
      <c r="CL46" s="657"/>
      <c r="CM46" s="657"/>
      <c r="CN46" s="657"/>
      <c r="CO46" s="657"/>
      <c r="CP46" s="657"/>
      <c r="CQ46" s="658"/>
      <c r="CR46" s="659">
        <v>253232</v>
      </c>
      <c r="CS46" s="660"/>
      <c r="CT46" s="660"/>
      <c r="CU46" s="660"/>
      <c r="CV46" s="660"/>
      <c r="CW46" s="660"/>
      <c r="CX46" s="660"/>
      <c r="CY46" s="661"/>
      <c r="CZ46" s="664">
        <v>5</v>
      </c>
      <c r="DA46" s="665"/>
      <c r="DB46" s="665"/>
      <c r="DC46" s="671"/>
      <c r="DD46" s="668">
        <v>130337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367</v>
      </c>
      <c r="CG47" s="657"/>
      <c r="CH47" s="657"/>
      <c r="CI47" s="657"/>
      <c r="CJ47" s="657"/>
      <c r="CK47" s="657"/>
      <c r="CL47" s="657"/>
      <c r="CM47" s="657"/>
      <c r="CN47" s="657"/>
      <c r="CO47" s="657"/>
      <c r="CP47" s="657"/>
      <c r="CQ47" s="658"/>
      <c r="CR47" s="659">
        <v>35624</v>
      </c>
      <c r="CS47" s="692"/>
      <c r="CT47" s="692"/>
      <c r="CU47" s="692"/>
      <c r="CV47" s="692"/>
      <c r="CW47" s="692"/>
      <c r="CX47" s="692"/>
      <c r="CY47" s="693"/>
      <c r="CZ47" s="664">
        <v>0.7</v>
      </c>
      <c r="DA47" s="690"/>
      <c r="DB47" s="690"/>
      <c r="DC47" s="694"/>
      <c r="DD47" s="668">
        <v>30689</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368</v>
      </c>
      <c r="CG48" s="657"/>
      <c r="CH48" s="657"/>
      <c r="CI48" s="657"/>
      <c r="CJ48" s="657"/>
      <c r="CK48" s="657"/>
      <c r="CL48" s="657"/>
      <c r="CM48" s="657"/>
      <c r="CN48" s="657"/>
      <c r="CO48" s="657"/>
      <c r="CP48" s="657"/>
      <c r="CQ48" s="658"/>
      <c r="CR48" s="659" t="s">
        <v>242</v>
      </c>
      <c r="CS48" s="660"/>
      <c r="CT48" s="660"/>
      <c r="CU48" s="660"/>
      <c r="CV48" s="660"/>
      <c r="CW48" s="660"/>
      <c r="CX48" s="660"/>
      <c r="CY48" s="661"/>
      <c r="CZ48" s="664" t="s">
        <v>190</v>
      </c>
      <c r="DA48" s="665"/>
      <c r="DB48" s="665"/>
      <c r="DC48" s="671"/>
      <c r="DD48" s="668" t="s">
        <v>242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369</v>
      </c>
      <c r="CE49" s="681"/>
      <c r="CF49" s="681"/>
      <c r="CG49" s="681"/>
      <c r="CH49" s="681"/>
      <c r="CI49" s="681"/>
      <c r="CJ49" s="681"/>
      <c r="CK49" s="681"/>
      <c r="CL49" s="681"/>
      <c r="CM49" s="681"/>
      <c r="CN49" s="681"/>
      <c r="CO49" s="681"/>
      <c r="CP49" s="681"/>
      <c r="CQ49" s="682"/>
      <c r="CR49" s="731">
        <v>5024404</v>
      </c>
      <c r="CS49" s="718"/>
      <c r="CT49" s="718"/>
      <c r="CU49" s="718"/>
      <c r="CV49" s="718"/>
      <c r="CW49" s="718"/>
      <c r="CX49" s="718"/>
      <c r="CY49" s="747"/>
      <c r="CZ49" s="739">
        <v>100</v>
      </c>
      <c r="DA49" s="748"/>
      <c r="DB49" s="748"/>
      <c r="DC49" s="749"/>
      <c r="DD49" s="750">
        <v>3974053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R0aGykShPBAe1X18HF7IPH5+E3rGlbDnk5XVQMWgRIpCJuUUHcrd9XFHToN1CcKNZVbffJ4wjdzZWREFgmmTXQ==" saltValue="vQbq5NZisADfAz1mGMupw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90" zoomScaleNormal="9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392</v>
      </c>
      <c r="C7" s="786"/>
      <c r="D7" s="786"/>
      <c r="E7" s="786"/>
      <c r="F7" s="786"/>
      <c r="G7" s="786"/>
      <c r="H7" s="786"/>
      <c r="I7" s="786"/>
      <c r="J7" s="786"/>
      <c r="K7" s="786"/>
      <c r="L7" s="786"/>
      <c r="M7" s="786"/>
      <c r="N7" s="786"/>
      <c r="O7" s="786"/>
      <c r="P7" s="787"/>
      <c r="Q7" s="788">
        <v>5222</v>
      </c>
      <c r="R7" s="789"/>
      <c r="S7" s="789"/>
      <c r="T7" s="789"/>
      <c r="U7" s="789"/>
      <c r="V7" s="789">
        <v>4981</v>
      </c>
      <c r="W7" s="789"/>
      <c r="X7" s="789"/>
      <c r="Y7" s="789"/>
      <c r="Z7" s="789"/>
      <c r="AA7" s="789">
        <v>241</v>
      </c>
      <c r="AB7" s="789"/>
      <c r="AC7" s="789"/>
      <c r="AD7" s="789"/>
      <c r="AE7" s="790"/>
      <c r="AF7" s="791">
        <v>90</v>
      </c>
      <c r="AG7" s="792"/>
      <c r="AH7" s="792"/>
      <c r="AI7" s="792"/>
      <c r="AJ7" s="793"/>
      <c r="AK7" s="794">
        <v>517</v>
      </c>
      <c r="AL7" s="795"/>
      <c r="AM7" s="795"/>
      <c r="AN7" s="795"/>
      <c r="AO7" s="795"/>
      <c r="AP7" s="795">
        <v>3913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586</v>
      </c>
      <c r="BT7" s="783"/>
      <c r="BU7" s="783"/>
      <c r="BV7" s="783"/>
      <c r="BW7" s="783"/>
      <c r="BX7" s="783"/>
      <c r="BY7" s="783"/>
      <c r="BZ7" s="783"/>
      <c r="CA7" s="783"/>
      <c r="CB7" s="783"/>
      <c r="CC7" s="783"/>
      <c r="CD7" s="783"/>
      <c r="CE7" s="783"/>
      <c r="CF7" s="783"/>
      <c r="CG7" s="798"/>
      <c r="CH7" s="779">
        <v>24</v>
      </c>
      <c r="CI7" s="780"/>
      <c r="CJ7" s="780"/>
      <c r="CK7" s="780"/>
      <c r="CL7" s="781"/>
      <c r="CM7" s="779">
        <v>78</v>
      </c>
      <c r="CN7" s="780"/>
      <c r="CO7" s="780"/>
      <c r="CP7" s="780"/>
      <c r="CQ7" s="781"/>
      <c r="CR7" s="779">
        <v>8</v>
      </c>
      <c r="CS7" s="780"/>
      <c r="CT7" s="780"/>
      <c r="CU7" s="780"/>
      <c r="CV7" s="781"/>
      <c r="CW7" s="779" t="s">
        <v>577</v>
      </c>
      <c r="CX7" s="780"/>
      <c r="CY7" s="780"/>
      <c r="CZ7" s="780"/>
      <c r="DA7" s="781"/>
      <c r="DB7" s="779" t="s">
        <v>577</v>
      </c>
      <c r="DC7" s="780"/>
      <c r="DD7" s="780"/>
      <c r="DE7" s="780"/>
      <c r="DF7" s="781"/>
      <c r="DG7" s="779" t="s">
        <v>577</v>
      </c>
      <c r="DH7" s="780"/>
      <c r="DI7" s="780"/>
      <c r="DJ7" s="780"/>
      <c r="DK7" s="781"/>
      <c r="DL7" s="779" t="s">
        <v>577</v>
      </c>
      <c r="DM7" s="780"/>
      <c r="DN7" s="780"/>
      <c r="DO7" s="780"/>
      <c r="DP7" s="781"/>
      <c r="DQ7" s="779" t="s">
        <v>577</v>
      </c>
      <c r="DR7" s="780"/>
      <c r="DS7" s="780"/>
      <c r="DT7" s="780"/>
      <c r="DU7" s="781"/>
      <c r="DV7" s="782"/>
      <c r="DW7" s="783"/>
      <c r="DX7" s="783"/>
      <c r="DY7" s="783"/>
      <c r="DZ7" s="784"/>
      <c r="EA7" s="234"/>
    </row>
    <row r="8" spans="1:131" s="235" customFormat="1" ht="26.25" customHeight="1" x14ac:dyDescent="0.15">
      <c r="A8" s="238">
        <v>2</v>
      </c>
      <c r="B8" s="816" t="s">
        <v>393</v>
      </c>
      <c r="C8" s="817"/>
      <c r="D8" s="817"/>
      <c r="E8" s="817"/>
      <c r="F8" s="817"/>
      <c r="G8" s="817"/>
      <c r="H8" s="817"/>
      <c r="I8" s="817"/>
      <c r="J8" s="817"/>
      <c r="K8" s="817"/>
      <c r="L8" s="817"/>
      <c r="M8" s="817"/>
      <c r="N8" s="817"/>
      <c r="O8" s="817"/>
      <c r="P8" s="818"/>
      <c r="Q8" s="819">
        <v>57</v>
      </c>
      <c r="R8" s="820"/>
      <c r="S8" s="820"/>
      <c r="T8" s="820"/>
      <c r="U8" s="820"/>
      <c r="V8" s="820">
        <v>57</v>
      </c>
      <c r="W8" s="820"/>
      <c r="X8" s="820"/>
      <c r="Y8" s="820"/>
      <c r="Z8" s="820"/>
      <c r="AA8" s="820" t="s">
        <v>576</v>
      </c>
      <c r="AB8" s="820"/>
      <c r="AC8" s="820"/>
      <c r="AD8" s="820"/>
      <c r="AE8" s="821"/>
      <c r="AF8" s="822" t="s">
        <v>190</v>
      </c>
      <c r="AG8" s="823"/>
      <c r="AH8" s="823"/>
      <c r="AI8" s="823"/>
      <c r="AJ8" s="824"/>
      <c r="AK8" s="805">
        <v>17</v>
      </c>
      <c r="AL8" s="806"/>
      <c r="AM8" s="806"/>
      <c r="AN8" s="806"/>
      <c r="AO8" s="806"/>
      <c r="AP8" s="806">
        <v>22</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t="s">
        <v>394</v>
      </c>
      <c r="C9" s="817"/>
      <c r="D9" s="817"/>
      <c r="E9" s="817"/>
      <c r="F9" s="817"/>
      <c r="G9" s="817"/>
      <c r="H9" s="817"/>
      <c r="I9" s="817"/>
      <c r="J9" s="817"/>
      <c r="K9" s="817"/>
      <c r="L9" s="817"/>
      <c r="M9" s="817"/>
      <c r="N9" s="817"/>
      <c r="O9" s="817"/>
      <c r="P9" s="818"/>
      <c r="Q9" s="819">
        <v>3</v>
      </c>
      <c r="R9" s="820"/>
      <c r="S9" s="820"/>
      <c r="T9" s="820"/>
      <c r="U9" s="820"/>
      <c r="V9" s="820">
        <v>3</v>
      </c>
      <c r="W9" s="820"/>
      <c r="X9" s="820"/>
      <c r="Y9" s="820"/>
      <c r="Z9" s="820"/>
      <c r="AA9" s="820" t="s">
        <v>576</v>
      </c>
      <c r="AB9" s="820"/>
      <c r="AC9" s="820"/>
      <c r="AD9" s="820"/>
      <c r="AE9" s="821"/>
      <c r="AF9" s="822" t="s">
        <v>190</v>
      </c>
      <c r="AG9" s="823"/>
      <c r="AH9" s="823"/>
      <c r="AI9" s="823"/>
      <c r="AJ9" s="824"/>
      <c r="AK9" s="805">
        <v>2</v>
      </c>
      <c r="AL9" s="806"/>
      <c r="AM9" s="806"/>
      <c r="AN9" s="806"/>
      <c r="AO9" s="806"/>
      <c r="AP9" s="806" t="s">
        <v>576</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t="s">
        <v>395</v>
      </c>
      <c r="C10" s="817"/>
      <c r="D10" s="817"/>
      <c r="E10" s="817"/>
      <c r="F10" s="817"/>
      <c r="G10" s="817"/>
      <c r="H10" s="817"/>
      <c r="I10" s="817"/>
      <c r="J10" s="817"/>
      <c r="K10" s="817"/>
      <c r="L10" s="817"/>
      <c r="M10" s="817"/>
      <c r="N10" s="817"/>
      <c r="O10" s="817"/>
      <c r="P10" s="818"/>
      <c r="Q10" s="819">
        <v>2</v>
      </c>
      <c r="R10" s="820"/>
      <c r="S10" s="820"/>
      <c r="T10" s="820"/>
      <c r="U10" s="820"/>
      <c r="V10" s="820">
        <v>2</v>
      </c>
      <c r="W10" s="820"/>
      <c r="X10" s="820"/>
      <c r="Y10" s="820"/>
      <c r="Z10" s="820"/>
      <c r="AA10" s="820" t="s">
        <v>576</v>
      </c>
      <c r="AB10" s="820"/>
      <c r="AC10" s="820"/>
      <c r="AD10" s="820"/>
      <c r="AE10" s="821"/>
      <c r="AF10" s="822" t="s">
        <v>190</v>
      </c>
      <c r="AG10" s="823"/>
      <c r="AH10" s="823"/>
      <c r="AI10" s="823"/>
      <c r="AJ10" s="824"/>
      <c r="AK10" s="805" t="s">
        <v>577</v>
      </c>
      <c r="AL10" s="806"/>
      <c r="AM10" s="806"/>
      <c r="AN10" s="806"/>
      <c r="AO10" s="806"/>
      <c r="AP10" s="806" t="s">
        <v>576</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397</v>
      </c>
      <c r="B23" s="825" t="s">
        <v>398</v>
      </c>
      <c r="C23" s="826"/>
      <c r="D23" s="826"/>
      <c r="E23" s="826"/>
      <c r="F23" s="826"/>
      <c r="G23" s="826"/>
      <c r="H23" s="826"/>
      <c r="I23" s="826"/>
      <c r="J23" s="826"/>
      <c r="K23" s="826"/>
      <c r="L23" s="826"/>
      <c r="M23" s="826"/>
      <c r="N23" s="826"/>
      <c r="O23" s="826"/>
      <c r="P23" s="827"/>
      <c r="Q23" s="828">
        <v>5265</v>
      </c>
      <c r="R23" s="829"/>
      <c r="S23" s="829"/>
      <c r="T23" s="829"/>
      <c r="U23" s="829"/>
      <c r="V23" s="829">
        <v>5024</v>
      </c>
      <c r="W23" s="829"/>
      <c r="X23" s="829"/>
      <c r="Y23" s="829"/>
      <c r="Z23" s="829"/>
      <c r="AA23" s="829">
        <v>241</v>
      </c>
      <c r="AB23" s="829"/>
      <c r="AC23" s="829"/>
      <c r="AD23" s="829"/>
      <c r="AE23" s="830"/>
      <c r="AF23" s="831">
        <v>90</v>
      </c>
      <c r="AG23" s="829"/>
      <c r="AH23" s="829"/>
      <c r="AI23" s="829"/>
      <c r="AJ23" s="832"/>
      <c r="AK23" s="833"/>
      <c r="AL23" s="834"/>
      <c r="AM23" s="834"/>
      <c r="AN23" s="834"/>
      <c r="AO23" s="834"/>
      <c r="AP23" s="829">
        <v>3935</v>
      </c>
      <c r="AQ23" s="829"/>
      <c r="AR23" s="829"/>
      <c r="AS23" s="829"/>
      <c r="AT23" s="829"/>
      <c r="AU23" s="845"/>
      <c r="AV23" s="845"/>
      <c r="AW23" s="845"/>
      <c r="AX23" s="845"/>
      <c r="AY23" s="846"/>
      <c r="AZ23" s="847" t="s">
        <v>399</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400</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401</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375</v>
      </c>
      <c r="B26" s="764"/>
      <c r="C26" s="764"/>
      <c r="D26" s="764"/>
      <c r="E26" s="764"/>
      <c r="F26" s="764"/>
      <c r="G26" s="764"/>
      <c r="H26" s="764"/>
      <c r="I26" s="764"/>
      <c r="J26" s="764"/>
      <c r="K26" s="764"/>
      <c r="L26" s="764"/>
      <c r="M26" s="764"/>
      <c r="N26" s="764"/>
      <c r="O26" s="764"/>
      <c r="P26" s="765"/>
      <c r="Q26" s="769" t="s">
        <v>402</v>
      </c>
      <c r="R26" s="770"/>
      <c r="S26" s="770"/>
      <c r="T26" s="770"/>
      <c r="U26" s="771"/>
      <c r="V26" s="769" t="s">
        <v>403</v>
      </c>
      <c r="W26" s="770"/>
      <c r="X26" s="770"/>
      <c r="Y26" s="770"/>
      <c r="Z26" s="771"/>
      <c r="AA26" s="769" t="s">
        <v>404</v>
      </c>
      <c r="AB26" s="770"/>
      <c r="AC26" s="770"/>
      <c r="AD26" s="770"/>
      <c r="AE26" s="770"/>
      <c r="AF26" s="850" t="s">
        <v>405</v>
      </c>
      <c r="AG26" s="851"/>
      <c r="AH26" s="851"/>
      <c r="AI26" s="851"/>
      <c r="AJ26" s="852"/>
      <c r="AK26" s="770" t="s">
        <v>406</v>
      </c>
      <c r="AL26" s="770"/>
      <c r="AM26" s="770"/>
      <c r="AN26" s="770"/>
      <c r="AO26" s="771"/>
      <c r="AP26" s="769" t="s">
        <v>407</v>
      </c>
      <c r="AQ26" s="770"/>
      <c r="AR26" s="770"/>
      <c r="AS26" s="770"/>
      <c r="AT26" s="771"/>
      <c r="AU26" s="769" t="s">
        <v>408</v>
      </c>
      <c r="AV26" s="770"/>
      <c r="AW26" s="770"/>
      <c r="AX26" s="770"/>
      <c r="AY26" s="771"/>
      <c r="AZ26" s="769" t="s">
        <v>409</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410</v>
      </c>
      <c r="C28" s="786"/>
      <c r="D28" s="786"/>
      <c r="E28" s="786"/>
      <c r="F28" s="786"/>
      <c r="G28" s="786"/>
      <c r="H28" s="786"/>
      <c r="I28" s="786"/>
      <c r="J28" s="786"/>
      <c r="K28" s="786"/>
      <c r="L28" s="786"/>
      <c r="M28" s="786"/>
      <c r="N28" s="786"/>
      <c r="O28" s="786"/>
      <c r="P28" s="787"/>
      <c r="Q28" s="858">
        <v>514</v>
      </c>
      <c r="R28" s="859"/>
      <c r="S28" s="859"/>
      <c r="T28" s="859"/>
      <c r="U28" s="859"/>
      <c r="V28" s="859">
        <v>500</v>
      </c>
      <c r="W28" s="859"/>
      <c r="X28" s="859"/>
      <c r="Y28" s="859"/>
      <c r="Z28" s="859"/>
      <c r="AA28" s="859">
        <v>14</v>
      </c>
      <c r="AB28" s="859"/>
      <c r="AC28" s="859"/>
      <c r="AD28" s="859"/>
      <c r="AE28" s="860"/>
      <c r="AF28" s="861">
        <v>14</v>
      </c>
      <c r="AG28" s="859"/>
      <c r="AH28" s="859"/>
      <c r="AI28" s="859"/>
      <c r="AJ28" s="862"/>
      <c r="AK28" s="863">
        <v>46</v>
      </c>
      <c r="AL28" s="864"/>
      <c r="AM28" s="864"/>
      <c r="AN28" s="864"/>
      <c r="AO28" s="864"/>
      <c r="AP28" s="864" t="s">
        <v>576</v>
      </c>
      <c r="AQ28" s="864"/>
      <c r="AR28" s="864"/>
      <c r="AS28" s="864"/>
      <c r="AT28" s="864"/>
      <c r="AU28" s="864" t="s">
        <v>576</v>
      </c>
      <c r="AV28" s="864"/>
      <c r="AW28" s="864"/>
      <c r="AX28" s="864"/>
      <c r="AY28" s="864"/>
      <c r="AZ28" s="865" t="s">
        <v>576</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411</v>
      </c>
      <c r="C29" s="817"/>
      <c r="D29" s="817"/>
      <c r="E29" s="817"/>
      <c r="F29" s="817"/>
      <c r="G29" s="817"/>
      <c r="H29" s="817"/>
      <c r="I29" s="817"/>
      <c r="J29" s="817"/>
      <c r="K29" s="817"/>
      <c r="L29" s="817"/>
      <c r="M29" s="817"/>
      <c r="N29" s="817"/>
      <c r="O29" s="817"/>
      <c r="P29" s="818"/>
      <c r="Q29" s="819">
        <v>87</v>
      </c>
      <c r="R29" s="820"/>
      <c r="S29" s="820"/>
      <c r="T29" s="820"/>
      <c r="U29" s="820"/>
      <c r="V29" s="820">
        <v>87</v>
      </c>
      <c r="W29" s="820"/>
      <c r="X29" s="820"/>
      <c r="Y29" s="820"/>
      <c r="Z29" s="820"/>
      <c r="AA29" s="820">
        <v>0</v>
      </c>
      <c r="AB29" s="820"/>
      <c r="AC29" s="820"/>
      <c r="AD29" s="820"/>
      <c r="AE29" s="821"/>
      <c r="AF29" s="822">
        <v>0</v>
      </c>
      <c r="AG29" s="823"/>
      <c r="AH29" s="823"/>
      <c r="AI29" s="823"/>
      <c r="AJ29" s="824"/>
      <c r="AK29" s="870">
        <v>27</v>
      </c>
      <c r="AL29" s="866"/>
      <c r="AM29" s="866"/>
      <c r="AN29" s="866"/>
      <c r="AO29" s="866"/>
      <c r="AP29" s="866" t="s">
        <v>576</v>
      </c>
      <c r="AQ29" s="866"/>
      <c r="AR29" s="866"/>
      <c r="AS29" s="866"/>
      <c r="AT29" s="866"/>
      <c r="AU29" s="866" t="s">
        <v>576</v>
      </c>
      <c r="AV29" s="866"/>
      <c r="AW29" s="866"/>
      <c r="AX29" s="866"/>
      <c r="AY29" s="866"/>
      <c r="AZ29" s="867" t="s">
        <v>576</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412</v>
      </c>
      <c r="C30" s="817"/>
      <c r="D30" s="817"/>
      <c r="E30" s="817"/>
      <c r="F30" s="817"/>
      <c r="G30" s="817"/>
      <c r="H30" s="817"/>
      <c r="I30" s="817"/>
      <c r="J30" s="817"/>
      <c r="K30" s="817"/>
      <c r="L30" s="817"/>
      <c r="M30" s="817"/>
      <c r="N30" s="817"/>
      <c r="O30" s="817"/>
      <c r="P30" s="818"/>
      <c r="Q30" s="819">
        <v>787</v>
      </c>
      <c r="R30" s="820"/>
      <c r="S30" s="820"/>
      <c r="T30" s="820"/>
      <c r="U30" s="820"/>
      <c r="V30" s="820">
        <v>779</v>
      </c>
      <c r="W30" s="820"/>
      <c r="X30" s="820"/>
      <c r="Y30" s="820"/>
      <c r="Z30" s="820"/>
      <c r="AA30" s="820">
        <v>8</v>
      </c>
      <c r="AB30" s="820"/>
      <c r="AC30" s="820"/>
      <c r="AD30" s="820"/>
      <c r="AE30" s="821"/>
      <c r="AF30" s="822">
        <v>8</v>
      </c>
      <c r="AG30" s="823"/>
      <c r="AH30" s="823"/>
      <c r="AI30" s="823"/>
      <c r="AJ30" s="824"/>
      <c r="AK30" s="870">
        <v>114</v>
      </c>
      <c r="AL30" s="866"/>
      <c r="AM30" s="866"/>
      <c r="AN30" s="866"/>
      <c r="AO30" s="866"/>
      <c r="AP30" s="866" t="s">
        <v>576</v>
      </c>
      <c r="AQ30" s="866"/>
      <c r="AR30" s="866"/>
      <c r="AS30" s="866"/>
      <c r="AT30" s="866"/>
      <c r="AU30" s="866" t="s">
        <v>576</v>
      </c>
      <c r="AV30" s="866"/>
      <c r="AW30" s="866"/>
      <c r="AX30" s="866"/>
      <c r="AY30" s="866"/>
      <c r="AZ30" s="867" t="s">
        <v>576</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413</v>
      </c>
      <c r="C31" s="817"/>
      <c r="D31" s="817"/>
      <c r="E31" s="817"/>
      <c r="F31" s="817"/>
      <c r="G31" s="817"/>
      <c r="H31" s="817"/>
      <c r="I31" s="817"/>
      <c r="J31" s="817"/>
      <c r="K31" s="817"/>
      <c r="L31" s="817"/>
      <c r="M31" s="817"/>
      <c r="N31" s="817"/>
      <c r="O31" s="817"/>
      <c r="P31" s="818"/>
      <c r="Q31" s="819">
        <v>3</v>
      </c>
      <c r="R31" s="820"/>
      <c r="S31" s="820"/>
      <c r="T31" s="820"/>
      <c r="U31" s="820"/>
      <c r="V31" s="820">
        <v>3</v>
      </c>
      <c r="W31" s="820"/>
      <c r="X31" s="820"/>
      <c r="Y31" s="820"/>
      <c r="Z31" s="820"/>
      <c r="AA31" s="820" t="s">
        <v>576</v>
      </c>
      <c r="AB31" s="820"/>
      <c r="AC31" s="820"/>
      <c r="AD31" s="820"/>
      <c r="AE31" s="821"/>
      <c r="AF31" s="822" t="s">
        <v>190</v>
      </c>
      <c r="AG31" s="823"/>
      <c r="AH31" s="823"/>
      <c r="AI31" s="823"/>
      <c r="AJ31" s="824"/>
      <c r="AK31" s="870">
        <v>2</v>
      </c>
      <c r="AL31" s="866"/>
      <c r="AM31" s="866"/>
      <c r="AN31" s="866"/>
      <c r="AO31" s="866"/>
      <c r="AP31" s="866" t="s">
        <v>576</v>
      </c>
      <c r="AQ31" s="866"/>
      <c r="AR31" s="866"/>
      <c r="AS31" s="866"/>
      <c r="AT31" s="866"/>
      <c r="AU31" s="866" t="s">
        <v>576</v>
      </c>
      <c r="AV31" s="866"/>
      <c r="AW31" s="866"/>
      <c r="AX31" s="866"/>
      <c r="AY31" s="866"/>
      <c r="AZ31" s="867" t="s">
        <v>576</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414</v>
      </c>
      <c r="C32" s="817"/>
      <c r="D32" s="817"/>
      <c r="E32" s="817"/>
      <c r="F32" s="817"/>
      <c r="G32" s="817"/>
      <c r="H32" s="817"/>
      <c r="I32" s="817"/>
      <c r="J32" s="817"/>
      <c r="K32" s="817"/>
      <c r="L32" s="817"/>
      <c r="M32" s="817"/>
      <c r="N32" s="817"/>
      <c r="O32" s="817"/>
      <c r="P32" s="818"/>
      <c r="Q32" s="819">
        <v>247</v>
      </c>
      <c r="R32" s="820"/>
      <c r="S32" s="820"/>
      <c r="T32" s="820"/>
      <c r="U32" s="820"/>
      <c r="V32" s="820">
        <v>240</v>
      </c>
      <c r="W32" s="820"/>
      <c r="X32" s="820"/>
      <c r="Y32" s="820"/>
      <c r="Z32" s="820"/>
      <c r="AA32" s="820">
        <v>7</v>
      </c>
      <c r="AB32" s="820"/>
      <c r="AC32" s="820"/>
      <c r="AD32" s="820"/>
      <c r="AE32" s="821"/>
      <c r="AF32" s="822">
        <v>237</v>
      </c>
      <c r="AG32" s="823"/>
      <c r="AH32" s="823"/>
      <c r="AI32" s="823"/>
      <c r="AJ32" s="824"/>
      <c r="AK32" s="870">
        <v>127</v>
      </c>
      <c r="AL32" s="866"/>
      <c r="AM32" s="866"/>
      <c r="AN32" s="866"/>
      <c r="AO32" s="866"/>
      <c r="AP32" s="866">
        <v>2109</v>
      </c>
      <c r="AQ32" s="866"/>
      <c r="AR32" s="866"/>
      <c r="AS32" s="866"/>
      <c r="AT32" s="866"/>
      <c r="AU32" s="866">
        <v>1413</v>
      </c>
      <c r="AV32" s="866"/>
      <c r="AW32" s="866"/>
      <c r="AX32" s="866"/>
      <c r="AY32" s="866"/>
      <c r="AZ32" s="867" t="s">
        <v>577</v>
      </c>
      <c r="BA32" s="867"/>
      <c r="BB32" s="867"/>
      <c r="BC32" s="867"/>
      <c r="BD32" s="867"/>
      <c r="BE32" s="868" t="s">
        <v>415</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416</v>
      </c>
      <c r="C33" s="817"/>
      <c r="D33" s="817"/>
      <c r="E33" s="817"/>
      <c r="F33" s="817"/>
      <c r="G33" s="817"/>
      <c r="H33" s="817"/>
      <c r="I33" s="817"/>
      <c r="J33" s="817"/>
      <c r="K33" s="817"/>
      <c r="L33" s="817"/>
      <c r="M33" s="817"/>
      <c r="N33" s="817"/>
      <c r="O33" s="817"/>
      <c r="P33" s="818"/>
      <c r="Q33" s="819">
        <v>337</v>
      </c>
      <c r="R33" s="820"/>
      <c r="S33" s="820"/>
      <c r="T33" s="820"/>
      <c r="U33" s="820"/>
      <c r="V33" s="820">
        <v>334</v>
      </c>
      <c r="W33" s="820"/>
      <c r="X33" s="820"/>
      <c r="Y33" s="820"/>
      <c r="Z33" s="820"/>
      <c r="AA33" s="820">
        <v>3</v>
      </c>
      <c r="AB33" s="820"/>
      <c r="AC33" s="820"/>
      <c r="AD33" s="820"/>
      <c r="AE33" s="821"/>
      <c r="AF33" s="822">
        <v>3</v>
      </c>
      <c r="AG33" s="823"/>
      <c r="AH33" s="823"/>
      <c r="AI33" s="823"/>
      <c r="AJ33" s="824"/>
      <c r="AK33" s="870">
        <v>106</v>
      </c>
      <c r="AL33" s="866"/>
      <c r="AM33" s="866"/>
      <c r="AN33" s="866"/>
      <c r="AO33" s="866"/>
      <c r="AP33" s="866">
        <v>1451</v>
      </c>
      <c r="AQ33" s="866"/>
      <c r="AR33" s="866"/>
      <c r="AS33" s="866"/>
      <c r="AT33" s="866"/>
      <c r="AU33" s="866">
        <v>1415</v>
      </c>
      <c r="AV33" s="866"/>
      <c r="AW33" s="866"/>
      <c r="AX33" s="866"/>
      <c r="AY33" s="866"/>
      <c r="AZ33" s="867" t="s">
        <v>577</v>
      </c>
      <c r="BA33" s="867"/>
      <c r="BB33" s="867"/>
      <c r="BC33" s="867"/>
      <c r="BD33" s="867"/>
      <c r="BE33" s="868" t="s">
        <v>417</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397</v>
      </c>
      <c r="B63" s="825" t="s">
        <v>419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261</v>
      </c>
      <c r="AG63" s="880"/>
      <c r="AH63" s="880"/>
      <c r="AI63" s="880"/>
      <c r="AJ63" s="881"/>
      <c r="AK63" s="882"/>
      <c r="AL63" s="877"/>
      <c r="AM63" s="877"/>
      <c r="AN63" s="877"/>
      <c r="AO63" s="877"/>
      <c r="AP63" s="880">
        <v>3560</v>
      </c>
      <c r="AQ63" s="880"/>
      <c r="AR63" s="880"/>
      <c r="AS63" s="880"/>
      <c r="AT63" s="880"/>
      <c r="AU63" s="880">
        <v>2828</v>
      </c>
      <c r="AV63" s="880"/>
      <c r="AW63" s="880"/>
      <c r="AX63" s="880"/>
      <c r="AY63" s="880"/>
      <c r="AZ63" s="884"/>
      <c r="BA63" s="884"/>
      <c r="BB63" s="884"/>
      <c r="BC63" s="884"/>
      <c r="BD63" s="884"/>
      <c r="BE63" s="885"/>
      <c r="BF63" s="885"/>
      <c r="BG63" s="885"/>
      <c r="BH63" s="885"/>
      <c r="BI63" s="886"/>
      <c r="BJ63" s="887" t="s">
        <v>190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421</v>
      </c>
      <c r="B66" s="764"/>
      <c r="C66" s="764"/>
      <c r="D66" s="764"/>
      <c r="E66" s="764"/>
      <c r="F66" s="764"/>
      <c r="G66" s="764"/>
      <c r="H66" s="764"/>
      <c r="I66" s="764"/>
      <c r="J66" s="764"/>
      <c r="K66" s="764"/>
      <c r="L66" s="764"/>
      <c r="M66" s="764"/>
      <c r="N66" s="764"/>
      <c r="O66" s="764"/>
      <c r="P66" s="765"/>
      <c r="Q66" s="769" t="s">
        <v>402</v>
      </c>
      <c r="R66" s="770"/>
      <c r="S66" s="770"/>
      <c r="T66" s="770"/>
      <c r="U66" s="771"/>
      <c r="V66" s="769" t="s">
        <v>403</v>
      </c>
      <c r="W66" s="770"/>
      <c r="X66" s="770"/>
      <c r="Y66" s="770"/>
      <c r="Z66" s="771"/>
      <c r="AA66" s="769" t="s">
        <v>404</v>
      </c>
      <c r="AB66" s="770"/>
      <c r="AC66" s="770"/>
      <c r="AD66" s="770"/>
      <c r="AE66" s="771"/>
      <c r="AF66" s="890" t="s">
        <v>405</v>
      </c>
      <c r="AG66" s="851"/>
      <c r="AH66" s="851"/>
      <c r="AI66" s="851"/>
      <c r="AJ66" s="891"/>
      <c r="AK66" s="769" t="s">
        <v>406</v>
      </c>
      <c r="AL66" s="764"/>
      <c r="AM66" s="764"/>
      <c r="AN66" s="764"/>
      <c r="AO66" s="765"/>
      <c r="AP66" s="769" t="s">
        <v>407</v>
      </c>
      <c r="AQ66" s="770"/>
      <c r="AR66" s="770"/>
      <c r="AS66" s="770"/>
      <c r="AT66" s="771"/>
      <c r="AU66" s="769" t="s">
        <v>422</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578</v>
      </c>
      <c r="C68" s="906"/>
      <c r="D68" s="906"/>
      <c r="E68" s="906"/>
      <c r="F68" s="906"/>
      <c r="G68" s="906"/>
      <c r="H68" s="906"/>
      <c r="I68" s="906"/>
      <c r="J68" s="906"/>
      <c r="K68" s="906"/>
      <c r="L68" s="906"/>
      <c r="M68" s="906"/>
      <c r="N68" s="906"/>
      <c r="O68" s="906"/>
      <c r="P68" s="907"/>
      <c r="Q68" s="908">
        <v>7170</v>
      </c>
      <c r="R68" s="902"/>
      <c r="S68" s="902"/>
      <c r="T68" s="902"/>
      <c r="U68" s="902"/>
      <c r="V68" s="902">
        <v>7083</v>
      </c>
      <c r="W68" s="902"/>
      <c r="X68" s="902"/>
      <c r="Y68" s="902"/>
      <c r="Z68" s="902"/>
      <c r="AA68" s="902">
        <v>87</v>
      </c>
      <c r="AB68" s="902"/>
      <c r="AC68" s="902"/>
      <c r="AD68" s="902"/>
      <c r="AE68" s="902"/>
      <c r="AF68" s="902">
        <v>87</v>
      </c>
      <c r="AG68" s="902"/>
      <c r="AH68" s="902"/>
      <c r="AI68" s="902"/>
      <c r="AJ68" s="902"/>
      <c r="AK68" s="902">
        <v>2533</v>
      </c>
      <c r="AL68" s="902"/>
      <c r="AM68" s="902"/>
      <c r="AN68" s="902"/>
      <c r="AO68" s="902"/>
      <c r="AP68" s="902" t="s">
        <v>577</v>
      </c>
      <c r="AQ68" s="902"/>
      <c r="AR68" s="902"/>
      <c r="AS68" s="902"/>
      <c r="AT68" s="902"/>
      <c r="AU68" s="902" t="s">
        <v>577</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579</v>
      </c>
      <c r="C69" s="910"/>
      <c r="D69" s="910"/>
      <c r="E69" s="910"/>
      <c r="F69" s="910"/>
      <c r="G69" s="910"/>
      <c r="H69" s="910"/>
      <c r="I69" s="910"/>
      <c r="J69" s="910"/>
      <c r="K69" s="910"/>
      <c r="L69" s="910"/>
      <c r="M69" s="910"/>
      <c r="N69" s="910"/>
      <c r="O69" s="910"/>
      <c r="P69" s="911"/>
      <c r="Q69" s="912">
        <v>82</v>
      </c>
      <c r="R69" s="866"/>
      <c r="S69" s="866"/>
      <c r="T69" s="866"/>
      <c r="U69" s="866"/>
      <c r="V69" s="866">
        <v>64</v>
      </c>
      <c r="W69" s="866"/>
      <c r="X69" s="866"/>
      <c r="Y69" s="866"/>
      <c r="Z69" s="866"/>
      <c r="AA69" s="866">
        <v>19</v>
      </c>
      <c r="AB69" s="866"/>
      <c r="AC69" s="866"/>
      <c r="AD69" s="866"/>
      <c r="AE69" s="866"/>
      <c r="AF69" s="866">
        <v>19</v>
      </c>
      <c r="AG69" s="866"/>
      <c r="AH69" s="866"/>
      <c r="AI69" s="866"/>
      <c r="AJ69" s="866"/>
      <c r="AK69" s="866" t="s">
        <v>577</v>
      </c>
      <c r="AL69" s="866"/>
      <c r="AM69" s="866"/>
      <c r="AN69" s="866"/>
      <c r="AO69" s="866"/>
      <c r="AP69" s="866" t="s">
        <v>577</v>
      </c>
      <c r="AQ69" s="866"/>
      <c r="AR69" s="866"/>
      <c r="AS69" s="866"/>
      <c r="AT69" s="866"/>
      <c r="AU69" s="866" t="s">
        <v>577</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580</v>
      </c>
      <c r="C70" s="910"/>
      <c r="D70" s="910"/>
      <c r="E70" s="910"/>
      <c r="F70" s="910"/>
      <c r="G70" s="910"/>
      <c r="H70" s="910"/>
      <c r="I70" s="910"/>
      <c r="J70" s="910"/>
      <c r="K70" s="910"/>
      <c r="L70" s="910"/>
      <c r="M70" s="910"/>
      <c r="N70" s="910"/>
      <c r="O70" s="910"/>
      <c r="P70" s="911"/>
      <c r="Q70" s="912">
        <v>146</v>
      </c>
      <c r="R70" s="866"/>
      <c r="S70" s="866"/>
      <c r="T70" s="866"/>
      <c r="U70" s="866"/>
      <c r="V70" s="866">
        <v>135</v>
      </c>
      <c r="W70" s="866"/>
      <c r="X70" s="866"/>
      <c r="Y70" s="866"/>
      <c r="Z70" s="866"/>
      <c r="AA70" s="866">
        <v>11</v>
      </c>
      <c r="AB70" s="866"/>
      <c r="AC70" s="866"/>
      <c r="AD70" s="866"/>
      <c r="AE70" s="866"/>
      <c r="AF70" s="866">
        <v>11</v>
      </c>
      <c r="AG70" s="866"/>
      <c r="AH70" s="866"/>
      <c r="AI70" s="866"/>
      <c r="AJ70" s="866"/>
      <c r="AK70" s="866">
        <v>32</v>
      </c>
      <c r="AL70" s="866"/>
      <c r="AM70" s="866"/>
      <c r="AN70" s="866"/>
      <c r="AO70" s="866"/>
      <c r="AP70" s="866" t="s">
        <v>577</v>
      </c>
      <c r="AQ70" s="866"/>
      <c r="AR70" s="866"/>
      <c r="AS70" s="866"/>
      <c r="AT70" s="866"/>
      <c r="AU70" s="866" t="s">
        <v>577</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581</v>
      </c>
      <c r="C71" s="910"/>
      <c r="D71" s="910"/>
      <c r="E71" s="910"/>
      <c r="F71" s="910"/>
      <c r="G71" s="910"/>
      <c r="H71" s="910"/>
      <c r="I71" s="910"/>
      <c r="J71" s="910"/>
      <c r="K71" s="910"/>
      <c r="L71" s="910"/>
      <c r="M71" s="910"/>
      <c r="N71" s="910"/>
      <c r="O71" s="910"/>
      <c r="P71" s="911"/>
      <c r="Q71" s="912">
        <v>542</v>
      </c>
      <c r="R71" s="866"/>
      <c r="S71" s="866"/>
      <c r="T71" s="866"/>
      <c r="U71" s="866"/>
      <c r="V71" s="866">
        <v>507</v>
      </c>
      <c r="W71" s="866"/>
      <c r="X71" s="866"/>
      <c r="Y71" s="866"/>
      <c r="Z71" s="866"/>
      <c r="AA71" s="866">
        <v>35</v>
      </c>
      <c r="AB71" s="866"/>
      <c r="AC71" s="866"/>
      <c r="AD71" s="866"/>
      <c r="AE71" s="866"/>
      <c r="AF71" s="866">
        <v>35</v>
      </c>
      <c r="AG71" s="866"/>
      <c r="AH71" s="866"/>
      <c r="AI71" s="866"/>
      <c r="AJ71" s="866"/>
      <c r="AK71" s="866" t="s">
        <v>577</v>
      </c>
      <c r="AL71" s="866"/>
      <c r="AM71" s="866"/>
      <c r="AN71" s="866"/>
      <c r="AO71" s="866"/>
      <c r="AP71" s="866" t="s">
        <v>577</v>
      </c>
      <c r="AQ71" s="866"/>
      <c r="AR71" s="866"/>
      <c r="AS71" s="866"/>
      <c r="AT71" s="866"/>
      <c r="AU71" s="866" t="s">
        <v>577</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582</v>
      </c>
      <c r="C72" s="910"/>
      <c r="D72" s="910"/>
      <c r="E72" s="910"/>
      <c r="F72" s="910"/>
      <c r="G72" s="910"/>
      <c r="H72" s="910"/>
      <c r="I72" s="910"/>
      <c r="J72" s="910"/>
      <c r="K72" s="910"/>
      <c r="L72" s="910"/>
      <c r="M72" s="910"/>
      <c r="N72" s="910"/>
      <c r="O72" s="910"/>
      <c r="P72" s="911"/>
      <c r="Q72" s="912">
        <v>154466</v>
      </c>
      <c r="R72" s="866"/>
      <c r="S72" s="866"/>
      <c r="T72" s="866"/>
      <c r="U72" s="866"/>
      <c r="V72" s="866">
        <v>151330</v>
      </c>
      <c r="W72" s="866"/>
      <c r="X72" s="866"/>
      <c r="Y72" s="866"/>
      <c r="Z72" s="866"/>
      <c r="AA72" s="866">
        <v>3136</v>
      </c>
      <c r="AB72" s="866"/>
      <c r="AC72" s="866"/>
      <c r="AD72" s="866"/>
      <c r="AE72" s="866"/>
      <c r="AF72" s="866">
        <v>3136</v>
      </c>
      <c r="AG72" s="866"/>
      <c r="AH72" s="866"/>
      <c r="AI72" s="866"/>
      <c r="AJ72" s="866"/>
      <c r="AK72" s="866">
        <v>668</v>
      </c>
      <c r="AL72" s="866"/>
      <c r="AM72" s="866"/>
      <c r="AN72" s="866"/>
      <c r="AO72" s="866"/>
      <c r="AP72" s="866" t="s">
        <v>577</v>
      </c>
      <c r="AQ72" s="866"/>
      <c r="AR72" s="866"/>
      <c r="AS72" s="866"/>
      <c r="AT72" s="866"/>
      <c r="AU72" s="866" t="s">
        <v>577</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583</v>
      </c>
      <c r="C73" s="910"/>
      <c r="D73" s="910"/>
      <c r="E73" s="910"/>
      <c r="F73" s="910"/>
      <c r="G73" s="910"/>
      <c r="H73" s="910"/>
      <c r="I73" s="910"/>
      <c r="J73" s="910"/>
      <c r="K73" s="910"/>
      <c r="L73" s="910"/>
      <c r="M73" s="910"/>
      <c r="N73" s="910"/>
      <c r="O73" s="910"/>
      <c r="P73" s="911"/>
      <c r="Q73" s="912">
        <v>809</v>
      </c>
      <c r="R73" s="866"/>
      <c r="S73" s="866"/>
      <c r="T73" s="866"/>
      <c r="U73" s="866"/>
      <c r="V73" s="866">
        <v>802</v>
      </c>
      <c r="W73" s="866"/>
      <c r="X73" s="866"/>
      <c r="Y73" s="866"/>
      <c r="Z73" s="866"/>
      <c r="AA73" s="866">
        <v>7</v>
      </c>
      <c r="AB73" s="866"/>
      <c r="AC73" s="866"/>
      <c r="AD73" s="866"/>
      <c r="AE73" s="866"/>
      <c r="AF73" s="866">
        <v>7</v>
      </c>
      <c r="AG73" s="866"/>
      <c r="AH73" s="866"/>
      <c r="AI73" s="866"/>
      <c r="AJ73" s="866"/>
      <c r="AK73" s="866" t="s">
        <v>577</v>
      </c>
      <c r="AL73" s="866"/>
      <c r="AM73" s="866"/>
      <c r="AN73" s="866"/>
      <c r="AO73" s="866"/>
      <c r="AP73" s="866" t="s">
        <v>577</v>
      </c>
      <c r="AQ73" s="866"/>
      <c r="AR73" s="866"/>
      <c r="AS73" s="866"/>
      <c r="AT73" s="866"/>
      <c r="AU73" s="866" t="s">
        <v>577</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584</v>
      </c>
      <c r="C74" s="910"/>
      <c r="D74" s="910"/>
      <c r="E74" s="910"/>
      <c r="F74" s="910"/>
      <c r="G74" s="910"/>
      <c r="H74" s="910"/>
      <c r="I74" s="910"/>
      <c r="J74" s="910"/>
      <c r="K74" s="910"/>
      <c r="L74" s="910"/>
      <c r="M74" s="910"/>
      <c r="N74" s="910"/>
      <c r="O74" s="910"/>
      <c r="P74" s="911"/>
      <c r="Q74" s="912">
        <v>1816</v>
      </c>
      <c r="R74" s="866"/>
      <c r="S74" s="866"/>
      <c r="T74" s="866"/>
      <c r="U74" s="866"/>
      <c r="V74" s="866">
        <v>1778</v>
      </c>
      <c r="W74" s="866"/>
      <c r="X74" s="866"/>
      <c r="Y74" s="866"/>
      <c r="Z74" s="866"/>
      <c r="AA74" s="866">
        <v>38</v>
      </c>
      <c r="AB74" s="866"/>
      <c r="AC74" s="866"/>
      <c r="AD74" s="866"/>
      <c r="AE74" s="866"/>
      <c r="AF74" s="866">
        <v>35</v>
      </c>
      <c r="AG74" s="866"/>
      <c r="AH74" s="866"/>
      <c r="AI74" s="866"/>
      <c r="AJ74" s="866"/>
      <c r="AK74" s="866" t="s">
        <v>577</v>
      </c>
      <c r="AL74" s="866"/>
      <c r="AM74" s="866"/>
      <c r="AN74" s="866"/>
      <c r="AO74" s="866"/>
      <c r="AP74" s="866">
        <v>3203</v>
      </c>
      <c r="AQ74" s="866"/>
      <c r="AR74" s="866"/>
      <c r="AS74" s="866"/>
      <c r="AT74" s="866"/>
      <c r="AU74" s="866">
        <v>236</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585</v>
      </c>
      <c r="C75" s="910"/>
      <c r="D75" s="910"/>
      <c r="E75" s="910"/>
      <c r="F75" s="910"/>
      <c r="G75" s="910"/>
      <c r="H75" s="910"/>
      <c r="I75" s="910"/>
      <c r="J75" s="910"/>
      <c r="K75" s="910"/>
      <c r="L75" s="910"/>
      <c r="M75" s="910"/>
      <c r="N75" s="910"/>
      <c r="O75" s="910"/>
      <c r="P75" s="911"/>
      <c r="Q75" s="913">
        <v>0</v>
      </c>
      <c r="R75" s="914"/>
      <c r="S75" s="914"/>
      <c r="T75" s="914"/>
      <c r="U75" s="870"/>
      <c r="V75" s="915" t="s">
        <v>577</v>
      </c>
      <c r="W75" s="914"/>
      <c r="X75" s="914"/>
      <c r="Y75" s="914"/>
      <c r="Z75" s="870"/>
      <c r="AA75" s="915">
        <v>0</v>
      </c>
      <c r="AB75" s="914"/>
      <c r="AC75" s="914"/>
      <c r="AD75" s="914"/>
      <c r="AE75" s="870"/>
      <c r="AF75" s="915">
        <v>0</v>
      </c>
      <c r="AG75" s="914"/>
      <c r="AH75" s="914"/>
      <c r="AI75" s="914"/>
      <c r="AJ75" s="870"/>
      <c r="AK75" s="915" t="s">
        <v>577</v>
      </c>
      <c r="AL75" s="914"/>
      <c r="AM75" s="914"/>
      <c r="AN75" s="914"/>
      <c r="AO75" s="870"/>
      <c r="AP75" s="915" t="s">
        <v>577</v>
      </c>
      <c r="AQ75" s="914"/>
      <c r="AR75" s="914"/>
      <c r="AS75" s="914"/>
      <c r="AT75" s="870"/>
      <c r="AU75" s="915" t="s">
        <v>577</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397</v>
      </c>
      <c r="B88" s="825" t="s">
        <v>423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3330</v>
      </c>
      <c r="AG88" s="880"/>
      <c r="AH88" s="880"/>
      <c r="AI88" s="880"/>
      <c r="AJ88" s="880"/>
      <c r="AK88" s="877"/>
      <c r="AL88" s="877"/>
      <c r="AM88" s="877"/>
      <c r="AN88" s="877"/>
      <c r="AO88" s="877"/>
      <c r="AP88" s="880">
        <v>3203</v>
      </c>
      <c r="AQ88" s="880"/>
      <c r="AR88" s="880"/>
      <c r="AS88" s="880"/>
      <c r="AT88" s="880"/>
      <c r="AU88" s="880">
        <v>236</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825" t="s">
        <v>424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8</v>
      </c>
      <c r="CS102" s="888"/>
      <c r="CT102" s="888"/>
      <c r="CU102" s="888"/>
      <c r="CV102" s="927"/>
      <c r="CW102" s="926" t="s">
        <v>577</v>
      </c>
      <c r="CX102" s="888"/>
      <c r="CY102" s="888"/>
      <c r="CZ102" s="888"/>
      <c r="DA102" s="927"/>
      <c r="DB102" s="926" t="s">
        <v>577</v>
      </c>
      <c r="DC102" s="888"/>
      <c r="DD102" s="888"/>
      <c r="DE102" s="888"/>
      <c r="DF102" s="927"/>
      <c r="DG102" s="926" t="s">
        <v>577</v>
      </c>
      <c r="DH102" s="888"/>
      <c r="DI102" s="888"/>
      <c r="DJ102" s="888"/>
      <c r="DK102" s="927"/>
      <c r="DL102" s="926" t="s">
        <v>577</v>
      </c>
      <c r="DM102" s="888"/>
      <c r="DN102" s="888"/>
      <c r="DO102" s="888"/>
      <c r="DP102" s="927"/>
      <c r="DQ102" s="926" t="s">
        <v>577</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432</v>
      </c>
      <c r="AB109" s="929"/>
      <c r="AC109" s="929"/>
      <c r="AD109" s="929"/>
      <c r="AE109" s="930"/>
      <c r="AF109" s="928" t="s">
        <v>433</v>
      </c>
      <c r="AG109" s="929"/>
      <c r="AH109" s="929"/>
      <c r="AI109" s="929"/>
      <c r="AJ109" s="930"/>
      <c r="AK109" s="928" t="s">
        <v>312</v>
      </c>
      <c r="AL109" s="929"/>
      <c r="AM109" s="929"/>
      <c r="AN109" s="929"/>
      <c r="AO109" s="930"/>
      <c r="AP109" s="928" t="s">
        <v>434</v>
      </c>
      <c r="AQ109" s="929"/>
      <c r="AR109" s="929"/>
      <c r="AS109" s="929"/>
      <c r="AT109" s="931"/>
      <c r="AU109" s="948" t="s">
        <v>431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432</v>
      </c>
      <c r="BR109" s="929"/>
      <c r="BS109" s="929"/>
      <c r="BT109" s="929"/>
      <c r="BU109" s="930"/>
      <c r="BV109" s="928" t="s">
        <v>433</v>
      </c>
      <c r="BW109" s="929"/>
      <c r="BX109" s="929"/>
      <c r="BY109" s="929"/>
      <c r="BZ109" s="930"/>
      <c r="CA109" s="928" t="s">
        <v>312</v>
      </c>
      <c r="CB109" s="929"/>
      <c r="CC109" s="929"/>
      <c r="CD109" s="929"/>
      <c r="CE109" s="930"/>
      <c r="CF109" s="949" t="s">
        <v>434</v>
      </c>
      <c r="CG109" s="949"/>
      <c r="CH109" s="949"/>
      <c r="CI109" s="949"/>
      <c r="CJ109" s="949"/>
      <c r="CK109" s="928" t="s">
        <v>435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432</v>
      </c>
      <c r="DH109" s="929"/>
      <c r="DI109" s="929"/>
      <c r="DJ109" s="929"/>
      <c r="DK109" s="930"/>
      <c r="DL109" s="928" t="s">
        <v>433</v>
      </c>
      <c r="DM109" s="929"/>
      <c r="DN109" s="929"/>
      <c r="DO109" s="929"/>
      <c r="DP109" s="930"/>
      <c r="DQ109" s="928" t="s">
        <v>312</v>
      </c>
      <c r="DR109" s="929"/>
      <c r="DS109" s="929"/>
      <c r="DT109" s="929"/>
      <c r="DU109" s="930"/>
      <c r="DV109" s="928" t="s">
        <v>434</v>
      </c>
      <c r="DW109" s="929"/>
      <c r="DX109" s="929"/>
      <c r="DY109" s="929"/>
      <c r="DZ109" s="931"/>
    </row>
    <row r="110" spans="1:131" s="230" customFormat="1" ht="26.25" customHeight="1" x14ac:dyDescent="0.15">
      <c r="A110" s="932" t="s">
        <v>436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570572</v>
      </c>
      <c r="AB110" s="936"/>
      <c r="AC110" s="936"/>
      <c r="AD110" s="936"/>
      <c r="AE110" s="937"/>
      <c r="AF110" s="938">
        <v>570520</v>
      </c>
      <c r="AG110" s="936"/>
      <c r="AH110" s="936"/>
      <c r="AI110" s="936"/>
      <c r="AJ110" s="937"/>
      <c r="AK110" s="938">
        <v>549758</v>
      </c>
      <c r="AL110" s="936"/>
      <c r="AM110" s="936"/>
      <c r="AN110" s="936"/>
      <c r="AO110" s="937"/>
      <c r="AP110" s="939">
        <v>21.7</v>
      </c>
      <c r="AQ110" s="940"/>
      <c r="AR110" s="940"/>
      <c r="AS110" s="940"/>
      <c r="AT110" s="941"/>
      <c r="AU110" s="942" t="s">
        <v>75</v>
      </c>
      <c r="AV110" s="943"/>
      <c r="AW110" s="943"/>
      <c r="AX110" s="943"/>
      <c r="AY110" s="943"/>
      <c r="AZ110" s="965" t="s">
        <v>437</v>
      </c>
      <c r="BA110" s="933"/>
      <c r="BB110" s="933"/>
      <c r="BC110" s="933"/>
      <c r="BD110" s="933"/>
      <c r="BE110" s="933"/>
      <c r="BF110" s="933"/>
      <c r="BG110" s="933"/>
      <c r="BH110" s="933"/>
      <c r="BI110" s="933"/>
      <c r="BJ110" s="933"/>
      <c r="BK110" s="933"/>
      <c r="BL110" s="933"/>
      <c r="BM110" s="933"/>
      <c r="BN110" s="933"/>
      <c r="BO110" s="933"/>
      <c r="BP110" s="934"/>
      <c r="BQ110" s="966">
        <v>4614192</v>
      </c>
      <c r="BR110" s="967"/>
      <c r="BS110" s="967"/>
      <c r="BT110" s="967"/>
      <c r="BU110" s="967"/>
      <c r="BV110" s="967">
        <v>4333373</v>
      </c>
      <c r="BW110" s="967"/>
      <c r="BX110" s="967"/>
      <c r="BY110" s="967"/>
      <c r="BZ110" s="967"/>
      <c r="CA110" s="967">
        <v>3934586</v>
      </c>
      <c r="CB110" s="967"/>
      <c r="CC110" s="967"/>
      <c r="CD110" s="967"/>
      <c r="CE110" s="967"/>
      <c r="CF110" s="980">
        <v>155.5</v>
      </c>
      <c r="CG110" s="981"/>
      <c r="CH110" s="981"/>
      <c r="CI110" s="981"/>
      <c r="CJ110" s="981"/>
      <c r="CK110" s="982" t="s">
        <v>438</v>
      </c>
      <c r="CL110" s="983"/>
      <c r="CM110" s="965" t="s">
        <v>439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399</v>
      </c>
      <c r="DH110" s="967"/>
      <c r="DI110" s="967"/>
      <c r="DJ110" s="967"/>
      <c r="DK110" s="967"/>
      <c r="DL110" s="967" t="s">
        <v>190</v>
      </c>
      <c r="DM110" s="967"/>
      <c r="DN110" s="967"/>
      <c r="DO110" s="967"/>
      <c r="DP110" s="967"/>
      <c r="DQ110" s="967" t="s">
        <v>399</v>
      </c>
      <c r="DR110" s="967"/>
      <c r="DS110" s="967"/>
      <c r="DT110" s="967"/>
      <c r="DU110" s="967"/>
      <c r="DV110" s="968" t="s">
        <v>190</v>
      </c>
      <c r="DW110" s="968"/>
      <c r="DX110" s="968"/>
      <c r="DY110" s="968"/>
      <c r="DZ110" s="969"/>
    </row>
    <row r="111" spans="1:131" s="230" customFormat="1" ht="26.25" customHeight="1" x14ac:dyDescent="0.15">
      <c r="A111" s="970" t="s">
        <v>440</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190</v>
      </c>
      <c r="AB111" s="974"/>
      <c r="AC111" s="974"/>
      <c r="AD111" s="974"/>
      <c r="AE111" s="975"/>
      <c r="AF111" s="976" t="s">
        <v>190</v>
      </c>
      <c r="AG111" s="974"/>
      <c r="AH111" s="974"/>
      <c r="AI111" s="974"/>
      <c r="AJ111" s="975"/>
      <c r="AK111" s="976" t="s">
        <v>190</v>
      </c>
      <c r="AL111" s="974"/>
      <c r="AM111" s="974"/>
      <c r="AN111" s="974"/>
      <c r="AO111" s="975"/>
      <c r="AP111" s="977" t="s">
        <v>190</v>
      </c>
      <c r="AQ111" s="978"/>
      <c r="AR111" s="978"/>
      <c r="AS111" s="978"/>
      <c r="AT111" s="979"/>
      <c r="AU111" s="944"/>
      <c r="AV111" s="945"/>
      <c r="AW111" s="945"/>
      <c r="AX111" s="945"/>
      <c r="AY111" s="945"/>
      <c r="AZ111" s="958" t="s">
        <v>441</v>
      </c>
      <c r="BA111" s="959"/>
      <c r="BB111" s="959"/>
      <c r="BC111" s="959"/>
      <c r="BD111" s="959"/>
      <c r="BE111" s="959"/>
      <c r="BF111" s="959"/>
      <c r="BG111" s="959"/>
      <c r="BH111" s="959"/>
      <c r="BI111" s="959"/>
      <c r="BJ111" s="959"/>
      <c r="BK111" s="959"/>
      <c r="BL111" s="959"/>
      <c r="BM111" s="959"/>
      <c r="BN111" s="959"/>
      <c r="BO111" s="959"/>
      <c r="BP111" s="960"/>
      <c r="BQ111" s="961">
        <v>42080</v>
      </c>
      <c r="BR111" s="962"/>
      <c r="BS111" s="962"/>
      <c r="BT111" s="962"/>
      <c r="BU111" s="962"/>
      <c r="BV111" s="962">
        <v>31560</v>
      </c>
      <c r="BW111" s="962"/>
      <c r="BX111" s="962"/>
      <c r="BY111" s="962"/>
      <c r="BZ111" s="962"/>
      <c r="CA111" s="962">
        <v>21040</v>
      </c>
      <c r="CB111" s="962"/>
      <c r="CC111" s="962"/>
      <c r="CD111" s="962"/>
      <c r="CE111" s="962"/>
      <c r="CF111" s="956">
        <v>0.8</v>
      </c>
      <c r="CG111" s="957"/>
      <c r="CH111" s="957"/>
      <c r="CI111" s="957"/>
      <c r="CJ111" s="957"/>
      <c r="CK111" s="984"/>
      <c r="CL111" s="985"/>
      <c r="CM111" s="958" t="s">
        <v>442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399</v>
      </c>
      <c r="DH111" s="962"/>
      <c r="DI111" s="962"/>
      <c r="DJ111" s="962"/>
      <c r="DK111" s="962"/>
      <c r="DL111" s="962" t="s">
        <v>399</v>
      </c>
      <c r="DM111" s="962"/>
      <c r="DN111" s="962"/>
      <c r="DO111" s="962"/>
      <c r="DP111" s="962"/>
      <c r="DQ111" s="962" t="s">
        <v>399</v>
      </c>
      <c r="DR111" s="962"/>
      <c r="DS111" s="962"/>
      <c r="DT111" s="962"/>
      <c r="DU111" s="962"/>
      <c r="DV111" s="963" t="s">
        <v>190</v>
      </c>
      <c r="DW111" s="963"/>
      <c r="DX111" s="963"/>
      <c r="DY111" s="963"/>
      <c r="DZ111" s="964"/>
    </row>
    <row r="112" spans="1:131" s="230" customFormat="1" ht="26.25" customHeight="1" x14ac:dyDescent="0.15">
      <c r="A112" s="988" t="s">
        <v>443</v>
      </c>
      <c r="B112" s="989"/>
      <c r="C112" s="959" t="s">
        <v>444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190</v>
      </c>
      <c r="AB112" s="995"/>
      <c r="AC112" s="995"/>
      <c r="AD112" s="995"/>
      <c r="AE112" s="996"/>
      <c r="AF112" s="997" t="s">
        <v>190</v>
      </c>
      <c r="AG112" s="995"/>
      <c r="AH112" s="995"/>
      <c r="AI112" s="995"/>
      <c r="AJ112" s="996"/>
      <c r="AK112" s="997" t="s">
        <v>445</v>
      </c>
      <c r="AL112" s="995"/>
      <c r="AM112" s="995"/>
      <c r="AN112" s="995"/>
      <c r="AO112" s="996"/>
      <c r="AP112" s="998" t="s">
        <v>190</v>
      </c>
      <c r="AQ112" s="999"/>
      <c r="AR112" s="999"/>
      <c r="AS112" s="999"/>
      <c r="AT112" s="1000"/>
      <c r="AU112" s="944"/>
      <c r="AV112" s="945"/>
      <c r="AW112" s="945"/>
      <c r="AX112" s="945"/>
      <c r="AY112" s="945"/>
      <c r="AZ112" s="958" t="s">
        <v>446</v>
      </c>
      <c r="BA112" s="959"/>
      <c r="BB112" s="959"/>
      <c r="BC112" s="959"/>
      <c r="BD112" s="959"/>
      <c r="BE112" s="959"/>
      <c r="BF112" s="959"/>
      <c r="BG112" s="959"/>
      <c r="BH112" s="959"/>
      <c r="BI112" s="959"/>
      <c r="BJ112" s="959"/>
      <c r="BK112" s="959"/>
      <c r="BL112" s="959"/>
      <c r="BM112" s="959"/>
      <c r="BN112" s="959"/>
      <c r="BO112" s="959"/>
      <c r="BP112" s="960"/>
      <c r="BQ112" s="961">
        <v>3014855</v>
      </c>
      <c r="BR112" s="962"/>
      <c r="BS112" s="962"/>
      <c r="BT112" s="962"/>
      <c r="BU112" s="962"/>
      <c r="BV112" s="962">
        <v>2928733</v>
      </c>
      <c r="BW112" s="962"/>
      <c r="BX112" s="962"/>
      <c r="BY112" s="962"/>
      <c r="BZ112" s="962"/>
      <c r="CA112" s="962">
        <v>2827632</v>
      </c>
      <c r="CB112" s="962"/>
      <c r="CC112" s="962"/>
      <c r="CD112" s="962"/>
      <c r="CE112" s="962"/>
      <c r="CF112" s="956">
        <v>111.7</v>
      </c>
      <c r="CG112" s="957"/>
      <c r="CH112" s="957"/>
      <c r="CI112" s="957"/>
      <c r="CJ112" s="957"/>
      <c r="CK112" s="984"/>
      <c r="CL112" s="985"/>
      <c r="CM112" s="958" t="s">
        <v>447</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399</v>
      </c>
      <c r="DH112" s="962"/>
      <c r="DI112" s="962"/>
      <c r="DJ112" s="962"/>
      <c r="DK112" s="962"/>
      <c r="DL112" s="962" t="s">
        <v>190</v>
      </c>
      <c r="DM112" s="962"/>
      <c r="DN112" s="962"/>
      <c r="DO112" s="962"/>
      <c r="DP112" s="962"/>
      <c r="DQ112" s="962" t="s">
        <v>190</v>
      </c>
      <c r="DR112" s="962"/>
      <c r="DS112" s="962"/>
      <c r="DT112" s="962"/>
      <c r="DU112" s="962"/>
      <c r="DV112" s="963" t="s">
        <v>399</v>
      </c>
      <c r="DW112" s="963"/>
      <c r="DX112" s="963"/>
      <c r="DY112" s="963"/>
      <c r="DZ112" s="964"/>
    </row>
    <row r="113" spans="1:130" s="230" customFormat="1" ht="26.25" customHeight="1" x14ac:dyDescent="0.15">
      <c r="A113" s="990"/>
      <c r="B113" s="991"/>
      <c r="C113" s="959" t="s">
        <v>448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225688</v>
      </c>
      <c r="AB113" s="974"/>
      <c r="AC113" s="974"/>
      <c r="AD113" s="974"/>
      <c r="AE113" s="975"/>
      <c r="AF113" s="976">
        <v>226044</v>
      </c>
      <c r="AG113" s="974"/>
      <c r="AH113" s="974"/>
      <c r="AI113" s="974"/>
      <c r="AJ113" s="975"/>
      <c r="AK113" s="976">
        <v>223993</v>
      </c>
      <c r="AL113" s="974"/>
      <c r="AM113" s="974"/>
      <c r="AN113" s="974"/>
      <c r="AO113" s="975"/>
      <c r="AP113" s="977">
        <v>8.9</v>
      </c>
      <c r="AQ113" s="978"/>
      <c r="AR113" s="978"/>
      <c r="AS113" s="978"/>
      <c r="AT113" s="979"/>
      <c r="AU113" s="944"/>
      <c r="AV113" s="945"/>
      <c r="AW113" s="945"/>
      <c r="AX113" s="945"/>
      <c r="AY113" s="945"/>
      <c r="AZ113" s="958" t="s">
        <v>449</v>
      </c>
      <c r="BA113" s="959"/>
      <c r="BB113" s="959"/>
      <c r="BC113" s="959"/>
      <c r="BD113" s="959"/>
      <c r="BE113" s="959"/>
      <c r="BF113" s="959"/>
      <c r="BG113" s="959"/>
      <c r="BH113" s="959"/>
      <c r="BI113" s="959"/>
      <c r="BJ113" s="959"/>
      <c r="BK113" s="959"/>
      <c r="BL113" s="959"/>
      <c r="BM113" s="959"/>
      <c r="BN113" s="959"/>
      <c r="BO113" s="959"/>
      <c r="BP113" s="960"/>
      <c r="BQ113" s="961">
        <v>158506</v>
      </c>
      <c r="BR113" s="962"/>
      <c r="BS113" s="962"/>
      <c r="BT113" s="962"/>
      <c r="BU113" s="962"/>
      <c r="BV113" s="962">
        <v>239950</v>
      </c>
      <c r="BW113" s="962"/>
      <c r="BX113" s="962"/>
      <c r="BY113" s="962"/>
      <c r="BZ113" s="962"/>
      <c r="CA113" s="962">
        <v>235729</v>
      </c>
      <c r="CB113" s="962"/>
      <c r="CC113" s="962"/>
      <c r="CD113" s="962"/>
      <c r="CE113" s="962"/>
      <c r="CF113" s="956">
        <v>9.3000000000000007</v>
      </c>
      <c r="CG113" s="957"/>
      <c r="CH113" s="957"/>
      <c r="CI113" s="957"/>
      <c r="CJ113" s="957"/>
      <c r="CK113" s="984"/>
      <c r="CL113" s="985"/>
      <c r="CM113" s="958" t="s">
        <v>450</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190</v>
      </c>
      <c r="DH113" s="995"/>
      <c r="DI113" s="995"/>
      <c r="DJ113" s="995"/>
      <c r="DK113" s="996"/>
      <c r="DL113" s="997" t="s">
        <v>190</v>
      </c>
      <c r="DM113" s="995"/>
      <c r="DN113" s="995"/>
      <c r="DO113" s="995"/>
      <c r="DP113" s="996"/>
      <c r="DQ113" s="997" t="s">
        <v>399</v>
      </c>
      <c r="DR113" s="995"/>
      <c r="DS113" s="995"/>
      <c r="DT113" s="995"/>
      <c r="DU113" s="996"/>
      <c r="DV113" s="998" t="s">
        <v>190</v>
      </c>
      <c r="DW113" s="999"/>
      <c r="DX113" s="999"/>
      <c r="DY113" s="999"/>
      <c r="DZ113" s="1000"/>
    </row>
    <row r="114" spans="1:130" s="230" customFormat="1" ht="26.25" customHeight="1" x14ac:dyDescent="0.15">
      <c r="A114" s="990"/>
      <c r="B114" s="991"/>
      <c r="C114" s="959" t="s">
        <v>451</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399</v>
      </c>
      <c r="AB114" s="995"/>
      <c r="AC114" s="995"/>
      <c r="AD114" s="995"/>
      <c r="AE114" s="996"/>
      <c r="AF114" s="997" t="s">
        <v>399</v>
      </c>
      <c r="AG114" s="995"/>
      <c r="AH114" s="995"/>
      <c r="AI114" s="995"/>
      <c r="AJ114" s="996"/>
      <c r="AK114" s="997" t="s">
        <v>190</v>
      </c>
      <c r="AL114" s="995"/>
      <c r="AM114" s="995"/>
      <c r="AN114" s="995"/>
      <c r="AO114" s="996"/>
      <c r="AP114" s="998" t="s">
        <v>190</v>
      </c>
      <c r="AQ114" s="999"/>
      <c r="AR114" s="999"/>
      <c r="AS114" s="999"/>
      <c r="AT114" s="1000"/>
      <c r="AU114" s="944"/>
      <c r="AV114" s="945"/>
      <c r="AW114" s="945"/>
      <c r="AX114" s="945"/>
      <c r="AY114" s="945"/>
      <c r="AZ114" s="958" t="s">
        <v>452</v>
      </c>
      <c r="BA114" s="959"/>
      <c r="BB114" s="959"/>
      <c r="BC114" s="959"/>
      <c r="BD114" s="959"/>
      <c r="BE114" s="959"/>
      <c r="BF114" s="959"/>
      <c r="BG114" s="959"/>
      <c r="BH114" s="959"/>
      <c r="BI114" s="959"/>
      <c r="BJ114" s="959"/>
      <c r="BK114" s="959"/>
      <c r="BL114" s="959"/>
      <c r="BM114" s="959"/>
      <c r="BN114" s="959"/>
      <c r="BO114" s="959"/>
      <c r="BP114" s="960"/>
      <c r="BQ114" s="961">
        <v>426341</v>
      </c>
      <c r="BR114" s="962"/>
      <c r="BS114" s="962"/>
      <c r="BT114" s="962"/>
      <c r="BU114" s="962"/>
      <c r="BV114" s="962">
        <v>377587</v>
      </c>
      <c r="BW114" s="962"/>
      <c r="BX114" s="962"/>
      <c r="BY114" s="962"/>
      <c r="BZ114" s="962"/>
      <c r="CA114" s="962">
        <v>363215</v>
      </c>
      <c r="CB114" s="962"/>
      <c r="CC114" s="962"/>
      <c r="CD114" s="962"/>
      <c r="CE114" s="962"/>
      <c r="CF114" s="956">
        <v>14.4</v>
      </c>
      <c r="CG114" s="957"/>
      <c r="CH114" s="957"/>
      <c r="CI114" s="957"/>
      <c r="CJ114" s="957"/>
      <c r="CK114" s="984"/>
      <c r="CL114" s="985"/>
      <c r="CM114" s="958" t="s">
        <v>453</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190</v>
      </c>
      <c r="DH114" s="995"/>
      <c r="DI114" s="995"/>
      <c r="DJ114" s="995"/>
      <c r="DK114" s="996"/>
      <c r="DL114" s="997" t="s">
        <v>190</v>
      </c>
      <c r="DM114" s="995"/>
      <c r="DN114" s="995"/>
      <c r="DO114" s="995"/>
      <c r="DP114" s="996"/>
      <c r="DQ114" s="997" t="s">
        <v>190</v>
      </c>
      <c r="DR114" s="995"/>
      <c r="DS114" s="995"/>
      <c r="DT114" s="995"/>
      <c r="DU114" s="996"/>
      <c r="DV114" s="998" t="s">
        <v>399</v>
      </c>
      <c r="DW114" s="999"/>
      <c r="DX114" s="999"/>
      <c r="DY114" s="999"/>
      <c r="DZ114" s="1000"/>
    </row>
    <row r="115" spans="1:130" s="230" customFormat="1" ht="26.25" customHeight="1" x14ac:dyDescent="0.15">
      <c r="A115" s="990"/>
      <c r="B115" s="991"/>
      <c r="C115" s="959" t="s">
        <v>454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11362</v>
      </c>
      <c r="AB115" s="974"/>
      <c r="AC115" s="974"/>
      <c r="AD115" s="974"/>
      <c r="AE115" s="975"/>
      <c r="AF115" s="976">
        <v>11193</v>
      </c>
      <c r="AG115" s="974"/>
      <c r="AH115" s="974"/>
      <c r="AI115" s="974"/>
      <c r="AJ115" s="975"/>
      <c r="AK115" s="976">
        <v>11025</v>
      </c>
      <c r="AL115" s="974"/>
      <c r="AM115" s="974"/>
      <c r="AN115" s="974"/>
      <c r="AO115" s="975"/>
      <c r="AP115" s="977">
        <v>0.4</v>
      </c>
      <c r="AQ115" s="978"/>
      <c r="AR115" s="978"/>
      <c r="AS115" s="978"/>
      <c r="AT115" s="979"/>
      <c r="AU115" s="944"/>
      <c r="AV115" s="945"/>
      <c r="AW115" s="945"/>
      <c r="AX115" s="945"/>
      <c r="AY115" s="945"/>
      <c r="AZ115" s="958" t="s">
        <v>455</v>
      </c>
      <c r="BA115" s="959"/>
      <c r="BB115" s="959"/>
      <c r="BC115" s="959"/>
      <c r="BD115" s="959"/>
      <c r="BE115" s="959"/>
      <c r="BF115" s="959"/>
      <c r="BG115" s="959"/>
      <c r="BH115" s="959"/>
      <c r="BI115" s="959"/>
      <c r="BJ115" s="959"/>
      <c r="BK115" s="959"/>
      <c r="BL115" s="959"/>
      <c r="BM115" s="959"/>
      <c r="BN115" s="959"/>
      <c r="BO115" s="959"/>
      <c r="BP115" s="960"/>
      <c r="BQ115" s="961" t="s">
        <v>399</v>
      </c>
      <c r="BR115" s="962"/>
      <c r="BS115" s="962"/>
      <c r="BT115" s="962"/>
      <c r="BU115" s="962"/>
      <c r="BV115" s="962" t="s">
        <v>399</v>
      </c>
      <c r="BW115" s="962"/>
      <c r="BX115" s="962"/>
      <c r="BY115" s="962"/>
      <c r="BZ115" s="962"/>
      <c r="CA115" s="962" t="s">
        <v>190</v>
      </c>
      <c r="CB115" s="962"/>
      <c r="CC115" s="962"/>
      <c r="CD115" s="962"/>
      <c r="CE115" s="962"/>
      <c r="CF115" s="956" t="s">
        <v>190</v>
      </c>
      <c r="CG115" s="957"/>
      <c r="CH115" s="957"/>
      <c r="CI115" s="957"/>
      <c r="CJ115" s="957"/>
      <c r="CK115" s="984"/>
      <c r="CL115" s="985"/>
      <c r="CM115" s="958" t="s">
        <v>456</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399</v>
      </c>
      <c r="DH115" s="995"/>
      <c r="DI115" s="995"/>
      <c r="DJ115" s="995"/>
      <c r="DK115" s="996"/>
      <c r="DL115" s="997" t="s">
        <v>399</v>
      </c>
      <c r="DM115" s="995"/>
      <c r="DN115" s="995"/>
      <c r="DO115" s="995"/>
      <c r="DP115" s="996"/>
      <c r="DQ115" s="997" t="s">
        <v>190</v>
      </c>
      <c r="DR115" s="995"/>
      <c r="DS115" s="995"/>
      <c r="DT115" s="995"/>
      <c r="DU115" s="996"/>
      <c r="DV115" s="998" t="s">
        <v>190</v>
      </c>
      <c r="DW115" s="999"/>
      <c r="DX115" s="999"/>
      <c r="DY115" s="999"/>
      <c r="DZ115" s="1000"/>
    </row>
    <row r="116" spans="1:130" s="230" customFormat="1" ht="26.25" customHeight="1" x14ac:dyDescent="0.15">
      <c r="A116" s="992"/>
      <c r="B116" s="993"/>
      <c r="C116" s="1001" t="s">
        <v>457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399</v>
      </c>
      <c r="AB116" s="995"/>
      <c r="AC116" s="995"/>
      <c r="AD116" s="995"/>
      <c r="AE116" s="996"/>
      <c r="AF116" s="997" t="s">
        <v>445</v>
      </c>
      <c r="AG116" s="995"/>
      <c r="AH116" s="995"/>
      <c r="AI116" s="995"/>
      <c r="AJ116" s="996"/>
      <c r="AK116" s="997" t="s">
        <v>190</v>
      </c>
      <c r="AL116" s="995"/>
      <c r="AM116" s="995"/>
      <c r="AN116" s="995"/>
      <c r="AO116" s="996"/>
      <c r="AP116" s="998" t="s">
        <v>399</v>
      </c>
      <c r="AQ116" s="999"/>
      <c r="AR116" s="999"/>
      <c r="AS116" s="999"/>
      <c r="AT116" s="1000"/>
      <c r="AU116" s="944"/>
      <c r="AV116" s="945"/>
      <c r="AW116" s="945"/>
      <c r="AX116" s="945"/>
      <c r="AY116" s="945"/>
      <c r="AZ116" s="1003" t="s">
        <v>458</v>
      </c>
      <c r="BA116" s="1004"/>
      <c r="BB116" s="1004"/>
      <c r="BC116" s="1004"/>
      <c r="BD116" s="1004"/>
      <c r="BE116" s="1004"/>
      <c r="BF116" s="1004"/>
      <c r="BG116" s="1004"/>
      <c r="BH116" s="1004"/>
      <c r="BI116" s="1004"/>
      <c r="BJ116" s="1004"/>
      <c r="BK116" s="1004"/>
      <c r="BL116" s="1004"/>
      <c r="BM116" s="1004"/>
      <c r="BN116" s="1004"/>
      <c r="BO116" s="1004"/>
      <c r="BP116" s="1005"/>
      <c r="BQ116" s="961" t="s">
        <v>190</v>
      </c>
      <c r="BR116" s="962"/>
      <c r="BS116" s="962"/>
      <c r="BT116" s="962"/>
      <c r="BU116" s="962"/>
      <c r="BV116" s="962" t="s">
        <v>399</v>
      </c>
      <c r="BW116" s="962"/>
      <c r="BX116" s="962"/>
      <c r="BY116" s="962"/>
      <c r="BZ116" s="962"/>
      <c r="CA116" s="962" t="s">
        <v>190</v>
      </c>
      <c r="CB116" s="962"/>
      <c r="CC116" s="962"/>
      <c r="CD116" s="962"/>
      <c r="CE116" s="962"/>
      <c r="CF116" s="956" t="s">
        <v>190</v>
      </c>
      <c r="CG116" s="957"/>
      <c r="CH116" s="957"/>
      <c r="CI116" s="957"/>
      <c r="CJ116" s="957"/>
      <c r="CK116" s="984"/>
      <c r="CL116" s="985"/>
      <c r="CM116" s="958" t="s">
        <v>459</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42080</v>
      </c>
      <c r="DH116" s="995"/>
      <c r="DI116" s="995"/>
      <c r="DJ116" s="995"/>
      <c r="DK116" s="996"/>
      <c r="DL116" s="997">
        <v>31560</v>
      </c>
      <c r="DM116" s="995"/>
      <c r="DN116" s="995"/>
      <c r="DO116" s="995"/>
      <c r="DP116" s="996"/>
      <c r="DQ116" s="997">
        <v>21040</v>
      </c>
      <c r="DR116" s="995"/>
      <c r="DS116" s="995"/>
      <c r="DT116" s="995"/>
      <c r="DU116" s="996"/>
      <c r="DV116" s="998">
        <v>0.8</v>
      </c>
      <c r="DW116" s="999"/>
      <c r="DX116" s="999"/>
      <c r="DY116" s="999"/>
      <c r="DZ116" s="1000"/>
    </row>
    <row r="117" spans="1:130" s="230" customFormat="1" ht="26.25" customHeight="1" x14ac:dyDescent="0.15">
      <c r="A117" s="948" t="s">
        <v>193</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460</v>
      </c>
      <c r="Z117" s="930"/>
      <c r="AA117" s="1014">
        <v>807622</v>
      </c>
      <c r="AB117" s="1015"/>
      <c r="AC117" s="1015"/>
      <c r="AD117" s="1015"/>
      <c r="AE117" s="1016"/>
      <c r="AF117" s="1017">
        <v>807757</v>
      </c>
      <c r="AG117" s="1015"/>
      <c r="AH117" s="1015"/>
      <c r="AI117" s="1015"/>
      <c r="AJ117" s="1016"/>
      <c r="AK117" s="1017">
        <v>784776</v>
      </c>
      <c r="AL117" s="1015"/>
      <c r="AM117" s="1015"/>
      <c r="AN117" s="1015"/>
      <c r="AO117" s="1016"/>
      <c r="AP117" s="1018"/>
      <c r="AQ117" s="1019"/>
      <c r="AR117" s="1019"/>
      <c r="AS117" s="1019"/>
      <c r="AT117" s="1020"/>
      <c r="AU117" s="944"/>
      <c r="AV117" s="945"/>
      <c r="AW117" s="945"/>
      <c r="AX117" s="945"/>
      <c r="AY117" s="945"/>
      <c r="AZ117" s="1010" t="s">
        <v>461</v>
      </c>
      <c r="BA117" s="1011"/>
      <c r="BB117" s="1011"/>
      <c r="BC117" s="1011"/>
      <c r="BD117" s="1011"/>
      <c r="BE117" s="1011"/>
      <c r="BF117" s="1011"/>
      <c r="BG117" s="1011"/>
      <c r="BH117" s="1011"/>
      <c r="BI117" s="1011"/>
      <c r="BJ117" s="1011"/>
      <c r="BK117" s="1011"/>
      <c r="BL117" s="1011"/>
      <c r="BM117" s="1011"/>
      <c r="BN117" s="1011"/>
      <c r="BO117" s="1011"/>
      <c r="BP117" s="1012"/>
      <c r="BQ117" s="961" t="s">
        <v>445</v>
      </c>
      <c r="BR117" s="962"/>
      <c r="BS117" s="962"/>
      <c r="BT117" s="962"/>
      <c r="BU117" s="962"/>
      <c r="BV117" s="962" t="s">
        <v>190</v>
      </c>
      <c r="BW117" s="962"/>
      <c r="BX117" s="962"/>
      <c r="BY117" s="962"/>
      <c r="BZ117" s="962"/>
      <c r="CA117" s="962" t="s">
        <v>399</v>
      </c>
      <c r="CB117" s="962"/>
      <c r="CC117" s="962"/>
      <c r="CD117" s="962"/>
      <c r="CE117" s="962"/>
      <c r="CF117" s="956" t="s">
        <v>399</v>
      </c>
      <c r="CG117" s="957"/>
      <c r="CH117" s="957"/>
      <c r="CI117" s="957"/>
      <c r="CJ117" s="957"/>
      <c r="CK117" s="984"/>
      <c r="CL117" s="985"/>
      <c r="CM117" s="958" t="s">
        <v>462</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190</v>
      </c>
      <c r="DH117" s="995"/>
      <c r="DI117" s="995"/>
      <c r="DJ117" s="995"/>
      <c r="DK117" s="996"/>
      <c r="DL117" s="997" t="s">
        <v>190</v>
      </c>
      <c r="DM117" s="995"/>
      <c r="DN117" s="995"/>
      <c r="DO117" s="995"/>
      <c r="DP117" s="996"/>
      <c r="DQ117" s="997" t="s">
        <v>190</v>
      </c>
      <c r="DR117" s="995"/>
      <c r="DS117" s="995"/>
      <c r="DT117" s="995"/>
      <c r="DU117" s="996"/>
      <c r="DV117" s="998" t="s">
        <v>190</v>
      </c>
      <c r="DW117" s="999"/>
      <c r="DX117" s="999"/>
      <c r="DY117" s="999"/>
      <c r="DZ117" s="1000"/>
    </row>
    <row r="118" spans="1:130" s="230" customFormat="1" ht="26.25" customHeight="1" x14ac:dyDescent="0.15">
      <c r="A118" s="948" t="s">
        <v>435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432</v>
      </c>
      <c r="AB118" s="929"/>
      <c r="AC118" s="929"/>
      <c r="AD118" s="929"/>
      <c r="AE118" s="930"/>
      <c r="AF118" s="928" t="s">
        <v>433</v>
      </c>
      <c r="AG118" s="929"/>
      <c r="AH118" s="929"/>
      <c r="AI118" s="929"/>
      <c r="AJ118" s="930"/>
      <c r="AK118" s="928" t="s">
        <v>312</v>
      </c>
      <c r="AL118" s="929"/>
      <c r="AM118" s="929"/>
      <c r="AN118" s="929"/>
      <c r="AO118" s="930"/>
      <c r="AP118" s="1006" t="s">
        <v>434</v>
      </c>
      <c r="AQ118" s="1007"/>
      <c r="AR118" s="1007"/>
      <c r="AS118" s="1007"/>
      <c r="AT118" s="1008"/>
      <c r="AU118" s="944"/>
      <c r="AV118" s="945"/>
      <c r="AW118" s="945"/>
      <c r="AX118" s="945"/>
      <c r="AY118" s="945"/>
      <c r="AZ118" s="1009" t="s">
        <v>463</v>
      </c>
      <c r="BA118" s="1001"/>
      <c r="BB118" s="1001"/>
      <c r="BC118" s="1001"/>
      <c r="BD118" s="1001"/>
      <c r="BE118" s="1001"/>
      <c r="BF118" s="1001"/>
      <c r="BG118" s="1001"/>
      <c r="BH118" s="1001"/>
      <c r="BI118" s="1001"/>
      <c r="BJ118" s="1001"/>
      <c r="BK118" s="1001"/>
      <c r="BL118" s="1001"/>
      <c r="BM118" s="1001"/>
      <c r="BN118" s="1001"/>
      <c r="BO118" s="1001"/>
      <c r="BP118" s="1002"/>
      <c r="BQ118" s="1035" t="s">
        <v>399</v>
      </c>
      <c r="BR118" s="1036"/>
      <c r="BS118" s="1036"/>
      <c r="BT118" s="1036"/>
      <c r="BU118" s="1036"/>
      <c r="BV118" s="1036" t="s">
        <v>399</v>
      </c>
      <c r="BW118" s="1036"/>
      <c r="BX118" s="1036"/>
      <c r="BY118" s="1036"/>
      <c r="BZ118" s="1036"/>
      <c r="CA118" s="1036" t="s">
        <v>399</v>
      </c>
      <c r="CB118" s="1036"/>
      <c r="CC118" s="1036"/>
      <c r="CD118" s="1036"/>
      <c r="CE118" s="1036"/>
      <c r="CF118" s="956" t="s">
        <v>399</v>
      </c>
      <c r="CG118" s="957"/>
      <c r="CH118" s="957"/>
      <c r="CI118" s="957"/>
      <c r="CJ118" s="957"/>
      <c r="CK118" s="984"/>
      <c r="CL118" s="985"/>
      <c r="CM118" s="958" t="s">
        <v>464</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190</v>
      </c>
      <c r="DH118" s="995"/>
      <c r="DI118" s="995"/>
      <c r="DJ118" s="995"/>
      <c r="DK118" s="996"/>
      <c r="DL118" s="997" t="s">
        <v>399</v>
      </c>
      <c r="DM118" s="995"/>
      <c r="DN118" s="995"/>
      <c r="DO118" s="995"/>
      <c r="DP118" s="996"/>
      <c r="DQ118" s="997" t="s">
        <v>399</v>
      </c>
      <c r="DR118" s="995"/>
      <c r="DS118" s="995"/>
      <c r="DT118" s="995"/>
      <c r="DU118" s="996"/>
      <c r="DV118" s="998" t="s">
        <v>399</v>
      </c>
      <c r="DW118" s="999"/>
      <c r="DX118" s="999"/>
      <c r="DY118" s="999"/>
      <c r="DZ118" s="1000"/>
    </row>
    <row r="119" spans="1:130" s="230" customFormat="1" ht="26.25" customHeight="1" x14ac:dyDescent="0.15">
      <c r="A119" s="1092" t="s">
        <v>438</v>
      </c>
      <c r="B119" s="983"/>
      <c r="C119" s="965" t="s">
        <v>439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190</v>
      </c>
      <c r="AB119" s="936"/>
      <c r="AC119" s="936"/>
      <c r="AD119" s="936"/>
      <c r="AE119" s="937"/>
      <c r="AF119" s="938" t="s">
        <v>190</v>
      </c>
      <c r="AG119" s="936"/>
      <c r="AH119" s="936"/>
      <c r="AI119" s="936"/>
      <c r="AJ119" s="937"/>
      <c r="AK119" s="938" t="s">
        <v>190</v>
      </c>
      <c r="AL119" s="936"/>
      <c r="AM119" s="936"/>
      <c r="AN119" s="936"/>
      <c r="AO119" s="937"/>
      <c r="AP119" s="939" t="s">
        <v>190</v>
      </c>
      <c r="AQ119" s="940"/>
      <c r="AR119" s="940"/>
      <c r="AS119" s="940"/>
      <c r="AT119" s="941"/>
      <c r="AU119" s="946"/>
      <c r="AV119" s="947"/>
      <c r="AW119" s="947"/>
      <c r="AX119" s="947"/>
      <c r="AY119" s="947"/>
      <c r="AZ119" s="251" t="s">
        <v>193</v>
      </c>
      <c r="BA119" s="251"/>
      <c r="BB119" s="251"/>
      <c r="BC119" s="251"/>
      <c r="BD119" s="251"/>
      <c r="BE119" s="251"/>
      <c r="BF119" s="251"/>
      <c r="BG119" s="251"/>
      <c r="BH119" s="251"/>
      <c r="BI119" s="251"/>
      <c r="BJ119" s="251"/>
      <c r="BK119" s="251"/>
      <c r="BL119" s="251"/>
      <c r="BM119" s="251"/>
      <c r="BN119" s="251"/>
      <c r="BO119" s="1013" t="s">
        <v>465</v>
      </c>
      <c r="BP119" s="1041"/>
      <c r="BQ119" s="1035">
        <v>8255974</v>
      </c>
      <c r="BR119" s="1036"/>
      <c r="BS119" s="1036"/>
      <c r="BT119" s="1036"/>
      <c r="BU119" s="1036"/>
      <c r="BV119" s="1036">
        <v>7911203</v>
      </c>
      <c r="BW119" s="1036"/>
      <c r="BX119" s="1036"/>
      <c r="BY119" s="1036"/>
      <c r="BZ119" s="1036"/>
      <c r="CA119" s="1036">
        <v>7382202</v>
      </c>
      <c r="CB119" s="1036"/>
      <c r="CC119" s="1036"/>
      <c r="CD119" s="1036"/>
      <c r="CE119" s="1036"/>
      <c r="CF119" s="1037"/>
      <c r="CG119" s="1038"/>
      <c r="CH119" s="1038"/>
      <c r="CI119" s="1038"/>
      <c r="CJ119" s="1039"/>
      <c r="CK119" s="986"/>
      <c r="CL119" s="987"/>
      <c r="CM119" s="1009" t="s">
        <v>466</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190</v>
      </c>
      <c r="DH119" s="1022"/>
      <c r="DI119" s="1022"/>
      <c r="DJ119" s="1022"/>
      <c r="DK119" s="1023"/>
      <c r="DL119" s="1021" t="s">
        <v>190</v>
      </c>
      <c r="DM119" s="1022"/>
      <c r="DN119" s="1022"/>
      <c r="DO119" s="1022"/>
      <c r="DP119" s="1023"/>
      <c r="DQ119" s="1021" t="s">
        <v>190</v>
      </c>
      <c r="DR119" s="1022"/>
      <c r="DS119" s="1022"/>
      <c r="DT119" s="1022"/>
      <c r="DU119" s="1023"/>
      <c r="DV119" s="1024" t="s">
        <v>399</v>
      </c>
      <c r="DW119" s="1025"/>
      <c r="DX119" s="1025"/>
      <c r="DY119" s="1025"/>
      <c r="DZ119" s="1026"/>
    </row>
    <row r="120" spans="1:130" s="230" customFormat="1" ht="26.25" customHeight="1" x14ac:dyDescent="0.15">
      <c r="A120" s="1093"/>
      <c r="B120" s="985"/>
      <c r="C120" s="958" t="s">
        <v>442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399</v>
      </c>
      <c r="AB120" s="995"/>
      <c r="AC120" s="995"/>
      <c r="AD120" s="995"/>
      <c r="AE120" s="996"/>
      <c r="AF120" s="997" t="s">
        <v>190</v>
      </c>
      <c r="AG120" s="995"/>
      <c r="AH120" s="995"/>
      <c r="AI120" s="995"/>
      <c r="AJ120" s="996"/>
      <c r="AK120" s="997" t="s">
        <v>190</v>
      </c>
      <c r="AL120" s="995"/>
      <c r="AM120" s="995"/>
      <c r="AN120" s="995"/>
      <c r="AO120" s="996"/>
      <c r="AP120" s="998" t="s">
        <v>190</v>
      </c>
      <c r="AQ120" s="999"/>
      <c r="AR120" s="999"/>
      <c r="AS120" s="999"/>
      <c r="AT120" s="1000"/>
      <c r="AU120" s="1027" t="s">
        <v>467</v>
      </c>
      <c r="AV120" s="1028"/>
      <c r="AW120" s="1028"/>
      <c r="AX120" s="1028"/>
      <c r="AY120" s="1029"/>
      <c r="AZ120" s="965" t="s">
        <v>468</v>
      </c>
      <c r="BA120" s="933"/>
      <c r="BB120" s="933"/>
      <c r="BC120" s="933"/>
      <c r="BD120" s="933"/>
      <c r="BE120" s="933"/>
      <c r="BF120" s="933"/>
      <c r="BG120" s="933"/>
      <c r="BH120" s="933"/>
      <c r="BI120" s="933"/>
      <c r="BJ120" s="933"/>
      <c r="BK120" s="933"/>
      <c r="BL120" s="933"/>
      <c r="BM120" s="933"/>
      <c r="BN120" s="933"/>
      <c r="BO120" s="933"/>
      <c r="BP120" s="934"/>
      <c r="BQ120" s="966">
        <v>2114160</v>
      </c>
      <c r="BR120" s="967"/>
      <c r="BS120" s="967"/>
      <c r="BT120" s="967"/>
      <c r="BU120" s="967"/>
      <c r="BV120" s="967">
        <v>2418263</v>
      </c>
      <c r="BW120" s="967"/>
      <c r="BX120" s="967"/>
      <c r="BY120" s="967"/>
      <c r="BZ120" s="967"/>
      <c r="CA120" s="967">
        <v>2623735</v>
      </c>
      <c r="CB120" s="967"/>
      <c r="CC120" s="967"/>
      <c r="CD120" s="967"/>
      <c r="CE120" s="967"/>
      <c r="CF120" s="980">
        <v>103.7</v>
      </c>
      <c r="CG120" s="981"/>
      <c r="CH120" s="981"/>
      <c r="CI120" s="981"/>
      <c r="CJ120" s="981"/>
      <c r="CK120" s="1042" t="s">
        <v>469</v>
      </c>
      <c r="CL120" s="1043"/>
      <c r="CM120" s="1043"/>
      <c r="CN120" s="1043"/>
      <c r="CO120" s="1044"/>
      <c r="CP120" s="1050" t="s">
        <v>416</v>
      </c>
      <c r="CQ120" s="1051"/>
      <c r="CR120" s="1051"/>
      <c r="CS120" s="1051"/>
      <c r="CT120" s="1051"/>
      <c r="CU120" s="1051"/>
      <c r="CV120" s="1051"/>
      <c r="CW120" s="1051"/>
      <c r="CX120" s="1051"/>
      <c r="CY120" s="1051"/>
      <c r="CZ120" s="1051"/>
      <c r="DA120" s="1051"/>
      <c r="DB120" s="1051"/>
      <c r="DC120" s="1051"/>
      <c r="DD120" s="1051"/>
      <c r="DE120" s="1051"/>
      <c r="DF120" s="1052"/>
      <c r="DG120" s="966">
        <v>1479489</v>
      </c>
      <c r="DH120" s="967"/>
      <c r="DI120" s="967"/>
      <c r="DJ120" s="967"/>
      <c r="DK120" s="967"/>
      <c r="DL120" s="967">
        <v>1440169</v>
      </c>
      <c r="DM120" s="967"/>
      <c r="DN120" s="967"/>
      <c r="DO120" s="967"/>
      <c r="DP120" s="967"/>
      <c r="DQ120" s="967">
        <v>1414683</v>
      </c>
      <c r="DR120" s="967"/>
      <c r="DS120" s="967"/>
      <c r="DT120" s="967"/>
      <c r="DU120" s="967"/>
      <c r="DV120" s="968">
        <v>55.9</v>
      </c>
      <c r="DW120" s="968"/>
      <c r="DX120" s="968"/>
      <c r="DY120" s="968"/>
      <c r="DZ120" s="969"/>
    </row>
    <row r="121" spans="1:130" s="230" customFormat="1" ht="26.25" customHeight="1" x14ac:dyDescent="0.15">
      <c r="A121" s="1093"/>
      <c r="B121" s="985"/>
      <c r="C121" s="1010" t="s">
        <v>470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190</v>
      </c>
      <c r="AB121" s="995"/>
      <c r="AC121" s="995"/>
      <c r="AD121" s="995"/>
      <c r="AE121" s="996"/>
      <c r="AF121" s="997" t="s">
        <v>399</v>
      </c>
      <c r="AG121" s="995"/>
      <c r="AH121" s="995"/>
      <c r="AI121" s="995"/>
      <c r="AJ121" s="996"/>
      <c r="AK121" s="997" t="s">
        <v>399</v>
      </c>
      <c r="AL121" s="995"/>
      <c r="AM121" s="995"/>
      <c r="AN121" s="995"/>
      <c r="AO121" s="996"/>
      <c r="AP121" s="998" t="s">
        <v>399</v>
      </c>
      <c r="AQ121" s="999"/>
      <c r="AR121" s="999"/>
      <c r="AS121" s="999"/>
      <c r="AT121" s="1000"/>
      <c r="AU121" s="1030"/>
      <c r="AV121" s="1031"/>
      <c r="AW121" s="1031"/>
      <c r="AX121" s="1031"/>
      <c r="AY121" s="1032"/>
      <c r="AZ121" s="958" t="s">
        <v>471</v>
      </c>
      <c r="BA121" s="959"/>
      <c r="BB121" s="959"/>
      <c r="BC121" s="959"/>
      <c r="BD121" s="959"/>
      <c r="BE121" s="959"/>
      <c r="BF121" s="959"/>
      <c r="BG121" s="959"/>
      <c r="BH121" s="959"/>
      <c r="BI121" s="959"/>
      <c r="BJ121" s="959"/>
      <c r="BK121" s="959"/>
      <c r="BL121" s="959"/>
      <c r="BM121" s="959"/>
      <c r="BN121" s="959"/>
      <c r="BO121" s="959"/>
      <c r="BP121" s="960"/>
      <c r="BQ121" s="961">
        <v>12875</v>
      </c>
      <c r="BR121" s="962"/>
      <c r="BS121" s="962"/>
      <c r="BT121" s="962"/>
      <c r="BU121" s="962"/>
      <c r="BV121" s="962">
        <v>9082</v>
      </c>
      <c r="BW121" s="962"/>
      <c r="BX121" s="962"/>
      <c r="BY121" s="962"/>
      <c r="BZ121" s="962"/>
      <c r="CA121" s="962">
        <v>5227</v>
      </c>
      <c r="CB121" s="962"/>
      <c r="CC121" s="962"/>
      <c r="CD121" s="962"/>
      <c r="CE121" s="962"/>
      <c r="CF121" s="956">
        <v>0.2</v>
      </c>
      <c r="CG121" s="957"/>
      <c r="CH121" s="957"/>
      <c r="CI121" s="957"/>
      <c r="CJ121" s="957"/>
      <c r="CK121" s="1045"/>
      <c r="CL121" s="1046"/>
      <c r="CM121" s="1046"/>
      <c r="CN121" s="1046"/>
      <c r="CO121" s="1047"/>
      <c r="CP121" s="1055" t="s">
        <v>414</v>
      </c>
      <c r="CQ121" s="1056"/>
      <c r="CR121" s="1056"/>
      <c r="CS121" s="1056"/>
      <c r="CT121" s="1056"/>
      <c r="CU121" s="1056"/>
      <c r="CV121" s="1056"/>
      <c r="CW121" s="1056"/>
      <c r="CX121" s="1056"/>
      <c r="CY121" s="1056"/>
      <c r="CZ121" s="1056"/>
      <c r="DA121" s="1056"/>
      <c r="DB121" s="1056"/>
      <c r="DC121" s="1056"/>
      <c r="DD121" s="1056"/>
      <c r="DE121" s="1056"/>
      <c r="DF121" s="1057"/>
      <c r="DG121" s="961">
        <v>1535366</v>
      </c>
      <c r="DH121" s="962"/>
      <c r="DI121" s="962"/>
      <c r="DJ121" s="962"/>
      <c r="DK121" s="962"/>
      <c r="DL121" s="962">
        <v>1488564</v>
      </c>
      <c r="DM121" s="962"/>
      <c r="DN121" s="962"/>
      <c r="DO121" s="962"/>
      <c r="DP121" s="962"/>
      <c r="DQ121" s="962">
        <v>1412949</v>
      </c>
      <c r="DR121" s="962"/>
      <c r="DS121" s="962"/>
      <c r="DT121" s="962"/>
      <c r="DU121" s="962"/>
      <c r="DV121" s="963">
        <v>55.8</v>
      </c>
      <c r="DW121" s="963"/>
      <c r="DX121" s="963"/>
      <c r="DY121" s="963"/>
      <c r="DZ121" s="964"/>
    </row>
    <row r="122" spans="1:130" s="230" customFormat="1" ht="26.25" customHeight="1" x14ac:dyDescent="0.15">
      <c r="A122" s="1093"/>
      <c r="B122" s="985"/>
      <c r="C122" s="958" t="s">
        <v>453</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399</v>
      </c>
      <c r="AB122" s="995"/>
      <c r="AC122" s="995"/>
      <c r="AD122" s="995"/>
      <c r="AE122" s="996"/>
      <c r="AF122" s="997" t="s">
        <v>190</v>
      </c>
      <c r="AG122" s="995"/>
      <c r="AH122" s="995"/>
      <c r="AI122" s="995"/>
      <c r="AJ122" s="996"/>
      <c r="AK122" s="997" t="s">
        <v>190</v>
      </c>
      <c r="AL122" s="995"/>
      <c r="AM122" s="995"/>
      <c r="AN122" s="995"/>
      <c r="AO122" s="996"/>
      <c r="AP122" s="998" t="s">
        <v>399</v>
      </c>
      <c r="AQ122" s="999"/>
      <c r="AR122" s="999"/>
      <c r="AS122" s="999"/>
      <c r="AT122" s="1000"/>
      <c r="AU122" s="1030"/>
      <c r="AV122" s="1031"/>
      <c r="AW122" s="1031"/>
      <c r="AX122" s="1031"/>
      <c r="AY122" s="1032"/>
      <c r="AZ122" s="1009" t="s">
        <v>472</v>
      </c>
      <c r="BA122" s="1001"/>
      <c r="BB122" s="1001"/>
      <c r="BC122" s="1001"/>
      <c r="BD122" s="1001"/>
      <c r="BE122" s="1001"/>
      <c r="BF122" s="1001"/>
      <c r="BG122" s="1001"/>
      <c r="BH122" s="1001"/>
      <c r="BI122" s="1001"/>
      <c r="BJ122" s="1001"/>
      <c r="BK122" s="1001"/>
      <c r="BL122" s="1001"/>
      <c r="BM122" s="1001"/>
      <c r="BN122" s="1001"/>
      <c r="BO122" s="1001"/>
      <c r="BP122" s="1002"/>
      <c r="BQ122" s="1035">
        <v>4252748</v>
      </c>
      <c r="BR122" s="1036"/>
      <c r="BS122" s="1036"/>
      <c r="BT122" s="1036"/>
      <c r="BU122" s="1036"/>
      <c r="BV122" s="1036">
        <v>3952670</v>
      </c>
      <c r="BW122" s="1036"/>
      <c r="BX122" s="1036"/>
      <c r="BY122" s="1036"/>
      <c r="BZ122" s="1036"/>
      <c r="CA122" s="1036">
        <v>3765826</v>
      </c>
      <c r="CB122" s="1036"/>
      <c r="CC122" s="1036"/>
      <c r="CD122" s="1036"/>
      <c r="CE122" s="1036"/>
      <c r="CF122" s="1053">
        <v>148.80000000000001</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30" customFormat="1" ht="26.25" customHeight="1" x14ac:dyDescent="0.15">
      <c r="A123" s="1093"/>
      <c r="B123" s="985"/>
      <c r="C123" s="958" t="s">
        <v>459</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11362</v>
      </c>
      <c r="AB123" s="995"/>
      <c r="AC123" s="995"/>
      <c r="AD123" s="995"/>
      <c r="AE123" s="996"/>
      <c r="AF123" s="997">
        <v>11193</v>
      </c>
      <c r="AG123" s="995"/>
      <c r="AH123" s="995"/>
      <c r="AI123" s="995"/>
      <c r="AJ123" s="996"/>
      <c r="AK123" s="997">
        <v>11025</v>
      </c>
      <c r="AL123" s="995"/>
      <c r="AM123" s="995"/>
      <c r="AN123" s="995"/>
      <c r="AO123" s="996"/>
      <c r="AP123" s="998">
        <v>0.4</v>
      </c>
      <c r="AQ123" s="999"/>
      <c r="AR123" s="999"/>
      <c r="AS123" s="999"/>
      <c r="AT123" s="1000"/>
      <c r="AU123" s="1033"/>
      <c r="AV123" s="1034"/>
      <c r="AW123" s="1034"/>
      <c r="AX123" s="1034"/>
      <c r="AY123" s="1034"/>
      <c r="AZ123" s="251" t="s">
        <v>193</v>
      </c>
      <c r="BA123" s="251"/>
      <c r="BB123" s="251"/>
      <c r="BC123" s="251"/>
      <c r="BD123" s="251"/>
      <c r="BE123" s="251"/>
      <c r="BF123" s="251"/>
      <c r="BG123" s="251"/>
      <c r="BH123" s="251"/>
      <c r="BI123" s="251"/>
      <c r="BJ123" s="251"/>
      <c r="BK123" s="251"/>
      <c r="BL123" s="251"/>
      <c r="BM123" s="251"/>
      <c r="BN123" s="251"/>
      <c r="BO123" s="1013" t="s">
        <v>473</v>
      </c>
      <c r="BP123" s="1041"/>
      <c r="BQ123" s="1099">
        <v>6379783</v>
      </c>
      <c r="BR123" s="1100"/>
      <c r="BS123" s="1100"/>
      <c r="BT123" s="1100"/>
      <c r="BU123" s="1100"/>
      <c r="BV123" s="1100">
        <v>6380015</v>
      </c>
      <c r="BW123" s="1100"/>
      <c r="BX123" s="1100"/>
      <c r="BY123" s="1100"/>
      <c r="BZ123" s="1100"/>
      <c r="CA123" s="1100">
        <v>6394788</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
      <c r="A124" s="1093"/>
      <c r="B124" s="985"/>
      <c r="C124" s="958" t="s">
        <v>462</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190</v>
      </c>
      <c r="AB124" s="995"/>
      <c r="AC124" s="995"/>
      <c r="AD124" s="995"/>
      <c r="AE124" s="996"/>
      <c r="AF124" s="997" t="s">
        <v>190</v>
      </c>
      <c r="AG124" s="995"/>
      <c r="AH124" s="995"/>
      <c r="AI124" s="995"/>
      <c r="AJ124" s="996"/>
      <c r="AK124" s="997" t="s">
        <v>399</v>
      </c>
      <c r="AL124" s="995"/>
      <c r="AM124" s="995"/>
      <c r="AN124" s="995"/>
      <c r="AO124" s="996"/>
      <c r="AP124" s="998" t="s">
        <v>190</v>
      </c>
      <c r="AQ124" s="999"/>
      <c r="AR124" s="999"/>
      <c r="AS124" s="999"/>
      <c r="AT124" s="1000"/>
      <c r="AU124" s="1095" t="s">
        <v>474</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82</v>
      </c>
      <c r="BR124" s="1063"/>
      <c r="BS124" s="1063"/>
      <c r="BT124" s="1063"/>
      <c r="BU124" s="1063"/>
      <c r="BV124" s="1063">
        <v>60.1</v>
      </c>
      <c r="BW124" s="1063"/>
      <c r="BX124" s="1063"/>
      <c r="BY124" s="1063"/>
      <c r="BZ124" s="1063"/>
      <c r="CA124" s="1063">
        <v>39</v>
      </c>
      <c r="CB124" s="1063"/>
      <c r="CC124" s="1063"/>
      <c r="CD124" s="1063"/>
      <c r="CE124" s="1063"/>
      <c r="CF124" s="1064"/>
      <c r="CG124" s="1065"/>
      <c r="CH124" s="1065"/>
      <c r="CI124" s="1065"/>
      <c r="CJ124" s="1066"/>
      <c r="CK124" s="1048"/>
      <c r="CL124" s="1048"/>
      <c r="CM124" s="1048"/>
      <c r="CN124" s="1048"/>
      <c r="CO124" s="1049"/>
      <c r="CP124" s="1055" t="s">
        <v>475</v>
      </c>
      <c r="CQ124" s="1056"/>
      <c r="CR124" s="1056"/>
      <c r="CS124" s="1056"/>
      <c r="CT124" s="1056"/>
      <c r="CU124" s="1056"/>
      <c r="CV124" s="1056"/>
      <c r="CW124" s="1056"/>
      <c r="CX124" s="1056"/>
      <c r="CY124" s="1056"/>
      <c r="CZ124" s="1056"/>
      <c r="DA124" s="1056"/>
      <c r="DB124" s="1056"/>
      <c r="DC124" s="1056"/>
      <c r="DD124" s="1056"/>
      <c r="DE124" s="1056"/>
      <c r="DF124" s="1057"/>
      <c r="DG124" s="1040" t="s">
        <v>399</v>
      </c>
      <c r="DH124" s="1022"/>
      <c r="DI124" s="1022"/>
      <c r="DJ124" s="1022"/>
      <c r="DK124" s="1023"/>
      <c r="DL124" s="1021" t="s">
        <v>190</v>
      </c>
      <c r="DM124" s="1022"/>
      <c r="DN124" s="1022"/>
      <c r="DO124" s="1022"/>
      <c r="DP124" s="1023"/>
      <c r="DQ124" s="1021" t="s">
        <v>190</v>
      </c>
      <c r="DR124" s="1022"/>
      <c r="DS124" s="1022"/>
      <c r="DT124" s="1022"/>
      <c r="DU124" s="1023"/>
      <c r="DV124" s="1024" t="s">
        <v>190</v>
      </c>
      <c r="DW124" s="1025"/>
      <c r="DX124" s="1025"/>
      <c r="DY124" s="1025"/>
      <c r="DZ124" s="1026"/>
    </row>
    <row r="125" spans="1:130" s="230" customFormat="1" ht="26.25" customHeight="1" x14ac:dyDescent="0.15">
      <c r="A125" s="1093"/>
      <c r="B125" s="985"/>
      <c r="C125" s="958" t="s">
        <v>464</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445</v>
      </c>
      <c r="AB125" s="995"/>
      <c r="AC125" s="995"/>
      <c r="AD125" s="995"/>
      <c r="AE125" s="996"/>
      <c r="AF125" s="997" t="s">
        <v>190</v>
      </c>
      <c r="AG125" s="995"/>
      <c r="AH125" s="995"/>
      <c r="AI125" s="995"/>
      <c r="AJ125" s="996"/>
      <c r="AK125" s="997" t="s">
        <v>190</v>
      </c>
      <c r="AL125" s="995"/>
      <c r="AM125" s="995"/>
      <c r="AN125" s="995"/>
      <c r="AO125" s="996"/>
      <c r="AP125" s="998" t="s">
        <v>190</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476</v>
      </c>
      <c r="CL125" s="1043"/>
      <c r="CM125" s="1043"/>
      <c r="CN125" s="1043"/>
      <c r="CO125" s="1044"/>
      <c r="CP125" s="965" t="s">
        <v>477</v>
      </c>
      <c r="CQ125" s="933"/>
      <c r="CR125" s="933"/>
      <c r="CS125" s="933"/>
      <c r="CT125" s="933"/>
      <c r="CU125" s="933"/>
      <c r="CV125" s="933"/>
      <c r="CW125" s="933"/>
      <c r="CX125" s="933"/>
      <c r="CY125" s="933"/>
      <c r="CZ125" s="933"/>
      <c r="DA125" s="933"/>
      <c r="DB125" s="933"/>
      <c r="DC125" s="933"/>
      <c r="DD125" s="933"/>
      <c r="DE125" s="933"/>
      <c r="DF125" s="934"/>
      <c r="DG125" s="966" t="s">
        <v>190</v>
      </c>
      <c r="DH125" s="967"/>
      <c r="DI125" s="967"/>
      <c r="DJ125" s="967"/>
      <c r="DK125" s="967"/>
      <c r="DL125" s="967" t="s">
        <v>399</v>
      </c>
      <c r="DM125" s="967"/>
      <c r="DN125" s="967"/>
      <c r="DO125" s="967"/>
      <c r="DP125" s="967"/>
      <c r="DQ125" s="967" t="s">
        <v>190</v>
      </c>
      <c r="DR125" s="967"/>
      <c r="DS125" s="967"/>
      <c r="DT125" s="967"/>
      <c r="DU125" s="967"/>
      <c r="DV125" s="968" t="s">
        <v>190</v>
      </c>
      <c r="DW125" s="968"/>
      <c r="DX125" s="968"/>
      <c r="DY125" s="968"/>
      <c r="DZ125" s="969"/>
    </row>
    <row r="126" spans="1:130" s="230" customFormat="1" ht="26.25" customHeight="1" thickBot="1" x14ac:dyDescent="0.2">
      <c r="A126" s="1093"/>
      <c r="B126" s="985"/>
      <c r="C126" s="958" t="s">
        <v>466</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399</v>
      </c>
      <c r="AB126" s="995"/>
      <c r="AC126" s="995"/>
      <c r="AD126" s="995"/>
      <c r="AE126" s="996"/>
      <c r="AF126" s="997" t="s">
        <v>445</v>
      </c>
      <c r="AG126" s="995"/>
      <c r="AH126" s="995"/>
      <c r="AI126" s="995"/>
      <c r="AJ126" s="996"/>
      <c r="AK126" s="997" t="s">
        <v>190</v>
      </c>
      <c r="AL126" s="995"/>
      <c r="AM126" s="995"/>
      <c r="AN126" s="995"/>
      <c r="AO126" s="996"/>
      <c r="AP126" s="998" t="s">
        <v>190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478</v>
      </c>
      <c r="CQ126" s="959"/>
      <c r="CR126" s="959"/>
      <c r="CS126" s="959"/>
      <c r="CT126" s="959"/>
      <c r="CU126" s="959"/>
      <c r="CV126" s="959"/>
      <c r="CW126" s="959"/>
      <c r="CX126" s="959"/>
      <c r="CY126" s="959"/>
      <c r="CZ126" s="959"/>
      <c r="DA126" s="959"/>
      <c r="DB126" s="959"/>
      <c r="DC126" s="959"/>
      <c r="DD126" s="959"/>
      <c r="DE126" s="959"/>
      <c r="DF126" s="960"/>
      <c r="DG126" s="961" t="s">
        <v>190</v>
      </c>
      <c r="DH126" s="962"/>
      <c r="DI126" s="962"/>
      <c r="DJ126" s="962"/>
      <c r="DK126" s="962"/>
      <c r="DL126" s="962" t="s">
        <v>399</v>
      </c>
      <c r="DM126" s="962"/>
      <c r="DN126" s="962"/>
      <c r="DO126" s="962"/>
      <c r="DP126" s="962"/>
      <c r="DQ126" s="962" t="s">
        <v>190</v>
      </c>
      <c r="DR126" s="962"/>
      <c r="DS126" s="962"/>
      <c r="DT126" s="962"/>
      <c r="DU126" s="962"/>
      <c r="DV126" s="963" t="s">
        <v>190</v>
      </c>
      <c r="DW126" s="963"/>
      <c r="DX126" s="963"/>
      <c r="DY126" s="963"/>
      <c r="DZ126" s="964"/>
    </row>
    <row r="127" spans="1:130" s="230" customFormat="1" ht="26.25" customHeight="1" x14ac:dyDescent="0.15">
      <c r="A127" s="1094"/>
      <c r="B127" s="987"/>
      <c r="C127" s="1009" t="s">
        <v>479</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399</v>
      </c>
      <c r="AB127" s="995"/>
      <c r="AC127" s="995"/>
      <c r="AD127" s="995"/>
      <c r="AE127" s="996"/>
      <c r="AF127" s="997" t="s">
        <v>190</v>
      </c>
      <c r="AG127" s="995"/>
      <c r="AH127" s="995"/>
      <c r="AI127" s="995"/>
      <c r="AJ127" s="996"/>
      <c r="AK127" s="997" t="s">
        <v>190</v>
      </c>
      <c r="AL127" s="995"/>
      <c r="AM127" s="995"/>
      <c r="AN127" s="995"/>
      <c r="AO127" s="996"/>
      <c r="AP127" s="998" t="s">
        <v>190</v>
      </c>
      <c r="AQ127" s="999"/>
      <c r="AR127" s="999"/>
      <c r="AS127" s="999"/>
      <c r="AT127" s="1000"/>
      <c r="AU127" s="232"/>
      <c r="AV127" s="232"/>
      <c r="AW127" s="232"/>
      <c r="AX127" s="1067" t="s">
        <v>480</v>
      </c>
      <c r="AY127" s="1068"/>
      <c r="AZ127" s="1068"/>
      <c r="BA127" s="1068"/>
      <c r="BB127" s="1068"/>
      <c r="BC127" s="1068"/>
      <c r="BD127" s="1068"/>
      <c r="BE127" s="1069"/>
      <c r="BF127" s="1070" t="s">
        <v>481</v>
      </c>
      <c r="BG127" s="1068"/>
      <c r="BH127" s="1068"/>
      <c r="BI127" s="1068"/>
      <c r="BJ127" s="1068"/>
      <c r="BK127" s="1068"/>
      <c r="BL127" s="1069"/>
      <c r="BM127" s="1070" t="s">
        <v>482</v>
      </c>
      <c r="BN127" s="1068"/>
      <c r="BO127" s="1068"/>
      <c r="BP127" s="1068"/>
      <c r="BQ127" s="1068"/>
      <c r="BR127" s="1068"/>
      <c r="BS127" s="1069"/>
      <c r="BT127" s="1070" t="s">
        <v>483</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484</v>
      </c>
      <c r="CQ127" s="959"/>
      <c r="CR127" s="959"/>
      <c r="CS127" s="959"/>
      <c r="CT127" s="959"/>
      <c r="CU127" s="959"/>
      <c r="CV127" s="959"/>
      <c r="CW127" s="959"/>
      <c r="CX127" s="959"/>
      <c r="CY127" s="959"/>
      <c r="CZ127" s="959"/>
      <c r="DA127" s="959"/>
      <c r="DB127" s="959"/>
      <c r="DC127" s="959"/>
      <c r="DD127" s="959"/>
      <c r="DE127" s="959"/>
      <c r="DF127" s="960"/>
      <c r="DG127" s="961" t="s">
        <v>190</v>
      </c>
      <c r="DH127" s="962"/>
      <c r="DI127" s="962"/>
      <c r="DJ127" s="962"/>
      <c r="DK127" s="962"/>
      <c r="DL127" s="962" t="s">
        <v>190</v>
      </c>
      <c r="DM127" s="962"/>
      <c r="DN127" s="962"/>
      <c r="DO127" s="962"/>
      <c r="DP127" s="962"/>
      <c r="DQ127" s="962" t="s">
        <v>190</v>
      </c>
      <c r="DR127" s="962"/>
      <c r="DS127" s="962"/>
      <c r="DT127" s="962"/>
      <c r="DU127" s="962"/>
      <c r="DV127" s="963" t="s">
        <v>190</v>
      </c>
      <c r="DW127" s="963"/>
      <c r="DX127" s="963"/>
      <c r="DY127" s="963"/>
      <c r="DZ127" s="964"/>
    </row>
    <row r="128" spans="1:130" s="230" customFormat="1" ht="26.25" customHeight="1" thickBot="1" x14ac:dyDescent="0.2">
      <c r="A128" s="1077" t="s">
        <v>485</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486</v>
      </c>
      <c r="X128" s="1079"/>
      <c r="Y128" s="1079"/>
      <c r="Z128" s="1080"/>
      <c r="AA128" s="1081">
        <v>3988</v>
      </c>
      <c r="AB128" s="1082"/>
      <c r="AC128" s="1082"/>
      <c r="AD128" s="1082"/>
      <c r="AE128" s="1083"/>
      <c r="AF128" s="1084">
        <v>3988</v>
      </c>
      <c r="AG128" s="1082"/>
      <c r="AH128" s="1082"/>
      <c r="AI128" s="1082"/>
      <c r="AJ128" s="1083"/>
      <c r="AK128" s="1084">
        <v>3988</v>
      </c>
      <c r="AL128" s="1082"/>
      <c r="AM128" s="1082"/>
      <c r="AN128" s="1082"/>
      <c r="AO128" s="1083"/>
      <c r="AP128" s="1085"/>
      <c r="AQ128" s="1086"/>
      <c r="AR128" s="1086"/>
      <c r="AS128" s="1086"/>
      <c r="AT128" s="1087"/>
      <c r="AU128" s="232"/>
      <c r="AV128" s="232"/>
      <c r="AW128" s="232"/>
      <c r="AX128" s="932" t="s">
        <v>487</v>
      </c>
      <c r="AY128" s="933"/>
      <c r="AZ128" s="933"/>
      <c r="BA128" s="933"/>
      <c r="BB128" s="933"/>
      <c r="BC128" s="933"/>
      <c r="BD128" s="933"/>
      <c r="BE128" s="934"/>
      <c r="BF128" s="1088" t="s">
        <v>190</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488</v>
      </c>
      <c r="CQ128" s="762"/>
      <c r="CR128" s="762"/>
      <c r="CS128" s="762"/>
      <c r="CT128" s="762"/>
      <c r="CU128" s="762"/>
      <c r="CV128" s="762"/>
      <c r="CW128" s="762"/>
      <c r="CX128" s="762"/>
      <c r="CY128" s="762"/>
      <c r="CZ128" s="762"/>
      <c r="DA128" s="762"/>
      <c r="DB128" s="762"/>
      <c r="DC128" s="762"/>
      <c r="DD128" s="762"/>
      <c r="DE128" s="762"/>
      <c r="DF128" s="1072"/>
      <c r="DG128" s="1073" t="s">
        <v>190</v>
      </c>
      <c r="DH128" s="1074"/>
      <c r="DI128" s="1074"/>
      <c r="DJ128" s="1074"/>
      <c r="DK128" s="1074"/>
      <c r="DL128" s="1074" t="s">
        <v>190</v>
      </c>
      <c r="DM128" s="1074"/>
      <c r="DN128" s="1074"/>
      <c r="DO128" s="1074"/>
      <c r="DP128" s="1074"/>
      <c r="DQ128" s="1074" t="s">
        <v>190</v>
      </c>
      <c r="DR128" s="1074"/>
      <c r="DS128" s="1074"/>
      <c r="DT128" s="1074"/>
      <c r="DU128" s="1074"/>
      <c r="DV128" s="1075" t="s">
        <v>190</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489</v>
      </c>
      <c r="X129" s="1107"/>
      <c r="Y129" s="1107"/>
      <c r="Z129" s="1108"/>
      <c r="AA129" s="994">
        <v>2720067</v>
      </c>
      <c r="AB129" s="995"/>
      <c r="AC129" s="995"/>
      <c r="AD129" s="995"/>
      <c r="AE129" s="996"/>
      <c r="AF129" s="997">
        <v>2996484</v>
      </c>
      <c r="AG129" s="995"/>
      <c r="AH129" s="995"/>
      <c r="AI129" s="995"/>
      <c r="AJ129" s="996"/>
      <c r="AK129" s="997">
        <v>2976608</v>
      </c>
      <c r="AL129" s="995"/>
      <c r="AM129" s="995"/>
      <c r="AN129" s="995"/>
      <c r="AO129" s="996"/>
      <c r="AP129" s="1109"/>
      <c r="AQ129" s="1110"/>
      <c r="AR129" s="1110"/>
      <c r="AS129" s="1110"/>
      <c r="AT129" s="1111"/>
      <c r="AU129" s="233"/>
      <c r="AV129" s="233"/>
      <c r="AW129" s="233"/>
      <c r="AX129" s="1101" t="s">
        <v>490</v>
      </c>
      <c r="AY129" s="959"/>
      <c r="AZ129" s="959"/>
      <c r="BA129" s="959"/>
      <c r="BB129" s="959"/>
      <c r="BC129" s="959"/>
      <c r="BD129" s="959"/>
      <c r="BE129" s="960"/>
      <c r="BF129" s="1102" t="s">
        <v>190</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492</v>
      </c>
      <c r="X130" s="1107"/>
      <c r="Y130" s="1107"/>
      <c r="Z130" s="1108"/>
      <c r="AA130" s="994">
        <v>433008</v>
      </c>
      <c r="AB130" s="995"/>
      <c r="AC130" s="995"/>
      <c r="AD130" s="995"/>
      <c r="AE130" s="996"/>
      <c r="AF130" s="997">
        <v>452528</v>
      </c>
      <c r="AG130" s="995"/>
      <c r="AH130" s="995"/>
      <c r="AI130" s="995"/>
      <c r="AJ130" s="996"/>
      <c r="AK130" s="997">
        <v>445621</v>
      </c>
      <c r="AL130" s="995"/>
      <c r="AM130" s="995"/>
      <c r="AN130" s="995"/>
      <c r="AO130" s="996"/>
      <c r="AP130" s="1109"/>
      <c r="AQ130" s="1110"/>
      <c r="AR130" s="1110"/>
      <c r="AS130" s="1110"/>
      <c r="AT130" s="1111"/>
      <c r="AU130" s="233"/>
      <c r="AV130" s="233"/>
      <c r="AW130" s="233"/>
      <c r="AX130" s="1101" t="s">
        <v>493</v>
      </c>
      <c r="AY130" s="959"/>
      <c r="AZ130" s="959"/>
      <c r="BA130" s="959"/>
      <c r="BB130" s="959"/>
      <c r="BC130" s="959"/>
      <c r="BD130" s="959"/>
      <c r="BE130" s="960"/>
      <c r="BF130" s="1137">
        <v>14.4</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494</v>
      </c>
      <c r="X131" s="1144"/>
      <c r="Y131" s="1144"/>
      <c r="Z131" s="1145"/>
      <c r="AA131" s="1040">
        <v>2287059</v>
      </c>
      <c r="AB131" s="1022"/>
      <c r="AC131" s="1022"/>
      <c r="AD131" s="1022"/>
      <c r="AE131" s="1023"/>
      <c r="AF131" s="1021">
        <v>2543956</v>
      </c>
      <c r="AG131" s="1022"/>
      <c r="AH131" s="1022"/>
      <c r="AI131" s="1022"/>
      <c r="AJ131" s="1023"/>
      <c r="AK131" s="1021">
        <v>2530987</v>
      </c>
      <c r="AL131" s="1022"/>
      <c r="AM131" s="1022"/>
      <c r="AN131" s="1022"/>
      <c r="AO131" s="1023"/>
      <c r="AP131" s="1146"/>
      <c r="AQ131" s="1147"/>
      <c r="AR131" s="1147"/>
      <c r="AS131" s="1147"/>
      <c r="AT131" s="1148"/>
      <c r="AU131" s="233"/>
      <c r="AV131" s="233"/>
      <c r="AW131" s="233"/>
      <c r="AX131" s="1119" t="s">
        <v>495</v>
      </c>
      <c r="AY131" s="762"/>
      <c r="AZ131" s="762"/>
      <c r="BA131" s="762"/>
      <c r="BB131" s="762"/>
      <c r="BC131" s="762"/>
      <c r="BD131" s="762"/>
      <c r="BE131" s="1072"/>
      <c r="BF131" s="1120">
        <v>39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497</v>
      </c>
      <c r="W132" s="1130"/>
      <c r="X132" s="1130"/>
      <c r="Y132" s="1130"/>
      <c r="Z132" s="1131"/>
      <c r="AA132" s="1132">
        <v>16.205353689999999</v>
      </c>
      <c r="AB132" s="1133"/>
      <c r="AC132" s="1133"/>
      <c r="AD132" s="1133"/>
      <c r="AE132" s="1134"/>
      <c r="AF132" s="1135">
        <v>13.806881880000001</v>
      </c>
      <c r="AG132" s="1133"/>
      <c r="AH132" s="1133"/>
      <c r="AI132" s="1133"/>
      <c r="AJ132" s="1134"/>
      <c r="AK132" s="1135">
        <v>13.24254135</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498</v>
      </c>
      <c r="W133" s="1113"/>
      <c r="X133" s="1113"/>
      <c r="Y133" s="1113"/>
      <c r="Z133" s="1114"/>
      <c r="AA133" s="1115">
        <v>16</v>
      </c>
      <c r="AB133" s="1116"/>
      <c r="AC133" s="1116"/>
      <c r="AD133" s="1116"/>
      <c r="AE133" s="1117"/>
      <c r="AF133" s="1115">
        <v>15.3</v>
      </c>
      <c r="AG133" s="1116"/>
      <c r="AH133" s="1116"/>
      <c r="AI133" s="1116"/>
      <c r="AJ133" s="1117"/>
      <c r="AK133" s="1115">
        <v>14.4</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K/0YPNJrtkX3+b4KbGDqf4pfGp5w7HqMpGDzBLQkIi+Es7vLI/mmzFGkfWyWZQYSvxDGdMmIGOmo7WZZiVBWQ==" saltValue="NV/O+N8AAEN3ZQfhouS5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5t5ClPklUZyhqJ1xqeDTg3Z895aKpbg3djyew4wwOeiWQICc1/HrVGlu91/ztpAi1Kfb2xyI83U8dx9SkVg2w==" saltValue="t6v0m2QEM5Jq5UB1dFGe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CgpzAMZ+2bEsBYsD9xY+9Atb/42CcfH5tVpaG1/ySdXNw20tzXXhATaDyEtTVLnmE3oK6eBz6UfcTOcp/+06g==" saltValue="UH+61mO5DzaKdwlAYDnR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507</v>
      </c>
      <c r="AL9" s="1153"/>
      <c r="AM9" s="1153"/>
      <c r="AN9" s="1154"/>
      <c r="AO9" s="281">
        <v>680520</v>
      </c>
      <c r="AP9" s="281">
        <v>145162</v>
      </c>
      <c r="AQ9" s="282">
        <v>255467</v>
      </c>
      <c r="AR9" s="283">
        <v>-43.2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508</v>
      </c>
      <c r="AL10" s="1153"/>
      <c r="AM10" s="1153"/>
      <c r="AN10" s="1154"/>
      <c r="AO10" s="284">
        <v>139306</v>
      </c>
      <c r="AP10" s="284">
        <v>29715</v>
      </c>
      <c r="AQ10" s="285">
        <v>29275</v>
      </c>
      <c r="AR10" s="286">
        <v>1.5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509</v>
      </c>
      <c r="AL11" s="1153"/>
      <c r="AM11" s="1153"/>
      <c r="AN11" s="1154"/>
      <c r="AO11" s="284" t="s">
        <v>510</v>
      </c>
      <c r="AP11" s="284" t="s">
        <v>510</v>
      </c>
      <c r="AQ11" s="285">
        <v>3959</v>
      </c>
      <c r="AR11" s="286" t="s">
        <v>510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511</v>
      </c>
      <c r="AL12" s="1153"/>
      <c r="AM12" s="1153"/>
      <c r="AN12" s="1154"/>
      <c r="AO12" s="284" t="s">
        <v>510</v>
      </c>
      <c r="AP12" s="284" t="s">
        <v>510</v>
      </c>
      <c r="AQ12" s="285" t="s">
        <v>510</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512</v>
      </c>
      <c r="AL13" s="1153"/>
      <c r="AM13" s="1153"/>
      <c r="AN13" s="1154"/>
      <c r="AO13" s="284">
        <v>19353</v>
      </c>
      <c r="AP13" s="284">
        <v>4128</v>
      </c>
      <c r="AQ13" s="285">
        <v>9349</v>
      </c>
      <c r="AR13" s="286">
        <v>-55.8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513</v>
      </c>
      <c r="AL14" s="1153"/>
      <c r="AM14" s="1153"/>
      <c r="AN14" s="1154"/>
      <c r="AO14" s="284">
        <v>11017</v>
      </c>
      <c r="AP14" s="284">
        <v>2350</v>
      </c>
      <c r="AQ14" s="285">
        <v>4659</v>
      </c>
      <c r="AR14" s="286">
        <v>-49.6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514</v>
      </c>
      <c r="AL15" s="1156"/>
      <c r="AM15" s="1156"/>
      <c r="AN15" s="1157"/>
      <c r="AO15" s="284">
        <v>-23805</v>
      </c>
      <c r="AP15" s="284">
        <v>-5078</v>
      </c>
      <c r="AQ15" s="285">
        <v>-18111</v>
      </c>
      <c r="AR15" s="286">
        <v>-72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193</v>
      </c>
      <c r="AL16" s="1156"/>
      <c r="AM16" s="1156"/>
      <c r="AN16" s="1157"/>
      <c r="AO16" s="284">
        <v>826391</v>
      </c>
      <c r="AP16" s="284">
        <v>176278</v>
      </c>
      <c r="AQ16" s="285">
        <v>284598</v>
      </c>
      <c r="AR16" s="286">
        <v>-38.1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519</v>
      </c>
      <c r="AL21" s="1159"/>
      <c r="AM21" s="1159"/>
      <c r="AN21" s="1160"/>
      <c r="AO21" s="297">
        <v>14.93</v>
      </c>
      <c r="AP21" s="298">
        <v>25.07</v>
      </c>
      <c r="AQ21" s="299">
        <v>-10.14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520</v>
      </c>
      <c r="AL22" s="1159"/>
      <c r="AM22" s="1159"/>
      <c r="AN22" s="1160"/>
      <c r="AO22" s="302">
        <v>93.4</v>
      </c>
      <c r="AP22" s="303">
        <v>94.5</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524</v>
      </c>
      <c r="AL32" s="1167"/>
      <c r="AM32" s="1167"/>
      <c r="AN32" s="1168"/>
      <c r="AO32" s="312">
        <v>549758</v>
      </c>
      <c r="AP32" s="312">
        <v>117269</v>
      </c>
      <c r="AQ32" s="313">
        <v>156764</v>
      </c>
      <c r="AR32" s="314">
        <v>-25.2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525</v>
      </c>
      <c r="AL33" s="1167"/>
      <c r="AM33" s="1167"/>
      <c r="AN33" s="1168"/>
      <c r="AO33" s="312" t="s">
        <v>510</v>
      </c>
      <c r="AP33" s="312" t="s">
        <v>510</v>
      </c>
      <c r="AQ33" s="313" t="s">
        <v>510</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526</v>
      </c>
      <c r="AL34" s="1167"/>
      <c r="AM34" s="1167"/>
      <c r="AN34" s="1168"/>
      <c r="AO34" s="312" t="s">
        <v>510</v>
      </c>
      <c r="AP34" s="312" t="s">
        <v>510</v>
      </c>
      <c r="AQ34" s="313" t="s">
        <v>510</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527</v>
      </c>
      <c r="AL35" s="1167"/>
      <c r="AM35" s="1167"/>
      <c r="AN35" s="1168"/>
      <c r="AO35" s="312">
        <v>223993</v>
      </c>
      <c r="AP35" s="312">
        <v>47780</v>
      </c>
      <c r="AQ35" s="313">
        <v>30923</v>
      </c>
      <c r="AR35" s="314">
        <v>54.5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528</v>
      </c>
      <c r="AL36" s="1167"/>
      <c r="AM36" s="1167"/>
      <c r="AN36" s="1168"/>
      <c r="AO36" s="312" t="s">
        <v>510</v>
      </c>
      <c r="AP36" s="312" t="s">
        <v>510</v>
      </c>
      <c r="AQ36" s="313">
        <v>4657</v>
      </c>
      <c r="AR36" s="314" t="s">
        <v>510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529</v>
      </c>
      <c r="AL37" s="1167"/>
      <c r="AM37" s="1167"/>
      <c r="AN37" s="1168"/>
      <c r="AO37" s="312">
        <v>11025</v>
      </c>
      <c r="AP37" s="312">
        <v>2352</v>
      </c>
      <c r="AQ37" s="313">
        <v>888</v>
      </c>
      <c r="AR37" s="314">
        <v>164.9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530</v>
      </c>
      <c r="AL38" s="1170"/>
      <c r="AM38" s="1170"/>
      <c r="AN38" s="1171"/>
      <c r="AO38" s="315" t="s">
        <v>510</v>
      </c>
      <c r="AP38" s="315" t="s">
        <v>510</v>
      </c>
      <c r="AQ38" s="316">
        <v>21</v>
      </c>
      <c r="AR38" s="304" t="s">
        <v>510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531</v>
      </c>
      <c r="AL39" s="1170"/>
      <c r="AM39" s="1170"/>
      <c r="AN39" s="1171"/>
      <c r="AO39" s="312">
        <v>-3988</v>
      </c>
      <c r="AP39" s="312">
        <v>-851</v>
      </c>
      <c r="AQ39" s="313">
        <v>-6724</v>
      </c>
      <c r="AR39" s="314">
        <v>-87.3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532</v>
      </c>
      <c r="AL40" s="1167"/>
      <c r="AM40" s="1167"/>
      <c r="AN40" s="1168"/>
      <c r="AO40" s="312">
        <v>-445621</v>
      </c>
      <c r="AP40" s="312">
        <v>-95056</v>
      </c>
      <c r="AQ40" s="313">
        <v>-136123</v>
      </c>
      <c r="AR40" s="314">
        <v>-30.2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305</v>
      </c>
      <c r="AL41" s="1173"/>
      <c r="AM41" s="1173"/>
      <c r="AN41" s="1174"/>
      <c r="AO41" s="312">
        <v>335167</v>
      </c>
      <c r="AP41" s="312">
        <v>71495</v>
      </c>
      <c r="AQ41" s="313">
        <v>50405</v>
      </c>
      <c r="AR41" s="314">
        <v>41.8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502</v>
      </c>
      <c r="AN49" s="1163" t="s">
        <v>536</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576242</v>
      </c>
      <c r="AN51" s="334">
        <v>112679</v>
      </c>
      <c r="AO51" s="335">
        <v>-21.5</v>
      </c>
      <c r="AP51" s="336">
        <v>121449</v>
      </c>
      <c r="AQ51" s="337">
        <v>4.5999999999999996</v>
      </c>
      <c r="AR51" s="338">
        <v>-26.1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216217</v>
      </c>
      <c r="AN52" s="342">
        <v>42279</v>
      </c>
      <c r="AO52" s="343">
        <v>-54.7</v>
      </c>
      <c r="AP52" s="344">
        <v>62922</v>
      </c>
      <c r="AQ52" s="345">
        <v>2.2000000000000002</v>
      </c>
      <c r="AR52" s="346">
        <v>-56.9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512935</v>
      </c>
      <c r="AN53" s="334">
        <v>102690</v>
      </c>
      <c r="AO53" s="335">
        <v>-8.9</v>
      </c>
      <c r="AP53" s="336">
        <v>145139</v>
      </c>
      <c r="AQ53" s="337">
        <v>19.5</v>
      </c>
      <c r="AR53" s="338">
        <v>-28.4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365160</v>
      </c>
      <c r="AN54" s="342">
        <v>73105</v>
      </c>
      <c r="AO54" s="343">
        <v>72.900000000000006</v>
      </c>
      <c r="AP54" s="344">
        <v>83762</v>
      </c>
      <c r="AQ54" s="345">
        <v>33.1</v>
      </c>
      <c r="AR54" s="346">
        <v>39.799999999999997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790016</v>
      </c>
      <c r="AN55" s="334">
        <v>161922</v>
      </c>
      <c r="AO55" s="335">
        <v>57.7</v>
      </c>
      <c r="AP55" s="336">
        <v>332350</v>
      </c>
      <c r="AQ55" s="337">
        <v>129</v>
      </c>
      <c r="AR55" s="338">
        <v>-71.3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241769</v>
      </c>
      <c r="AN56" s="342">
        <v>49553</v>
      </c>
      <c r="AO56" s="343">
        <v>-32.200000000000003</v>
      </c>
      <c r="AP56" s="344">
        <v>200453</v>
      </c>
      <c r="AQ56" s="345">
        <v>139.30000000000001</v>
      </c>
      <c r="AR56" s="346">
        <v>-171.5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551916</v>
      </c>
      <c r="AN57" s="334">
        <v>115126</v>
      </c>
      <c r="AO57" s="335">
        <v>-28.9</v>
      </c>
      <c r="AP57" s="336">
        <v>362690</v>
      </c>
      <c r="AQ57" s="337">
        <v>9.1</v>
      </c>
      <c r="AR57" s="338">
        <v>-38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400703</v>
      </c>
      <c r="AN58" s="342">
        <v>83584</v>
      </c>
      <c r="AO58" s="343">
        <v>68.7</v>
      </c>
      <c r="AP58" s="344">
        <v>172580</v>
      </c>
      <c r="AQ58" s="345">
        <v>-13.9</v>
      </c>
      <c r="AR58" s="346">
        <v>82.6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468661</v>
      </c>
      <c r="AN59" s="334">
        <v>99970</v>
      </c>
      <c r="AO59" s="335">
        <v>-13.2</v>
      </c>
      <c r="AP59" s="336">
        <v>296093</v>
      </c>
      <c r="AQ59" s="337">
        <v>-18.399999999999999</v>
      </c>
      <c r="AR59" s="338">
        <v>5.2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253232</v>
      </c>
      <c r="AN60" s="342">
        <v>54017</v>
      </c>
      <c r="AO60" s="343">
        <v>-35.4</v>
      </c>
      <c r="AP60" s="344">
        <v>140545</v>
      </c>
      <c r="AQ60" s="345">
        <v>-18.600000000000001</v>
      </c>
      <c r="AR60" s="346">
        <v>-16.8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579954</v>
      </c>
      <c r="AN61" s="349">
        <v>118477</v>
      </c>
      <c r="AO61" s="350">
        <v>-3</v>
      </c>
      <c r="AP61" s="351">
        <v>251544</v>
      </c>
      <c r="AQ61" s="352">
        <v>28.8</v>
      </c>
      <c r="AR61" s="338">
        <v>-31.8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295416</v>
      </c>
      <c r="AN62" s="342">
        <v>60508</v>
      </c>
      <c r="AO62" s="343">
        <v>3.9</v>
      </c>
      <c r="AP62" s="344">
        <v>132052</v>
      </c>
      <c r="AQ62" s="345">
        <v>28.4</v>
      </c>
      <c r="AR62" s="346">
        <v>-24.5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zYhSrrlnVaqSQcXsTRFbLkcWwwlsTISQXo6mmpTfQo2Yd6R62POxioJjXH5Gbbei32zIiGjKeO5NSZe3LOOGg==" saltValue="6QDbQ9ZXY7d4EzenJdoo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0" spans="125:125" ht="13.5" hidden="1" customHeight="1" x14ac:dyDescent="0.15"/>
    <row r="121" spans="125:125" ht="13.5" hidden="1" customHeight="1" x14ac:dyDescent="0.15">
      <c r="DU121" s="259"/>
    </row>
  </sheetData>
  <sheetProtection algorithmName="SHA-512" hashValue="qKO/ap/1UHuT568bKgswGmPAvifvpVXacKUG3H81EaZ4D+cI4SPvPgEpAWFN1GyaI3MjQC3vrfRnZAGho96Ybw==" saltValue="ScKrMp3JhaTFPhlUqk7k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IHDHgjrxdnvkvb6Y/PniLQeVV1jamy66MomQon4tvgmcEKsZTFk10yX/2qrpPy9A7YcNpXrIjNUE9/RFdy9ydg==" saltValue="i1UzUWLJogD55dTUZxzy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5" t="s">
        <v>3</v>
      </c>
      <c r="D47" s="1175"/>
      <c r="E47" s="1176"/>
      <c r="F47" s="11">
        <v>38.78</v>
      </c>
      <c r="G47" s="12">
        <v>40.26</v>
      </c>
      <c r="H47" s="12">
        <v>37.31</v>
      </c>
      <c r="I47" s="12">
        <v>33.86</v>
      </c>
      <c r="J47" s="13">
        <v>42.06</v>
      </c>
    </row>
    <row r="48" spans="2:10" ht="57.75" customHeight="1" x14ac:dyDescent="0.15">
      <c r="B48" s="14"/>
      <c r="C48" s="1177" t="s">
        <v>4</v>
      </c>
      <c r="D48" s="1177"/>
      <c r="E48" s="1178"/>
      <c r="F48" s="15">
        <v>3.44</v>
      </c>
      <c r="G48" s="16">
        <v>4.1500000000000004</v>
      </c>
      <c r="H48" s="16">
        <v>4</v>
      </c>
      <c r="I48" s="16">
        <v>3.6</v>
      </c>
      <c r="J48" s="17">
        <v>3.03</v>
      </c>
    </row>
    <row r="49" spans="2:10" ht="57.75" customHeight="1" thickBot="1" x14ac:dyDescent="0.2">
      <c r="B49" s="18"/>
      <c r="C49" s="1179" t="s">
        <v>5</v>
      </c>
      <c r="D49" s="1179"/>
      <c r="E49" s="1180"/>
      <c r="F49" s="19" t="s">
        <v>557</v>
      </c>
      <c r="G49" s="20">
        <v>1.54</v>
      </c>
      <c r="H49" s="20" t="s">
        <v>558</v>
      </c>
      <c r="I49" s="20">
        <v>1.08</v>
      </c>
      <c r="J49" s="21">
        <v>8.61</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m7koVlktvoaP5fYj0KFbI/+0tXpQ77/6Blo0UZCABfzu1kgMXcWaURAwwIatsc9C5DkVtNd69mK5yr80kLrjgw==" saltValue="zmQzzxxgHwnyuAHZyw69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7" t="s">
        <v>559</v>
      </c>
      <c r="D34" s="1187"/>
      <c r="E34" s="1188"/>
      <c r="F34" s="32">
        <v>10.67</v>
      </c>
      <c r="G34" s="33">
        <v>10.85</v>
      </c>
      <c r="H34" s="33">
        <v>10.64</v>
      </c>
      <c r="I34" s="33">
        <v>9.76</v>
      </c>
      <c r="J34" s="34">
        <v>7.96</v>
      </c>
      <c r="K34" s="22"/>
      <c r="L34" s="22"/>
      <c r="M34" s="22"/>
      <c r="N34" s="22"/>
      <c r="O34" s="22"/>
      <c r="P34" s="22"/>
    </row>
    <row r="35" spans="1:16" ht="39" customHeight="1" x14ac:dyDescent="0.15">
      <c r="A35" s="22"/>
      <c r="B35" s="35"/>
      <c r="C35" s="1181" t="s">
        <v>560</v>
      </c>
      <c r="D35" s="1182"/>
      <c r="E35" s="1183"/>
      <c r="F35" s="36">
        <v>3.43</v>
      </c>
      <c r="G35" s="37">
        <v>4.1500000000000004</v>
      </c>
      <c r="H35" s="37">
        <v>4</v>
      </c>
      <c r="I35" s="37">
        <v>3.6</v>
      </c>
      <c r="J35" s="38">
        <v>3.03</v>
      </c>
      <c r="K35" s="22"/>
      <c r="L35" s="22"/>
      <c r="M35" s="22"/>
      <c r="N35" s="22"/>
      <c r="O35" s="22"/>
      <c r="P35" s="22"/>
    </row>
    <row r="36" spans="1:16" ht="39" customHeight="1" x14ac:dyDescent="0.15">
      <c r="A36" s="22"/>
      <c r="B36" s="35"/>
      <c r="C36" s="1181" t="s">
        <v>561</v>
      </c>
      <c r="D36" s="1182"/>
      <c r="E36" s="1183"/>
      <c r="F36" s="36">
        <v>0.82</v>
      </c>
      <c r="G36" s="37">
        <v>0.25</v>
      </c>
      <c r="H36" s="37">
        <v>0.81</v>
      </c>
      <c r="I36" s="37">
        <v>0.88</v>
      </c>
      <c r="J36" s="38">
        <v>0.45</v>
      </c>
      <c r="K36" s="22"/>
      <c r="L36" s="22"/>
      <c r="M36" s="22"/>
      <c r="N36" s="22"/>
      <c r="O36" s="22"/>
      <c r="P36" s="22"/>
    </row>
    <row r="37" spans="1:16" ht="39" customHeight="1" x14ac:dyDescent="0.15">
      <c r="A37" s="22"/>
      <c r="B37" s="35"/>
      <c r="C37" s="1181" t="s">
        <v>562</v>
      </c>
      <c r="D37" s="1182"/>
      <c r="E37" s="1183"/>
      <c r="F37" s="36">
        <v>0.32</v>
      </c>
      <c r="G37" s="37" t="s">
        <v>563</v>
      </c>
      <c r="H37" s="37">
        <v>0.12</v>
      </c>
      <c r="I37" s="37">
        <v>0.23</v>
      </c>
      <c r="J37" s="38">
        <v>0.27</v>
      </c>
      <c r="K37" s="22"/>
      <c r="L37" s="22"/>
      <c r="M37" s="22"/>
      <c r="N37" s="22"/>
      <c r="O37" s="22"/>
      <c r="P37" s="22"/>
    </row>
    <row r="38" spans="1:16" ht="39" customHeight="1" x14ac:dyDescent="0.15">
      <c r="A38" s="22"/>
      <c r="B38" s="35"/>
      <c r="C38" s="1181" t="s">
        <v>564</v>
      </c>
      <c r="D38" s="1182"/>
      <c r="E38" s="1183"/>
      <c r="F38" s="36">
        <v>0</v>
      </c>
      <c r="G38" s="37">
        <v>0</v>
      </c>
      <c r="H38" s="37">
        <v>0</v>
      </c>
      <c r="I38" s="37">
        <v>0</v>
      </c>
      <c r="J38" s="38">
        <v>0.09</v>
      </c>
      <c r="K38" s="22"/>
      <c r="L38" s="22"/>
      <c r="M38" s="22"/>
      <c r="N38" s="22"/>
      <c r="O38" s="22"/>
      <c r="P38" s="22"/>
    </row>
    <row r="39" spans="1:16" ht="39" customHeight="1" x14ac:dyDescent="0.15">
      <c r="A39" s="22"/>
      <c r="B39" s="35"/>
      <c r="C39" s="1181" t="s">
        <v>565</v>
      </c>
      <c r="D39" s="1182"/>
      <c r="E39" s="1183"/>
      <c r="F39" s="36">
        <v>0</v>
      </c>
      <c r="G39" s="37">
        <v>0</v>
      </c>
      <c r="H39" s="37">
        <v>0</v>
      </c>
      <c r="I39" s="37">
        <v>0</v>
      </c>
      <c r="J39" s="38">
        <v>0</v>
      </c>
      <c r="K39" s="22"/>
      <c r="L39" s="22"/>
      <c r="M39" s="22"/>
      <c r="N39" s="22"/>
      <c r="O39" s="22"/>
      <c r="P39" s="22"/>
    </row>
    <row r="40" spans="1:16" ht="39" customHeight="1" x14ac:dyDescent="0.15">
      <c r="A40" s="22"/>
      <c r="B40" s="35"/>
      <c r="C40" s="1181" t="s">
        <v>566</v>
      </c>
      <c r="D40" s="1182"/>
      <c r="E40" s="1183"/>
      <c r="F40" s="36">
        <v>0</v>
      </c>
      <c r="G40" s="37">
        <v>0</v>
      </c>
      <c r="H40" s="37">
        <v>0</v>
      </c>
      <c r="I40" s="37">
        <v>0</v>
      </c>
      <c r="J40" s="38">
        <v>0</v>
      </c>
      <c r="K40" s="22"/>
      <c r="L40" s="22"/>
      <c r="M40" s="22"/>
      <c r="N40" s="22"/>
      <c r="O40" s="22"/>
      <c r="P40" s="22"/>
    </row>
    <row r="41" spans="1:16" ht="39" customHeight="1" x14ac:dyDescent="0.15">
      <c r="A41" s="22"/>
      <c r="B41" s="35"/>
      <c r="C41" s="1181" t="s">
        <v>567</v>
      </c>
      <c r="D41" s="1182"/>
      <c r="E41" s="1183"/>
      <c r="F41" s="36">
        <v>0</v>
      </c>
      <c r="G41" s="37">
        <v>0</v>
      </c>
      <c r="H41" s="37">
        <v>0</v>
      </c>
      <c r="I41" s="37">
        <v>0</v>
      </c>
      <c r="J41" s="38">
        <v>0</v>
      </c>
      <c r="K41" s="22"/>
      <c r="L41" s="22"/>
      <c r="M41" s="22"/>
      <c r="N41" s="22"/>
      <c r="O41" s="22"/>
      <c r="P41" s="22"/>
    </row>
    <row r="42" spans="1:16" ht="39" customHeight="1" x14ac:dyDescent="0.15">
      <c r="A42" s="22"/>
      <c r="B42" s="39"/>
      <c r="C42" s="1181" t="s">
        <v>568</v>
      </c>
      <c r="D42" s="1182"/>
      <c r="E42" s="1183"/>
      <c r="F42" s="36" t="s">
        <v>510</v>
      </c>
      <c r="G42" s="37" t="s">
        <v>510</v>
      </c>
      <c r="H42" s="37" t="s">
        <v>510</v>
      </c>
      <c r="I42" s="37" t="s">
        <v>510</v>
      </c>
      <c r="J42" s="38" t="s">
        <v>510</v>
      </c>
      <c r="K42" s="22"/>
      <c r="L42" s="22"/>
      <c r="M42" s="22"/>
      <c r="N42" s="22"/>
      <c r="O42" s="22"/>
      <c r="P42" s="22"/>
    </row>
    <row r="43" spans="1:16" ht="39" customHeight="1" thickBot="1" x14ac:dyDescent="0.2">
      <c r="A43" s="22"/>
      <c r="B43" s="40"/>
      <c r="C43" s="1184" t="s">
        <v>569</v>
      </c>
      <c r="D43" s="1185"/>
      <c r="E43" s="118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7FTRoOLqoB20CsT3aAq4tbCZmDOPJk4vfwwCS2N2zYTkLRNTmRXUggr/gk2KMTfI43rCFOOrvP6P8cRS7hncQ==" saltValue="FGAoNJItLHKAAxOgbD3E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546</v>
      </c>
      <c r="L45" s="60">
        <v>556</v>
      </c>
      <c r="M45" s="60">
        <v>571</v>
      </c>
      <c r="N45" s="60">
        <v>571</v>
      </c>
      <c r="O45" s="61">
        <v>550</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510</v>
      </c>
      <c r="L46" s="64" t="s">
        <v>510</v>
      </c>
      <c r="M46" s="64" t="s">
        <v>510</v>
      </c>
      <c r="N46" s="64" t="s">
        <v>510</v>
      </c>
      <c r="O46" s="65" t="s">
        <v>510</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510</v>
      </c>
      <c r="L47" s="64" t="s">
        <v>510</v>
      </c>
      <c r="M47" s="64" t="s">
        <v>510</v>
      </c>
      <c r="N47" s="64" t="s">
        <v>510</v>
      </c>
      <c r="O47" s="65" t="s">
        <v>510</v>
      </c>
      <c r="P47" s="48"/>
      <c r="Q47" s="48"/>
      <c r="R47" s="48"/>
      <c r="S47" s="48"/>
      <c r="T47" s="48"/>
      <c r="U47" s="48"/>
    </row>
    <row r="48" spans="1:21" ht="30.75" customHeight="1" x14ac:dyDescent="0.15">
      <c r="A48" s="48"/>
      <c r="B48" s="1191"/>
      <c r="C48" s="1192"/>
      <c r="D48" s="62"/>
      <c r="E48" s="1197" t="s">
        <v>15</v>
      </c>
      <c r="F48" s="1197"/>
      <c r="G48" s="1197"/>
      <c r="H48" s="1197"/>
      <c r="I48" s="1197"/>
      <c r="J48" s="1198"/>
      <c r="K48" s="63">
        <v>224</v>
      </c>
      <c r="L48" s="64">
        <v>220</v>
      </c>
      <c r="M48" s="64">
        <v>226</v>
      </c>
      <c r="N48" s="64">
        <v>226</v>
      </c>
      <c r="O48" s="65">
        <v>224</v>
      </c>
      <c r="P48" s="48"/>
      <c r="Q48" s="48"/>
      <c r="R48" s="48"/>
      <c r="S48" s="48"/>
      <c r="T48" s="48"/>
      <c r="U48" s="48"/>
    </row>
    <row r="49" spans="1:21" ht="30.75" customHeight="1" x14ac:dyDescent="0.15">
      <c r="A49" s="48"/>
      <c r="B49" s="1191"/>
      <c r="C49" s="1192"/>
      <c r="D49" s="62"/>
      <c r="E49" s="1197" t="s">
        <v>16</v>
      </c>
      <c r="F49" s="1197"/>
      <c r="G49" s="1197"/>
      <c r="H49" s="1197"/>
      <c r="I49" s="1197"/>
      <c r="J49" s="1198"/>
      <c r="K49" s="63" t="s">
        <v>510</v>
      </c>
      <c r="L49" s="64" t="s">
        <v>510</v>
      </c>
      <c r="M49" s="64" t="s">
        <v>510</v>
      </c>
      <c r="N49" s="64" t="s">
        <v>510</v>
      </c>
      <c r="O49" s="65" t="s">
        <v>510</v>
      </c>
      <c r="P49" s="48"/>
      <c r="Q49" s="48"/>
      <c r="R49" s="48"/>
      <c r="S49" s="48"/>
      <c r="T49" s="48"/>
      <c r="U49" s="48"/>
    </row>
    <row r="50" spans="1:21" ht="30.75" customHeight="1" x14ac:dyDescent="0.15">
      <c r="A50" s="48"/>
      <c r="B50" s="1191"/>
      <c r="C50" s="1192"/>
      <c r="D50" s="62"/>
      <c r="E50" s="1197" t="s">
        <v>17</v>
      </c>
      <c r="F50" s="1197"/>
      <c r="G50" s="1197"/>
      <c r="H50" s="1197"/>
      <c r="I50" s="1197"/>
      <c r="J50" s="1198"/>
      <c r="K50" s="63">
        <v>12</v>
      </c>
      <c r="L50" s="64">
        <v>12</v>
      </c>
      <c r="M50" s="64">
        <v>11</v>
      </c>
      <c r="N50" s="64">
        <v>11</v>
      </c>
      <c r="O50" s="65">
        <v>11</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510</v>
      </c>
      <c r="L51" s="64" t="s">
        <v>510</v>
      </c>
      <c r="M51" s="64" t="s">
        <v>510</v>
      </c>
      <c r="N51" s="64" t="s">
        <v>510</v>
      </c>
      <c r="O51" s="65" t="s">
        <v>510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435</v>
      </c>
      <c r="L52" s="64">
        <v>441</v>
      </c>
      <c r="M52" s="64">
        <v>437</v>
      </c>
      <c r="N52" s="64">
        <v>457</v>
      </c>
      <c r="O52" s="65">
        <v>450</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347</v>
      </c>
      <c r="L53" s="69">
        <v>347</v>
      </c>
      <c r="M53" s="69">
        <v>371</v>
      </c>
      <c r="N53" s="69">
        <v>351</v>
      </c>
      <c r="O53" s="70">
        <v>335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CvZYKuHnNx7a4AQI0lkv6cfR6EAvbRJNXb1DjloFcFC9dFuKmVGIRyCXB3rJ/+xiHoDPvO0fhQBGgGC8hutEA==" saltValue="k6hZUoMZW7QT/nMiVXKQk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552</v>
      </c>
      <c r="J40" s="103" t="s">
        <v>553</v>
      </c>
      <c r="K40" s="103" t="s">
        <v>554</v>
      </c>
      <c r="L40" s="103" t="s">
        <v>555</v>
      </c>
      <c r="M40" s="104" t="s">
        <v>556</v>
      </c>
    </row>
    <row r="41" spans="2:13" ht="27.75" customHeight="1" x14ac:dyDescent="0.15">
      <c r="B41" s="1220" t="s">
        <v>32</v>
      </c>
      <c r="C41" s="1221"/>
      <c r="D41" s="105"/>
      <c r="E41" s="1226" t="s">
        <v>33</v>
      </c>
      <c r="F41" s="1226"/>
      <c r="G41" s="1226"/>
      <c r="H41" s="1227"/>
      <c r="I41" s="355">
        <v>4925</v>
      </c>
      <c r="J41" s="356">
        <v>4809</v>
      </c>
      <c r="K41" s="356">
        <v>4614</v>
      </c>
      <c r="L41" s="356">
        <v>4333</v>
      </c>
      <c r="M41" s="357">
        <v>3935</v>
      </c>
    </row>
    <row r="42" spans="2:13" ht="27.75" customHeight="1" x14ac:dyDescent="0.15">
      <c r="B42" s="1222"/>
      <c r="C42" s="1223"/>
      <c r="D42" s="106"/>
      <c r="E42" s="1228" t="s">
        <v>34</v>
      </c>
      <c r="F42" s="1228"/>
      <c r="G42" s="1228"/>
      <c r="H42" s="1229"/>
      <c r="I42" s="358">
        <v>63</v>
      </c>
      <c r="J42" s="359">
        <v>53</v>
      </c>
      <c r="K42" s="359">
        <v>42</v>
      </c>
      <c r="L42" s="359">
        <v>32</v>
      </c>
      <c r="M42" s="360">
        <v>21</v>
      </c>
    </row>
    <row r="43" spans="2:13" ht="27.75" customHeight="1" x14ac:dyDescent="0.15">
      <c r="B43" s="1222"/>
      <c r="C43" s="1223"/>
      <c r="D43" s="106"/>
      <c r="E43" s="1228" t="s">
        <v>35</v>
      </c>
      <c r="F43" s="1228"/>
      <c r="G43" s="1228"/>
      <c r="H43" s="1229"/>
      <c r="I43" s="358">
        <v>3227</v>
      </c>
      <c r="J43" s="359">
        <v>3087</v>
      </c>
      <c r="K43" s="359">
        <v>3015</v>
      </c>
      <c r="L43" s="359">
        <v>2929</v>
      </c>
      <c r="M43" s="360">
        <v>2828</v>
      </c>
    </row>
    <row r="44" spans="2:13" ht="27.75" customHeight="1" x14ac:dyDescent="0.15">
      <c r="B44" s="1222"/>
      <c r="C44" s="1223"/>
      <c r="D44" s="106"/>
      <c r="E44" s="1228" t="s">
        <v>36</v>
      </c>
      <c r="F44" s="1228"/>
      <c r="G44" s="1228"/>
      <c r="H44" s="1229"/>
      <c r="I44" s="358">
        <v>129</v>
      </c>
      <c r="J44" s="359">
        <v>127</v>
      </c>
      <c r="K44" s="359">
        <v>159</v>
      </c>
      <c r="L44" s="359">
        <v>240</v>
      </c>
      <c r="M44" s="360">
        <v>236</v>
      </c>
    </row>
    <row r="45" spans="2:13" ht="27.75" customHeight="1" x14ac:dyDescent="0.15">
      <c r="B45" s="1222"/>
      <c r="C45" s="1223"/>
      <c r="D45" s="106"/>
      <c r="E45" s="1228" t="s">
        <v>37</v>
      </c>
      <c r="F45" s="1228"/>
      <c r="G45" s="1228"/>
      <c r="H45" s="1229"/>
      <c r="I45" s="358">
        <v>490</v>
      </c>
      <c r="J45" s="359">
        <v>470</v>
      </c>
      <c r="K45" s="359">
        <v>426</v>
      </c>
      <c r="L45" s="359">
        <v>378</v>
      </c>
      <c r="M45" s="360">
        <v>363</v>
      </c>
    </row>
    <row r="46" spans="2:13" ht="27.75" customHeight="1" x14ac:dyDescent="0.15">
      <c r="B46" s="1222"/>
      <c r="C46" s="1223"/>
      <c r="D46" s="107"/>
      <c r="E46" s="1228" t="s">
        <v>38</v>
      </c>
      <c r="F46" s="1228"/>
      <c r="G46" s="1228"/>
      <c r="H46" s="1229"/>
      <c r="I46" s="358" t="s">
        <v>510</v>
      </c>
      <c r="J46" s="359" t="s">
        <v>510</v>
      </c>
      <c r="K46" s="359" t="s">
        <v>510</v>
      </c>
      <c r="L46" s="359" t="s">
        <v>510</v>
      </c>
      <c r="M46" s="360" t="s">
        <v>510</v>
      </c>
    </row>
    <row r="47" spans="2:13" ht="27.75" customHeight="1" x14ac:dyDescent="0.15">
      <c r="B47" s="1222"/>
      <c r="C47" s="1223"/>
      <c r="D47" s="108"/>
      <c r="E47" s="1230" t="s">
        <v>39</v>
      </c>
      <c r="F47" s="1231"/>
      <c r="G47" s="1231"/>
      <c r="H47" s="1232"/>
      <c r="I47" s="358" t="s">
        <v>510</v>
      </c>
      <c r="J47" s="359" t="s">
        <v>510</v>
      </c>
      <c r="K47" s="359" t="s">
        <v>510</v>
      </c>
      <c r="L47" s="359" t="s">
        <v>510</v>
      </c>
      <c r="M47" s="360" t="s">
        <v>510</v>
      </c>
    </row>
    <row r="48" spans="2:13" ht="27.75" customHeight="1" x14ac:dyDescent="0.15">
      <c r="B48" s="1222"/>
      <c r="C48" s="1223"/>
      <c r="D48" s="106"/>
      <c r="E48" s="1228" t="s">
        <v>40</v>
      </c>
      <c r="F48" s="1228"/>
      <c r="G48" s="1228"/>
      <c r="H48" s="1229"/>
      <c r="I48" s="358" t="s">
        <v>510</v>
      </c>
      <c r="J48" s="359" t="s">
        <v>510</v>
      </c>
      <c r="K48" s="359" t="s">
        <v>510</v>
      </c>
      <c r="L48" s="359" t="s">
        <v>510</v>
      </c>
      <c r="M48" s="360" t="s">
        <v>510</v>
      </c>
    </row>
    <row r="49" spans="2:13" ht="27.75" customHeight="1" x14ac:dyDescent="0.15">
      <c r="B49" s="1224"/>
      <c r="C49" s="1225"/>
      <c r="D49" s="106"/>
      <c r="E49" s="1228" t="s">
        <v>41</v>
      </c>
      <c r="F49" s="1228"/>
      <c r="G49" s="1228"/>
      <c r="H49" s="1229"/>
      <c r="I49" s="358" t="s">
        <v>510</v>
      </c>
      <c r="J49" s="359" t="s">
        <v>510</v>
      </c>
      <c r="K49" s="359" t="s">
        <v>510</v>
      </c>
      <c r="L49" s="359" t="s">
        <v>510</v>
      </c>
      <c r="M49" s="360" t="s">
        <v>510</v>
      </c>
    </row>
    <row r="50" spans="2:13" ht="27.75" customHeight="1" x14ac:dyDescent="0.15">
      <c r="B50" s="1233" t="s">
        <v>42</v>
      </c>
      <c r="C50" s="1234"/>
      <c r="D50" s="109"/>
      <c r="E50" s="1228" t="s">
        <v>43</v>
      </c>
      <c r="F50" s="1228"/>
      <c r="G50" s="1228"/>
      <c r="H50" s="1229"/>
      <c r="I50" s="358">
        <v>1890</v>
      </c>
      <c r="J50" s="359">
        <v>1933</v>
      </c>
      <c r="K50" s="359">
        <v>2114</v>
      </c>
      <c r="L50" s="359">
        <v>2418</v>
      </c>
      <c r="M50" s="360">
        <v>2624</v>
      </c>
    </row>
    <row r="51" spans="2:13" ht="27.75" customHeight="1" x14ac:dyDescent="0.15">
      <c r="B51" s="1222"/>
      <c r="C51" s="1223"/>
      <c r="D51" s="106"/>
      <c r="E51" s="1228" t="s">
        <v>44</v>
      </c>
      <c r="F51" s="1228"/>
      <c r="G51" s="1228"/>
      <c r="H51" s="1229"/>
      <c r="I51" s="358">
        <v>22</v>
      </c>
      <c r="J51" s="359">
        <v>17</v>
      </c>
      <c r="K51" s="359">
        <v>13</v>
      </c>
      <c r="L51" s="359">
        <v>9</v>
      </c>
      <c r="M51" s="360">
        <v>5</v>
      </c>
    </row>
    <row r="52" spans="2:13" ht="27.75" customHeight="1" x14ac:dyDescent="0.15">
      <c r="B52" s="1224"/>
      <c r="C52" s="1225"/>
      <c r="D52" s="106"/>
      <c r="E52" s="1228" t="s">
        <v>45</v>
      </c>
      <c r="F52" s="1228"/>
      <c r="G52" s="1228"/>
      <c r="H52" s="1229"/>
      <c r="I52" s="358">
        <v>4399</v>
      </c>
      <c r="J52" s="359">
        <v>4363</v>
      </c>
      <c r="K52" s="359">
        <v>4253</v>
      </c>
      <c r="L52" s="359">
        <v>3953</v>
      </c>
      <c r="M52" s="360">
        <v>3766</v>
      </c>
    </row>
    <row r="53" spans="2:13" ht="27.75" customHeight="1" thickBot="1" x14ac:dyDescent="0.2">
      <c r="B53" s="1235" t="s">
        <v>46</v>
      </c>
      <c r="C53" s="1236"/>
      <c r="D53" s="110"/>
      <c r="E53" s="1237" t="s">
        <v>47</v>
      </c>
      <c r="F53" s="1237"/>
      <c r="G53" s="1237"/>
      <c r="H53" s="1238"/>
      <c r="I53" s="361">
        <v>2522</v>
      </c>
      <c r="J53" s="362">
        <v>2233</v>
      </c>
      <c r="K53" s="362">
        <v>1876</v>
      </c>
      <c r="L53" s="362">
        <v>1531</v>
      </c>
      <c r="M53" s="363">
        <v>987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B5pzqtrZTmngTlyMPAoyLpfdJvuktKft6FdPeNACHOQ4gTEOapmkEvq8MJ6xnuK4f9ij1yKLIsWpgU++QcQcVw==" saltValue="9BhCln/sfTfXeOboFvcM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47" t="s">
        <v>50</v>
      </c>
      <c r="D55" s="1247"/>
      <c r="E55" s="1248"/>
      <c r="F55" s="122">
        <v>1015</v>
      </c>
      <c r="G55" s="122">
        <v>1015</v>
      </c>
      <c r="H55" s="123">
        <v>1252</v>
      </c>
    </row>
    <row r="56" spans="2:8" ht="52.5" customHeight="1" x14ac:dyDescent="0.15">
      <c r="B56" s="124"/>
      <c r="C56" s="1249" t="s">
        <v>51</v>
      </c>
      <c r="D56" s="1249"/>
      <c r="E56" s="1250"/>
      <c r="F56" s="125">
        <v>461</v>
      </c>
      <c r="G56" s="125">
        <v>421</v>
      </c>
      <c r="H56" s="126">
        <v>343</v>
      </c>
    </row>
    <row r="57" spans="2:8" ht="53.25" customHeight="1" x14ac:dyDescent="0.15">
      <c r="B57" s="124"/>
      <c r="C57" s="1251" t="s">
        <v>52</v>
      </c>
      <c r="D57" s="1251"/>
      <c r="E57" s="1252"/>
      <c r="F57" s="127">
        <v>487</v>
      </c>
      <c r="G57" s="127">
        <v>827</v>
      </c>
      <c r="H57" s="128">
        <v>860</v>
      </c>
    </row>
    <row r="58" spans="2:8" ht="45.75" customHeight="1" x14ac:dyDescent="0.15">
      <c r="B58" s="129"/>
      <c r="C58" s="1239" t="s">
        <v>587</v>
      </c>
      <c r="D58" s="1240"/>
      <c r="E58" s="1241"/>
      <c r="F58" s="130">
        <v>200</v>
      </c>
      <c r="G58" s="130">
        <v>520</v>
      </c>
      <c r="H58" s="131">
        <v>545</v>
      </c>
    </row>
    <row r="59" spans="2:8" ht="45.75" customHeight="1" x14ac:dyDescent="0.15">
      <c r="B59" s="129"/>
      <c r="C59" s="1239" t="s">
        <v>588</v>
      </c>
      <c r="D59" s="1240"/>
      <c r="E59" s="1241"/>
      <c r="F59" s="130">
        <v>89</v>
      </c>
      <c r="G59" s="130">
        <v>109</v>
      </c>
      <c r="H59" s="131">
        <v>125</v>
      </c>
    </row>
    <row r="60" spans="2:8" ht="45.75" customHeight="1" x14ac:dyDescent="0.15">
      <c r="B60" s="129"/>
      <c r="C60" s="1239" t="s">
        <v>589</v>
      </c>
      <c r="D60" s="1240"/>
      <c r="E60" s="1241"/>
      <c r="F60" s="130">
        <v>88</v>
      </c>
      <c r="G60" s="130">
        <v>88</v>
      </c>
      <c r="H60" s="131">
        <v>86</v>
      </c>
    </row>
    <row r="61" spans="2:8" ht="45.75" customHeight="1" x14ac:dyDescent="0.15">
      <c r="B61" s="129"/>
      <c r="C61" s="1239" t="s">
        <v>590</v>
      </c>
      <c r="D61" s="1240"/>
      <c r="E61" s="1241"/>
      <c r="F61" s="130">
        <v>33</v>
      </c>
      <c r="G61" s="130">
        <v>32</v>
      </c>
      <c r="H61" s="131">
        <v>32</v>
      </c>
    </row>
    <row r="62" spans="2:8" ht="45.75" customHeight="1" thickBot="1" x14ac:dyDescent="0.2">
      <c r="B62" s="132"/>
      <c r="C62" s="1242" t="s">
        <v>591</v>
      </c>
      <c r="D62" s="1243"/>
      <c r="E62" s="1244"/>
      <c r="F62" s="133">
        <v>39</v>
      </c>
      <c r="G62" s="133">
        <v>32</v>
      </c>
      <c r="H62" s="134">
        <v>27</v>
      </c>
    </row>
    <row r="63" spans="2:8" ht="52.5" customHeight="1" thickBot="1" x14ac:dyDescent="0.2">
      <c r="B63" s="135"/>
      <c r="C63" s="1245" t="s">
        <v>53</v>
      </c>
      <c r="D63" s="1245"/>
      <c r="E63" s="1246"/>
      <c r="F63" s="136">
        <v>1962</v>
      </c>
      <c r="G63" s="136">
        <v>2263</v>
      </c>
      <c r="H63" s="137">
        <v>2455</v>
      </c>
    </row>
    <row r="64" spans="2:8" x14ac:dyDescent="0.15"/>
  </sheetData>
  <sheetProtection algorithmName="SHA-512" hashValue="dL1FUri7VcsVOg1QVWBRoburTn8wiTiUcVfg127SKAR92MCwY5XbhLaPXKI4jOex++8S7ahaR4G0O68hvozycQ==" saltValue="ilvCcrTqwza3M+GJRrDm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5BD6A-7013-4E1E-BE35-319E6956D7DD}">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601</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594</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552</v>
      </c>
      <c r="BQ50" s="1258"/>
      <c r="BR50" s="1258"/>
      <c r="BS50" s="1258"/>
      <c r="BT50" s="1258"/>
      <c r="BU50" s="1258"/>
      <c r="BV50" s="1258"/>
      <c r="BW50" s="1258"/>
      <c r="BX50" s="1258" t="s">
        <v>553</v>
      </c>
      <c r="BY50" s="1258"/>
      <c r="BZ50" s="1258"/>
      <c r="CA50" s="1258"/>
      <c r="CB50" s="1258"/>
      <c r="CC50" s="1258"/>
      <c r="CD50" s="1258"/>
      <c r="CE50" s="1258"/>
      <c r="CF50" s="1258" t="s">
        <v>554</v>
      </c>
      <c r="CG50" s="1258"/>
      <c r="CH50" s="1258"/>
      <c r="CI50" s="1258"/>
      <c r="CJ50" s="1258"/>
      <c r="CK50" s="1258"/>
      <c r="CL50" s="1258"/>
      <c r="CM50" s="1258"/>
      <c r="CN50" s="1258" t="s">
        <v>555</v>
      </c>
      <c r="CO50" s="1258"/>
      <c r="CP50" s="1258"/>
      <c r="CQ50" s="1258"/>
      <c r="CR50" s="1258"/>
      <c r="CS50" s="1258"/>
      <c r="CT50" s="1258"/>
      <c r="CU50" s="1258"/>
      <c r="CV50" s="1258" t="s">
        <v>556</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595</v>
      </c>
      <c r="AO51" s="1256"/>
      <c r="AP51" s="1256"/>
      <c r="AQ51" s="1256"/>
      <c r="AR51" s="1256"/>
      <c r="AS51" s="1256"/>
      <c r="AT51" s="1256"/>
      <c r="AU51" s="1256"/>
      <c r="AV51" s="1256"/>
      <c r="AW51" s="1256"/>
      <c r="AX51" s="1256"/>
      <c r="AY51" s="1256"/>
      <c r="AZ51" s="1256"/>
      <c r="BA51" s="1256"/>
      <c r="BB51" s="1256" t="s">
        <v>596</v>
      </c>
      <c r="BC51" s="1256"/>
      <c r="BD51" s="1256"/>
      <c r="BE51" s="1256"/>
      <c r="BF51" s="1256"/>
      <c r="BG51" s="1256"/>
      <c r="BH51" s="1256"/>
      <c r="BI51" s="1256"/>
      <c r="BJ51" s="1256"/>
      <c r="BK51" s="1256"/>
      <c r="BL51" s="1256"/>
      <c r="BM51" s="1256"/>
      <c r="BN51" s="1256"/>
      <c r="BO51" s="1256"/>
      <c r="BP51" s="1253">
        <v>114.6</v>
      </c>
      <c r="BQ51" s="1253"/>
      <c r="BR51" s="1253"/>
      <c r="BS51" s="1253"/>
      <c r="BT51" s="1253"/>
      <c r="BU51" s="1253"/>
      <c r="BV51" s="1253"/>
      <c r="BW51" s="1253"/>
      <c r="BX51" s="1253">
        <v>103.7</v>
      </c>
      <c r="BY51" s="1253"/>
      <c r="BZ51" s="1253"/>
      <c r="CA51" s="1253"/>
      <c r="CB51" s="1253"/>
      <c r="CC51" s="1253"/>
      <c r="CD51" s="1253"/>
      <c r="CE51" s="1253"/>
      <c r="CF51" s="1253">
        <v>82</v>
      </c>
      <c r="CG51" s="1253"/>
      <c r="CH51" s="1253"/>
      <c r="CI51" s="1253"/>
      <c r="CJ51" s="1253"/>
      <c r="CK51" s="1253"/>
      <c r="CL51" s="1253"/>
      <c r="CM51" s="1253"/>
      <c r="CN51" s="1253">
        <v>60.1</v>
      </c>
      <c r="CO51" s="1253"/>
      <c r="CP51" s="1253"/>
      <c r="CQ51" s="1253"/>
      <c r="CR51" s="1253"/>
      <c r="CS51" s="1253"/>
      <c r="CT51" s="1253"/>
      <c r="CU51" s="1253"/>
      <c r="CV51" s="1253">
        <v>39</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597</v>
      </c>
      <c r="BC53" s="1256"/>
      <c r="BD53" s="1256"/>
      <c r="BE53" s="1256"/>
      <c r="BF53" s="1256"/>
      <c r="BG53" s="1256"/>
      <c r="BH53" s="1256"/>
      <c r="BI53" s="1256"/>
      <c r="BJ53" s="1256"/>
      <c r="BK53" s="1256"/>
      <c r="BL53" s="1256"/>
      <c r="BM53" s="1256"/>
      <c r="BN53" s="1256"/>
      <c r="BO53" s="1256"/>
      <c r="BP53" s="1253">
        <v>58.4</v>
      </c>
      <c r="BQ53" s="1253"/>
      <c r="BR53" s="1253"/>
      <c r="BS53" s="1253"/>
      <c r="BT53" s="1253"/>
      <c r="BU53" s="1253"/>
      <c r="BV53" s="1253"/>
      <c r="BW53" s="1253"/>
      <c r="BX53" s="1253">
        <v>59.6</v>
      </c>
      <c r="BY53" s="1253"/>
      <c r="BZ53" s="1253"/>
      <c r="CA53" s="1253"/>
      <c r="CB53" s="1253"/>
      <c r="CC53" s="1253"/>
      <c r="CD53" s="1253"/>
      <c r="CE53" s="1253"/>
      <c r="CF53" s="1253">
        <v>60.2</v>
      </c>
      <c r="CG53" s="1253"/>
      <c r="CH53" s="1253"/>
      <c r="CI53" s="1253"/>
      <c r="CJ53" s="1253"/>
      <c r="CK53" s="1253"/>
      <c r="CL53" s="1253"/>
      <c r="CM53" s="1253"/>
      <c r="CN53" s="1253">
        <v>62.5</v>
      </c>
      <c r="CO53" s="1253"/>
      <c r="CP53" s="1253"/>
      <c r="CQ53" s="1253"/>
      <c r="CR53" s="1253"/>
      <c r="CS53" s="1253"/>
      <c r="CT53" s="1253"/>
      <c r="CU53" s="1253"/>
      <c r="CV53" s="1253">
        <v>63.3</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598</v>
      </c>
      <c r="AO55" s="1258"/>
      <c r="AP55" s="1258"/>
      <c r="AQ55" s="1258"/>
      <c r="AR55" s="1258"/>
      <c r="AS55" s="1258"/>
      <c r="AT55" s="1258"/>
      <c r="AU55" s="1258"/>
      <c r="AV55" s="1258"/>
      <c r="AW55" s="1258"/>
      <c r="AX55" s="1258"/>
      <c r="AY55" s="1258"/>
      <c r="AZ55" s="1258"/>
      <c r="BA55" s="1258"/>
      <c r="BB55" s="1256" t="s">
        <v>596</v>
      </c>
      <c r="BC55" s="1256"/>
      <c r="BD55" s="1256"/>
      <c r="BE55" s="1256"/>
      <c r="BF55" s="1256"/>
      <c r="BG55" s="1256"/>
      <c r="BH55" s="1256"/>
      <c r="BI55" s="1256"/>
      <c r="BJ55" s="1256"/>
      <c r="BK55" s="1256"/>
      <c r="BL55" s="1256"/>
      <c r="BM55" s="1256"/>
      <c r="BN55" s="1256"/>
      <c r="BO55" s="1256"/>
      <c r="BP55" s="1253">
        <v>7.6</v>
      </c>
      <c r="BQ55" s="1253"/>
      <c r="BR55" s="1253"/>
      <c r="BS55" s="1253"/>
      <c r="BT55" s="1253"/>
      <c r="BU55" s="1253"/>
      <c r="BV55" s="1253"/>
      <c r="BW55" s="1253"/>
      <c r="BX55" s="1253">
        <v>3</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597</v>
      </c>
      <c r="BC57" s="1256"/>
      <c r="BD57" s="1256"/>
      <c r="BE57" s="1256"/>
      <c r="BF57" s="1256"/>
      <c r="BG57" s="1256"/>
      <c r="BH57" s="1256"/>
      <c r="BI57" s="1256"/>
      <c r="BJ57" s="1256"/>
      <c r="BK57" s="1256"/>
      <c r="BL57" s="1256"/>
      <c r="BM57" s="1256"/>
      <c r="BN57" s="1256"/>
      <c r="BO57" s="1256"/>
      <c r="BP57" s="1253">
        <v>63.4</v>
      </c>
      <c r="BQ57" s="1253"/>
      <c r="BR57" s="1253"/>
      <c r="BS57" s="1253"/>
      <c r="BT57" s="1253"/>
      <c r="BU57" s="1253"/>
      <c r="BV57" s="1253"/>
      <c r="BW57" s="1253"/>
      <c r="BX57" s="1253">
        <v>63.3</v>
      </c>
      <c r="BY57" s="1253"/>
      <c r="BZ57" s="1253"/>
      <c r="CA57" s="1253"/>
      <c r="CB57" s="1253"/>
      <c r="CC57" s="1253"/>
      <c r="CD57" s="1253"/>
      <c r="CE57" s="1253"/>
      <c r="CF57" s="1253">
        <v>61.5</v>
      </c>
      <c r="CG57" s="1253"/>
      <c r="CH57" s="1253"/>
      <c r="CI57" s="1253"/>
      <c r="CJ57" s="1253"/>
      <c r="CK57" s="1253"/>
      <c r="CL57" s="1253"/>
      <c r="CM57" s="1253"/>
      <c r="CN57" s="1253">
        <v>60.9</v>
      </c>
      <c r="CO57" s="1253"/>
      <c r="CP57" s="1253"/>
      <c r="CQ57" s="1253"/>
      <c r="CR57" s="1253"/>
      <c r="CS57" s="1253"/>
      <c r="CT57" s="1253"/>
      <c r="CU57" s="1253"/>
      <c r="CV57" s="1253">
        <v>62.3</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599</v>
      </c>
    </row>
    <row r="64" spans="1:109" x14ac:dyDescent="0.15">
      <c r="B64" s="372"/>
      <c r="G64" s="379"/>
      <c r="I64" s="392"/>
      <c r="J64" s="392"/>
      <c r="K64" s="392"/>
      <c r="L64" s="392"/>
      <c r="M64" s="392"/>
      <c r="N64" s="393"/>
      <c r="AM64" s="379"/>
      <c r="AN64" s="379" t="s">
        <v>593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602</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594</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552</v>
      </c>
      <c r="BQ72" s="1258"/>
      <c r="BR72" s="1258"/>
      <c r="BS72" s="1258"/>
      <c r="BT72" s="1258"/>
      <c r="BU72" s="1258"/>
      <c r="BV72" s="1258"/>
      <c r="BW72" s="1258"/>
      <c r="BX72" s="1258" t="s">
        <v>553</v>
      </c>
      <c r="BY72" s="1258"/>
      <c r="BZ72" s="1258"/>
      <c r="CA72" s="1258"/>
      <c r="CB72" s="1258"/>
      <c r="CC72" s="1258"/>
      <c r="CD72" s="1258"/>
      <c r="CE72" s="1258"/>
      <c r="CF72" s="1258" t="s">
        <v>554</v>
      </c>
      <c r="CG72" s="1258"/>
      <c r="CH72" s="1258"/>
      <c r="CI72" s="1258"/>
      <c r="CJ72" s="1258"/>
      <c r="CK72" s="1258"/>
      <c r="CL72" s="1258"/>
      <c r="CM72" s="1258"/>
      <c r="CN72" s="1258" t="s">
        <v>555</v>
      </c>
      <c r="CO72" s="1258"/>
      <c r="CP72" s="1258"/>
      <c r="CQ72" s="1258"/>
      <c r="CR72" s="1258"/>
      <c r="CS72" s="1258"/>
      <c r="CT72" s="1258"/>
      <c r="CU72" s="1258"/>
      <c r="CV72" s="1258" t="s">
        <v>556</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595</v>
      </c>
      <c r="AO73" s="1256"/>
      <c r="AP73" s="1256"/>
      <c r="AQ73" s="1256"/>
      <c r="AR73" s="1256"/>
      <c r="AS73" s="1256"/>
      <c r="AT73" s="1256"/>
      <c r="AU73" s="1256"/>
      <c r="AV73" s="1256"/>
      <c r="AW73" s="1256"/>
      <c r="AX73" s="1256"/>
      <c r="AY73" s="1256"/>
      <c r="AZ73" s="1256"/>
      <c r="BA73" s="1256"/>
      <c r="BB73" s="1256" t="s">
        <v>596</v>
      </c>
      <c r="BC73" s="1256"/>
      <c r="BD73" s="1256"/>
      <c r="BE73" s="1256"/>
      <c r="BF73" s="1256"/>
      <c r="BG73" s="1256"/>
      <c r="BH73" s="1256"/>
      <c r="BI73" s="1256"/>
      <c r="BJ73" s="1256"/>
      <c r="BK73" s="1256"/>
      <c r="BL73" s="1256"/>
      <c r="BM73" s="1256"/>
      <c r="BN73" s="1256"/>
      <c r="BO73" s="1256"/>
      <c r="BP73" s="1253">
        <v>114.6</v>
      </c>
      <c r="BQ73" s="1253"/>
      <c r="BR73" s="1253"/>
      <c r="BS73" s="1253"/>
      <c r="BT73" s="1253"/>
      <c r="BU73" s="1253"/>
      <c r="BV73" s="1253"/>
      <c r="BW73" s="1253"/>
      <c r="BX73" s="1253">
        <v>103.7</v>
      </c>
      <c r="BY73" s="1253"/>
      <c r="BZ73" s="1253"/>
      <c r="CA73" s="1253"/>
      <c r="CB73" s="1253"/>
      <c r="CC73" s="1253"/>
      <c r="CD73" s="1253"/>
      <c r="CE73" s="1253"/>
      <c r="CF73" s="1253">
        <v>82</v>
      </c>
      <c r="CG73" s="1253"/>
      <c r="CH73" s="1253"/>
      <c r="CI73" s="1253"/>
      <c r="CJ73" s="1253"/>
      <c r="CK73" s="1253"/>
      <c r="CL73" s="1253"/>
      <c r="CM73" s="1253"/>
      <c r="CN73" s="1253">
        <v>60.1</v>
      </c>
      <c r="CO73" s="1253"/>
      <c r="CP73" s="1253"/>
      <c r="CQ73" s="1253"/>
      <c r="CR73" s="1253"/>
      <c r="CS73" s="1253"/>
      <c r="CT73" s="1253"/>
      <c r="CU73" s="1253"/>
      <c r="CV73" s="1253">
        <v>39</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600</v>
      </c>
      <c r="BC75" s="1256"/>
      <c r="BD75" s="1256"/>
      <c r="BE75" s="1256"/>
      <c r="BF75" s="1256"/>
      <c r="BG75" s="1256"/>
      <c r="BH75" s="1256"/>
      <c r="BI75" s="1256"/>
      <c r="BJ75" s="1256"/>
      <c r="BK75" s="1256"/>
      <c r="BL75" s="1256"/>
      <c r="BM75" s="1256"/>
      <c r="BN75" s="1256"/>
      <c r="BO75" s="1256"/>
      <c r="BP75" s="1253">
        <v>14.8</v>
      </c>
      <c r="BQ75" s="1253"/>
      <c r="BR75" s="1253"/>
      <c r="BS75" s="1253"/>
      <c r="BT75" s="1253"/>
      <c r="BU75" s="1253"/>
      <c r="BV75" s="1253"/>
      <c r="BW75" s="1253"/>
      <c r="BX75" s="1253">
        <v>15.7</v>
      </c>
      <c r="BY75" s="1253"/>
      <c r="BZ75" s="1253"/>
      <c r="CA75" s="1253"/>
      <c r="CB75" s="1253"/>
      <c r="CC75" s="1253"/>
      <c r="CD75" s="1253"/>
      <c r="CE75" s="1253"/>
      <c r="CF75" s="1253">
        <v>16</v>
      </c>
      <c r="CG75" s="1253"/>
      <c r="CH75" s="1253"/>
      <c r="CI75" s="1253"/>
      <c r="CJ75" s="1253"/>
      <c r="CK75" s="1253"/>
      <c r="CL75" s="1253"/>
      <c r="CM75" s="1253"/>
      <c r="CN75" s="1253">
        <v>15.3</v>
      </c>
      <c r="CO75" s="1253"/>
      <c r="CP75" s="1253"/>
      <c r="CQ75" s="1253"/>
      <c r="CR75" s="1253"/>
      <c r="CS75" s="1253"/>
      <c r="CT75" s="1253"/>
      <c r="CU75" s="1253"/>
      <c r="CV75" s="1253">
        <v>14.4</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598</v>
      </c>
      <c r="AO77" s="1258"/>
      <c r="AP77" s="1258"/>
      <c r="AQ77" s="1258"/>
      <c r="AR77" s="1258"/>
      <c r="AS77" s="1258"/>
      <c r="AT77" s="1258"/>
      <c r="AU77" s="1258"/>
      <c r="AV77" s="1258"/>
      <c r="AW77" s="1258"/>
      <c r="AX77" s="1258"/>
      <c r="AY77" s="1258"/>
      <c r="AZ77" s="1258"/>
      <c r="BA77" s="1258"/>
      <c r="BB77" s="1256" t="s">
        <v>596</v>
      </c>
      <c r="BC77" s="1256"/>
      <c r="BD77" s="1256"/>
      <c r="BE77" s="1256"/>
      <c r="BF77" s="1256"/>
      <c r="BG77" s="1256"/>
      <c r="BH77" s="1256"/>
      <c r="BI77" s="1256"/>
      <c r="BJ77" s="1256"/>
      <c r="BK77" s="1256"/>
      <c r="BL77" s="1256"/>
      <c r="BM77" s="1256"/>
      <c r="BN77" s="1256"/>
      <c r="BO77" s="1256"/>
      <c r="BP77" s="1253">
        <v>7.6</v>
      </c>
      <c r="BQ77" s="1253"/>
      <c r="BR77" s="1253"/>
      <c r="BS77" s="1253"/>
      <c r="BT77" s="1253"/>
      <c r="BU77" s="1253"/>
      <c r="BV77" s="1253"/>
      <c r="BW77" s="1253"/>
      <c r="BX77" s="1253">
        <v>3</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600</v>
      </c>
      <c r="BC79" s="1256"/>
      <c r="BD79" s="1256"/>
      <c r="BE79" s="1256"/>
      <c r="BF79" s="1256"/>
      <c r="BG79" s="1256"/>
      <c r="BH79" s="1256"/>
      <c r="BI79" s="1256"/>
      <c r="BJ79" s="1256"/>
      <c r="BK79" s="1256"/>
      <c r="BL79" s="1256"/>
      <c r="BM79" s="1256"/>
      <c r="BN79" s="1256"/>
      <c r="BO79" s="1256"/>
      <c r="BP79" s="1253">
        <v>8.6</v>
      </c>
      <c r="BQ79" s="1253"/>
      <c r="BR79" s="1253"/>
      <c r="BS79" s="1253"/>
      <c r="BT79" s="1253"/>
      <c r="BU79" s="1253"/>
      <c r="BV79" s="1253"/>
      <c r="BW79" s="1253"/>
      <c r="BX79" s="1253">
        <v>8.8000000000000007</v>
      </c>
      <c r="BY79" s="1253"/>
      <c r="BZ79" s="1253"/>
      <c r="CA79" s="1253"/>
      <c r="CB79" s="1253"/>
      <c r="CC79" s="1253"/>
      <c r="CD79" s="1253"/>
      <c r="CE79" s="1253"/>
      <c r="CF79" s="1253">
        <v>8</v>
      </c>
      <c r="CG79" s="1253"/>
      <c r="CH79" s="1253"/>
      <c r="CI79" s="1253"/>
      <c r="CJ79" s="1253"/>
      <c r="CK79" s="1253"/>
      <c r="CL79" s="1253"/>
      <c r="CM79" s="1253"/>
      <c r="CN79" s="1253">
        <v>6.6</v>
      </c>
      <c r="CO79" s="1253"/>
      <c r="CP79" s="1253"/>
      <c r="CQ79" s="1253"/>
      <c r="CR79" s="1253"/>
      <c r="CS79" s="1253"/>
      <c r="CT79" s="1253"/>
      <c r="CU79" s="1253"/>
      <c r="CV79" s="1253">
        <v>6.8</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7Z1BbfjUcDojH+dir1EmDwLbpC94XY5U8KyDHD4FMUq41nr69TuWf57NkWUuvGERawjVwZIo3i4KnDJc0Rb3Sw==" saltValue="yRDbqUI89cWMNROE1Vk9Z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D1932-6667-4B20-93E2-C7069563D28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fGYBhn2Ndtmce/3fQCr35HAxb8DKU/58Nq9Axgm8gM2m+9k2sF3kcofMHootJFERPDl7nKjNI66Cvsp5tniHzw==" saltValue="jh7+vTvFvoZ7ZepmFGe3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52836-371F-4C08-9200-A49C04460BD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ZFfymPEiSaObCTrR0uTqWq4+umZ42xw6LGUhn/3q63+6ziKjJciWV81HnkpovdlfcK9ZksIGFlL9gl5rzwNx4g==" saltValue="ESMAtBelk988IZOH6CJu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549</v>
      </c>
      <c r="G2" s="151"/>
      <c r="H2" s="152"/>
    </row>
    <row r="3" spans="1:8" x14ac:dyDescent="0.15">
      <c r="A3" s="148" t="s">
        <v>542</v>
      </c>
      <c r="B3" s="153"/>
      <c r="C3" s="154"/>
      <c r="D3" s="155">
        <v>112679</v>
      </c>
      <c r="E3" s="156"/>
      <c r="F3" s="157">
        <v>121449</v>
      </c>
      <c r="G3" s="158"/>
      <c r="H3" s="159"/>
    </row>
    <row r="4" spans="1:8" x14ac:dyDescent="0.15">
      <c r="A4" s="160"/>
      <c r="B4" s="161"/>
      <c r="C4" s="162"/>
      <c r="D4" s="163">
        <v>42279</v>
      </c>
      <c r="E4" s="164"/>
      <c r="F4" s="165">
        <v>62922</v>
      </c>
      <c r="G4" s="166"/>
      <c r="H4" s="167"/>
    </row>
    <row r="5" spans="1:8" x14ac:dyDescent="0.15">
      <c r="A5" s="148" t="s">
        <v>544</v>
      </c>
      <c r="B5" s="153"/>
      <c r="C5" s="154"/>
      <c r="D5" s="155">
        <v>102690</v>
      </c>
      <c r="E5" s="156"/>
      <c r="F5" s="157">
        <v>145139</v>
      </c>
      <c r="G5" s="158"/>
      <c r="H5" s="159"/>
    </row>
    <row r="6" spans="1:8" x14ac:dyDescent="0.15">
      <c r="A6" s="160"/>
      <c r="B6" s="161"/>
      <c r="C6" s="162"/>
      <c r="D6" s="163">
        <v>73105</v>
      </c>
      <c r="E6" s="164"/>
      <c r="F6" s="165">
        <v>83762</v>
      </c>
      <c r="G6" s="166"/>
      <c r="H6" s="167"/>
    </row>
    <row r="7" spans="1:8" x14ac:dyDescent="0.15">
      <c r="A7" s="148" t="s">
        <v>545</v>
      </c>
      <c r="B7" s="153"/>
      <c r="C7" s="154"/>
      <c r="D7" s="155">
        <v>161922</v>
      </c>
      <c r="E7" s="156"/>
      <c r="F7" s="157">
        <v>332350</v>
      </c>
      <c r="G7" s="158"/>
      <c r="H7" s="159"/>
    </row>
    <row r="8" spans="1:8" x14ac:dyDescent="0.15">
      <c r="A8" s="160"/>
      <c r="B8" s="161"/>
      <c r="C8" s="162"/>
      <c r="D8" s="163">
        <v>49553</v>
      </c>
      <c r="E8" s="164"/>
      <c r="F8" s="165">
        <v>200453</v>
      </c>
      <c r="G8" s="166"/>
      <c r="H8" s="167"/>
    </row>
    <row r="9" spans="1:8" x14ac:dyDescent="0.15">
      <c r="A9" s="148" t="s">
        <v>546</v>
      </c>
      <c r="B9" s="153"/>
      <c r="C9" s="154"/>
      <c r="D9" s="155">
        <v>115126</v>
      </c>
      <c r="E9" s="156"/>
      <c r="F9" s="157">
        <v>362690</v>
      </c>
      <c r="G9" s="158"/>
      <c r="H9" s="159"/>
    </row>
    <row r="10" spans="1:8" x14ac:dyDescent="0.15">
      <c r="A10" s="160"/>
      <c r="B10" s="161"/>
      <c r="C10" s="162"/>
      <c r="D10" s="163">
        <v>83584</v>
      </c>
      <c r="E10" s="164"/>
      <c r="F10" s="165">
        <v>172580</v>
      </c>
      <c r="G10" s="166"/>
      <c r="H10" s="167"/>
    </row>
    <row r="11" spans="1:8" x14ac:dyDescent="0.15">
      <c r="A11" s="148" t="s">
        <v>547</v>
      </c>
      <c r="B11" s="153"/>
      <c r="C11" s="154"/>
      <c r="D11" s="155">
        <v>99970</v>
      </c>
      <c r="E11" s="156"/>
      <c r="F11" s="157">
        <v>296093</v>
      </c>
      <c r="G11" s="158"/>
      <c r="H11" s="159"/>
    </row>
    <row r="12" spans="1:8" x14ac:dyDescent="0.15">
      <c r="A12" s="160"/>
      <c r="B12" s="161"/>
      <c r="C12" s="168"/>
      <c r="D12" s="163">
        <v>54017</v>
      </c>
      <c r="E12" s="164"/>
      <c r="F12" s="165">
        <v>140545</v>
      </c>
      <c r="G12" s="166"/>
      <c r="H12" s="167"/>
    </row>
    <row r="13" spans="1:8" x14ac:dyDescent="0.15">
      <c r="A13" s="148"/>
      <c r="B13" s="153"/>
      <c r="C13" s="169"/>
      <c r="D13" s="170">
        <v>118477</v>
      </c>
      <c r="E13" s="171"/>
      <c r="F13" s="172">
        <v>251544</v>
      </c>
      <c r="G13" s="173"/>
      <c r="H13" s="159"/>
    </row>
    <row r="14" spans="1:8" x14ac:dyDescent="0.15">
      <c r="A14" s="160"/>
      <c r="B14" s="161"/>
      <c r="C14" s="162"/>
      <c r="D14" s="163">
        <v>60508</v>
      </c>
      <c r="E14" s="164"/>
      <c r="F14" s="165">
        <v>132052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3.44</v>
      </c>
      <c r="C19" s="174">
        <f>ROUND(VALUE(SUBSTITUTE(実質収支比率等に係る経年分析!G$48,"▲","-")),2)</f>
        <v>4.1500000000000004</v>
      </c>
      <c r="D19" s="174">
        <f>ROUND(VALUE(SUBSTITUTE(実質収支比率等に係る経年分析!H$48,"▲","-")),2)</f>
        <v>4</v>
      </c>
      <c r="E19" s="174">
        <f>ROUND(VALUE(SUBSTITUTE(実質収支比率等に係る経年分析!I$48,"▲","-")),2)</f>
        <v>3.6</v>
      </c>
      <c r="F19" s="174">
        <f>ROUND(VALUE(SUBSTITUTE(実質収支比率等に係る経年分析!J$48,"▲","-")),2)</f>
        <v>3.03</v>
      </c>
    </row>
    <row r="20" spans="1:11" x14ac:dyDescent="0.15">
      <c r="A20" s="174" t="s">
        <v>57</v>
      </c>
      <c r="B20" s="174">
        <f>ROUND(VALUE(SUBSTITUTE(実質収支比率等に係る経年分析!F$47,"▲","-")),2)</f>
        <v>38.78</v>
      </c>
      <c r="C20" s="174">
        <f>ROUND(VALUE(SUBSTITUTE(実質収支比率等に係る経年分析!G$47,"▲","-")),2)</f>
        <v>40.26</v>
      </c>
      <c r="D20" s="174">
        <f>ROUND(VALUE(SUBSTITUTE(実質収支比率等に係る経年分析!H$47,"▲","-")),2)</f>
        <v>37.31</v>
      </c>
      <c r="E20" s="174">
        <f>ROUND(VALUE(SUBSTITUTE(実質収支比率等に係る経年分析!I$47,"▲","-")),2)</f>
        <v>33.86</v>
      </c>
      <c r="F20" s="174">
        <f>ROUND(VALUE(SUBSTITUTE(実質収支比率等に係る経年分析!J$47,"▲","-")),2)</f>
        <v>42.06</v>
      </c>
    </row>
    <row r="21" spans="1:11" x14ac:dyDescent="0.15">
      <c r="A21" s="174" t="s">
        <v>58</v>
      </c>
      <c r="B21" s="174">
        <f>IF(ISNUMBER(VALUE(SUBSTITUTE(実質収支比率等に係る経年分析!F$49,"▲","-"))),ROUND(VALUE(SUBSTITUTE(実質収支比率等に係る経年分析!F$49,"▲","-")),2),NA())</f>
        <v>-1.22</v>
      </c>
      <c r="C21" s="174">
        <f>IF(ISNUMBER(VALUE(SUBSTITUTE(実質収支比率等に係る経年分析!G$49,"▲","-"))),ROUND(VALUE(SUBSTITUTE(実質収支比率等に係る経年分析!G$49,"▲","-")),2),NA())</f>
        <v>1.54</v>
      </c>
      <c r="D21" s="174">
        <f>IF(ISNUMBER(VALUE(SUBSTITUTE(実質収支比率等に係る経年分析!H$49,"▲","-"))),ROUND(VALUE(SUBSTITUTE(実質収支比率等に係る経年分析!H$49,"▲","-")),2),NA())</f>
        <v>-0.1</v>
      </c>
      <c r="E21" s="174">
        <f>IF(ISNUMBER(VALUE(SUBSTITUTE(実質収支比率等に係る経年分析!I$49,"▲","-"))),ROUND(VALUE(SUBSTITUTE(実質収支比率等に係る経年分析!I$49,"▲","-")),2),NA())</f>
        <v>1.08</v>
      </c>
      <c r="F21" s="174">
        <f>IF(ISNUMBER(VALUE(SUBSTITUTE(実質収支比率等に係る経年分析!J$49,"▲","-"))),ROUND(VALUE(SUBSTITUTE(実質収支比率等に係る経年分析!J$49,"▲","-")),2),NA())</f>
        <v>8.61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小坂町中小企業従業員退職金等共済事業特別会計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小坂町歯科診療所特別会計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小坂町後期高齢者医療特別会計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小坂町下水道事業特別会計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15">
      <c r="A33" s="175" t="str">
        <f>IF(連結実質赤字比率に係る赤字・黒字の構成分析!C$37="",NA(),連結実質赤字比率に係る赤字・黒字の構成分析!C$37)</f>
        <v>小坂町介護保険特別会計（保険事業勘定）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0.32</v>
      </c>
      <c r="D33" s="175">
        <f>IF(ROUND(VALUE(SUBSTITUTE(連結実質赤字比率に係る赤字・黒字の構成分析!G$37,"▲", "-")), 2) &lt; 0, ABS(ROUND(VALUE(SUBSTITUTE(連結実質赤字比率に係る赤字・黒字の構成分析!G$37,"▲", "-")), 2)), NA())</f>
        <v>0.06</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0.27</v>
      </c>
    </row>
    <row r="34" spans="1:16" x14ac:dyDescent="0.15">
      <c r="A34" s="175" t="str">
        <f>IF(連結実質赤字比率に係る赤字・黒字の構成分析!C$36="",NA(),連結実質赤字比率に係る赤字・黒字の構成分析!C$36)</f>
        <v>小坂町国民健康保険特別会計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3.43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4.1500000000000004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3.03</v>
      </c>
    </row>
    <row r="36" spans="1:16" x14ac:dyDescent="0.15">
      <c r="A36" s="175" t="str">
        <f>IF(連結実質赤字比率に係る赤字・黒字の構成分析!C$34="",NA(),連結実質赤字比率に係る赤字・黒字の構成分析!C$34)</f>
        <v>小坂町水道事業会計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10.85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10.64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7.96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435</v>
      </c>
      <c r="E42" s="176"/>
      <c r="F42" s="176"/>
      <c r="G42" s="176">
        <f>'実質公債費比率（分子）の構造'!L$52</f>
        <v>441</v>
      </c>
      <c r="H42" s="176"/>
      <c r="I42" s="176"/>
      <c r="J42" s="176">
        <f>'実質公債費比率（分子）の構造'!M$52</f>
        <v>437</v>
      </c>
      <c r="K42" s="176"/>
      <c r="L42" s="176"/>
      <c r="M42" s="176">
        <f>'実質公債費比率（分子）の構造'!N$52</f>
        <v>457</v>
      </c>
      <c r="N42" s="176"/>
      <c r="O42" s="176"/>
      <c r="P42" s="176">
        <f>'実質公債費比率（分子）の構造'!O$52</f>
        <v>450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12</v>
      </c>
      <c r="C44" s="176"/>
      <c r="D44" s="176"/>
      <c r="E44" s="176">
        <f>'実質公債費比率（分子）の構造'!L$50</f>
        <v>12</v>
      </c>
      <c r="F44" s="176"/>
      <c r="G44" s="176"/>
      <c r="H44" s="176">
        <f>'実質公債費比率（分子）の構造'!M$50</f>
        <v>11</v>
      </c>
      <c r="I44" s="176"/>
      <c r="J44" s="176"/>
      <c r="K44" s="176">
        <f>'実質公債費比率（分子）の構造'!N$50</f>
        <v>11</v>
      </c>
      <c r="L44" s="176"/>
      <c r="M44" s="176"/>
      <c r="N44" s="176">
        <f>'実質公債費比率（分子）の構造'!O$50</f>
        <v>11</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224</v>
      </c>
      <c r="C46" s="176"/>
      <c r="D46" s="176"/>
      <c r="E46" s="176">
        <f>'実質公債費比率（分子）の構造'!L$48</f>
        <v>220</v>
      </c>
      <c r="F46" s="176"/>
      <c r="G46" s="176"/>
      <c r="H46" s="176">
        <f>'実質公債費比率（分子）の構造'!M$48</f>
        <v>226</v>
      </c>
      <c r="I46" s="176"/>
      <c r="J46" s="176"/>
      <c r="K46" s="176">
        <f>'実質公債費比率（分子）の構造'!N$48</f>
        <v>226</v>
      </c>
      <c r="L46" s="176"/>
      <c r="M46" s="176"/>
      <c r="N46" s="176">
        <f>'実質公債費比率（分子）の構造'!O$48</f>
        <v>224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546</v>
      </c>
      <c r="C49" s="176"/>
      <c r="D49" s="176"/>
      <c r="E49" s="176">
        <f>'実質公債費比率（分子）の構造'!L$45</f>
        <v>556</v>
      </c>
      <c r="F49" s="176"/>
      <c r="G49" s="176"/>
      <c r="H49" s="176">
        <f>'実質公債費比率（分子）の構造'!M$45</f>
        <v>571</v>
      </c>
      <c r="I49" s="176"/>
      <c r="J49" s="176"/>
      <c r="K49" s="176">
        <f>'実質公債費比率（分子）の構造'!N$45</f>
        <v>571</v>
      </c>
      <c r="L49" s="176"/>
      <c r="M49" s="176"/>
      <c r="N49" s="176">
        <f>'実質公債費比率（分子）の構造'!O$45</f>
        <v>550</v>
      </c>
      <c r="O49" s="176"/>
      <c r="P49" s="176"/>
    </row>
    <row r="50" spans="1:16" x14ac:dyDescent="0.15">
      <c r="A50" s="176" t="s">
        <v>73</v>
      </c>
      <c r="B50" s="176" t="e">
        <f>NA()</f>
        <v>#N/A</v>
      </c>
      <c r="C50" s="176">
        <f>IF(ISNUMBER('実質公債費比率（分子）の構造'!K$53),'実質公債費比率（分子）の構造'!K$53,NA())</f>
        <v>347</v>
      </c>
      <c r="D50" s="176" t="e">
        <f>NA()</f>
        <v>#N/A</v>
      </c>
      <c r="E50" s="176" t="e">
        <f>NA()</f>
        <v>#N/A</v>
      </c>
      <c r="F50" s="176">
        <f>IF(ISNUMBER('実質公債費比率（分子）の構造'!L$53),'実質公債費比率（分子）の構造'!L$53,NA())</f>
        <v>347</v>
      </c>
      <c r="G50" s="176" t="e">
        <f>NA()</f>
        <v>#N/A</v>
      </c>
      <c r="H50" s="176" t="e">
        <f>NA()</f>
        <v>#N/A</v>
      </c>
      <c r="I50" s="176">
        <f>IF(ISNUMBER('実質公債費比率（分子）の構造'!M$53),'実質公債費比率（分子）の構造'!M$53,NA())</f>
        <v>371</v>
      </c>
      <c r="J50" s="176" t="e">
        <f>NA()</f>
        <v>#N/A</v>
      </c>
      <c r="K50" s="176" t="e">
        <f>NA()</f>
        <v>#N/A</v>
      </c>
      <c r="L50" s="176">
        <f>IF(ISNUMBER('実質公債費比率（分子）の構造'!N$53),'実質公債費比率（分子）の構造'!N$53,NA())</f>
        <v>351</v>
      </c>
      <c r="M50" s="176" t="e">
        <f>NA()</f>
        <v>#N/A</v>
      </c>
      <c r="N50" s="176" t="e">
        <f>NA()</f>
        <v>#N/A</v>
      </c>
      <c r="O50" s="176">
        <f>IF(ISNUMBER('実質公債費比率（分子）の構造'!O$53),'実質公債費比率（分子）の構造'!O$53,NA())</f>
        <v>335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4399</v>
      </c>
      <c r="E56" s="175"/>
      <c r="F56" s="175"/>
      <c r="G56" s="175">
        <f>'将来負担比率（分子）の構造'!J$52</f>
        <v>4363</v>
      </c>
      <c r="H56" s="175"/>
      <c r="I56" s="175"/>
      <c r="J56" s="175">
        <f>'将来負担比率（分子）の構造'!K$52</f>
        <v>4253</v>
      </c>
      <c r="K56" s="175"/>
      <c r="L56" s="175"/>
      <c r="M56" s="175">
        <f>'将来負担比率（分子）の構造'!L$52</f>
        <v>3953</v>
      </c>
      <c r="N56" s="175"/>
      <c r="O56" s="175"/>
      <c r="P56" s="175">
        <f>'将来負担比率（分子）の構造'!M$52</f>
        <v>3766</v>
      </c>
    </row>
    <row r="57" spans="1:16" x14ac:dyDescent="0.15">
      <c r="A57" s="175" t="s">
        <v>44</v>
      </c>
      <c r="B57" s="175"/>
      <c r="C57" s="175"/>
      <c r="D57" s="175">
        <f>'将来負担比率（分子）の構造'!I$51</f>
        <v>22</v>
      </c>
      <c r="E57" s="175"/>
      <c r="F57" s="175"/>
      <c r="G57" s="175">
        <f>'将来負担比率（分子）の構造'!J$51</f>
        <v>17</v>
      </c>
      <c r="H57" s="175"/>
      <c r="I57" s="175"/>
      <c r="J57" s="175">
        <f>'将来負担比率（分子）の構造'!K$51</f>
        <v>13</v>
      </c>
      <c r="K57" s="175"/>
      <c r="L57" s="175"/>
      <c r="M57" s="175">
        <f>'将来負担比率（分子）の構造'!L$51</f>
        <v>9</v>
      </c>
      <c r="N57" s="175"/>
      <c r="O57" s="175"/>
      <c r="P57" s="175">
        <f>'将来負担比率（分子）の構造'!M$51</f>
        <v>5</v>
      </c>
    </row>
    <row r="58" spans="1:16" x14ac:dyDescent="0.15">
      <c r="A58" s="175" t="s">
        <v>43</v>
      </c>
      <c r="B58" s="175"/>
      <c r="C58" s="175"/>
      <c r="D58" s="175">
        <f>'将来負担比率（分子）の構造'!I$50</f>
        <v>1890</v>
      </c>
      <c r="E58" s="175"/>
      <c r="F58" s="175"/>
      <c r="G58" s="175">
        <f>'将来負担比率（分子）の構造'!J$50</f>
        <v>1933</v>
      </c>
      <c r="H58" s="175"/>
      <c r="I58" s="175"/>
      <c r="J58" s="175">
        <f>'将来負担比率（分子）の構造'!K$50</f>
        <v>2114</v>
      </c>
      <c r="K58" s="175"/>
      <c r="L58" s="175"/>
      <c r="M58" s="175">
        <f>'将来負担比率（分子）の構造'!L$50</f>
        <v>2418</v>
      </c>
      <c r="N58" s="175"/>
      <c r="O58" s="175"/>
      <c r="P58" s="175">
        <f>'将来負担比率（分子）の構造'!M$50</f>
        <v>2624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490</v>
      </c>
      <c r="C62" s="175"/>
      <c r="D62" s="175"/>
      <c r="E62" s="175">
        <f>'将来負担比率（分子）の構造'!J$45</f>
        <v>470</v>
      </c>
      <c r="F62" s="175"/>
      <c r="G62" s="175"/>
      <c r="H62" s="175">
        <f>'将来負担比率（分子）の構造'!K$45</f>
        <v>426</v>
      </c>
      <c r="I62" s="175"/>
      <c r="J62" s="175"/>
      <c r="K62" s="175">
        <f>'将来負担比率（分子）の構造'!L$45</f>
        <v>378</v>
      </c>
      <c r="L62" s="175"/>
      <c r="M62" s="175"/>
      <c r="N62" s="175">
        <f>'将来負担比率（分子）の構造'!M$45</f>
        <v>363</v>
      </c>
      <c r="O62" s="175"/>
      <c r="P62" s="175"/>
    </row>
    <row r="63" spans="1:16" x14ac:dyDescent="0.15">
      <c r="A63" s="175" t="s">
        <v>36</v>
      </c>
      <c r="B63" s="175">
        <f>'将来負担比率（分子）の構造'!I$44</f>
        <v>129</v>
      </c>
      <c r="C63" s="175"/>
      <c r="D63" s="175"/>
      <c r="E63" s="175">
        <f>'将来負担比率（分子）の構造'!J$44</f>
        <v>127</v>
      </c>
      <c r="F63" s="175"/>
      <c r="G63" s="175"/>
      <c r="H63" s="175">
        <f>'将来負担比率（分子）の構造'!K$44</f>
        <v>159</v>
      </c>
      <c r="I63" s="175"/>
      <c r="J63" s="175"/>
      <c r="K63" s="175">
        <f>'将来負担比率（分子）の構造'!L$44</f>
        <v>240</v>
      </c>
      <c r="L63" s="175"/>
      <c r="M63" s="175"/>
      <c r="N63" s="175">
        <f>'将来負担比率（分子）の構造'!M$44</f>
        <v>236</v>
      </c>
      <c r="O63" s="175"/>
      <c r="P63" s="175"/>
    </row>
    <row r="64" spans="1:16" x14ac:dyDescent="0.15">
      <c r="A64" s="175" t="s">
        <v>35</v>
      </c>
      <c r="B64" s="175">
        <f>'将来負担比率（分子）の構造'!I$43</f>
        <v>3227</v>
      </c>
      <c r="C64" s="175"/>
      <c r="D64" s="175"/>
      <c r="E64" s="175">
        <f>'将来負担比率（分子）の構造'!J$43</f>
        <v>3087</v>
      </c>
      <c r="F64" s="175"/>
      <c r="G64" s="175"/>
      <c r="H64" s="175">
        <f>'将来負担比率（分子）の構造'!K$43</f>
        <v>3015</v>
      </c>
      <c r="I64" s="175"/>
      <c r="J64" s="175"/>
      <c r="K64" s="175">
        <f>'将来負担比率（分子）の構造'!L$43</f>
        <v>2929</v>
      </c>
      <c r="L64" s="175"/>
      <c r="M64" s="175"/>
      <c r="N64" s="175">
        <f>'将来負担比率（分子）の構造'!M$43</f>
        <v>2828</v>
      </c>
      <c r="O64" s="175"/>
      <c r="P64" s="175"/>
    </row>
    <row r="65" spans="1:16" x14ac:dyDescent="0.15">
      <c r="A65" s="175" t="s">
        <v>34</v>
      </c>
      <c r="B65" s="175">
        <f>'将来負担比率（分子）の構造'!I$42</f>
        <v>63</v>
      </c>
      <c r="C65" s="175"/>
      <c r="D65" s="175"/>
      <c r="E65" s="175">
        <f>'将来負担比率（分子）の構造'!J$42</f>
        <v>53</v>
      </c>
      <c r="F65" s="175"/>
      <c r="G65" s="175"/>
      <c r="H65" s="175">
        <f>'将来負担比率（分子）の構造'!K$42</f>
        <v>42</v>
      </c>
      <c r="I65" s="175"/>
      <c r="J65" s="175"/>
      <c r="K65" s="175">
        <f>'将来負担比率（分子）の構造'!L$42</f>
        <v>32</v>
      </c>
      <c r="L65" s="175"/>
      <c r="M65" s="175"/>
      <c r="N65" s="175">
        <f>'将来負担比率（分子）の構造'!M$42</f>
        <v>21</v>
      </c>
      <c r="O65" s="175"/>
      <c r="P65" s="175"/>
    </row>
    <row r="66" spans="1:16" x14ac:dyDescent="0.15">
      <c r="A66" s="175" t="s">
        <v>33</v>
      </c>
      <c r="B66" s="175">
        <f>'将来負担比率（分子）の構造'!I$41</f>
        <v>4925</v>
      </c>
      <c r="C66" s="175"/>
      <c r="D66" s="175"/>
      <c r="E66" s="175">
        <f>'将来負担比率（分子）の構造'!J$41</f>
        <v>4809</v>
      </c>
      <c r="F66" s="175"/>
      <c r="G66" s="175"/>
      <c r="H66" s="175">
        <f>'将来負担比率（分子）の構造'!K$41</f>
        <v>4614</v>
      </c>
      <c r="I66" s="175"/>
      <c r="J66" s="175"/>
      <c r="K66" s="175">
        <f>'将来負担比率（分子）の構造'!L$41</f>
        <v>4333</v>
      </c>
      <c r="L66" s="175"/>
      <c r="M66" s="175"/>
      <c r="N66" s="175">
        <f>'将来負担比率（分子）の構造'!M$41</f>
        <v>3935</v>
      </c>
      <c r="O66" s="175"/>
      <c r="P66" s="175"/>
    </row>
    <row r="67" spans="1:16" x14ac:dyDescent="0.15">
      <c r="A67" s="175" t="s">
        <v>77</v>
      </c>
      <c r="B67" s="175" t="e">
        <f>NA()</f>
        <v>#N/A</v>
      </c>
      <c r="C67" s="175">
        <f>IF(ISNUMBER('将来負担比率（分子）の構造'!I$53), IF('将来負担比率（分子）の構造'!I$53 &lt; 0, 0, '将来負担比率（分子）の構造'!I$53), NA())</f>
        <v>2522</v>
      </c>
      <c r="D67" s="175" t="e">
        <f>NA()</f>
        <v>#N/A</v>
      </c>
      <c r="E67" s="175" t="e">
        <f>NA()</f>
        <v>#N/A</v>
      </c>
      <c r="F67" s="175">
        <f>IF(ISNUMBER('将来負担比率（分子）の構造'!J$53), IF('将来負担比率（分子）の構造'!J$53 &lt; 0, 0, '将来負担比率（分子）の構造'!J$53), NA())</f>
        <v>2233</v>
      </c>
      <c r="G67" s="175" t="e">
        <f>NA()</f>
        <v>#N/A</v>
      </c>
      <c r="H67" s="175" t="e">
        <f>NA()</f>
        <v>#N/A</v>
      </c>
      <c r="I67" s="175">
        <f>IF(ISNUMBER('将来負担比率（分子）の構造'!K$53), IF('将来負担比率（分子）の構造'!K$53 &lt; 0, 0, '将来負担比率（分子）の構造'!K$53), NA())</f>
        <v>1876</v>
      </c>
      <c r="J67" s="175" t="e">
        <f>NA()</f>
        <v>#N/A</v>
      </c>
      <c r="K67" s="175" t="e">
        <f>NA()</f>
        <v>#N/A</v>
      </c>
      <c r="L67" s="175">
        <f>IF(ISNUMBER('将来負担比率（分子）の構造'!L$53), IF('将来負担比率（分子）の構造'!L$53 &lt; 0, 0, '将来負担比率（分子）の構造'!L$53), NA())</f>
        <v>1531</v>
      </c>
      <c r="M67" s="175" t="e">
        <f>NA()</f>
        <v>#N/A</v>
      </c>
      <c r="N67" s="175" t="e">
        <f>NA()</f>
        <v>#N/A</v>
      </c>
      <c r="O67" s="175">
        <f>IF(ISNUMBER('将来負担比率（分子）の構造'!M$53), IF('将来負担比率（分子）の構造'!M$53 &lt; 0, 0, '将来負担比率（分子）の構造'!M$53), NA())</f>
        <v>987</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1015</v>
      </c>
      <c r="C72" s="179">
        <f>基金残高に係る経年分析!G55</f>
        <v>1015</v>
      </c>
      <c r="D72" s="179">
        <f>基金残高に係る経年分析!H55</f>
        <v>1252</v>
      </c>
    </row>
    <row r="73" spans="1:16" x14ac:dyDescent="0.15">
      <c r="A73" s="178" t="s">
        <v>80</v>
      </c>
      <c r="B73" s="179">
        <f>基金残高に係る経年分析!F56</f>
        <v>461</v>
      </c>
      <c r="C73" s="179">
        <f>基金残高に係る経年分析!G56</f>
        <v>421</v>
      </c>
      <c r="D73" s="179">
        <f>基金残高に係る経年分析!H56</f>
        <v>343</v>
      </c>
    </row>
    <row r="74" spans="1:16" x14ac:dyDescent="0.15">
      <c r="A74" s="178" t="s">
        <v>81</v>
      </c>
      <c r="B74" s="179">
        <f>基金残高に係る経年分析!F57</f>
        <v>487</v>
      </c>
      <c r="C74" s="179">
        <f>基金残高に係る経年分析!G57</f>
        <v>827</v>
      </c>
      <c r="D74" s="179">
        <f>基金残高に係る経年分析!H57</f>
        <v>860</v>
      </c>
    </row>
  </sheetData>
  <sheetProtection algorithmName="SHA-512" hashValue="q2I5DBttcebsPJ80CQn+vJYrm9IB8Y2pYsFRo0UfH+QuxObUzlpzWWiEriuUnUsH/tA/3Sy4MX7rBl4/YhjB1A==" saltValue="iZN8p3+jg70XCrhAjsLc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企画財政班</cp:lastModifiedBy>
  <cp:lastPrinted>2024-08-21T06:35:20Z</cp:lastPrinted>
  <dcterms:created xsi:type="dcterms:W3CDTF">2024-02-05T00:03:46Z</dcterms:created>
  <dcterms:modified xsi:type="dcterms:W3CDTF">2024-09-26T07:33:18Z</dcterms:modified>
  <cp:category/>
</cp:coreProperties>
</file>