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4.250\0202 財政課\財政係\財政状況資料集\R4決算\20240821【0909〆切】令和４年度財政状況資料集の作成について（２回目）\20240911【0913〆切】令和４年度財政状況資料集の作成について【確認事項】\"/>
    </mc:Choice>
  </mc:AlternateContent>
  <bookViews>
    <workbookView xWindow="0" yWindow="0" windowWidth="20490" windowHeight="753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C34" i="10"/>
  <c r="U34" i="10" l="1"/>
  <c r="U35" i="10" s="1"/>
  <c r="U36"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<sst xmlns="http://schemas.openxmlformats.org/spreadsheetml/2006/main" count="1148" uniqueCount="602">
  <si>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</si>
  <si>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</si>
  <si>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</si>
  <si>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</si>
  <si>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</si>
  <si>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</si>
  <si>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</si>
  <si>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</si>
  <si>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</si>
  <si>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</si>
  <si>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</si>
  <si>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</si>
  <si>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</si>
  <si>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</si>
  <si>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</si>
  <si>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</si>
  <si>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</si>
  <si>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</si>
  <si>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</si>
  <si>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</si>
  <si>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</si>
  <si>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</si>
  <si>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</si>
  <si>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</si>
  <si>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</si>
  <si>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</si>
  <si>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</si>
  <si>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</si>
  <si>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</si>
  <si>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</si>
  <si>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</si>
  <si>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</si>
  <si>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</si>
  <si>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</si>
  <si>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</si>
  <si>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</si>
  <si>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</si>
  <si>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</si>
  <si>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</si>
  <si>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</si>
  <si>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</si>
  <si>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</si>
  <si>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</si>
  <si>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</si>
  <si>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</si>
  <si>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</si>
  <si>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</si>
  <si>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</si>
  <si>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</si>
  <si>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</si>
  <si>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</si>
  <si>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</si>
  <si>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</si>
  <si>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</si>
  <si>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</si>
  <si>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</si>
  <si>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</si>
  <si>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</si>
  <si>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</si>
  <si>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</si>
  <si>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</si>
  <si>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</si>
  <si>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</si>
  <si>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</si>
  <si>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</si>
  <si>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</si>
  <si>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</si>
  <si>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</si>
  <si>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</si>
  <si>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</si>
  <si>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</si>
  <si>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</si>
  <si>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</si>
  <si>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</si>
  <si>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</si>
  <si>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</si>
  <si>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</si>
  <si>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</si>
  <si>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</si>
  <si>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</si>
  <si>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</si>
  <si>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</si>
  <si>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</si>
  <si>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</si>
  <si>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</si>
  <si>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</si>
  <si>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</si>
  <si>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</si>
  <si>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</si>
  <si>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</si>
  <si>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</si>
  <si>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</si>
  <si>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</si>
  <si>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</si>
  <si>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</si>
  <si>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</si>
  <si>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</si>
  <si>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</si>
  <si>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</si>
  <si>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</si>
  <si>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</si>
  <si>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</si>
  <si>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</si>
  <si>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</si>
  <si>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</si>
  <si>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</si>
  <si>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</si>
  <si>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</si>
  <si>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</si>
  <si>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</si>
  <si>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</si>
  <si>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</si>
  <si>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</si>
  <si>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</si>
  <si>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</si>
  <si>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</si>
  <si>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</si>
  <si>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</si>
  <si>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</si>
  <si>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</si>
  <si>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</si>
  <si>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</si>
  <si>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</si>
  <si>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</si>
  <si>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</si>
  <si>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</si>
  <si>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</si>
  <si>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</si>
  <si>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</si>
  <si>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</si>
  <si>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</si>
  <si>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</si>
  <si>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</si>
  <si>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</si>
  <si>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</si>
  <si>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</si>
  <si>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</si>
  <si>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</si>
  <si>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</si>
  <si>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</si>
  <si>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</si>
  <si>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</si>
  <si>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</si>
  <si>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</si>
  <si>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</si>
  <si>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</si>
  <si>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</si>
  <si>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</si>
  <si>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</si>
  <si>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</si>
  <si>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</si>
  <si>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</si>
  <si>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</si>
  <si>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</si>
  <si>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</si>
  <si>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</si>
  <si>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</si>
  <si>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</si>
  <si>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</si>
  <si>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</si>
  <si>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</si>
  <si>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</si>
  <si>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</si>
  <si>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</si>
  <si>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</si>
  <si>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</si>
  <si>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</si>
  <si>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</si>
  <si>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</si>
  <si>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</si>
  <si>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</si>
  <si>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</si>
  <si>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</si>
  <si>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</si>
  <si>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</si>
  <si>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</si>
  <si>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</si>
  <si>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</si>
  <si>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</si>
  <si>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</si>
  <si>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</si>
  <si>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</si>
  <si>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</si>
  <si>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</si>
  <si>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</si>
  <si>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</si>
  <si>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</si>
  <si>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</si>
  <si>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</si>
  <si>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</si>
  <si>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</si>
  <si>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</si>
  <si>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</si>
  <si>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</si>
  <si>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</si>
  <si>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</si>
  <si>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</si>
  <si>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</si>
  <si>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</si>
  <si>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</si>
  <si>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</si>
  <si>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</si>
  <si>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</si>
  <si>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</si>
  <si>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</si>
  <si>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</si>
  <si>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</si>
  <si>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</si>
  <si>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</si>
  <si>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</si>
  <si>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</si>
  <si>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</si>
  <si>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</si>
  <si>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</si>
  <si>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</si>
  <si>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</si>
  <si>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</si>
  <si>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秋田県にかほ市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</si>
  <si>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</si>
  <si>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</si>
  <si>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</si>
  <si>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</si>
  <si>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</si>
  <si>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</si>
  <si>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</si>
  <si>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</si>
  <si>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</si>
  <si>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</si>
  <si>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</si>
  <si>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</si>
  <si>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</si>
  <si>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</si>
  <si>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</si>
  <si>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</si>
  <si>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</si>
  <si>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</si>
  <si>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</si>
  <si>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</si>
  <si>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</si>
  <si>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</si>
  <si>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</si>
  <si>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</si>
  <si>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</si>
  <si>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</si>
  <si>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</si>
  <si>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</si>
  <si>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</si>
  <si>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</si>
  <si>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</si>
  <si>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</si>
  <si>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</si>
  <si>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</si>
  <si>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</si>
  <si>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</si>
  <si>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</si>
  <si>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</si>
  <si>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</si>
  <si>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</si>
  <si>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</si>
  <si>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</si>
  <si>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</si>
  <si>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</si>
  <si>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</si>
  <si>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</si>
  <si>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</si>
  <si>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</si>
  <si>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</si>
  <si>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</si>
  <si>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</si>
  <si>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</si>
  <si>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</si>
  <si>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</si>
  <si>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</si>
  <si>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</si>
  <si>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</si>
  <si>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</si>
  <si>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</si>
  <si>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</si>
  <si>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</si>
  <si>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</si>
  <si>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</si>
  <si>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</si>
  <si>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</si>
  <si>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</si>
  <si>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</si>
  <si>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</si>
  <si>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</si>
  <si>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</si>
  <si>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</si>
  <si>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</si>
  <si>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</si>
  <si>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</si>
  <si>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</si>
  <si>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</si>
  <si>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</si>
  <si>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</si>
  <si>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</si>
  <si>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</si>
  <si>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</si>
  <si>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</si>
  <si>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</si>
  <si>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</si>
  <si>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</si>
  <si>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</si>
  <si>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</si>
  <si>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</si>
  <si>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</si>
  <si>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</si>
  <si>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</si>
  <si>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</si>
  <si>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</si>
  <si>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</si>
  <si>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</si>
  <si>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</si>
  <si>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</si>
  <si>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</si>
  <si>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</si>
  <si>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</si>
  <si>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</si>
  <si>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</si>
  <si>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</si>
  <si>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</si>
  <si>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</si>
  <si>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</si>
  <si>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</si>
  <si>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</si>
  <si>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</si>
  <si>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</si>
  <si>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</si>
  <si>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</si>
  <si>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</si>
  <si>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</si>
  <si>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</si>
  <si>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</si>
  <si>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</si>
  <si>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</si>
  <si>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</si>
  <si>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</si>
  <si>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</si>
  <si>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</si>
  <si>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</si>
  <si>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</si>
  <si>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</si>
  <si>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</si>
  <si>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</si>
  <si>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</si>
  <si>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</si>
  <si>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</si>
  <si>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</si>
  <si>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</si>
  <si>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</si>
  <si>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</si>
  <si>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</si>
  <si>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</si>
  <si>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</si>
  <si>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</si>
  <si>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</si>
  <si>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</si>
  <si>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</si>
  <si>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</si>
  <si>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</si>
  <si>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</si>
  <si>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</si>
  <si>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</si>
  <si>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</si>
  <si>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</si>
  <si>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</si>
  <si>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</si>
  <si>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</si>
  <si>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</si>
  <si>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秋田県にかほ市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</si>
  <si>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</si>
  <si>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</si>
  <si>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</si>
  <si>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</si>
  <si>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</si>
  <si>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</si>
  <si>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</si>
  <si>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</si>
  <si>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</si>
  <si>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</si>
  <si>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</si>
  <si>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</si>
  <si>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</si>
  <si>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</si>
  <si>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</si>
  <si>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</si>
  <si>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</si>
  <si>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</si>
  <si>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</si>
  <si>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</si>
  <si>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</si>
  <si>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</si>
  <si>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</si>
  <si>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</si>
  <si>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</si>
  <si>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</si>
  <si>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</si>
  <si>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</si>
  <si>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</si>
  <si>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</si>
  <si>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</si>
  <si>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</si>
  <si>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</si>
  <si>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</si>
  <si>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</si>
  <si>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</si>
  <si>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水道事業会計</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</si>
  <si>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</si>
  <si>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</si>
  <si>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</si>
  <si>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</si>
  <si>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</si>
  <si>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</si>
  <si>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</si>
  <si>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</si>
  <si>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</si>
  <si>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</si>
  <si>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</si>
  <si>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</si>
  <si>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</si>
  <si>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</si>
  <si>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</si>
  <si>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</si>
  <si>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</si>
  <si>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</si>
  <si>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</si>
  <si>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</si>
  <si>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</si>
  <si>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</si>
  <si>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</si>
  <si>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</si>
  <si>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</si>
  <si>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</si>
  <si>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</si>
  <si>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</si>
  <si>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</si>
  <si>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</si>
  <si>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</si>
  <si>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</si>
  <si>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</si>
  <si>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</si>
  <si>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</si>
  <si>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</si>
  <si>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</si>
  <si>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</si>
  <si>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</si>
  <si>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</si>
  <si>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</si>
  <si>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</si>
  <si>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</si>
  <si>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</si>
  <si>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</si>
  <si>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</si>
  <si>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</si>
  <si>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</si>
  <si>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</si>
  <si>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</si>
  <si>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</si>
  <si>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</si>
  <si>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</si>
  <si>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</si>
  <si>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</si>
  <si>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</si>
  <si>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</si>
  <si>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</si>
  <si>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</si>
  <si>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</si>
  <si>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</si>
  <si>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</si>
  <si>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</si>
  <si>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</si>
  <si>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</si>
  <si>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</si>
  <si>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</si>
  <si>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</si>
  <si>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</si>
  <si>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</si>
  <si>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</si>
  <si>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</si>
  <si>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</si>
  <si>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</si>
  <si>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</si>
  <si>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</si>
  <si>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</si>
  <si>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</si>
  <si>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</si>
  <si>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</si>
  <si>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</si>
  <si>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</si>
  <si>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</si>
  <si>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</si>
  <si>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</si>
  <si>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</si>
  <si>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</si>
  <si>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</si>
  <si>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</si>
  <si>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</si>
  <si>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</si>
  <si>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</si>
  <si>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</si>
  <si>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</si>
  <si>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</si>
  <si>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</si>
  <si>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</si>
  <si>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</si>
  <si>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</si>
  <si>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</si>
  <si>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</si>
  <si>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</si>
  <si>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</si>
  <si>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</si>
  <si>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</si>
  <si>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</si>
  <si>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</si>
  <si>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</si>
  <si>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</si>
  <si>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</si>
  <si>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</si>
  <si>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</si>
  <si>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</si>
  <si>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</si>
  <si>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</si>
  <si>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</si>
  <si>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</si>
  <si>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</si>
  <si>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</si>
  <si>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</si>
  <si>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</si>
  <si>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</si>
  <si>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</si>
  <si>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</si>
  <si>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</si>
  <si>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</si>
  <si>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</si>
  <si>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</si>
  <si>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</si>
  <si>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</si>
  <si>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</si>
  <si>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</si>
  <si>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</si>
  <si>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</si>
  <si>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</si>
  <si>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</si>
  <si>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</si>
  <si>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</si>
  <si>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</si>
  <si>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</si>
  <si>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</si>
  <si>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</si>
  <si>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</si>
  <si>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</si>
  <si>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</si>
  <si>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</si>
  <si>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</si>
  <si>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</si>
  <si>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</si>
  <si>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3.96</t>
  </si>
  <si>
    <t>水道事業会計</t>
  </si>
  <si>
    <t>一般会計</t>
  </si>
  <si>
    <t>国民健康保険事業特別会計事業勘定</t>
  </si>
  <si>
    <t>公共下水道事業特別会計</t>
  </si>
  <si>
    <t>国民健康保険事業特別会計施設勘定</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</si>
  <si>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</si>
  <si>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</si>
  <si>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</si>
  <si>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</si>
  <si>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</si>
  <si>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</si>
  <si>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</si>
  <si>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</si>
  <si>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</si>
  <si>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</si>
  <si>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</si>
  <si>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</si>
  <si>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</si>
  <si>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</si>
  <si>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</si>
  <si>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14">
      <t>コウキコウレイシャイリョウコウイキレンゴウ</t>
    </rPh>
    <rPh sb="15" eb="17">
      <t>イッパン</t>
    </rPh>
    <rPh sb="17" eb="19">
      <t>カイケイ</t>
    </rPh>
    <phoneticPr fontId="23"/>
  </si>
  <si>
    <t>秋田県後期高齢者医療広域連合（後期高齢者医療特別会計）</t>
    <rPh sb="0" eb="14">
      <t>アキタケンコウキコウレイシャイリョウコウイキレンゴウ</t>
    </rPh>
    <rPh sb="15" eb="17">
      <t>コウキ</t>
    </rPh>
    <rPh sb="17" eb="20">
      <t>コウレイシャ</t>
    </rPh>
    <rPh sb="20" eb="22">
      <t>イリョウ</t>
    </rPh>
    <rPh sb="22" eb="24">
      <t>トクベツ</t>
    </rPh>
    <rPh sb="24" eb="26">
      <t>カイケイ</t>
    </rPh>
    <phoneticPr fontId="23"/>
  </si>
  <si>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3"/>
  </si>
  <si>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3"/>
  </si>
  <si>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3"/>
  </si>
  <si>
    <t>にかほ市観光開発</t>
    <rPh sb="3" eb="4">
      <t>シ</t>
    </rPh>
    <rPh sb="4" eb="6">
      <t>カンコウ</t>
    </rPh>
    <rPh sb="6" eb="8">
      <t>カイハツ</t>
    </rPh>
    <phoneticPr fontId="23"/>
  </si>
  <si>
    <t>地域振興基金</t>
    <rPh sb="0" eb="2">
      <t>チイキ</t>
    </rPh>
    <rPh sb="2" eb="4">
      <t>シンコウ</t>
    </rPh>
    <rPh sb="4" eb="6">
      <t>キキン</t>
    </rPh>
    <phoneticPr fontId="5"/>
  </si>
  <si>
    <t>みらい創造基金</t>
    <rPh sb="3" eb="7">
      <t>ソウゾウキキン</t>
    </rPh>
    <phoneticPr fontId="5"/>
  </si>
  <si>
    <t>社会教育施設整備基金</t>
    <rPh sb="0" eb="2">
      <t>シャカイ</t>
    </rPh>
    <rPh sb="2" eb="4">
      <t>キョウイク</t>
    </rPh>
    <rPh sb="4" eb="6">
      <t>シセツ</t>
    </rPh>
    <rPh sb="6" eb="8">
      <t>セイビ</t>
    </rPh>
    <rPh sb="8" eb="10">
      <t>キキン</t>
    </rPh>
    <phoneticPr fontId="5"/>
  </si>
  <si>
    <t>山﨑科学教育振興基金</t>
    <rPh sb="0" eb="2">
      <t>ヤマザキ</t>
    </rPh>
    <rPh sb="2" eb="4">
      <t>カガク</t>
    </rPh>
    <rPh sb="4" eb="6">
      <t>キョウイク</t>
    </rPh>
    <rPh sb="6" eb="8">
      <t>シンコウ</t>
    </rPh>
    <rPh sb="8" eb="10">
      <t>キキン</t>
    </rPh>
    <phoneticPr fontId="5"/>
  </si>
  <si>
    <t>白瀬南極探検隊記念館施設整備基金</t>
    <rPh sb="0" eb="2">
      <t>シラセ</t>
    </rPh>
    <rPh sb="2" eb="4">
      <t>ナンキョク</t>
    </rPh>
    <rPh sb="4" eb="6">
      <t>タンケン</t>
    </rPh>
    <rPh sb="6" eb="7">
      <t>タイ</t>
    </rPh>
    <rPh sb="7" eb="9">
      <t>キネン</t>
    </rPh>
    <rPh sb="9" eb="10">
      <t>カン</t>
    </rPh>
    <rPh sb="10" eb="12">
      <t>シセツ</t>
    </rPh>
    <rPh sb="12" eb="14">
      <t>セイビ</t>
    </rPh>
    <rPh sb="14" eb="1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</si>
  <si>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</si>
  <si>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</si>
  <si>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を2.2％下回っているが、市民会館や公民館、体育館・プール等が70％～100％と老朽化が進んでいる。今後は、にかほ市公共施設等総合管理計画に基づき、適切な維持管理と各施設の長寿命化を図るとともに、統廃合についても検討を行う。
　将来負担比率は類似団体平均を52.2％上回り、高い水準となっている。地方債発行の精査による地方債残高の抑制や交付税措置が有利な地方債の積極的な活用により年々改善傾向が続いていたが、充当可能財源等や標準財政規模の減少により分子の比率が増加し、令和4年度は5.4％増加した。将来世代に過度な負担を残すことのないよう財政状況を勘案しながら任意繰上償還の実施を検討する等、地方債残高の抑制に努める。</t>
    <rPh sb="13" eb="15">
      <t>ルイジ</t>
    </rPh>
    <rPh sb="15" eb="17">
      <t>ダンタイ</t>
    </rPh>
    <rPh sb="17" eb="19">
      <t>ヘイキン</t>
    </rPh>
    <rPh sb="24" eb="26">
      <t>シタマワ</t>
    </rPh>
    <rPh sb="32" eb="34">
      <t>シミン</t>
    </rPh>
    <rPh sb="34" eb="36">
      <t>カイカン</t>
    </rPh>
    <rPh sb="37" eb="40">
      <t>コウミンカン</t>
    </rPh>
    <rPh sb="41" eb="44">
      <t>タイイクカン</t>
    </rPh>
    <rPh sb="48" eb="49">
      <t>トウ</t>
    </rPh>
    <rPh sb="59" eb="62">
      <t>ロウキュウカ</t>
    </rPh>
    <rPh sb="63" eb="64">
      <t>スス</t>
    </rPh>
    <rPh sb="156" eb="157">
      <t>タカ</t>
    </rPh>
    <rPh sb="158" eb="160">
      <t>スイジュン</t>
    </rPh>
    <rPh sb="223" eb="225">
      <t>ジュウトウ</t>
    </rPh>
    <rPh sb="225" eb="227">
      <t>カノウ</t>
    </rPh>
    <rPh sb="227" eb="229">
      <t>ザイゲン</t>
    </rPh>
    <rPh sb="229" eb="230">
      <t>トウ</t>
    </rPh>
    <rPh sb="231" eb="233">
      <t>ヒョウジュン</t>
    </rPh>
    <rPh sb="233" eb="235">
      <t>ザイセイ</t>
    </rPh>
    <rPh sb="235" eb="237">
      <t>キボ</t>
    </rPh>
    <rPh sb="238" eb="239">
      <t>ゲン</t>
    </rPh>
    <rPh sb="239" eb="240">
      <t>ショウ</t>
    </rPh>
    <rPh sb="243" eb="245">
      <t>ブンシ</t>
    </rPh>
    <rPh sb="246" eb="248">
      <t>ヒリツ</t>
    </rPh>
    <rPh sb="249" eb="251">
      <t>ゾウカ</t>
    </rPh>
    <rPh sb="253" eb="255">
      <t>レイワ</t>
    </rPh>
    <rPh sb="256" eb="258">
      <t>ネンド</t>
    </rPh>
    <rPh sb="263" eb="26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</si>
  <si>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</si>
  <si>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</si>
  <si>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</si>
  <si>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</si>
  <si>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</si>
  <si>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</si>
  <si>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</si>
  <si>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水準にあり、昨年度から5.4％増加した。分子の将来負担額のうち、地方債現在高と公営企業債の償還財源に対する一般会計からの負担等見込額が減少したが、充当可能財源のうち基準財政需要額算入見込額も減少したため、分子全体は増加した。また、分母となる標準財政規模が減少しており、これらが増加の要因となっている。
　実質公債費比率は前年度比で0.6％悪化した。分子である元利償還金額が増加したほか、分母である臨時財政対策債発行可能額が大幅に減少したことが主な要因である。引き続き、財政状況を勘案しながら任意繰上償還の実施を検討するとともに、地方債の新規発行の精査等により公債費の抑制に努める。</t>
    <rPh sb="25" eb="28">
      <t>サクネンド</t>
    </rPh>
    <rPh sb="34" eb="36">
      <t>ゾウカ</t>
    </rPh>
    <rPh sb="121" eb="123">
      <t>ブンシ</t>
    </rPh>
    <rPh sb="123" eb="125">
      <t>ゼンタイ</t>
    </rPh>
    <rPh sb="126" eb="128">
      <t>ゾウカ</t>
    </rPh>
    <rPh sb="134" eb="136">
      <t>ブンボ</t>
    </rPh>
    <rPh sb="139" eb="141">
      <t>ヒョウジュン</t>
    </rPh>
    <rPh sb="141" eb="143">
      <t>ザイセイ</t>
    </rPh>
    <rPh sb="143" eb="145">
      <t>キボ</t>
    </rPh>
    <rPh sb="146" eb="148">
      <t>ゲンショウ</t>
    </rPh>
    <rPh sb="157" eb="159">
      <t>ゾウカ</t>
    </rPh>
    <rPh sb="188" eb="190">
      <t>アッカ</t>
    </rPh>
    <rPh sb="193" eb="195">
      <t>ブンシ</t>
    </rPh>
    <rPh sb="198" eb="200">
      <t>ガンリ</t>
    </rPh>
    <rPh sb="200" eb="203">
      <t>ショウカンキン</t>
    </rPh>
    <rPh sb="203" eb="204">
      <t>ガク</t>
    </rPh>
    <rPh sb="205" eb="207">
      <t>ゾウカ</t>
    </rPh>
    <rPh sb="212" eb="214">
      <t>ブンボ</t>
    </rPh>
    <rPh sb="217" eb="219">
      <t>リンジ</t>
    </rPh>
    <rPh sb="219" eb="221">
      <t>ザイセイ</t>
    </rPh>
    <rPh sb="221" eb="223">
      <t>タイサク</t>
    </rPh>
    <rPh sb="223" eb="224">
      <t>サイ</t>
    </rPh>
    <rPh sb="224" eb="226">
      <t>ハッコウ</t>
    </rPh>
    <rPh sb="226" eb="229">
      <t>カノウガク</t>
    </rPh>
    <rPh sb="230" eb="232">
      <t>オオハバ</t>
    </rPh>
    <rPh sb="233" eb="235">
      <t>ゲンショウ</t>
    </rPh>
    <rPh sb="240" eb="241">
      <t>オモ</t>
    </rPh>
    <rPh sb="242" eb="244">
      <t>ヨウイン</t>
    </rPh>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</si>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</sst>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FE37-45CC-983D-ADF0267B3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51754</c:v>
                </c:pt>
                <c:pt idx="1">
                  <c:v>62361</c:v>
                </c:pt>
                <c:pt idx="2">
                  <c:v>80837</c:v>
                </c:pt>
                <c:pt idx="3">
                  <c:v>82740</c:v>
                </c:pt>
                <c:pt idx="4">
                  <c:v>93454</c:v>
                </c:pt>
              </c:numCache>
            </c:numRef>
          </c:val>
          <c:smooth val="0"/>
          <c:extLst>
            <c:ext xmlns:c16="http://schemas.microsoft.com/office/drawing/2014/chart" uri="{C3380CC4-5D6E-409C-BE32-E72D297353CC}">
              <c16:uniqueId val="{00000001-FE37-45CC-983D-ADF0267B3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2.0699999999999998</c:v>
                </c:pt>
                <c:pt idx="1">
                  <c:v>2.59</c:v>
                </c:pt>
                <c:pt idx="2">
                  <c:v>3.8</c:v>
                </c:pt>
                <c:pt idx="3">
                  <c:v>4.5199999999999996</c:v>
                </c:pt>
                <c:pt idx="4">
                  <c:v>6.09</c:v>
                </c:pt>
              </c:numCache>
            </c:numRef>
          </c:val>
          <c:extLst>
            <c:ext xmlns:c16="http://schemas.microsoft.com/office/drawing/2014/chart" uri="{C3380CC4-5D6E-409C-BE32-E72D297353CC}">
              <c16:uniqueId val="{00000000-331C-4F13-8F04-B7E345EEDD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24.86</c:v>
                </c:pt>
                <c:pt idx="1">
                  <c:v>20.73</c:v>
                </c:pt>
                <c:pt idx="2">
                  <c:v>31.07</c:v>
                </c:pt>
                <c:pt idx="3">
                  <c:v>34.86</c:v>
                </c:pt>
                <c:pt idx="4">
                  <c:v>38.479999999999997</c:v>
                </c:pt>
              </c:numCache>
            </c:numRef>
          </c:val>
          <c:extLst>
            <c:ext xmlns:c16="http://schemas.microsoft.com/office/drawing/2014/chart" uri="{C3380CC4-5D6E-409C-BE32-E72D297353CC}">
              <c16:uniqueId val="{00000001-331C-4F13-8F04-B7E345EEDD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5.73</c:v>
                </c:pt>
                <c:pt idx="1">
                  <c:v>-3.96</c:v>
                </c:pt>
                <c:pt idx="2">
                  <c:v>11.71</c:v>
                </c:pt>
                <c:pt idx="3">
                  <c:v>5.41</c:v>
                </c:pt>
                <c:pt idx="4">
                  <c:v>4.29</c:v>
                </c:pt>
              </c:numCache>
            </c:numRef>
          </c:val>
          <c:smooth val="0"/>
          <c:extLst>
            <c:ext xmlns:c16="http://schemas.microsoft.com/office/drawing/2014/chart" uri="{C3380CC4-5D6E-409C-BE32-E72D297353CC}">
              <c16:uniqueId val="{00000002-331C-4F13-8F04-B7E345EEDD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1.34</c:v>
                </c:pt>
                <c:pt idx="2">
                  <c:v>#N/A</c:v>
                </c:pt>
                <c:pt idx="3">
                  <c:v>5.71</c:v>
                </c:pt>
                <c:pt idx="4">
                  <c:v>#N/A</c:v>
                </c:pt>
                <c:pt idx="5">
                  <c:v>0</c:v>
                </c:pt>
                <c:pt idx="6">
                  <c:v>0</c:v>
                </c:pt>
                <c:pt idx="7">
                  <c:v>0</c:v>
                </c:pt>
                <c:pt idx="8">
                  <c:v>0</c:v>
                </c:pt>
                <c:pt idx="9">
                  <c:v>0</c:v>
                </c:pt>
              </c:numCache>
            </c:numRef>
          </c:val>
          <c:extLst>
            <c:ext xmlns:c16="http://schemas.microsoft.com/office/drawing/2014/chart" uri="{C3380CC4-5D6E-409C-BE32-E72D297353CC}">
              <c16:uniqueId val="{00000000-D195-40BB-9A83-F77F11ACE8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95-40BB-9A83-F77F11ACE8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95-40BB-9A83-F77F11ACE86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D195-40BB-9A83-F77F11ACE86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0.08</c:v>
                </c:pt>
                <c:pt idx="4">
                  <c:v>#N/A</c:v>
                </c:pt>
                <c:pt idx="5">
                  <c:v>0.1</c:v>
                </c:pt>
                <c:pt idx="6">
                  <c:v>#N/A</c:v>
                </c:pt>
                <c:pt idx="7">
                  <c:v>0.08</c:v>
                </c:pt>
                <c:pt idx="8">
                  <c:v>#N/A</c:v>
                </c:pt>
                <c:pt idx="9">
                  <c:v>0.09</c:v>
                </c:pt>
              </c:numCache>
            </c:numRef>
          </c:val>
          <c:extLst>
            <c:ext xmlns:c16="http://schemas.microsoft.com/office/drawing/2014/chart" uri="{C3380CC4-5D6E-409C-BE32-E72D297353CC}">
              <c16:uniqueId val="{00000004-D195-40BB-9A83-F77F11ACE86F}"/>
            </c:ext>
          </c:extLst>
        </c:ser>
        <c:ser>
          <c:idx val="5"/>
          <c:order val="5"/>
          <c:tx>
            <c:strRef>
              <c:f>データシート!$A$32</c:f>
              <c:strCache>
                <c:ptCount val="1"/>
                <c:pt idx="0">
                  <c:v>国民健康保険事業特別会計施設勘定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0.18</c:v>
                </c:pt>
                <c:pt idx="4">
                  <c:v>#N/A</c:v>
                </c:pt>
                <c:pt idx="5">
                  <c:v>7.0000000000000007E-2</c:v>
                </c:pt>
                <c:pt idx="6">
                  <c:v>#N/A</c:v>
                </c:pt>
                <c:pt idx="7">
                  <c:v>0.17</c:v>
                </c:pt>
                <c:pt idx="8">
                  <c:v>#N/A</c:v>
                </c:pt>
                <c:pt idx="9">
                  <c:v>0.12</c:v>
                </c:pt>
              </c:numCache>
            </c:numRef>
          </c:val>
          <c:extLst>
            <c:ext xmlns:c16="http://schemas.microsoft.com/office/drawing/2014/chart" uri="{C3380CC4-5D6E-409C-BE32-E72D297353CC}">
              <c16:uniqueId val="{00000005-D195-40BB-9A83-F77F11ACE86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0.26</c:v>
                </c:pt>
                <c:pt idx="2">
                  <c:v>#N/A</c:v>
                </c:pt>
                <c:pt idx="3">
                  <c:v>0.28000000000000003</c:v>
                </c:pt>
                <c:pt idx="4">
                  <c:v>#N/A</c:v>
                </c:pt>
                <c:pt idx="5">
                  <c:v>0.35</c:v>
                </c:pt>
                <c:pt idx="6">
                  <c:v>#N/A</c:v>
                </c:pt>
                <c:pt idx="7">
                  <c:v>0.33</c:v>
                </c:pt>
                <c:pt idx="8">
                  <c:v>#N/A</c:v>
                </c:pt>
                <c:pt idx="9">
                  <c:v>0.14000000000000001</c:v>
                </c:pt>
              </c:numCache>
            </c:numRef>
          </c:val>
          <c:extLst>
            <c:ext xmlns:c16="http://schemas.microsoft.com/office/drawing/2014/chart" uri="{C3380CC4-5D6E-409C-BE32-E72D297353CC}">
              <c16:uniqueId val="{00000006-D195-40BB-9A83-F77F11ACE86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0.19</c:v>
                </c:pt>
                <c:pt idx="4">
                  <c:v>#N/A</c:v>
                </c:pt>
                <c:pt idx="5">
                  <c:v>0.51</c:v>
                </c:pt>
                <c:pt idx="6">
                  <c:v>#N/A</c:v>
                </c:pt>
                <c:pt idx="7">
                  <c:v>0.32</c:v>
                </c:pt>
                <c:pt idx="8">
                  <c:v>#N/A</c:v>
                </c:pt>
                <c:pt idx="9">
                  <c:v>0.28999999999999998</c:v>
                </c:pt>
              </c:numCache>
            </c:numRef>
          </c:val>
          <c:extLst>
            <c:ext xmlns:c16="http://schemas.microsoft.com/office/drawing/2014/chart" uri="{C3380CC4-5D6E-409C-BE32-E72D297353CC}">
              <c16:uniqueId val="{00000007-D195-40BB-9A83-F77F11ACE8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2.06</c:v>
                </c:pt>
                <c:pt idx="2">
                  <c:v>#N/A</c:v>
                </c:pt>
                <c:pt idx="3">
                  <c:v>2.58</c:v>
                </c:pt>
                <c:pt idx="4">
                  <c:v>#N/A</c:v>
                </c:pt>
                <c:pt idx="5">
                  <c:v>3.8</c:v>
                </c:pt>
                <c:pt idx="6">
                  <c:v>#N/A</c:v>
                </c:pt>
                <c:pt idx="7">
                  <c:v>4.51</c:v>
                </c:pt>
                <c:pt idx="8">
                  <c:v>#N/A</c:v>
                </c:pt>
                <c:pt idx="9">
                  <c:v>6.09</c:v>
                </c:pt>
              </c:numCache>
            </c:numRef>
          </c:val>
          <c:extLst>
            <c:ext xmlns:c16="http://schemas.microsoft.com/office/drawing/2014/chart" uri="{C3380CC4-5D6E-409C-BE32-E72D297353CC}">
              <c16:uniqueId val="{00000008-D195-40BB-9A83-F77F11ACE8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5.23</c:v>
                </c:pt>
                <c:pt idx="2">
                  <c:v>#N/A</c:v>
                </c:pt>
                <c:pt idx="3">
                  <c:v>5.84</c:v>
                </c:pt>
                <c:pt idx="4">
                  <c:v>#N/A</c:v>
                </c:pt>
                <c:pt idx="5">
                  <c:v>7.07</c:v>
                </c:pt>
                <c:pt idx="6">
                  <c:v>#N/A</c:v>
                </c:pt>
                <c:pt idx="7">
                  <c:v>7.41</c:v>
                </c:pt>
                <c:pt idx="8">
                  <c:v>#N/A</c:v>
                </c:pt>
                <c:pt idx="9">
                  <c:v>8.41</c:v>
                </c:pt>
              </c:numCache>
            </c:numRef>
          </c:val>
          <c:extLst>
            <c:ext xmlns:c16="http://schemas.microsoft.com/office/drawing/2014/chart" uri="{C3380CC4-5D6E-409C-BE32-E72D297353CC}">
              <c16:uniqueId val="{00000009-D195-40BB-9A83-F77F11ACE8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1884</c:v>
                </c:pt>
                <c:pt idx="5">
                  <c:v>1860</c:v>
                </c:pt>
                <c:pt idx="8">
                  <c:v>1811</c:v>
                </c:pt>
                <c:pt idx="11">
                  <c:v>1778</c:v>
                </c:pt>
                <c:pt idx="14">
                  <c:v>1815</c:v>
                </c:pt>
              </c:numCache>
            </c:numRef>
          </c:val>
          <c:extLst>
            <c:ext xmlns:c16="http://schemas.microsoft.com/office/drawing/2014/chart" uri="{C3380CC4-5D6E-409C-BE32-E72D297353CC}">
              <c16:uniqueId val="{00000000-C8FE-4041-912E-38BBB3A19F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FE-4041-912E-38BBB3A19F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FE-4041-912E-38BBB3A19F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8</c:v>
                </c:pt>
                <c:pt idx="9">
                  <c:v>6</c:v>
                </c:pt>
                <c:pt idx="12">
                  <c:v>0</c:v>
                </c:pt>
              </c:numCache>
            </c:numRef>
          </c:val>
          <c:extLst>
            <c:ext xmlns:c16="http://schemas.microsoft.com/office/drawing/2014/chart" uri="{C3380CC4-5D6E-409C-BE32-E72D297353CC}">
              <c16:uniqueId val="{00000003-C8FE-4041-912E-38BBB3A19F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799</c:v>
                </c:pt>
                <c:pt idx="3">
                  <c:v>757</c:v>
                </c:pt>
                <c:pt idx="6">
                  <c:v>794</c:v>
                </c:pt>
                <c:pt idx="9">
                  <c:v>797</c:v>
                </c:pt>
                <c:pt idx="12">
                  <c:v>793</c:v>
                </c:pt>
              </c:numCache>
            </c:numRef>
          </c:val>
          <c:extLst>
            <c:ext xmlns:c16="http://schemas.microsoft.com/office/drawing/2014/chart" uri="{C3380CC4-5D6E-409C-BE32-E72D297353CC}">
              <c16:uniqueId val="{00000004-C8FE-4041-912E-38BBB3A19F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FE-4041-912E-38BBB3A19F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FE-4041-912E-38BBB3A19F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1786</c:v>
                </c:pt>
                <c:pt idx="3">
                  <c:v>1636</c:v>
                </c:pt>
                <c:pt idx="6">
                  <c:v>1634</c:v>
                </c:pt>
                <c:pt idx="9">
                  <c:v>1638</c:v>
                </c:pt>
                <c:pt idx="12">
                  <c:v>1707</c:v>
                </c:pt>
              </c:numCache>
            </c:numRef>
          </c:val>
          <c:extLst>
            <c:ext xmlns:c16="http://schemas.microsoft.com/office/drawing/2014/chart" uri="{C3380CC4-5D6E-409C-BE32-E72D297353CC}">
              <c16:uniqueId val="{00000007-C8FE-4041-912E-38BBB3A19F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710</c:v>
                </c:pt>
                <c:pt idx="2">
                  <c:v>#N/A</c:v>
                </c:pt>
                <c:pt idx="3">
                  <c:v>#N/A</c:v>
                </c:pt>
                <c:pt idx="4">
                  <c:v>542</c:v>
                </c:pt>
                <c:pt idx="5">
                  <c:v>#N/A</c:v>
                </c:pt>
                <c:pt idx="6">
                  <c:v>#N/A</c:v>
                </c:pt>
                <c:pt idx="7">
                  <c:v>625</c:v>
                </c:pt>
                <c:pt idx="8">
                  <c:v>#N/A</c:v>
                </c:pt>
                <c:pt idx="9">
                  <c:v>#N/A</c:v>
                </c:pt>
                <c:pt idx="10">
                  <c:v>663</c:v>
                </c:pt>
                <c:pt idx="11">
                  <c:v>#N/A</c:v>
                </c:pt>
                <c:pt idx="12">
                  <c:v>#N/A</c:v>
                </c:pt>
                <c:pt idx="13">
                  <c:v>685</c:v>
                </c:pt>
                <c:pt idx="14">
                  <c:v>#N/A</c:v>
                </c:pt>
              </c:numCache>
            </c:numRef>
          </c:val>
          <c:smooth val="0"/>
          <c:extLst>
            <c:ext xmlns:c16="http://schemas.microsoft.com/office/drawing/2014/chart" uri="{C3380CC4-5D6E-409C-BE32-E72D297353CC}">
              <c16:uniqueId val="{00000008-C8FE-4041-912E-38BBB3A19F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20188</c:v>
                </c:pt>
                <c:pt idx="5">
                  <c:v>19358</c:v>
                </c:pt>
                <c:pt idx="8">
                  <c:v>18751</c:v>
                </c:pt>
                <c:pt idx="11">
                  <c:v>18227</c:v>
                </c:pt>
                <c:pt idx="14">
                  <c:v>17257</c:v>
                </c:pt>
              </c:numCache>
            </c:numRef>
          </c:val>
          <c:extLst>
            <c:ext xmlns:c16="http://schemas.microsoft.com/office/drawing/2014/chart" uri="{C3380CC4-5D6E-409C-BE32-E72D297353CC}">
              <c16:uniqueId val="{00000000-553D-430A-87FD-C78601343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218</c:v>
                </c:pt>
                <c:pt idx="5">
                  <c:v>203</c:v>
                </c:pt>
                <c:pt idx="8">
                  <c:v>209</c:v>
                </c:pt>
                <c:pt idx="11">
                  <c:v>199</c:v>
                </c:pt>
                <c:pt idx="14">
                  <c:v>159</c:v>
                </c:pt>
              </c:numCache>
            </c:numRef>
          </c:val>
          <c:extLst>
            <c:ext xmlns:c16="http://schemas.microsoft.com/office/drawing/2014/chart" uri="{C3380CC4-5D6E-409C-BE32-E72D297353CC}">
              <c16:uniqueId val="{00000001-553D-430A-87FD-C78601343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3437</c:v>
                </c:pt>
                <c:pt idx="5">
                  <c:v>3236</c:v>
                </c:pt>
                <c:pt idx="8">
                  <c:v>4472</c:v>
                </c:pt>
                <c:pt idx="11">
                  <c:v>5055</c:v>
                </c:pt>
                <c:pt idx="14">
                  <c:v>5258</c:v>
                </c:pt>
              </c:numCache>
            </c:numRef>
          </c:val>
          <c:extLst>
            <c:ext xmlns:c16="http://schemas.microsoft.com/office/drawing/2014/chart" uri="{C3380CC4-5D6E-409C-BE32-E72D297353CC}">
              <c16:uniqueId val="{00000002-553D-430A-87FD-C78601343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3D-430A-87FD-C78601343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3D-430A-87FD-C78601343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3D-430A-87FD-C78601343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1627</c:v>
                </c:pt>
                <c:pt idx="3">
                  <c:v>1586</c:v>
                </c:pt>
                <c:pt idx="6">
                  <c:v>1711</c:v>
                </c:pt>
                <c:pt idx="9">
                  <c:v>1740</c:v>
                </c:pt>
                <c:pt idx="12">
                  <c:v>1790</c:v>
                </c:pt>
              </c:numCache>
            </c:numRef>
          </c:val>
          <c:extLst>
            <c:ext xmlns:c16="http://schemas.microsoft.com/office/drawing/2014/chart" uri="{C3380CC4-5D6E-409C-BE32-E72D297353CC}">
              <c16:uniqueId val="{00000006-553D-430A-87FD-C78601343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c:v>
                </c:pt>
                <c:pt idx="3">
                  <c:v>13</c:v>
                </c:pt>
                <c:pt idx="6">
                  <c:v>6</c:v>
                </c:pt>
                <c:pt idx="9">
                  <c:v>0</c:v>
                </c:pt>
                <c:pt idx="12">
                  <c:v>0</c:v>
                </c:pt>
              </c:numCache>
            </c:numRef>
          </c:val>
          <c:extLst>
            <c:ext xmlns:c16="http://schemas.microsoft.com/office/drawing/2014/chart" uri="{C3380CC4-5D6E-409C-BE32-E72D297353CC}">
              <c16:uniqueId val="{00000007-553D-430A-87FD-C78601343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12419</c:v>
                </c:pt>
                <c:pt idx="3">
                  <c:v>12461</c:v>
                </c:pt>
                <c:pt idx="6">
                  <c:v>12643</c:v>
                </c:pt>
                <c:pt idx="9">
                  <c:v>11656</c:v>
                </c:pt>
                <c:pt idx="12">
                  <c:v>11283</c:v>
                </c:pt>
              </c:numCache>
            </c:numRef>
          </c:val>
          <c:extLst>
            <c:ext xmlns:c16="http://schemas.microsoft.com/office/drawing/2014/chart" uri="{C3380CC4-5D6E-409C-BE32-E72D297353CC}">
              <c16:uniqueId val="{00000008-553D-430A-87FD-C78601343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3D-430A-87FD-C78601343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15126</c:v>
                </c:pt>
                <c:pt idx="3">
                  <c:v>14478</c:v>
                </c:pt>
                <c:pt idx="6">
                  <c:v>14384</c:v>
                </c:pt>
                <c:pt idx="9">
                  <c:v>14069</c:v>
                </c:pt>
                <c:pt idx="12">
                  <c:v>13855</c:v>
                </c:pt>
              </c:numCache>
            </c:numRef>
          </c:val>
          <c:extLst>
            <c:ext xmlns:c16="http://schemas.microsoft.com/office/drawing/2014/chart" uri="{C3380CC4-5D6E-409C-BE32-E72D297353CC}">
              <c16:uniqueId val="{0000000A-553D-430A-87FD-C78601343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5350</c:v>
                </c:pt>
                <c:pt idx="2">
                  <c:v>#N/A</c:v>
                </c:pt>
                <c:pt idx="3">
                  <c:v>#N/A</c:v>
                </c:pt>
                <c:pt idx="4">
                  <c:v>5740</c:v>
                </c:pt>
                <c:pt idx="5">
                  <c:v>#N/A</c:v>
                </c:pt>
                <c:pt idx="6">
                  <c:v>#N/A</c:v>
                </c:pt>
                <c:pt idx="7">
                  <c:v>5311</c:v>
                </c:pt>
                <c:pt idx="8">
                  <c:v>#N/A</c:v>
                </c:pt>
                <c:pt idx="9">
                  <c:v>#N/A</c:v>
                </c:pt>
                <c:pt idx="10">
                  <c:v>3985</c:v>
                </c:pt>
                <c:pt idx="11">
                  <c:v>#N/A</c:v>
                </c:pt>
                <c:pt idx="12">
                  <c:v>#N/A</c:v>
                </c:pt>
                <c:pt idx="13">
                  <c:v>4256</c:v>
                </c:pt>
                <c:pt idx="14">
                  <c:v>#N/A</c:v>
                </c:pt>
              </c:numCache>
            </c:numRef>
          </c:val>
          <c:smooth val="0"/>
          <c:extLst>
            <c:ext xmlns:c16="http://schemas.microsoft.com/office/drawing/2014/chart" uri="{C3380CC4-5D6E-409C-BE32-E72D297353CC}">
              <c16:uniqueId val="{0000000B-553D-430A-87FD-C78601343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2836</c:v>
                </c:pt>
                <c:pt idx="1">
                  <c:v>3267</c:v>
                </c:pt>
                <c:pt idx="2">
                  <c:v>3525</c:v>
                </c:pt>
              </c:numCache>
            </c:numRef>
          </c:val>
          <c:extLst>
            <c:ext xmlns:c16="http://schemas.microsoft.com/office/drawing/2014/chart" uri="{C3380CC4-5D6E-409C-BE32-E72D297353CC}">
              <c16:uniqueId val="{00000000-DE3B-4CBB-AA87-F1C61BDB74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E3B-4CBB-AA87-F1C61BDB74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2870</c:v>
                </c:pt>
                <c:pt idx="1">
                  <c:v>2815</c:v>
                </c:pt>
                <c:pt idx="2">
                  <c:v>2756</c:v>
                </c:pt>
              </c:numCache>
            </c:numRef>
          </c:val>
          <c:extLst>
            <c:ext xmlns:c16="http://schemas.microsoft.com/office/drawing/2014/chart" uri="{C3380CC4-5D6E-409C-BE32-E72D297353CC}">
              <c16:uniqueId val="{00000002-DE3B-4CBB-AA87-F1C61BDB74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{F8176361-083F-433D-8B85-0E63E013F17A}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251-4985-A7D2-F46646A1D5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{682A0941-EB8C-4D69-823E-6527A3ED7B0C}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51-4985-A7D2-F46646A1D5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{ABB63C2A-08D0-4D7D-BB6F-25CD02B52CF6}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51-4985-A7D2-F46646A1D5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{3D9B3A2F-4CC8-4432-9186-344C0E6ACA6E}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51-4985-A7D2-F46646A1D5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{E6DCA166-5635-498E-9403-DBA0B814EAA0}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51-4985-A7D2-F46646A1D5B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{4BE7A2FC-8E96-441A-B33E-89E48A5BE63A}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251-4985-A7D2-F46646A1D5B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{D155BD0A-FD85-4781-AEB7-DEAD0E78FAE2}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251-4985-A7D2-F46646A1D5B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{C6A4FDAD-0A9E-4C6A-B378-19FE6519370A}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251-4985-A7D2-F46646A1D5B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{6C6E1372-F956-4847-837B-AF0E68513278}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251-4985-A7D2-F46646A1D5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31.2</c:v>
                </c:pt>
                <c:pt idx="8">
                  <c:v>33.299999999999997</c:v>
                </c:pt>
                <c:pt idx="16">
                  <c:v>35.200000000000003</c:v>
                </c:pt>
                <c:pt idx="24">
                  <c:v>58.4</c:v>
                </c:pt>
                <c:pt idx="32">
                  <c:v>60.1</c:v>
                </c:pt>
              </c:numCache>
            </c:numRef>
          </c:xVal>
          <c:yVal>
            <c:numRef>
              <c:f>公会計指標分析・財政指標組合せ分析表!$BP$51:$DC$51</c:f>
              <c:numCache>
                <c:formatCode>#,##0.0;"▲ "#,##0.0</c:formatCode>
                <c:ptCount val="40"/>
                <c:pt idx="0">
                  <c:v>72.7</c:v>
                </c:pt>
                <c:pt idx="8">
                  <c:v>79.099999999999994</c:v>
                </c:pt>
                <c:pt idx="16">
                  <c:v>72.2</c:v>
                </c:pt>
                <c:pt idx="24">
                  <c:v>52.2</c:v>
                </c:pt>
                <c:pt idx="32">
                  <c:v>57.6</c:v>
                </c:pt>
              </c:numCache>
            </c:numRef>
          </c:yVal>
          <c:smooth val="0"/>
          <c:extLst>
            <c:ext xmlns:c16="http://schemas.microsoft.com/office/drawing/2014/chart" uri="{C3380CC4-5D6E-409C-BE32-E72D297353CC}">
              <c16:uniqueId val="{00000009-3251-4985-A7D2-F46646A1D5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7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{980BF40E-AB17-4A5A-85ED-46B0881741FB}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251-4985-A7D2-F46646A1D5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{73F5E46C-8BF1-4AA2-8E09-598FE380DAF4}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51-4985-A7D2-F46646A1D5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{5C56DFB9-A42A-41F3-B199-C8CCFDA978DC}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51-4985-A7D2-F46646A1D5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{F5B86D3D-4321-4517-B985-124AA1F28D1C}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51-4985-A7D2-F46646A1D5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{E3609EA0-957A-4D0F-B99C-20E2E82689AA}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51-4985-A7D2-F46646A1D5B9}"/>
                </c:ext>
              </c:extLst>
            </c:dLbl>
            <c:dLbl>
              <c:idx val="8"/>
              <c:layout>
                <c:manualLayout>
                  <c:x val="-3.7155228826217801E-2"/>
                  <c:y val="-4.653168605694141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{96F502BC-A794-4CA1-A7F2-F4C4B4FE6B4D}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251-4985-A7D2-F46646A1D5B9}"/>
                </c:ext>
              </c:extLst>
            </c:dLbl>
            <c:dLbl>
              <c:idx val="16"/>
              <c:layout>
                <c:manualLayout>
                  <c:x val="-3.2015750650234161E-2"/>
                  <c:y val="-8.294639815478899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{E3C7FAF0-CB63-41CE-9CC9-EE30D50390AF}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251-4985-A7D2-F46646A1D5B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{C6C33231-060E-40BE-88D8-6CC3EAE76DEB}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251-4985-A7D2-F46646A1D5B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{91040374-4932-4299-ABF5-CAAA1CDC0DD3}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251-4985-A7D2-F46646A1D5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3251-4985-A7D2-F46646A1D5B9}"/>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{273DB87C-8CBF-471D-9867-1C4B7EF906E4}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810-484C-AC29-A8B4D332B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{F8AFCF31-019E-493D-86E4-AB329F516262}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0-484C-AC29-A8B4D332B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{00A08D5C-7842-40B1-857C-E5A805B4F56F}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0-484C-AC29-A8B4D332B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{AF0ED64A-5426-4A2A-9878-D83BE77BD4B9}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0-484C-AC29-A8B4D332B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{40322A7A-48ED-4425-9679-AAA5CCAA4C6F}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0-484C-AC29-A8B4D332B5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{634616F3-5426-4B76-90CF-0ED1CC268EB4}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810-484C-AC29-A8B4D332B5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{4367B168-4A12-4A1B-838C-4740FA1786BD}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810-484C-AC29-A8B4D332B5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{96BDE33E-652B-4952-9188-11B09B58941A}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810-484C-AC29-A8B4D332B5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{CD16C65C-4608-4E8A-8D7A-647B97D36918}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810-484C-AC29-A8B4D332B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9.1999999999999993</c:v>
                </c:pt>
                <c:pt idx="16">
                  <c:v>8.5</c:v>
                </c:pt>
                <c:pt idx="24">
                  <c:v>8.1999999999999993</c:v>
                </c:pt>
                <c:pt idx="32">
                  <c:v>8.8000000000000007</c:v>
                </c:pt>
              </c:numCache>
            </c:numRef>
          </c:xVal>
          <c:yVal>
            <c:numRef>
              <c:f>公会計指標分析・財政指標組合せ分析表!$BP$73:$DC$73</c:f>
              <c:numCache>
                <c:formatCode>#,##0.0;"▲ "#,##0.0</c:formatCode>
                <c:ptCount val="40"/>
                <c:pt idx="0">
                  <c:v>72.7</c:v>
                </c:pt>
                <c:pt idx="8">
                  <c:v>79.099999999999994</c:v>
                </c:pt>
                <c:pt idx="16">
                  <c:v>72.2</c:v>
                </c:pt>
                <c:pt idx="24">
                  <c:v>52.2</c:v>
                </c:pt>
                <c:pt idx="32">
                  <c:v>57.6</c:v>
                </c:pt>
              </c:numCache>
            </c:numRef>
          </c:yVal>
          <c:smooth val="0"/>
          <c:extLst>
            <c:ext xmlns:c16="http://schemas.microsoft.com/office/drawing/2014/chart" uri="{C3380CC4-5D6E-409C-BE32-E72D297353CC}">
              <c16:uniqueId val="{00000009-E810-484C-AC29-A8B4D332B5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{D13F564B-4229-4667-9388-27E139070D80}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810-484C-AC29-A8B4D332B5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{D7F47976-DCD8-4391-B4E1-70ADEFE4EAA9}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0-484C-AC29-A8B4D332B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{B62AFA10-B9E9-459C-8BC0-5424AA7969ED}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0-484C-AC29-A8B4D332B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{7CE1EC8D-790D-41C5-B8D9-4E885D112385}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0-484C-AC29-A8B4D332B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{053BB5BA-BAFE-497C-8195-90CC832A3F42}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0-484C-AC29-A8B4D332B562}"/>
                </c:ext>
              </c:extLst>
            </c:dLbl>
            <c:dLbl>
              <c:idx val="8"/>
              <c:layout>
                <c:manualLayout>
                  <c:x val="-1.8171803637232468E-2"/>
                  <c:y val="-4.491244990263078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{1DA93423-26AE-4698-8E0C-243BEE7AABC8}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810-484C-AC29-A8B4D332B562}"/>
                </c:ext>
              </c:extLst>
            </c:dLbl>
            <c:dLbl>
              <c:idx val="16"/>
              <c:layout>
                <c:manualLayout>
                  <c:x val="-4.4905057365901307E-2"/>
                  <c:y val="-7.992084427295710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{9B39E7D2-98A1-48C1-BD0E-BB79D0501ECC}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810-484C-AC29-A8B4D332B562}"/>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{B2E82B87-3087-4129-9239-4247F7DDA4B5}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810-484C-AC29-A8B4D332B5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{260F9235-C493-4077-A45F-60406FD17BFA}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810-484C-AC29-A8B4D332B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E810-484C-AC29-A8B4D332B562}"/>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年度は前年度と同数値となり、類似団体平均を</a:t>
          </a:r>
          <a:r>
            <a:rPr kumimoji="1" lang="en-US" altLang="ja-JP" sz="1050">
              <a:latin typeface="ＭＳ Ｐゴシック" panose="020B0600070205080204" pitchFamily="50" charset="-128"/>
              <a:ea typeface="ＭＳ Ｐゴシック" panose="020B0600070205080204" pitchFamily="50" charset="-128"/>
            </a:rPr>
            <a:t>0.06</a:t>
          </a:r>
          <a:r>
            <a:rPr kumimoji="1" lang="ja-JP" altLang="en-US" sz="1050">
              <a:latin typeface="ＭＳ Ｐゴシック" panose="020B0600070205080204" pitchFamily="50" charset="-128"/>
              <a:ea typeface="ＭＳ Ｐゴシック" panose="020B0600070205080204" pitchFamily="50" charset="-128"/>
            </a:rPr>
            <a:t>下回った。直近</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年間は横ばいの状況が続いている。</a:t>
          </a:r>
        </a:p>
        <a:p>
          <a:r>
            <a:rPr kumimoji="1" lang="ja-JP" altLang="en-US" sz="1050">
              <a:latin typeface="ＭＳ Ｐゴシック" panose="020B0600070205080204" pitchFamily="50" charset="-128"/>
              <a:ea typeface="ＭＳ Ｐゴシック" panose="020B0600070205080204" pitchFamily="50" charset="-128"/>
            </a:rPr>
            <a:t>　基準財政収入額は、世界的な半導体不足による市内大手企業の生産体制の強化・下請企業等の稼働増で業績が向上したことや、それに伴い給与所得者の所得割額が増加したことにより、個人住民税と法人住民税が増加したため、前年度よりも数値が増加した。</a:t>
          </a:r>
        </a:p>
        <a:p>
          <a:r>
            <a:rPr kumimoji="1" lang="ja-JP" altLang="en-US" sz="1050">
              <a:latin typeface="ＭＳ Ｐゴシック" panose="020B0600070205080204" pitchFamily="50" charset="-128"/>
              <a:ea typeface="ＭＳ Ｐゴシック" panose="020B0600070205080204" pitchFamily="50" charset="-128"/>
            </a:rPr>
            <a:t>　しかし現状の動向では、生産年齢人口を中心とした人口減少など市税収入への影響は避けられない状況にあり、今後の財政運営は厳しくなることが予想される。企業誘致による雇用や移住・定住政策、子育て支援などによる人口減少対策を最優先課題とし、将来的な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前年比</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ポイント悪化し、類似団体平均との差は</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ポイントとなった。</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年度臨時財政対策債や令和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屋内運動施設整備事業などの元金償還開始による公債費の増加、物件費のうちエネルギー価格高騰による庁舎・公共施設等の燃料費や人件費のかかり増しによる各種委託料の増額など、比率の分子である経常的経費が増加した。また、地方税は増加したが、地方特例交付金、普通交付税、臨時財政対策債などが減少し、分母となる経常一般財源が全体として減少したことが比率悪化の要因と考えられる。</a:t>
          </a:r>
        </a:p>
        <a:p>
          <a:r>
            <a:rPr kumimoji="1" lang="ja-JP" altLang="en-US" sz="1000">
              <a:latin typeface="ＭＳ Ｐゴシック" panose="020B0600070205080204" pitchFamily="50" charset="-128"/>
              <a:ea typeface="ＭＳ Ｐゴシック" panose="020B0600070205080204" pitchFamily="50" charset="-128"/>
            </a:rPr>
            <a:t>　今後も人口減少が進むことが予想されるとともに、令和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の合併算定替の終了などによる普通交付税の減少などから財政規模の縮小は避けられない。一方で公共施設の維持管理費や社会保障費は増加傾向にあることから、人件費、物件費、公債費などの経常費用の抑制に努めるとともに今後の施設管理の検討を行い、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62</xdr:row>
      <xdr:rowOff>136144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752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66294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089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170180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0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123461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24655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類似団体平均を</a:t>
          </a:r>
          <a:r>
            <a:rPr kumimoji="1" lang="en-US" altLang="ja-JP" sz="900">
              <a:latin typeface="ＭＳ Ｐゴシック" panose="020B0600070205080204" pitchFamily="50" charset="-128"/>
              <a:ea typeface="ＭＳ Ｐゴシック" panose="020B0600070205080204" pitchFamily="50" charset="-128"/>
            </a:rPr>
            <a:t>58,831</a:t>
          </a:r>
          <a:r>
            <a:rPr kumimoji="1" lang="ja-JP" altLang="en-US" sz="900">
              <a:latin typeface="ＭＳ Ｐゴシック" panose="020B0600070205080204" pitchFamily="50" charset="-128"/>
              <a:ea typeface="ＭＳ Ｐゴシック" panose="020B0600070205080204" pitchFamily="50" charset="-128"/>
            </a:rPr>
            <a:t>円（</a:t>
          </a:r>
          <a:r>
            <a:rPr kumimoji="1" lang="en-US" altLang="ja-JP" sz="900">
              <a:latin typeface="ＭＳ Ｐゴシック" panose="020B0600070205080204" pitchFamily="50" charset="-128"/>
              <a:ea typeface="ＭＳ Ｐゴシック" panose="020B0600070205080204" pitchFamily="50" charset="-128"/>
            </a:rPr>
            <a:t>29.3</a:t>
          </a:r>
          <a:r>
            <a:rPr kumimoji="1" lang="ja-JP" altLang="en-US" sz="900">
              <a:latin typeface="ＭＳ Ｐゴシック" panose="020B0600070205080204" pitchFamily="50" charset="-128"/>
              <a:ea typeface="ＭＳ Ｐゴシック" panose="020B0600070205080204" pitchFamily="50" charset="-128"/>
            </a:rPr>
            <a:t>％）上回り、前年度比</a:t>
          </a:r>
          <a:r>
            <a:rPr kumimoji="1" lang="en-US" altLang="ja-JP" sz="900">
              <a:latin typeface="ＭＳ Ｐゴシック" panose="020B0600070205080204" pitchFamily="50" charset="-128"/>
              <a:ea typeface="ＭＳ Ｐゴシック" panose="020B0600070205080204" pitchFamily="50" charset="-128"/>
            </a:rPr>
            <a:t>2,592</a:t>
          </a:r>
          <a:r>
            <a:rPr kumimoji="1" lang="ja-JP" altLang="en-US" sz="900">
              <a:latin typeface="ＭＳ Ｐゴシック" panose="020B0600070205080204" pitchFamily="50" charset="-128"/>
              <a:ea typeface="ＭＳ Ｐゴシック" panose="020B0600070205080204" pitchFamily="50" charset="-128"/>
            </a:rPr>
            <a:t>円増加した。</a:t>
          </a:r>
        </a:p>
        <a:p>
          <a:r>
            <a:rPr kumimoji="1" lang="ja-JP" altLang="en-US" sz="900">
              <a:latin typeface="ＭＳ Ｐゴシック" panose="020B0600070205080204" pitchFamily="50" charset="-128"/>
              <a:ea typeface="ＭＳ Ｐゴシック" panose="020B0600070205080204" pitchFamily="50" charset="-128"/>
            </a:rPr>
            <a:t>　人件費は、会計年度任用職員の報酬や期末手当、各種選挙事務や新型コロナウイルスワクチン接種業務に係る時間外勤務手当などが増加したが、特別職退職手当事業負担金の減少などにより全体として減少した。</a:t>
          </a:r>
        </a:p>
        <a:p>
          <a:r>
            <a:rPr kumimoji="1" lang="ja-JP" altLang="en-US" sz="900">
              <a:latin typeface="ＭＳ Ｐゴシック" panose="020B0600070205080204" pitchFamily="50" charset="-128"/>
              <a:ea typeface="ＭＳ Ｐゴシック" panose="020B0600070205080204" pitchFamily="50" charset="-128"/>
            </a:rPr>
            <a:t>　物件費は、エネルギー価格高騰による公共施設等の燃料費や人件費のかかり増しによる各種委託料の増額、ふるさと納税の増収に伴う返礼品等関連経費などが増加したが、高機能消防指令センター更新事業、新型コロナウイルス感染症対策事業などの減少により、全体として減少した。</a:t>
          </a:r>
        </a:p>
        <a:p>
          <a:r>
            <a:rPr kumimoji="1" lang="ja-JP" altLang="en-US" sz="900">
              <a:latin typeface="ＭＳ Ｐゴシック" panose="020B0600070205080204" pitchFamily="50" charset="-128"/>
              <a:ea typeface="ＭＳ Ｐゴシック" panose="020B0600070205080204" pitchFamily="50" charset="-128"/>
            </a:rPr>
            <a:t>　分母となる人口が前年度より</a:t>
          </a:r>
          <a:r>
            <a:rPr kumimoji="1" lang="en-US" altLang="ja-JP" sz="900">
              <a:latin typeface="ＭＳ Ｐゴシック" panose="020B0600070205080204" pitchFamily="50" charset="-128"/>
              <a:ea typeface="ＭＳ Ｐゴシック" panose="020B0600070205080204" pitchFamily="50" charset="-128"/>
            </a:rPr>
            <a:t>443</a:t>
          </a:r>
          <a:r>
            <a:rPr kumimoji="1" lang="ja-JP" altLang="en-US" sz="900">
              <a:latin typeface="ＭＳ Ｐゴシック" panose="020B0600070205080204" pitchFamily="50" charset="-128"/>
              <a:ea typeface="ＭＳ Ｐゴシック" panose="020B0600070205080204" pitchFamily="50" charset="-128"/>
            </a:rPr>
            <a:t>人減少していることが、数値増加の要因となっている。</a:t>
          </a:r>
        </a:p>
        <a:p>
          <a:r>
            <a:rPr kumimoji="1" lang="ja-JP" altLang="en-US" sz="9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65359</xdr:rowOff>
    </xdr:from>
    <xdr:to>
      <xdr:col>23</xdr:col>
      <xdr:colOff>133350</xdr:colOff>
      <xdr:row>85</xdr:row>
      <xdr:rowOff>77867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38609"/>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103814</xdr:rowOff>
    </xdr:from>
    <xdr:to>
      <xdr:col>19</xdr:col>
      <xdr:colOff>133350</xdr:colOff>
      <xdr:row>85</xdr:row>
      <xdr:rowOff>65359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05614"/>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99380</xdr:rowOff>
    </xdr:from>
    <xdr:to>
      <xdr:col>15</xdr:col>
      <xdr:colOff>82550</xdr:colOff>
      <xdr:row>84</xdr:row>
      <xdr:rowOff>103814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29730"/>
          <a:ext cx="889000" cy="1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26246</xdr:rowOff>
    </xdr:from>
    <xdr:to>
      <xdr:col>11</xdr:col>
      <xdr:colOff>31750</xdr:colOff>
      <xdr:row>83</xdr:row>
      <xdr:rowOff>99380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6596"/>
          <a:ext cx="889000" cy="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27067</xdr:rowOff>
    </xdr:from>
    <xdr:to>
      <xdr:col>23</xdr:col>
      <xdr:colOff>184150</xdr:colOff>
      <xdr:row>85</xdr:row>
      <xdr:rowOff>128667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170594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14559</xdr:rowOff>
    </xdr:from>
    <xdr:to>
      <xdr:col>19</xdr:col>
      <xdr:colOff>184150</xdr:colOff>
      <xdr:row>85</xdr:row>
      <xdr:rowOff>116159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100936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53014</xdr:rowOff>
    </xdr:from>
    <xdr:to>
      <xdr:col>15</xdr:col>
      <xdr:colOff>133350</xdr:colOff>
      <xdr:row>84</xdr:row>
      <xdr:rowOff>154614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139391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48580</xdr:rowOff>
    </xdr:from>
    <xdr:to>
      <xdr:col>11</xdr:col>
      <xdr:colOff>82550</xdr:colOff>
      <xdr:row>83</xdr:row>
      <xdr:rowOff>150180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134957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146896</xdr:rowOff>
    </xdr:from>
    <xdr:to>
      <xdr:col>7</xdr:col>
      <xdr:colOff>31750</xdr:colOff>
      <xdr:row>83</xdr:row>
      <xdr:rowOff>77046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61823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自主削減努力により直近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年間は低水準で推移しており、今後も国や他団体の動向を考慮した上で、本市の実情に合った給与水準となるよう引き続き適正化に努める。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46264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62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166007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166007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638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0.18</a:t>
          </a:r>
          <a:r>
            <a:rPr kumimoji="1" lang="ja-JP" altLang="en-US" sz="1100">
              <a:latin typeface="ＭＳ Ｐゴシック" panose="020B0600070205080204" pitchFamily="50" charset="-128"/>
              <a:ea typeface="ＭＳ Ｐゴシック" panose="020B0600070205080204" pitchFamily="50" charset="-128"/>
            </a:rPr>
            <a:t>人増加し、類似団体平均を</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人上回っている。</a:t>
          </a:r>
        </a:p>
        <a:p>
          <a:r>
            <a:rPr kumimoji="1" lang="ja-JP" altLang="en-US" sz="1100">
              <a:latin typeface="ＭＳ Ｐゴシック" panose="020B0600070205080204" pitchFamily="50" charset="-128"/>
              <a:ea typeface="ＭＳ Ｐゴシック" panose="020B0600070205080204" pitchFamily="50" charset="-128"/>
            </a:rPr>
            <a:t>　類似団体平均より職員数が多い要因として、消防業務を市単独で行っており、職員数に消防職員が含まれていることなどによる。</a:t>
          </a:r>
        </a:p>
        <a:p>
          <a:r>
            <a:rPr kumimoji="1" lang="ja-JP" altLang="en-US" sz="11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きているが、早期退職者数の増加による人員不足を解消するため、採用者数を調整している。今後は人口減少に歯止めがかからないため、数値も引き続き微増していくと考えられる。住民サービスの低下に繋がらないよう、年齢構成のバランスに配慮しながら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64316</xdr:rowOff>
    </xdr:from>
    <xdr:to>
      <xdr:col>81</xdr:col>
      <xdr:colOff>44450</xdr:colOff>
      <xdr:row>63</xdr:row>
      <xdr:rowOff>95341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6566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35016</xdr:rowOff>
    </xdr:from>
    <xdr:to>
      <xdr:col>77</xdr:col>
      <xdr:colOff>44450</xdr:colOff>
      <xdr:row>63</xdr:row>
      <xdr:rowOff>64316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363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84999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363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125458</xdr:rowOff>
    </xdr:from>
    <xdr:to>
      <xdr:col>68</xdr:col>
      <xdr:colOff>152400</xdr:colOff>
      <xdr:row>63</xdr:row>
      <xdr:rowOff>84999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55358"/>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44541</xdr:rowOff>
    </xdr:from>
    <xdr:to>
      <xdr:col>81</xdr:col>
      <xdr:colOff>95250</xdr:colOff>
      <xdr:row>63</xdr:row>
      <xdr:rowOff>146141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13516</xdr:rowOff>
    </xdr:from>
    <xdr:to>
      <xdr:col>77</xdr:col>
      <xdr:colOff>95250</xdr:colOff>
      <xdr:row>63</xdr:row>
      <xdr:rowOff>115116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99893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155666</xdr:rowOff>
    </xdr:from>
    <xdr:to>
      <xdr:col>73</xdr:col>
      <xdr:colOff>44450</xdr:colOff>
      <xdr:row>63</xdr:row>
      <xdr:rowOff>85816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70593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34199</xdr:rowOff>
    </xdr:from>
    <xdr:to>
      <xdr:col>68</xdr:col>
      <xdr:colOff>203200</xdr:colOff>
      <xdr:row>63</xdr:row>
      <xdr:rowOff>135799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120576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74658</xdr:rowOff>
    </xdr:from>
    <xdr:to>
      <xdr:col>64</xdr:col>
      <xdr:colOff>152400</xdr:colOff>
      <xdr:row>63</xdr:row>
      <xdr:rowOff>4808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161035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比率の分子は、平成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年度臨時財政対策債や令和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屋内運動施設整備事業などの償還開始による元利償還金の増加が、公債費の基準財政需要額算入額の増加を上回った。一方で分母は普通交付税算定額や臨時財政対策債発行可能額の減少により標準財政規模が減少した。これらの要因により、比率が増加している。</a:t>
          </a:r>
        </a:p>
        <a:p>
          <a:r>
            <a:rPr kumimoji="1" lang="ja-JP" altLang="en-US" sz="13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643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102870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98231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前年度比</a:t>
          </a:r>
          <a:r>
            <a:rPr kumimoji="1" lang="en-US" altLang="ja-JP" sz="900">
              <a:latin typeface="ＭＳ Ｐゴシック" panose="020B0600070205080204" pitchFamily="50" charset="-128"/>
              <a:ea typeface="ＭＳ Ｐゴシック" panose="020B0600070205080204" pitchFamily="50" charset="-128"/>
            </a:rPr>
            <a:t>5.4</a:t>
          </a:r>
          <a:r>
            <a:rPr kumimoji="1" lang="ja-JP" altLang="en-US" sz="900">
              <a:latin typeface="ＭＳ Ｐゴシック" panose="020B0600070205080204" pitchFamily="50" charset="-128"/>
              <a:ea typeface="ＭＳ Ｐゴシック" panose="020B0600070205080204" pitchFamily="50" charset="-128"/>
            </a:rPr>
            <a:t>ポイント増加し、類似平均団体を</a:t>
          </a:r>
          <a:r>
            <a:rPr kumimoji="1" lang="en-US" altLang="ja-JP" sz="900">
              <a:latin typeface="ＭＳ Ｐゴシック" panose="020B0600070205080204" pitchFamily="50" charset="-128"/>
              <a:ea typeface="ＭＳ Ｐゴシック" panose="020B0600070205080204" pitchFamily="50" charset="-128"/>
            </a:rPr>
            <a:t>52.2</a:t>
          </a:r>
          <a:r>
            <a:rPr kumimoji="1" lang="ja-JP" altLang="en-US" sz="900">
              <a:latin typeface="ＭＳ Ｐゴシック" panose="020B0600070205080204" pitchFamily="50" charset="-128"/>
              <a:ea typeface="ＭＳ Ｐゴシック" panose="020B0600070205080204" pitchFamily="50" charset="-128"/>
            </a:rPr>
            <a:t>ポイント上回っている。比率の分子のうち退職手当負担見込額が増加したこと、分母のうち標準財政規模が減少したことが要因である。</a:t>
          </a:r>
        </a:p>
        <a:p>
          <a:r>
            <a:rPr kumimoji="1" lang="ja-JP" altLang="en-US" sz="900">
              <a:latin typeface="ＭＳ Ｐゴシック" panose="020B0600070205080204" pitchFamily="50" charset="-128"/>
              <a:ea typeface="ＭＳ Ｐゴシック" panose="020B0600070205080204" pitchFamily="50" charset="-128"/>
            </a:rPr>
            <a:t>　将来負担額のうち地方債残高は、アウトドア拠点施設整備事業や屋内運動施設整備事業などを実施しながらも令和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まで任意繰上償還を実施し、残高の増加を抑制してきた。また、公営企業債等繰入金も前年度に引き続き減少しているものの、下水道整備事業の実施に伴い繰入金額が増減するため、資本費平準化債を発行することで将来負担の平準化を図っている。</a:t>
          </a:r>
        </a:p>
        <a:p>
          <a:r>
            <a:rPr kumimoji="1" lang="ja-JP" altLang="en-US" sz="900">
              <a:latin typeface="ＭＳ Ｐゴシック" panose="020B0600070205080204" pitchFamily="50" charset="-128"/>
              <a:ea typeface="ＭＳ Ｐゴシック" panose="020B0600070205080204" pitchFamily="50" charset="-128"/>
            </a:rPr>
            <a:t>　充当可能基金は、前年度に引き続き新型コロナウイルス感染症の影響で事業縮小・中止し、財政調整基金取崩額が減少したことなどから基金残高が増加した。ほか、地方債現在高等に係る基準財政需要額算入額は減少している。</a:t>
          </a:r>
        </a:p>
        <a:p>
          <a:r>
            <a:rPr kumimoji="1" lang="ja-JP" altLang="en-US" sz="900">
              <a:latin typeface="ＭＳ Ｐゴシック" panose="020B0600070205080204" pitchFamily="50" charset="-128"/>
              <a:ea typeface="ＭＳ Ｐゴシック" panose="020B0600070205080204" pitchFamily="50" charset="-128"/>
            </a:rPr>
            <a:t>　今後も地方債の新規発行の精査や使用料金見直し等の経営改善のほか、充当可能基金の確保を図り、将来負担の軽減に努める。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18</xdr:row>
      <xdr:rowOff>56727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07043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19</xdr:row>
      <xdr:rowOff>80998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7043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97860</xdr:rowOff>
    </xdr:from>
    <xdr:to>
      <xdr:col>77</xdr:col>
      <xdr:colOff>95250</xdr:colOff>
      <xdr:row>15</xdr:row>
      <xdr:rowOff>28010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80998</xdr:rowOff>
    </xdr:from>
    <xdr:to>
      <xdr:col>72</xdr:col>
      <xdr:colOff>203200</xdr:colOff>
      <xdr:row>20</xdr:row>
      <xdr:rowOff>2046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338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113947</xdr:rowOff>
    </xdr:from>
    <xdr:to>
      <xdr:col>73</xdr:col>
      <xdr:colOff>44450</xdr:colOff>
      <xdr:row>15</xdr:row>
      <xdr:rowOff>44097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87700</xdr:rowOff>
    </xdr:from>
    <xdr:to>
      <xdr:col>68</xdr:col>
      <xdr:colOff>152400</xdr:colOff>
      <xdr:row>20</xdr:row>
      <xdr:rowOff>2046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345250"/>
          <a:ext cx="8890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119309</xdr:rowOff>
    </xdr:from>
    <xdr:to>
      <xdr:col>68</xdr:col>
      <xdr:colOff>203200</xdr:colOff>
      <xdr:row>15</xdr:row>
      <xdr:rowOff>49459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5927</xdr:rowOff>
    </xdr:from>
    <xdr:to>
      <xdr:col>81</xdr:col>
      <xdr:colOff>95250</xdr:colOff>
      <xdr:row>18</xdr:row>
      <xdr:rowOff>107527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149454</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6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30198</xdr:rowOff>
    </xdr:from>
    <xdr:to>
      <xdr:col>73</xdr:col>
      <xdr:colOff>44450</xdr:colOff>
      <xdr:row>19</xdr:row>
      <xdr:rowOff>131798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116575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122696</xdr:rowOff>
    </xdr:from>
    <xdr:to>
      <xdr:col>68</xdr:col>
      <xdr:colOff>203200</xdr:colOff>
      <xdr:row>20</xdr:row>
      <xdr:rowOff>52846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37623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36900</xdr:rowOff>
    </xdr:from>
    <xdr:to>
      <xdr:col>64</xdr:col>
      <xdr:colOff>152400</xdr:colOff>
      <xdr:row>19</xdr:row>
      <xdr:rowOff>138500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123277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38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経常的な経費としては会計年度任用職員の報酬や期末手当が増加しているほか、臨時財政対策債の大幅な減少により比率の分母が減少したことが、増加の要因となっている。</a:t>
          </a: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23586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49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75293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760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35</xdr:row>
      <xdr:rowOff>75293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91820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前年度比</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ポイント増加し、類似団体平均を</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ポイント上回った。</a:t>
          </a:r>
        </a:p>
        <a:p>
          <a:r>
            <a:rPr kumimoji="1" lang="ja-JP" altLang="en-US" sz="1050">
              <a:latin typeface="ＭＳ Ｐゴシック" panose="020B0600070205080204" pitchFamily="50" charset="-128"/>
              <a:ea typeface="ＭＳ Ｐゴシック" panose="020B0600070205080204" pitchFamily="50" charset="-128"/>
            </a:rPr>
            <a:t>　エネルギー価格高騰による公共施設等の燃料費や最低賃金保障による単価増など人件費のかかり増しによる各種委託料の増額、ふるさと納税の増収に伴う返礼品等関連経費などが増加したことが要因である。併せて、他団体では一部事務組合で実施していると思われる一般廃棄物処理や消防業務などを、市単独で行っていることが類似団体平均を上回る要因であると考えられる。</a:t>
          </a:r>
        </a:p>
        <a:p>
          <a:r>
            <a:rPr kumimoji="1" lang="ja-JP" altLang="en-US" sz="105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158750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36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38100</xdr:rowOff>
    </xdr:from>
    <xdr:to>
      <xdr:col>69</xdr:col>
      <xdr:colOff>92075</xdr:colOff>
      <xdr:row>18</xdr:row>
      <xdr:rowOff>152400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児童数や福祉医療、老人保護措置の対象者数の減少、生活保護費のうち医療扶助費の減少などが要因である。</a:t>
          </a:r>
        </a:p>
        <a:p>
          <a:r>
            <a:rPr kumimoji="1" lang="ja-JP" altLang="en-US" sz="1200">
              <a:latin typeface="ＭＳ Ｐゴシック" panose="020B0600070205080204" pitchFamily="50" charset="-128"/>
              <a:ea typeface="ＭＳ Ｐゴシック" panose="020B0600070205080204" pitchFamily="50" charset="-128"/>
            </a:rPr>
            <a:t>　今後も、少子高齢化の影響による児童福祉費の減少はあるものの、障害者福祉費や老人福祉費の増加が見込まれるため、地方税等の収納率向上など財源の確保を進め、安定した財政基盤の維持に努める。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ポイント減少したが、類似団体平均は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水道事業への出資金や国民健康保険事業特別会計、後期高齢者医療特別会計、下水道事業特別会計（公共、農集排）への繰出金は増加しているが、降雪量の減少や資材高騰等による庁舎・公共施設の補修見送りのため維持補修費が減少したことが要因である。</a:t>
          </a:r>
        </a:p>
        <a:p>
          <a:r>
            <a:rPr kumimoji="1" lang="ja-JP" altLang="en-US" sz="1100">
              <a:latin typeface="ＭＳ Ｐゴシック" panose="020B0600070205080204" pitchFamily="50" charset="-128"/>
              <a:ea typeface="ＭＳ Ｐゴシック" panose="020B0600070205080204" pitchFamily="50" charset="-128"/>
            </a:rPr>
            <a:t>　今後は社会情勢を見据えながら、「にかほ市公共施設等総合管理計画（個別施設計画）」により施設の統廃合による維持管理経費の縮減や、老朽化対策費の平準化に努める。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91622</xdr:rowOff>
    </xdr:from>
    <xdr:to>
      <xdr:col>82</xdr:col>
      <xdr:colOff>107950</xdr:colOff>
      <xdr:row>61</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550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102507</xdr:rowOff>
    </xdr:from>
    <xdr:to>
      <xdr:col>78</xdr:col>
      <xdr:colOff>69850</xdr:colOff>
      <xdr:row>61</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6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40822</xdr:rowOff>
    </xdr:from>
    <xdr:to>
      <xdr:col>82</xdr:col>
      <xdr:colOff>158750</xdr:colOff>
      <xdr:row>61</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120849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51707</xdr:rowOff>
    </xdr:from>
    <xdr:to>
      <xdr:col>78</xdr:col>
      <xdr:colOff>120650</xdr:colOff>
      <xdr:row>61</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138084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9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8165</xdr:rowOff>
    </xdr:from>
    <xdr:to>
      <xdr:col>65</xdr:col>
      <xdr:colOff>53975</xdr:colOff>
      <xdr:row>61</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94542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地域公共交通に係る各種負担金・補助金や奨学金返還助成制度助成金、一部事務組合への負担金等の増加が要因となっている。</a:t>
          </a:r>
        </a:p>
        <a:p>
          <a:r>
            <a:rPr kumimoji="1" lang="ja-JP" altLang="en-US" sz="1200">
              <a:latin typeface="ＭＳ Ｐゴシック" panose="020B0600070205080204" pitchFamily="50" charset="-128"/>
              <a:ea typeface="ＭＳ Ｐゴシック" panose="020B0600070205080204" pitchFamily="50" charset="-128"/>
            </a:rPr>
            <a:t>　一方、類似団体平均を大きく下回る要因としては、一般廃棄物処理や消防業務を市単独で行っていることにより、一部事務組合への負担金が少ないことが挙げられる。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8890</xdr:rowOff>
    </xdr:from>
    <xdr:to>
      <xdr:col>82</xdr:col>
      <xdr:colOff>107950</xdr:colOff>
      <xdr:row>33</xdr:row>
      <xdr:rowOff>54610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66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142240</xdr:rowOff>
    </xdr:from>
    <xdr:to>
      <xdr:col>78</xdr:col>
      <xdr:colOff>69850</xdr:colOff>
      <xdr:row>33</xdr:row>
      <xdr:rowOff>8890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127000</xdr:rowOff>
    </xdr:from>
    <xdr:to>
      <xdr:col>73</xdr:col>
      <xdr:colOff>180975</xdr:colOff>
      <xdr:row>32</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119380</xdr:rowOff>
    </xdr:from>
    <xdr:to>
      <xdr:col>69</xdr:col>
      <xdr:colOff>92075</xdr:colOff>
      <xdr:row>32</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60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83837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129540</xdr:rowOff>
    </xdr:from>
    <xdr:to>
      <xdr:col>78</xdr:col>
      <xdr:colOff>120650</xdr:colOff>
      <xdr:row>33</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69867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38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91440</xdr:rowOff>
    </xdr:from>
    <xdr:to>
      <xdr:col>74</xdr:col>
      <xdr:colOff>31750</xdr:colOff>
      <xdr:row>33</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68580</xdr:rowOff>
    </xdr:from>
    <xdr:to>
      <xdr:col>65</xdr:col>
      <xdr:colOff>53975</xdr:colOff>
      <xdr:row>32</xdr:row>
      <xdr:rowOff>170180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8907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ポイント増加したが、類似団体平均は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比率の分子である平成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年度臨時財政対策債や令和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年度屋内運動施設整備事業などの元金償還開始による元利償還金の増加と、分母のうち臨時財政対策債の大幅な減少が増加の要因である。</a:t>
          </a:r>
        </a:p>
        <a:p>
          <a:r>
            <a:rPr kumimoji="1" lang="ja-JP" altLang="en-US" sz="1200">
              <a:latin typeface="ＭＳ Ｐゴシック" panose="020B0600070205080204" pitchFamily="50" charset="-128"/>
              <a:ea typeface="ＭＳ Ｐゴシック" panose="020B0600070205080204" pitchFamily="50" charset="-128"/>
            </a:rPr>
            <a:t>　これまでも地方債発行の精査等により公債費負担の健全化を図ってきたが、今後も財源確保による地方債発行の抑制に努める。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78</xdr:row>
      <xdr:rowOff>17272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62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比率の分子のうち人件費、維持補修費、扶助費は減少したがその他の費目は一般財源等を財源とする経常的な歳出が増加している。併せて、経常一般財源は増加したが、それを上回る臨時財政対策債の大幅な減少により分母が減少したことが比率増加の要因となっている。</a:t>
          </a: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今後も「にかほ市行財政改革大綱」に基づき、公共施設の統廃合など合併効果を発現させる取り組みや、人件費の縮減など経常的な経費の削減への取り組みを継続していく。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352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27939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74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53467</xdr:rowOff>
    </xdr:from>
    <xdr:to>
      <xdr:col>29</xdr:col>
      <xdr:colOff>127000</xdr:colOff>
      <xdr:row>16</xdr:row>
      <xdr:rowOff>100265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44292"/>
          <a:ext cx="647700" cy="4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38245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9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100265</xdr:rowOff>
    </xdr:from>
    <xdr:to>
      <xdr:col>26</xdr:col>
      <xdr:colOff>50800</xdr:colOff>
      <xdr:row>17</xdr:row>
      <xdr:rowOff>26590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1090"/>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142856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26590</xdr:rowOff>
    </xdr:from>
    <xdr:to>
      <xdr:col>22</xdr:col>
      <xdr:colOff>114300</xdr:colOff>
      <xdr:row>17</xdr:row>
      <xdr:rowOff>73861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8865"/>
          <a:ext cx="698500" cy="4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6822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73861</xdr:rowOff>
    </xdr:from>
    <xdr:to>
      <xdr:col>18</xdr:col>
      <xdr:colOff>177800</xdr:colOff>
      <xdr:row>17</xdr:row>
      <xdr:rowOff>129166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6136"/>
          <a:ext cx="698500" cy="55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33340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2667</xdr:rowOff>
    </xdr:from>
    <xdr:to>
      <xdr:col>29</xdr:col>
      <xdr:colOff>177800</xdr:colOff>
      <xdr:row>16</xdr:row>
      <xdr:rowOff>104267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9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19194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49465</xdr:rowOff>
    </xdr:from>
    <xdr:to>
      <xdr:col>26</xdr:col>
      <xdr:colOff>101600</xdr:colOff>
      <xdr:row>16</xdr:row>
      <xdr:rowOff>151065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135842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147240</xdr:rowOff>
    </xdr:from>
    <xdr:to>
      <xdr:col>22</xdr:col>
      <xdr:colOff>165100</xdr:colOff>
      <xdr:row>17</xdr:row>
      <xdr:rowOff>77390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23061</xdr:rowOff>
    </xdr:from>
    <xdr:to>
      <xdr:col>19</xdr:col>
      <xdr:colOff>38100</xdr:colOff>
      <xdr:row>17</xdr:row>
      <xdr:rowOff>124661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109438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78366</xdr:rowOff>
    </xdr:from>
    <xdr:to>
      <xdr:col>15</xdr:col>
      <xdr:colOff>101600</xdr:colOff>
      <xdr:row>18</xdr:row>
      <xdr:rowOff>8516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164743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2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189933</xdr:rowOff>
    </xdr:from>
    <xdr:to>
      <xdr:col>29</xdr:col>
      <xdr:colOff>127000</xdr:colOff>
      <xdr:row>35</xdr:row>
      <xdr:rowOff>226281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00283"/>
          <a:ext cx="6477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226281</xdr:rowOff>
    </xdr:from>
    <xdr:to>
      <xdr:col>26</xdr:col>
      <xdr:colOff>50800</xdr:colOff>
      <xdr:row>35</xdr:row>
      <xdr:rowOff>270378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36631"/>
          <a:ext cx="698500" cy="4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270378</xdr:rowOff>
    </xdr:from>
    <xdr:to>
      <xdr:col>22</xdr:col>
      <xdr:colOff>114300</xdr:colOff>
      <xdr:row>36</xdr:row>
      <xdr:rowOff>16609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80728"/>
          <a:ext cx="698500" cy="8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8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213823</xdr:rowOff>
    </xdr:from>
    <xdr:to>
      <xdr:col>18</xdr:col>
      <xdr:colOff>177800</xdr:colOff>
      <xdr:row>36</xdr:row>
      <xdr:rowOff>16609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4173"/>
          <a:ext cx="698500" cy="145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139133</xdr:rowOff>
    </xdr:from>
    <xdr:to>
      <xdr:col>29</xdr:col>
      <xdr:colOff>177800</xdr:colOff>
      <xdr:row>35</xdr:row>
      <xdr:rowOff>240733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327110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175481</xdr:rowOff>
    </xdr:from>
    <xdr:to>
      <xdr:col>26</xdr:col>
      <xdr:colOff>101600</xdr:colOff>
      <xdr:row>35</xdr:row>
      <xdr:rowOff>277081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287258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5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219578</xdr:rowOff>
    </xdr:from>
    <xdr:to>
      <xdr:col>22</xdr:col>
      <xdr:colOff>165100</xdr:colOff>
      <xdr:row>35</xdr:row>
      <xdr:rowOff>321178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331355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308709</xdr:rowOff>
    </xdr:from>
    <xdr:to>
      <xdr:col>19</xdr:col>
      <xdr:colOff>38100</xdr:colOff>
      <xdr:row>36</xdr:row>
      <xdr:rowOff>67409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0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163023</xdr:rowOff>
    </xdr:from>
    <xdr:to>
      <xdr:col>15</xdr:col>
      <xdr:colOff>101600</xdr:colOff>
      <xdr:row>35</xdr:row>
      <xdr:rowOff>264623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274800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45729</xdr:rowOff>
    </xdr:from>
    <xdr:to>
      <xdr:col>24</xdr:col>
      <xdr:colOff>63500</xdr:colOff>
      <xdr:row>35</xdr:row>
      <xdr:rowOff>46448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6479"/>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46448</xdr:rowOff>
    </xdr:from>
    <xdr:to>
      <xdr:col>19</xdr:col>
      <xdr:colOff>177800</xdr:colOff>
      <xdr:row>35</xdr:row>
      <xdr:rowOff>143456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7198"/>
          <a:ext cx="889000" cy="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143456</xdr:rowOff>
    </xdr:from>
    <xdr:to>
      <xdr:col>15</xdr:col>
      <xdr:colOff>50800</xdr:colOff>
      <xdr:row>36</xdr:row>
      <xdr:rowOff>146542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4206"/>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146542</xdr:rowOff>
    </xdr:from>
    <xdr:to>
      <xdr:col>10</xdr:col>
      <xdr:colOff>114300</xdr:colOff>
      <xdr:row>36</xdr:row>
      <xdr:rowOff>163344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874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166379</xdr:rowOff>
    </xdr:from>
    <xdr:to>
      <xdr:col>24</xdr:col>
      <xdr:colOff>114300</xdr:colOff>
      <xdr:row>35</xdr:row>
      <xdr:rowOff>96529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17806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167098</xdr:rowOff>
    </xdr:from>
    <xdr:to>
      <xdr:col>20</xdr:col>
      <xdr:colOff>38100</xdr:colOff>
      <xdr:row>35</xdr:row>
      <xdr:rowOff>97248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113775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92656</xdr:rowOff>
    </xdr:from>
    <xdr:to>
      <xdr:col>15</xdr:col>
      <xdr:colOff>101600</xdr:colOff>
      <xdr:row>36</xdr:row>
      <xdr:rowOff>22806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39333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95742</xdr:rowOff>
    </xdr:from>
    <xdr:to>
      <xdr:col>10</xdr:col>
      <xdr:colOff>165100</xdr:colOff>
      <xdr:row>37</xdr:row>
      <xdr:rowOff>25892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42419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4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112544</xdr:rowOff>
    </xdr:from>
    <xdr:to>
      <xdr:col>6</xdr:col>
      <xdr:colOff>38100</xdr:colOff>
      <xdr:row>37</xdr:row>
      <xdr:rowOff>42694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59221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132842</xdr:rowOff>
    </xdr:from>
    <xdr:to>
      <xdr:col>24</xdr:col>
      <xdr:colOff>63500</xdr:colOff>
      <xdr:row>52</xdr:row>
      <xdr:rowOff>161811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48242"/>
          <a:ext cx="838200" cy="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161811</xdr:rowOff>
    </xdr:from>
    <xdr:to>
      <xdr:col>19</xdr:col>
      <xdr:colOff>177800</xdr:colOff>
      <xdr:row>54</xdr:row>
      <xdr:rowOff>106121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7211"/>
          <a:ext cx="8890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106121</xdr:rowOff>
    </xdr:from>
    <xdr:to>
      <xdr:col>15</xdr:col>
      <xdr:colOff>50800</xdr:colOff>
      <xdr:row>56</xdr:row>
      <xdr:rowOff>4864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64421"/>
          <a:ext cx="889000" cy="2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4864</xdr:rowOff>
    </xdr:from>
    <xdr:to>
      <xdr:col>10</xdr:col>
      <xdr:colOff>114300</xdr:colOff>
      <xdr:row>57</xdr:row>
      <xdr:rowOff>102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6064"/>
          <a:ext cx="889000" cy="16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82042</xdr:rowOff>
    </xdr:from>
    <xdr:to>
      <xdr:col>24</xdr:col>
      <xdr:colOff>114300</xdr:colOff>
      <xdr:row>53</xdr:row>
      <xdr:rowOff>12192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104919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4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111011</xdr:rowOff>
    </xdr:from>
    <xdr:to>
      <xdr:col>20</xdr:col>
      <xdr:colOff>38100</xdr:colOff>
      <xdr:row>53</xdr:row>
      <xdr:rowOff>41161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57688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0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55321</xdr:rowOff>
    </xdr:from>
    <xdr:to>
      <xdr:col>15</xdr:col>
      <xdr:colOff>101600</xdr:colOff>
      <xdr:row>54</xdr:row>
      <xdr:rowOff>156921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1998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125514</xdr:rowOff>
    </xdr:from>
    <xdr:to>
      <xdr:col>10</xdr:col>
      <xdr:colOff>165100</xdr:colOff>
      <xdr:row>56</xdr:row>
      <xdr:rowOff>55664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72191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3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120752</xdr:rowOff>
    </xdr:from>
    <xdr:to>
      <xdr:col>6</xdr:col>
      <xdr:colOff>38100</xdr:colOff>
      <xdr:row>57</xdr:row>
      <xdr:rowOff>50902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67429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148977</xdr:rowOff>
    </xdr:from>
    <xdr:to>
      <xdr:col>24</xdr:col>
      <xdr:colOff>63500</xdr:colOff>
      <xdr:row>78</xdr:row>
      <xdr:rowOff>40450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50627"/>
          <a:ext cx="8382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146862</xdr:rowOff>
    </xdr:from>
    <xdr:to>
      <xdr:col>19</xdr:col>
      <xdr:colOff>177800</xdr:colOff>
      <xdr:row>77</xdr:row>
      <xdr:rowOff>148977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48512"/>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61498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4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146862</xdr:rowOff>
    </xdr:from>
    <xdr:to>
      <xdr:col>15</xdr:col>
      <xdr:colOff>50800</xdr:colOff>
      <xdr:row>78</xdr:row>
      <xdr:rowOff>70472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48512"/>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56738</xdr:rowOff>
    </xdr:from>
    <xdr:to>
      <xdr:col>10</xdr:col>
      <xdr:colOff>114300</xdr:colOff>
      <xdr:row>78</xdr:row>
      <xdr:rowOff>70472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9838"/>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161100</xdr:rowOff>
    </xdr:from>
    <xdr:to>
      <xdr:col>24</xdr:col>
      <xdr:colOff>114300</xdr:colOff>
      <xdr:row>78</xdr:row>
      <xdr:rowOff>91250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139527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98177</xdr:rowOff>
    </xdr:from>
    <xdr:to>
      <xdr:col>20</xdr:col>
      <xdr:colOff>38100</xdr:colOff>
      <xdr:row>78</xdr:row>
      <xdr:rowOff>28327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44854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3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96062</xdr:rowOff>
    </xdr:from>
    <xdr:to>
      <xdr:col>15</xdr:col>
      <xdr:colOff>101600</xdr:colOff>
      <xdr:row>78</xdr:row>
      <xdr:rowOff>26212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42739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3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19672</xdr:rowOff>
    </xdr:from>
    <xdr:to>
      <xdr:col>10</xdr:col>
      <xdr:colOff>165100</xdr:colOff>
      <xdr:row>78</xdr:row>
      <xdr:rowOff>121272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137799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5938</xdr:rowOff>
    </xdr:from>
    <xdr:to>
      <xdr:col>6</xdr:col>
      <xdr:colOff>38100</xdr:colOff>
      <xdr:row>78</xdr:row>
      <xdr:rowOff>107538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124065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5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166903</xdr:rowOff>
    </xdr:from>
    <xdr:to>
      <xdr:col>24</xdr:col>
      <xdr:colOff>63500</xdr:colOff>
      <xdr:row>94</xdr:row>
      <xdr:rowOff>153302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111753"/>
          <a:ext cx="838200" cy="1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166903</xdr:rowOff>
    </xdr:from>
    <xdr:to>
      <xdr:col>19</xdr:col>
      <xdr:colOff>177800</xdr:colOff>
      <xdr:row>96</xdr:row>
      <xdr:rowOff>39280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111753"/>
          <a:ext cx="889000" cy="38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38773</xdr:rowOff>
    </xdr:from>
    <xdr:to>
      <xdr:col>15</xdr:col>
      <xdr:colOff>50800</xdr:colOff>
      <xdr:row>96</xdr:row>
      <xdr:rowOff>39280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97973"/>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38773</xdr:rowOff>
    </xdr:from>
    <xdr:to>
      <xdr:col>10</xdr:col>
      <xdr:colOff>114300</xdr:colOff>
      <xdr:row>96</xdr:row>
      <xdr:rowOff>87971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7973"/>
          <a:ext cx="889000" cy="4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102502</xdr:rowOff>
    </xdr:from>
    <xdr:to>
      <xdr:col>24</xdr:col>
      <xdr:colOff>114300</xdr:colOff>
      <xdr:row>95</xdr:row>
      <xdr:rowOff>32652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125379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7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116103</xdr:rowOff>
    </xdr:from>
    <xdr:to>
      <xdr:col>20</xdr:col>
      <xdr:colOff>38100</xdr:colOff>
      <xdr:row>94</xdr:row>
      <xdr:rowOff>46253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62780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159930</xdr:rowOff>
    </xdr:from>
    <xdr:to>
      <xdr:col>15</xdr:col>
      <xdr:colOff>101600</xdr:colOff>
      <xdr:row>96</xdr:row>
      <xdr:rowOff>90080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81207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159423</xdr:rowOff>
    </xdr:from>
    <xdr:to>
      <xdr:col>10</xdr:col>
      <xdr:colOff>165100</xdr:colOff>
      <xdr:row>96</xdr:row>
      <xdr:rowOff>89573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106100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37171</xdr:rowOff>
    </xdr:from>
    <xdr:to>
      <xdr:col>6</xdr:col>
      <xdr:colOff>38100</xdr:colOff>
      <xdr:row>96</xdr:row>
      <xdr:rowOff>138771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155298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154803</xdr:rowOff>
    </xdr:from>
    <xdr:to>
      <xdr:col>54</xdr:col>
      <xdr:colOff>189865</xdr:colOff>
      <xdr:row>36</xdr:row>
      <xdr:rowOff>126327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9753"/>
          <a:ext cx="1270" cy="82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3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126327</xdr:rowOff>
    </xdr:from>
    <xdr:to>
      <xdr:col>55</xdr:col>
      <xdr:colOff>88900</xdr:colOff>
      <xdr:row>36</xdr:row>
      <xdr:rowOff>126327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2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101480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154803</xdr:rowOff>
    </xdr:from>
    <xdr:to>
      <xdr:col>55</xdr:col>
      <xdr:colOff>88900</xdr:colOff>
      <xdr:row>31</xdr:row>
      <xdr:rowOff>154803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126327</xdr:rowOff>
    </xdr:from>
    <xdr:to>
      <xdr:col>55</xdr:col>
      <xdr:colOff>0</xdr:colOff>
      <xdr:row>37</xdr:row>
      <xdr:rowOff>38788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98527"/>
          <a:ext cx="8382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82699</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40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59822</xdr:rowOff>
    </xdr:from>
    <xdr:to>
      <xdr:col>55</xdr:col>
      <xdr:colOff>50800</xdr:colOff>
      <xdr:row>34</xdr:row>
      <xdr:rowOff>161422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8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82870</xdr:rowOff>
    </xdr:from>
    <xdr:to>
      <xdr:col>50</xdr:col>
      <xdr:colOff>114300</xdr:colOff>
      <xdr:row>37</xdr:row>
      <xdr:rowOff>38788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69270"/>
          <a:ext cx="889000" cy="8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110998</xdr:rowOff>
    </xdr:from>
    <xdr:to>
      <xdr:col>50</xdr:col>
      <xdr:colOff>165100</xdr:colOff>
      <xdr:row>35</xdr:row>
      <xdr:rowOff>41148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57675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7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82870</xdr:rowOff>
    </xdr:from>
    <xdr:to>
      <xdr:col>45</xdr:col>
      <xdr:colOff>177800</xdr:colOff>
      <xdr:row>37</xdr:row>
      <xdr:rowOff>105220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69270"/>
          <a:ext cx="889000" cy="8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21981</xdr:rowOff>
    </xdr:from>
    <xdr:to>
      <xdr:col>46</xdr:col>
      <xdr:colOff>38100</xdr:colOff>
      <xdr:row>30</xdr:row>
      <xdr:rowOff>123581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140108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98163</xdr:rowOff>
    </xdr:from>
    <xdr:to>
      <xdr:col>41</xdr:col>
      <xdr:colOff>50800</xdr:colOff>
      <xdr:row>37</xdr:row>
      <xdr:rowOff>105220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41813"/>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115174</xdr:rowOff>
    </xdr:from>
    <xdr:to>
      <xdr:col>41</xdr:col>
      <xdr:colOff>101600</xdr:colOff>
      <xdr:row>36</xdr:row>
      <xdr:rowOff>45324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61851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6414</xdr:rowOff>
    </xdr:from>
    <xdr:to>
      <xdr:col>36</xdr:col>
      <xdr:colOff>165100</xdr:colOff>
      <xdr:row>36</xdr:row>
      <xdr:rowOff>108014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124541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75527</xdr:rowOff>
    </xdr:from>
    <xdr:to>
      <xdr:col>55</xdr:col>
      <xdr:colOff>50800</xdr:colOff>
      <xdr:row>37</xdr:row>
      <xdr:rowOff>5677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161904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159438</xdr:rowOff>
    </xdr:from>
    <xdr:to>
      <xdr:col>50</xdr:col>
      <xdr:colOff>165100</xdr:colOff>
      <xdr:row>37</xdr:row>
      <xdr:rowOff>89588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80715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32070</xdr:rowOff>
    </xdr:from>
    <xdr:to>
      <xdr:col>46</xdr:col>
      <xdr:colOff>38100</xdr:colOff>
      <xdr:row>32</xdr:row>
      <xdr:rowOff>133670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5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124797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54420</xdr:rowOff>
    </xdr:from>
    <xdr:to>
      <xdr:col>41</xdr:col>
      <xdr:colOff>101600</xdr:colOff>
      <xdr:row>37</xdr:row>
      <xdr:rowOff>156020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147146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47363</xdr:rowOff>
    </xdr:from>
    <xdr:to>
      <xdr:col>36</xdr:col>
      <xdr:colOff>165100</xdr:colOff>
      <xdr:row>37</xdr:row>
      <xdr:rowOff>148963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140090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55328</xdr:rowOff>
    </xdr:from>
    <xdr:to>
      <xdr:col>55</xdr:col>
      <xdr:colOff>0</xdr:colOff>
      <xdr:row>56</xdr:row>
      <xdr:rowOff>104313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56528"/>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152180</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10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104313</xdr:rowOff>
    </xdr:from>
    <xdr:to>
      <xdr:col>50</xdr:col>
      <xdr:colOff>114300</xdr:colOff>
      <xdr:row>56</xdr:row>
      <xdr:rowOff>113013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0551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113013</xdr:rowOff>
    </xdr:from>
    <xdr:to>
      <xdr:col>45</xdr:col>
      <xdr:colOff>177800</xdr:colOff>
      <xdr:row>57</xdr:row>
      <xdr:rowOff>26036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14213"/>
          <a:ext cx="8890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26036</xdr:rowOff>
    </xdr:from>
    <xdr:to>
      <xdr:col>41</xdr:col>
      <xdr:colOff>50800</xdr:colOff>
      <xdr:row>57</xdr:row>
      <xdr:rowOff>74530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98686"/>
          <a:ext cx="889000" cy="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166912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4528</xdr:rowOff>
    </xdr:from>
    <xdr:to>
      <xdr:col>55</xdr:col>
      <xdr:colOff>50800</xdr:colOff>
      <xdr:row>56</xdr:row>
      <xdr:rowOff>106128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154405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8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53513</xdr:rowOff>
    </xdr:from>
    <xdr:to>
      <xdr:col>50</xdr:col>
      <xdr:colOff>165100</xdr:colOff>
      <xdr:row>56</xdr:row>
      <xdr:rowOff>155113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146240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62213</xdr:rowOff>
    </xdr:from>
    <xdr:to>
      <xdr:col>46</xdr:col>
      <xdr:colOff>38100</xdr:colOff>
      <xdr:row>56</xdr:row>
      <xdr:rowOff>163813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154940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146686</xdr:rowOff>
    </xdr:from>
    <xdr:to>
      <xdr:col>41</xdr:col>
      <xdr:colOff>101600</xdr:colOff>
      <xdr:row>57</xdr:row>
      <xdr:rowOff>76836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67963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23730</xdr:rowOff>
    </xdr:from>
    <xdr:to>
      <xdr:col>36</xdr:col>
      <xdr:colOff>165100</xdr:colOff>
      <xdr:row>57</xdr:row>
      <xdr:rowOff>125330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116457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13436</xdr:rowOff>
    </xdr:from>
    <xdr:to>
      <xdr:col>55</xdr:col>
      <xdr:colOff>0</xdr:colOff>
      <xdr:row>78</xdr:row>
      <xdr:rowOff>24127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6536"/>
          <a:ext cx="8382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13436</xdr:rowOff>
    </xdr:from>
    <xdr:to>
      <xdr:col>50</xdr:col>
      <xdr:colOff>114300</xdr:colOff>
      <xdr:row>78</xdr:row>
      <xdr:rowOff>29752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86536"/>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29752</xdr:rowOff>
    </xdr:from>
    <xdr:to>
      <xdr:col>45</xdr:col>
      <xdr:colOff>177800</xdr:colOff>
      <xdr:row>78</xdr:row>
      <xdr:rowOff>91915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02852"/>
          <a:ext cx="889000" cy="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91915</xdr:rowOff>
    </xdr:from>
    <xdr:to>
      <xdr:col>41</xdr:col>
      <xdr:colOff>50800</xdr:colOff>
      <xdr:row>79</xdr:row>
      <xdr:rowOff>1663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5015"/>
          <a:ext cx="889000" cy="8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144777</xdr:rowOff>
    </xdr:from>
    <xdr:to>
      <xdr:col>55</xdr:col>
      <xdr:colOff>50800</xdr:colOff>
      <xdr:row>78</xdr:row>
      <xdr:rowOff>74927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123204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134086</xdr:rowOff>
    </xdr:from>
    <xdr:to>
      <xdr:col>50</xdr:col>
      <xdr:colOff>165100</xdr:colOff>
      <xdr:row>78</xdr:row>
      <xdr:rowOff>64236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55363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150402</xdr:rowOff>
    </xdr:from>
    <xdr:to>
      <xdr:col>46</xdr:col>
      <xdr:colOff>38100</xdr:colOff>
      <xdr:row>78</xdr:row>
      <xdr:rowOff>80552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41115</xdr:rowOff>
    </xdr:from>
    <xdr:to>
      <xdr:col>41</xdr:col>
      <xdr:colOff>101600</xdr:colOff>
      <xdr:row>78</xdr:row>
      <xdr:rowOff>142715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122313</xdr:rowOff>
    </xdr:from>
    <xdr:to>
      <xdr:col>36</xdr:col>
      <xdr:colOff>165100</xdr:colOff>
      <xdr:row>79</xdr:row>
      <xdr:rowOff>52463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43590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112764</xdr:rowOff>
    </xdr:from>
    <xdr:to>
      <xdr:col>55</xdr:col>
      <xdr:colOff>0</xdr:colOff>
      <xdr:row>97</xdr:row>
      <xdr:rowOff>42270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71964"/>
          <a:ext cx="838200" cy="10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82052</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69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42270</xdr:rowOff>
    </xdr:from>
    <xdr:to>
      <xdr:col>50</xdr:col>
      <xdr:colOff>114300</xdr:colOff>
      <xdr:row>97</xdr:row>
      <xdr:rowOff>46926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72920"/>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55701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46926</xdr:rowOff>
    </xdr:from>
    <xdr:to>
      <xdr:col>45</xdr:col>
      <xdr:colOff>177800</xdr:colOff>
      <xdr:row>97</xdr:row>
      <xdr:rowOff>166743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77576"/>
          <a:ext cx="889000" cy="11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101559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119766</xdr:rowOff>
    </xdr:from>
    <xdr:to>
      <xdr:col>41</xdr:col>
      <xdr:colOff>50800</xdr:colOff>
      <xdr:row>97</xdr:row>
      <xdr:rowOff>166743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5041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61964</xdr:rowOff>
    </xdr:from>
    <xdr:to>
      <xdr:col>55</xdr:col>
      <xdr:colOff>50800</xdr:colOff>
      <xdr:row>96</xdr:row>
      <xdr:rowOff>163564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40391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162920</xdr:rowOff>
    </xdr:from>
    <xdr:to>
      <xdr:col>50</xdr:col>
      <xdr:colOff>165100</xdr:colOff>
      <xdr:row>97</xdr:row>
      <xdr:rowOff>93070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167576</xdr:rowOff>
    </xdr:from>
    <xdr:to>
      <xdr:col>46</xdr:col>
      <xdr:colOff>38100</xdr:colOff>
      <xdr:row>97</xdr:row>
      <xdr:rowOff>97726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115943</xdr:rowOff>
    </xdr:from>
    <xdr:to>
      <xdr:col>41</xdr:col>
      <xdr:colOff>101600</xdr:colOff>
      <xdr:row>98</xdr:row>
      <xdr:rowOff>46093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37220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68966</xdr:rowOff>
    </xdr:from>
    <xdr:to>
      <xdr:col>36</xdr:col>
      <xdr:colOff>165100</xdr:colOff>
      <xdr:row>97</xdr:row>
      <xdr:rowOff>170566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38202</xdr:rowOff>
    </xdr:from>
    <xdr:to>
      <xdr:col>85</xdr:col>
      <xdr:colOff>127000</xdr:colOff>
      <xdr:row>38</xdr:row>
      <xdr:rowOff>70053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53302"/>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70053</xdr:rowOff>
    </xdr:from>
    <xdr:to>
      <xdr:col>81</xdr:col>
      <xdr:colOff>50800</xdr:colOff>
      <xdr:row>39</xdr:row>
      <xdr:rowOff>42811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5153"/>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34849</xdr:rowOff>
    </xdr:from>
    <xdr:to>
      <xdr:col>76</xdr:col>
      <xdr:colOff>114300</xdr:colOff>
      <xdr:row>39</xdr:row>
      <xdr:rowOff>42811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1399"/>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30238</xdr:rowOff>
    </xdr:from>
    <xdr:to>
      <xdr:col>71</xdr:col>
      <xdr:colOff>177800</xdr:colOff>
      <xdr:row>39</xdr:row>
      <xdr:rowOff>34849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5338"/>
          <a:ext cx="889000" cy="1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158852</xdr:rowOff>
    </xdr:from>
    <xdr:to>
      <xdr:col>85</xdr:col>
      <xdr:colOff>177800</xdr:colOff>
      <xdr:row>38</xdr:row>
      <xdr:rowOff>89002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137279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19253</xdr:rowOff>
    </xdr:from>
    <xdr:to>
      <xdr:col>81</xdr:col>
      <xdr:colOff>101600</xdr:colOff>
      <xdr:row>38</xdr:row>
      <xdr:rowOff>120853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111980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163461</xdr:rowOff>
    </xdr:from>
    <xdr:to>
      <xdr:col>76</xdr:col>
      <xdr:colOff>165100</xdr:colOff>
      <xdr:row>39</xdr:row>
      <xdr:rowOff>93611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84738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155499</xdr:rowOff>
    </xdr:from>
    <xdr:to>
      <xdr:col>72</xdr:col>
      <xdr:colOff>38100</xdr:colOff>
      <xdr:row>39</xdr:row>
      <xdr:rowOff>85649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76776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150889</xdr:rowOff>
    </xdr:from>
    <xdr:to>
      <xdr:col>67</xdr:col>
      <xdr:colOff>101600</xdr:colOff>
      <xdr:row>38</xdr:row>
      <xdr:rowOff>81038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94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97566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26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73227</xdr:rowOff>
    </xdr:from>
    <xdr:to>
      <xdr:col>85</xdr:col>
      <xdr:colOff>127000</xdr:colOff>
      <xdr:row>74</xdr:row>
      <xdr:rowOff>143994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60527"/>
          <a:ext cx="8382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143994</xdr:rowOff>
    </xdr:from>
    <xdr:to>
      <xdr:col>81</xdr:col>
      <xdr:colOff>50800</xdr:colOff>
      <xdr:row>74</xdr:row>
      <xdr:rowOff>163637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31294"/>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163637</xdr:rowOff>
    </xdr:from>
    <xdr:to>
      <xdr:col>76</xdr:col>
      <xdr:colOff>114300</xdr:colOff>
      <xdr:row>75</xdr:row>
      <xdr:rowOff>11243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50937"/>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164523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50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57159</xdr:rowOff>
    </xdr:from>
    <xdr:to>
      <xdr:col>71</xdr:col>
      <xdr:colOff>177800</xdr:colOff>
      <xdr:row>75</xdr:row>
      <xdr:rowOff>11243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01559"/>
          <a:ext cx="889000" cy="4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63287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7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22427</xdr:rowOff>
    </xdr:from>
    <xdr:to>
      <xdr:col>85</xdr:col>
      <xdr:colOff>177800</xdr:colOff>
      <xdr:row>74</xdr:row>
      <xdr:rowOff>124027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45304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93194</xdr:rowOff>
    </xdr:from>
    <xdr:to>
      <xdr:col>81</xdr:col>
      <xdr:colOff>101600</xdr:colOff>
      <xdr:row>75</xdr:row>
      <xdr:rowOff>23344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39871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112837</xdr:rowOff>
    </xdr:from>
    <xdr:to>
      <xdr:col>76</xdr:col>
      <xdr:colOff>165100</xdr:colOff>
      <xdr:row>75</xdr:row>
      <xdr:rowOff>42987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34114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131893</xdr:rowOff>
    </xdr:from>
    <xdr:to>
      <xdr:col>72</xdr:col>
      <xdr:colOff>38100</xdr:colOff>
      <xdr:row>75</xdr:row>
      <xdr:rowOff>62043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53170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6359</xdr:rowOff>
    </xdr:from>
    <xdr:to>
      <xdr:col>67</xdr:col>
      <xdr:colOff>101600</xdr:colOff>
      <xdr:row>72</xdr:row>
      <xdr:rowOff>107959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5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124486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1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108207</xdr:rowOff>
    </xdr:from>
    <xdr:to>
      <xdr:col>85</xdr:col>
      <xdr:colOff>127000</xdr:colOff>
      <xdr:row>96</xdr:row>
      <xdr:rowOff>21710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95957"/>
          <a:ext cx="8382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9506</xdr:rowOff>
    </xdr:from>
    <xdr:to>
      <xdr:col>81</xdr:col>
      <xdr:colOff>50800</xdr:colOff>
      <xdr:row>95</xdr:row>
      <xdr:rowOff>108207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297256"/>
          <a:ext cx="889000" cy="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9506</xdr:rowOff>
    </xdr:from>
    <xdr:to>
      <xdr:col>76</xdr:col>
      <xdr:colOff>114300</xdr:colOff>
      <xdr:row>98</xdr:row>
      <xdr:rowOff>34565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297256"/>
          <a:ext cx="889000" cy="5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34565</xdr:rowOff>
    </xdr:from>
    <xdr:to>
      <xdr:col>71</xdr:col>
      <xdr:colOff>177800</xdr:colOff>
      <xdr:row>99</xdr:row>
      <xdr:rowOff>43154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6665"/>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60309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142360</xdr:rowOff>
    </xdr:from>
    <xdr:to>
      <xdr:col>85</xdr:col>
      <xdr:colOff>177800</xdr:colOff>
      <xdr:row>96</xdr:row>
      <xdr:rowOff>72510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165237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57407</xdr:rowOff>
    </xdr:from>
    <xdr:to>
      <xdr:col>81</xdr:col>
      <xdr:colOff>101600</xdr:colOff>
      <xdr:row>95</xdr:row>
      <xdr:rowOff>159007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130156</xdr:rowOff>
    </xdr:from>
    <xdr:to>
      <xdr:col>76</xdr:col>
      <xdr:colOff>165100</xdr:colOff>
      <xdr:row>95</xdr:row>
      <xdr:rowOff>60306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2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76833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0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155215</xdr:rowOff>
    </xdr:from>
    <xdr:to>
      <xdr:col>72</xdr:col>
      <xdr:colOff>38100</xdr:colOff>
      <xdr:row>98</xdr:row>
      <xdr:rowOff>85365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76492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163804</xdr:rowOff>
    </xdr:from>
    <xdr:to>
      <xdr:col>67</xdr:col>
      <xdr:colOff>101600</xdr:colOff>
      <xdr:row>99</xdr:row>
      <xdr:rowOff>93954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85081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125013</xdr:rowOff>
    </xdr:from>
    <xdr:to>
      <xdr:col>116</xdr:col>
      <xdr:colOff>63500</xdr:colOff>
      <xdr:row>37</xdr:row>
      <xdr:rowOff>145072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68663"/>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145072</xdr:rowOff>
    </xdr:from>
    <xdr:to>
      <xdr:col>111</xdr:col>
      <xdr:colOff>177800</xdr:colOff>
      <xdr:row>37</xdr:row>
      <xdr:rowOff>150044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8872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146501</xdr:rowOff>
    </xdr:from>
    <xdr:to>
      <xdr:col>107</xdr:col>
      <xdr:colOff>50800</xdr:colOff>
      <xdr:row>37</xdr:row>
      <xdr:rowOff>150044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901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146501</xdr:rowOff>
    </xdr:from>
    <xdr:to>
      <xdr:col>102</xdr:col>
      <xdr:colOff>114300</xdr:colOff>
      <xdr:row>37</xdr:row>
      <xdr:rowOff>148673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9015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74213</xdr:rowOff>
    </xdr:from>
    <xdr:to>
      <xdr:col>116</xdr:col>
      <xdr:colOff>114300</xdr:colOff>
      <xdr:row>38</xdr:row>
      <xdr:rowOff>4363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160590</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3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94272</xdr:rowOff>
    </xdr:from>
    <xdr:to>
      <xdr:col>112</xdr:col>
      <xdr:colOff>38100</xdr:colOff>
      <xdr:row>38</xdr:row>
      <xdr:rowOff>24422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15549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53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99244</xdr:rowOff>
    </xdr:from>
    <xdr:to>
      <xdr:col>107</xdr:col>
      <xdr:colOff>101600</xdr:colOff>
      <xdr:row>38</xdr:row>
      <xdr:rowOff>29394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20521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53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95701</xdr:rowOff>
    </xdr:from>
    <xdr:to>
      <xdr:col>102</xdr:col>
      <xdr:colOff>165100</xdr:colOff>
      <xdr:row>38</xdr:row>
      <xdr:rowOff>25851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16978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53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97873</xdr:rowOff>
    </xdr:from>
    <xdr:to>
      <xdr:col>98</xdr:col>
      <xdr:colOff>38100</xdr:colOff>
      <xdr:row>38</xdr:row>
      <xdr:rowOff>28023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19149</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53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6060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9435810"/>
          <a:ext cx="1269" cy="647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124187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92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6060</xdr:rowOff>
    </xdr:from>
    <xdr:to>
      <xdr:col>116</xdr:col>
      <xdr:colOff>152400</xdr:colOff>
      <xdr:row>55</xdr:row>
      <xdr:rowOff>6060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43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90688</xdr:rowOff>
    </xdr:from>
    <xdr:to>
      <xdr:col>116</xdr:col>
      <xdr:colOff>63500</xdr:colOff>
      <xdr:row>57</xdr:row>
      <xdr:rowOff>97043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863338"/>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70253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4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91826</xdr:rowOff>
    </xdr:from>
    <xdr:to>
      <xdr:col>116</xdr:col>
      <xdr:colOff>114300</xdr:colOff>
      <xdr:row>58</xdr:row>
      <xdr:rowOff>21976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6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97043</xdr:rowOff>
    </xdr:from>
    <xdr:to>
      <xdr:col>111</xdr:col>
      <xdr:colOff>177800</xdr:colOff>
      <xdr:row>57</xdr:row>
      <xdr:rowOff>100198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6969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84328</xdr:rowOff>
    </xdr:from>
    <xdr:to>
      <xdr:col>112</xdr:col>
      <xdr:colOff>38100</xdr:colOff>
      <xdr:row>58</xdr:row>
      <xdr:rowOff>14478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5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5605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57907</xdr:rowOff>
    </xdr:from>
    <xdr:to>
      <xdr:col>107</xdr:col>
      <xdr:colOff>50800</xdr:colOff>
      <xdr:row>57</xdr:row>
      <xdr:rowOff>100198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8973307"/>
          <a:ext cx="889000" cy="8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43318</xdr:rowOff>
    </xdr:from>
    <xdr:to>
      <xdr:col>107</xdr:col>
      <xdr:colOff>101600</xdr:colOff>
      <xdr:row>57</xdr:row>
      <xdr:rowOff>144918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161445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57907</xdr:rowOff>
    </xdr:from>
    <xdr:to>
      <xdr:col>102</xdr:col>
      <xdr:colOff>114300</xdr:colOff>
      <xdr:row>57</xdr:row>
      <xdr:rowOff>144592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8973307"/>
          <a:ext cx="889000" cy="94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56302</xdr:rowOff>
    </xdr:from>
    <xdr:to>
      <xdr:col>102</xdr:col>
      <xdr:colOff>165100</xdr:colOff>
      <xdr:row>57</xdr:row>
      <xdr:rowOff>157902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149029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9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59730</xdr:rowOff>
    </xdr:from>
    <xdr:to>
      <xdr:col>98</xdr:col>
      <xdr:colOff>38100</xdr:colOff>
      <xdr:row>57</xdr:row>
      <xdr:rowOff>161330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6407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39888</xdr:rowOff>
    </xdr:from>
    <xdr:to>
      <xdr:col>116</xdr:col>
      <xdr:colOff>114300</xdr:colOff>
      <xdr:row>57</xdr:row>
      <xdr:rowOff>141488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8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62765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66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46243</xdr:rowOff>
    </xdr:from>
    <xdr:to>
      <xdr:col>112</xdr:col>
      <xdr:colOff>38100</xdr:colOff>
      <xdr:row>57</xdr:row>
      <xdr:rowOff>147843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164370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59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49398</xdr:rowOff>
    </xdr:from>
    <xdr:to>
      <xdr:col>107</xdr:col>
      <xdr:colOff>101600</xdr:colOff>
      <xdr:row>57</xdr:row>
      <xdr:rowOff>150998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142125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7107</xdr:rowOff>
    </xdr:from>
    <xdr:to>
      <xdr:col>102</xdr:col>
      <xdr:colOff>165100</xdr:colOff>
      <xdr:row>52</xdr:row>
      <xdr:rowOff>108707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125234</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278111" y="8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93792</xdr:rowOff>
    </xdr:from>
    <xdr:to>
      <xdr:col>98</xdr:col>
      <xdr:colOff>38100</xdr:colOff>
      <xdr:row>58</xdr:row>
      <xdr:rowOff>23942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15069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27435</xdr:rowOff>
    </xdr:from>
    <xdr:to>
      <xdr:col>116</xdr:col>
      <xdr:colOff>63500</xdr:colOff>
      <xdr:row>70</xdr:row>
      <xdr:rowOff>116794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028935"/>
          <a:ext cx="8382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116794</xdr:rowOff>
    </xdr:from>
    <xdr:to>
      <xdr:col>111</xdr:col>
      <xdr:colOff>177800</xdr:colOff>
      <xdr:row>70</xdr:row>
      <xdr:rowOff>121549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11829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121549</xdr:rowOff>
    </xdr:from>
    <xdr:to>
      <xdr:col>107</xdr:col>
      <xdr:colOff>50800</xdr:colOff>
      <xdr:row>71</xdr:row>
      <xdr:rowOff>35344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123049"/>
          <a:ext cx="889000" cy="8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35344</xdr:rowOff>
    </xdr:from>
    <xdr:to>
      <xdr:col>102</xdr:col>
      <xdr:colOff>114300</xdr:colOff>
      <xdr:row>71</xdr:row>
      <xdr:rowOff>79166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208294"/>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148085</xdr:rowOff>
    </xdr:from>
    <xdr:to>
      <xdr:col>116</xdr:col>
      <xdr:colOff>114300</xdr:colOff>
      <xdr:row>70</xdr:row>
      <xdr:rowOff>78235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19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101112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19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65994</xdr:rowOff>
    </xdr:from>
    <xdr:to>
      <xdr:col>112</xdr:col>
      <xdr:colOff>38100</xdr:colOff>
      <xdr:row>70</xdr:row>
      <xdr:rowOff>167594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12671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18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70749</xdr:rowOff>
    </xdr:from>
    <xdr:to>
      <xdr:col>107</xdr:col>
      <xdr:colOff>101600</xdr:colOff>
      <xdr:row>71</xdr:row>
      <xdr:rowOff>899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0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17426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18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155994</xdr:rowOff>
    </xdr:from>
    <xdr:to>
      <xdr:col>102</xdr:col>
      <xdr:colOff>165100</xdr:colOff>
      <xdr:row>71</xdr:row>
      <xdr:rowOff>86144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15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102671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9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28366</xdr:rowOff>
    </xdr:from>
    <xdr:to>
      <xdr:col>98</xdr:col>
      <xdr:colOff>38100</xdr:colOff>
      <xdr:row>71</xdr:row>
      <xdr:rowOff>129966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2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146493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9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745,445</a:t>
          </a:r>
          <a:r>
            <a:rPr kumimoji="1" lang="ja-JP" altLang="en-US" sz="1100">
              <a:latin typeface="ＭＳ Ｐゴシック" panose="020B0600070205080204" pitchFamily="50" charset="-128"/>
              <a:ea typeface="ＭＳ Ｐゴシック" panose="020B0600070205080204" pitchFamily="50" charset="-128"/>
            </a:rPr>
            <a:t>円となっており、前年度（</a:t>
          </a:r>
          <a:r>
            <a:rPr kumimoji="1" lang="en-US" altLang="ja-JP" sz="1100">
              <a:latin typeface="ＭＳ Ｐゴシック" panose="020B0600070205080204" pitchFamily="50" charset="-128"/>
              <a:ea typeface="ＭＳ Ｐゴシック" panose="020B0600070205080204" pitchFamily="50" charset="-128"/>
            </a:rPr>
            <a:t>732,600</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扶助費は</a:t>
          </a:r>
          <a:r>
            <a:rPr kumimoji="1" lang="en-US" altLang="ja-JP" sz="1100">
              <a:latin typeface="ＭＳ Ｐゴシック" panose="020B0600070205080204" pitchFamily="50" charset="-128"/>
              <a:ea typeface="ＭＳ Ｐゴシック" panose="020B0600070205080204" pitchFamily="50" charset="-128"/>
            </a:rPr>
            <a:t>109,167</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118,834</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％減少したものの、類似団体平均を</a:t>
          </a:r>
          <a:r>
            <a:rPr kumimoji="1" lang="en-US" altLang="ja-JP" sz="1100">
              <a:latin typeface="ＭＳ Ｐゴシック" panose="020B0600070205080204" pitchFamily="50" charset="-128"/>
              <a:ea typeface="ＭＳ Ｐゴシック" panose="020B0600070205080204" pitchFamily="50" charset="-128"/>
            </a:rPr>
            <a:t>5,147</a:t>
          </a:r>
          <a:r>
            <a:rPr kumimoji="1" lang="ja-JP" altLang="en-US" sz="1100">
              <a:latin typeface="ＭＳ Ｐゴシック" panose="020B0600070205080204" pitchFamily="50" charset="-128"/>
              <a:ea typeface="ＭＳ Ｐゴシック" panose="020B0600070205080204" pitchFamily="50" charset="-128"/>
            </a:rPr>
            <a:t>円上回った。住民税非課税世帯等臨時特別給付金、子育て世帯等臨時特別支援事業給付金の事業終了や児童数の減少などが主な要因である。</a:t>
          </a:r>
        </a:p>
        <a:p>
          <a:r>
            <a:rPr kumimoji="1" lang="ja-JP" altLang="en-US" sz="1100">
              <a:latin typeface="ＭＳ Ｐゴシック" panose="020B0600070205080204" pitchFamily="50" charset="-128"/>
              <a:ea typeface="ＭＳ Ｐゴシック" panose="020B0600070205080204" pitchFamily="50" charset="-128"/>
            </a:rPr>
            <a:t>　補助費等は</a:t>
          </a:r>
          <a:r>
            <a:rPr kumimoji="1" lang="en-US" altLang="ja-JP" sz="1100">
              <a:latin typeface="ＭＳ Ｐゴシック" panose="020B0600070205080204" pitchFamily="50" charset="-128"/>
              <a:ea typeface="ＭＳ Ｐゴシック" panose="020B0600070205080204" pitchFamily="50" charset="-128"/>
            </a:rPr>
            <a:t>56,755</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45,743</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24.1</a:t>
          </a:r>
          <a:r>
            <a:rPr kumimoji="1" lang="ja-JP" altLang="en-US" sz="1100">
              <a:latin typeface="ＭＳ Ｐゴシック" panose="020B0600070205080204" pitchFamily="50" charset="-128"/>
              <a:ea typeface="ＭＳ Ｐゴシック" panose="020B0600070205080204" pitchFamily="50" charset="-128"/>
            </a:rPr>
            <a:t>％増加したが、類似団体平均を</a:t>
          </a:r>
          <a:r>
            <a:rPr kumimoji="1" lang="en-US" altLang="ja-JP" sz="1100">
              <a:latin typeface="ＭＳ Ｐゴシック" panose="020B0600070205080204" pitchFamily="50" charset="-128"/>
              <a:ea typeface="ＭＳ Ｐゴシック" panose="020B0600070205080204" pitchFamily="50" charset="-128"/>
            </a:rPr>
            <a:t>47,061</a:t>
          </a:r>
          <a:r>
            <a:rPr kumimoji="1" lang="ja-JP" altLang="en-US" sz="1100">
              <a:latin typeface="ＭＳ Ｐゴシック" panose="020B0600070205080204" pitchFamily="50" charset="-128"/>
              <a:ea typeface="ＭＳ Ｐゴシック" panose="020B0600070205080204" pitchFamily="50" charset="-128"/>
            </a:rPr>
            <a:t>円下回り一番低くなっている。増加の要因は機構集積協力金交付事業や新型コロナウイルスワクチン接種事業、各種物価高騰対策関連事業などの実施によるものである。</a:t>
          </a:r>
        </a:p>
        <a:p>
          <a:r>
            <a:rPr kumimoji="1" lang="ja-JP" altLang="en-US" sz="1100">
              <a:latin typeface="ＭＳ Ｐゴシック" panose="020B0600070205080204" pitchFamily="50" charset="-128"/>
              <a:ea typeface="ＭＳ Ｐゴシック" panose="020B0600070205080204" pitchFamily="50" charset="-128"/>
            </a:rPr>
            <a:t>　普通建設事業費は全体で</a:t>
          </a:r>
          <a:r>
            <a:rPr kumimoji="1" lang="en-US" altLang="ja-JP" sz="1100">
              <a:latin typeface="ＭＳ Ｐゴシック" panose="020B0600070205080204" pitchFamily="50" charset="-128"/>
              <a:ea typeface="ＭＳ Ｐゴシック" panose="020B0600070205080204" pitchFamily="50" charset="-128"/>
            </a:rPr>
            <a:t>93,454</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82,740</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％増加したが、類似団体平均を</a:t>
          </a:r>
          <a:r>
            <a:rPr kumimoji="1" lang="en-US" altLang="ja-JP" sz="1100">
              <a:latin typeface="ＭＳ Ｐゴシック" panose="020B0600070205080204" pitchFamily="50" charset="-128"/>
              <a:ea typeface="ＭＳ Ｐゴシック" panose="020B0600070205080204" pitchFamily="50" charset="-128"/>
            </a:rPr>
            <a:t>10,209</a:t>
          </a:r>
          <a:r>
            <a:rPr kumimoji="1" lang="ja-JP" altLang="en-US" sz="1100">
              <a:latin typeface="ＭＳ Ｐゴシック" panose="020B0600070205080204" pitchFamily="50" charset="-128"/>
              <a:ea typeface="ＭＳ Ｐゴシック" panose="020B0600070205080204" pitchFamily="50" charset="-128"/>
            </a:rPr>
            <a:t>円下回った。うち新規整備は前年度比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％の減少、更新整備は</a:t>
          </a:r>
          <a:r>
            <a:rPr kumimoji="1" lang="en-US" altLang="ja-JP" sz="1100">
              <a:latin typeface="ＭＳ Ｐゴシック" panose="020B0600070205080204" pitchFamily="50" charset="-128"/>
              <a:ea typeface="ＭＳ Ｐゴシック" panose="020B0600070205080204" pitchFamily="50" charset="-128"/>
            </a:rPr>
            <a:t>29.3</a:t>
          </a:r>
          <a:r>
            <a:rPr kumimoji="1" lang="ja-JP" altLang="en-US" sz="1100">
              <a:latin typeface="ＭＳ Ｐゴシック" panose="020B0600070205080204" pitchFamily="50" charset="-128"/>
              <a:ea typeface="ＭＳ Ｐゴシック" panose="020B0600070205080204" pitchFamily="50" charset="-128"/>
            </a:rPr>
            <a:t>％の増加となっている。新規整備は屋内運動施設整備事業などの終了、更新整備は金浦こ線橋改修事業、象潟海洋センター大規模改修事業の実施などが主な要因である。</a:t>
          </a:r>
        </a:p>
        <a:p>
          <a:r>
            <a:rPr kumimoji="1" lang="ja-JP" altLang="en-US" sz="1100">
              <a:latin typeface="ＭＳ Ｐゴシック" panose="020B0600070205080204" pitchFamily="50" charset="-128"/>
              <a:ea typeface="ＭＳ Ｐゴシック" panose="020B0600070205080204" pitchFamily="50" charset="-128"/>
            </a:rPr>
            <a:t>　公債費は</a:t>
          </a:r>
          <a:r>
            <a:rPr kumimoji="1" lang="en-US" altLang="ja-JP" sz="1100">
              <a:latin typeface="ＭＳ Ｐゴシック" panose="020B0600070205080204" pitchFamily="50" charset="-128"/>
              <a:ea typeface="ＭＳ Ｐゴシック" panose="020B0600070205080204" pitchFamily="50" charset="-128"/>
            </a:rPr>
            <a:t>74,071</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69,737</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4,238</a:t>
          </a:r>
          <a:r>
            <a:rPr kumimoji="1" lang="ja-JP" altLang="en-US" sz="1100">
              <a:latin typeface="ＭＳ Ｐゴシック" panose="020B0600070205080204" pitchFamily="50" charset="-128"/>
              <a:ea typeface="ＭＳ Ｐゴシック" panose="020B0600070205080204" pitchFamily="50" charset="-128"/>
            </a:rPr>
            <a:t>円上回った。平成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年度臨時財政対策債や令和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年度屋内運動施設整備事業などの償還開始による元利償還金の増加が主な要因である。</a:t>
          </a:r>
        </a:p>
        <a:p>
          <a:r>
            <a:rPr kumimoji="1" lang="ja-JP" altLang="en-US" sz="1100">
              <a:latin typeface="ＭＳ Ｐゴシック" panose="020B0600070205080204" pitchFamily="50" charset="-128"/>
              <a:ea typeface="ＭＳ Ｐゴシック" panose="020B0600070205080204" pitchFamily="50" charset="-128"/>
            </a:rPr>
            <a:t>　積立金は</a:t>
          </a:r>
          <a:r>
            <a:rPr kumimoji="1" lang="en-US" altLang="ja-JP" sz="1100">
              <a:latin typeface="ＭＳ Ｐゴシック" panose="020B0600070205080204" pitchFamily="50" charset="-128"/>
              <a:ea typeface="ＭＳ Ｐゴシック" panose="020B0600070205080204" pitchFamily="50" charset="-128"/>
            </a:rPr>
            <a:t>54,339</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62,143</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％減少したものの、類似団体平均を</a:t>
          </a:r>
          <a:r>
            <a:rPr kumimoji="1" lang="en-US" altLang="ja-JP" sz="1100">
              <a:latin typeface="ＭＳ Ｐゴシック" panose="020B0600070205080204" pitchFamily="50" charset="-128"/>
              <a:ea typeface="ＭＳ Ｐゴシック" panose="020B0600070205080204" pitchFamily="50" charset="-128"/>
            </a:rPr>
            <a:t>14,288</a:t>
          </a:r>
          <a:r>
            <a:rPr kumimoji="1" lang="ja-JP" altLang="en-US" sz="1100">
              <a:latin typeface="ＭＳ Ｐゴシック" panose="020B0600070205080204" pitchFamily="50" charset="-128"/>
              <a:ea typeface="ＭＳ Ｐゴシック" panose="020B0600070205080204" pitchFamily="50" charset="-128"/>
            </a:rPr>
            <a:t>円上回った。ふるさと納税の増収に伴うみらい創造基金積立金や森林環境譲与税基金積立金が増加した一方、財政調整基金と各種その他特定目的基金への積立額が減少したことが要因である。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74359</xdr:rowOff>
    </xdr:from>
    <xdr:to>
      <xdr:col>24</xdr:col>
      <xdr:colOff>63500</xdr:colOff>
      <xdr:row>35</xdr:row>
      <xdr:rowOff>152845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5109"/>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122636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74359</xdr:rowOff>
    </xdr:from>
    <xdr:to>
      <xdr:col>19</xdr:col>
      <xdr:colOff>177800</xdr:colOff>
      <xdr:row>35</xdr:row>
      <xdr:rowOff>95314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51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40259</xdr:rowOff>
    </xdr:from>
    <xdr:to>
      <xdr:col>15</xdr:col>
      <xdr:colOff>50800</xdr:colOff>
      <xdr:row>35</xdr:row>
      <xdr:rowOff>95314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1009"/>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40259</xdr:rowOff>
    </xdr:from>
    <xdr:to>
      <xdr:col>10</xdr:col>
      <xdr:colOff>114300</xdr:colOff>
      <xdr:row>35</xdr:row>
      <xdr:rowOff>124270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1009"/>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102045</xdr:rowOff>
    </xdr:from>
    <xdr:to>
      <xdr:col>24</xdr:col>
      <xdr:colOff>114300</xdr:colOff>
      <xdr:row>36</xdr:row>
      <xdr:rowOff>32195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80472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23559</xdr:rowOff>
    </xdr:from>
    <xdr:to>
      <xdr:col>20</xdr:col>
      <xdr:colOff>38100</xdr:colOff>
      <xdr:row>35</xdr:row>
      <xdr:rowOff>125159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141686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44514</xdr:rowOff>
    </xdr:from>
    <xdr:to>
      <xdr:col>15</xdr:col>
      <xdr:colOff>101600</xdr:colOff>
      <xdr:row>35</xdr:row>
      <xdr:rowOff>146114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162641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160909</xdr:rowOff>
    </xdr:from>
    <xdr:to>
      <xdr:col>10</xdr:col>
      <xdr:colOff>165100</xdr:colOff>
      <xdr:row>35</xdr:row>
      <xdr:rowOff>91059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107586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73470</xdr:rowOff>
    </xdr:from>
    <xdr:to>
      <xdr:col>6</xdr:col>
      <xdr:colOff>38100</xdr:colOff>
      <xdr:row>36</xdr:row>
      <xdr:rowOff>3620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1900</xdr:rowOff>
    </xdr:from>
    <xdr:to>
      <xdr:col>24</xdr:col>
      <xdr:colOff>63500</xdr:colOff>
      <xdr:row>54</xdr:row>
      <xdr:rowOff>64369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60200"/>
          <a:ext cx="838200" cy="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59484</xdr:rowOff>
    </xdr:from>
    <xdr:to>
      <xdr:col>19</xdr:col>
      <xdr:colOff>177800</xdr:colOff>
      <xdr:row>54</xdr:row>
      <xdr:rowOff>1900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31984"/>
          <a:ext cx="889000" cy="6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59484</xdr:rowOff>
    </xdr:from>
    <xdr:to>
      <xdr:col>15</xdr:col>
      <xdr:colOff>50800</xdr:colOff>
      <xdr:row>57</xdr:row>
      <xdr:rowOff>133696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31984"/>
          <a:ext cx="889000" cy="127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85897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133696</xdr:rowOff>
    </xdr:from>
    <xdr:to>
      <xdr:col>10</xdr:col>
      <xdr:colOff>114300</xdr:colOff>
      <xdr:row>58</xdr:row>
      <xdr:rowOff>154871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06346"/>
          <a:ext cx="889000" cy="1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163365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13569</xdr:rowOff>
    </xdr:from>
    <xdr:to>
      <xdr:col>24</xdr:col>
      <xdr:colOff>114300</xdr:colOff>
      <xdr:row>54</xdr:row>
      <xdr:rowOff>115169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36446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2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122550</xdr:rowOff>
    </xdr:from>
    <xdr:to>
      <xdr:col>20</xdr:col>
      <xdr:colOff>38100</xdr:colOff>
      <xdr:row>54</xdr:row>
      <xdr:rowOff>52700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69227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9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8684</xdr:rowOff>
    </xdr:from>
    <xdr:to>
      <xdr:col>15</xdr:col>
      <xdr:colOff>101600</xdr:colOff>
      <xdr:row>50</xdr:row>
      <xdr:rowOff>110284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126811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5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82896</xdr:rowOff>
    </xdr:from>
    <xdr:to>
      <xdr:col>10</xdr:col>
      <xdr:colOff>165100</xdr:colOff>
      <xdr:row>58</xdr:row>
      <xdr:rowOff>13046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104071</xdr:rowOff>
    </xdr:from>
    <xdr:to>
      <xdr:col>6</xdr:col>
      <xdr:colOff>38100</xdr:colOff>
      <xdr:row>59</xdr:row>
      <xdr:rowOff>34221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38812</xdr:rowOff>
    </xdr:from>
    <xdr:to>
      <xdr:col>24</xdr:col>
      <xdr:colOff>63500</xdr:colOff>
      <xdr:row>75</xdr:row>
      <xdr:rowOff>107881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97562"/>
          <a:ext cx="838200" cy="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39387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6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38812</xdr:rowOff>
    </xdr:from>
    <xdr:to>
      <xdr:col>19</xdr:col>
      <xdr:colOff>177800</xdr:colOff>
      <xdr:row>76</xdr:row>
      <xdr:rowOff>76203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97562"/>
          <a:ext cx="889000" cy="20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76203</xdr:rowOff>
    </xdr:from>
    <xdr:to>
      <xdr:col>15</xdr:col>
      <xdr:colOff>50800</xdr:colOff>
      <xdr:row>76</xdr:row>
      <xdr:rowOff>170898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06403"/>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170898</xdr:rowOff>
    </xdr:from>
    <xdr:to>
      <xdr:col>10</xdr:col>
      <xdr:colOff>114300</xdr:colOff>
      <xdr:row>77</xdr:row>
      <xdr:rowOff>100750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01098"/>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57081</xdr:rowOff>
    </xdr:from>
    <xdr:to>
      <xdr:col>24</xdr:col>
      <xdr:colOff>114300</xdr:colOff>
      <xdr:row>75</xdr:row>
      <xdr:rowOff>158682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15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35508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8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159462</xdr:rowOff>
    </xdr:from>
    <xdr:to>
      <xdr:col>20</xdr:col>
      <xdr:colOff>38100</xdr:colOff>
      <xdr:row>75</xdr:row>
      <xdr:rowOff>89612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25403</xdr:rowOff>
    </xdr:from>
    <xdr:to>
      <xdr:col>15</xdr:col>
      <xdr:colOff>101600</xdr:colOff>
      <xdr:row>76</xdr:row>
      <xdr:rowOff>127003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118130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4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120098</xdr:rowOff>
    </xdr:from>
    <xdr:to>
      <xdr:col>10</xdr:col>
      <xdr:colOff>165100</xdr:colOff>
      <xdr:row>77</xdr:row>
      <xdr:rowOff>50248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41375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4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49950</xdr:rowOff>
    </xdr:from>
    <xdr:to>
      <xdr:col>6</xdr:col>
      <xdr:colOff>38100</xdr:colOff>
      <xdr:row>77</xdr:row>
      <xdr:rowOff>151550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142677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92608</xdr:rowOff>
    </xdr:from>
    <xdr:to>
      <xdr:col>24</xdr:col>
      <xdr:colOff>63500</xdr:colOff>
      <xdr:row>95</xdr:row>
      <xdr:rowOff>52969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08908"/>
          <a:ext cx="838200" cy="1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52969</xdr:rowOff>
    </xdr:from>
    <xdr:to>
      <xdr:col>19</xdr:col>
      <xdr:colOff>177800</xdr:colOff>
      <xdr:row>95</xdr:row>
      <xdr:rowOff>118532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40719"/>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118532</xdr:rowOff>
    </xdr:from>
    <xdr:to>
      <xdr:col>15</xdr:col>
      <xdr:colOff>50800</xdr:colOff>
      <xdr:row>96</xdr:row>
      <xdr:rowOff>132797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06282"/>
          <a:ext cx="889000" cy="18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132797</xdr:rowOff>
    </xdr:from>
    <xdr:to>
      <xdr:col>10</xdr:col>
      <xdr:colOff>114300</xdr:colOff>
      <xdr:row>97</xdr:row>
      <xdr:rowOff>47254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1997"/>
          <a:ext cx="889000" cy="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41808</xdr:rowOff>
    </xdr:from>
    <xdr:to>
      <xdr:col>24</xdr:col>
      <xdr:colOff>114300</xdr:colOff>
      <xdr:row>94</xdr:row>
      <xdr:rowOff>143408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20235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2169</xdr:rowOff>
    </xdr:from>
    <xdr:to>
      <xdr:col>20</xdr:col>
      <xdr:colOff>38100</xdr:colOff>
      <xdr:row>95</xdr:row>
      <xdr:rowOff>103769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67732</xdr:rowOff>
    </xdr:from>
    <xdr:to>
      <xdr:col>15</xdr:col>
      <xdr:colOff>101600</xdr:colOff>
      <xdr:row>95</xdr:row>
      <xdr:rowOff>169332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160459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81997</xdr:rowOff>
    </xdr:from>
    <xdr:to>
      <xdr:col>10</xdr:col>
      <xdr:colOff>165100</xdr:colOff>
      <xdr:row>97</xdr:row>
      <xdr:rowOff>12147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3274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167904</xdr:rowOff>
    </xdr:from>
    <xdr:to>
      <xdr:col>6</xdr:col>
      <xdr:colOff>38100</xdr:colOff>
      <xdr:row>97</xdr:row>
      <xdr:rowOff>98054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89181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55445</xdr:rowOff>
    </xdr:from>
    <xdr:to>
      <xdr:col>55</xdr:col>
      <xdr:colOff>0</xdr:colOff>
      <xdr:row>38</xdr:row>
      <xdr:rowOff>75039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05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24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55445</xdr:rowOff>
    </xdr:from>
    <xdr:to>
      <xdr:col>50</xdr:col>
      <xdr:colOff>114300</xdr:colOff>
      <xdr:row>38</xdr:row>
      <xdr:rowOff>97899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054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110108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97899</xdr:rowOff>
    </xdr:from>
    <xdr:to>
      <xdr:col>45</xdr:col>
      <xdr:colOff>177800</xdr:colOff>
      <xdr:row>38</xdr:row>
      <xdr:rowOff>143782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12999"/>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143782</xdr:rowOff>
    </xdr:from>
    <xdr:to>
      <xdr:col>41</xdr:col>
      <xdr:colOff>50800</xdr:colOff>
      <xdr:row>38</xdr:row>
      <xdr:rowOff>165499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8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24239</xdr:rowOff>
    </xdr:from>
    <xdr:to>
      <xdr:col>55</xdr:col>
      <xdr:colOff>50800</xdr:colOff>
      <xdr:row>38</xdr:row>
      <xdr:rowOff>125839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47116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9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4645</xdr:rowOff>
    </xdr:from>
    <xdr:to>
      <xdr:col>50</xdr:col>
      <xdr:colOff>165100</xdr:colOff>
      <xdr:row>38</xdr:row>
      <xdr:rowOff>106245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122772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2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47099</xdr:rowOff>
    </xdr:from>
    <xdr:to>
      <xdr:col>46</xdr:col>
      <xdr:colOff>38100</xdr:colOff>
      <xdr:row>38</xdr:row>
      <xdr:rowOff>148699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165226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92982</xdr:rowOff>
    </xdr:from>
    <xdr:to>
      <xdr:col>41</xdr:col>
      <xdr:colOff>101600</xdr:colOff>
      <xdr:row>39</xdr:row>
      <xdr:rowOff>23132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14259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0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114699</xdr:rowOff>
    </xdr:from>
    <xdr:to>
      <xdr:col>36</xdr:col>
      <xdr:colOff>165100</xdr:colOff>
      <xdr:row>39</xdr:row>
      <xdr:rowOff>44849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35976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88055</xdr:rowOff>
    </xdr:from>
    <xdr:to>
      <xdr:col>55</xdr:col>
      <xdr:colOff>0</xdr:colOff>
      <xdr:row>54</xdr:row>
      <xdr:rowOff>75464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74905"/>
          <a:ext cx="838200" cy="1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21171</xdr:rowOff>
    </xdr:from>
    <xdr:to>
      <xdr:col>50</xdr:col>
      <xdr:colOff>114300</xdr:colOff>
      <xdr:row>54</xdr:row>
      <xdr:rowOff>75464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27947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21171</xdr:rowOff>
    </xdr:from>
    <xdr:to>
      <xdr:col>45</xdr:col>
      <xdr:colOff>177800</xdr:colOff>
      <xdr:row>54</xdr:row>
      <xdr:rowOff>64967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279471"/>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64967</xdr:rowOff>
    </xdr:from>
    <xdr:to>
      <xdr:col>41</xdr:col>
      <xdr:colOff>50800</xdr:colOff>
      <xdr:row>54</xdr:row>
      <xdr:rowOff>128708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323267"/>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37255</xdr:rowOff>
    </xdr:from>
    <xdr:to>
      <xdr:col>55</xdr:col>
      <xdr:colOff>50800</xdr:colOff>
      <xdr:row>53</xdr:row>
      <xdr:rowOff>138855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60132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24664</xdr:rowOff>
    </xdr:from>
    <xdr:to>
      <xdr:col>50</xdr:col>
      <xdr:colOff>165100</xdr:colOff>
      <xdr:row>54</xdr:row>
      <xdr:rowOff>126264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142791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141821</xdr:rowOff>
    </xdr:from>
    <xdr:to>
      <xdr:col>46</xdr:col>
      <xdr:colOff>38100</xdr:colOff>
      <xdr:row>54</xdr:row>
      <xdr:rowOff>71971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88498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14167</xdr:rowOff>
    </xdr:from>
    <xdr:to>
      <xdr:col>41</xdr:col>
      <xdr:colOff>101600</xdr:colOff>
      <xdr:row>54</xdr:row>
      <xdr:rowOff>115767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132294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77908</xdr:rowOff>
    </xdr:from>
    <xdr:to>
      <xdr:col>36</xdr:col>
      <xdr:colOff>165100</xdr:colOff>
      <xdr:row>55</xdr:row>
      <xdr:rowOff>8058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3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24585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1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58844</xdr:rowOff>
    </xdr:from>
    <xdr:to>
      <xdr:col>55</xdr:col>
      <xdr:colOff>0</xdr:colOff>
      <xdr:row>78</xdr:row>
      <xdr:rowOff>29294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60494"/>
          <a:ext cx="8382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125253</xdr:rowOff>
    </xdr:from>
    <xdr:to>
      <xdr:col>50</xdr:col>
      <xdr:colOff>114300</xdr:colOff>
      <xdr:row>78</xdr:row>
      <xdr:rowOff>29294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26903"/>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125253</xdr:rowOff>
    </xdr:from>
    <xdr:to>
      <xdr:col>45</xdr:col>
      <xdr:colOff>177800</xdr:colOff>
      <xdr:row>77</xdr:row>
      <xdr:rowOff>146726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26903"/>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146726</xdr:rowOff>
    </xdr:from>
    <xdr:to>
      <xdr:col>41</xdr:col>
      <xdr:colOff>50800</xdr:colOff>
      <xdr:row>78</xdr:row>
      <xdr:rowOff>75250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48376"/>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8044</xdr:rowOff>
    </xdr:from>
    <xdr:to>
      <xdr:col>55</xdr:col>
      <xdr:colOff>50800</xdr:colOff>
      <xdr:row>77</xdr:row>
      <xdr:rowOff>109644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30921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149944</xdr:rowOff>
    </xdr:from>
    <xdr:to>
      <xdr:col>50</xdr:col>
      <xdr:colOff>165100</xdr:colOff>
      <xdr:row>78</xdr:row>
      <xdr:rowOff>80094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74453</xdr:rowOff>
    </xdr:from>
    <xdr:to>
      <xdr:col>46</xdr:col>
      <xdr:colOff>38100</xdr:colOff>
      <xdr:row>78</xdr:row>
      <xdr:rowOff>4603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21130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95926</xdr:rowOff>
    </xdr:from>
    <xdr:to>
      <xdr:col>41</xdr:col>
      <xdr:colOff>101600</xdr:colOff>
      <xdr:row>78</xdr:row>
      <xdr:rowOff>26076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24450</xdr:rowOff>
    </xdr:from>
    <xdr:to>
      <xdr:col>36</xdr:col>
      <xdr:colOff>165100</xdr:colOff>
      <xdr:row>78</xdr:row>
      <xdr:rowOff>126050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56883</xdr:rowOff>
    </xdr:from>
    <xdr:to>
      <xdr:col>55</xdr:col>
      <xdr:colOff>0</xdr:colOff>
      <xdr:row>96</xdr:row>
      <xdr:rowOff>153797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16083"/>
          <a:ext cx="838200" cy="9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153797</xdr:rowOff>
    </xdr:from>
    <xdr:to>
      <xdr:col>50</xdr:col>
      <xdr:colOff>114300</xdr:colOff>
      <xdr:row>97</xdr:row>
      <xdr:rowOff>39827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12997"/>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39827</xdr:rowOff>
    </xdr:from>
    <xdr:to>
      <xdr:col>45</xdr:col>
      <xdr:colOff>177800</xdr:colOff>
      <xdr:row>97</xdr:row>
      <xdr:rowOff>136385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70477"/>
          <a:ext cx="889000" cy="9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165278</xdr:rowOff>
    </xdr:from>
    <xdr:to>
      <xdr:col>41</xdr:col>
      <xdr:colOff>50800</xdr:colOff>
      <xdr:row>97</xdr:row>
      <xdr:rowOff>136385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24478"/>
          <a:ext cx="889000" cy="1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6083</xdr:rowOff>
    </xdr:from>
    <xdr:to>
      <xdr:col>55</xdr:col>
      <xdr:colOff>50800</xdr:colOff>
      <xdr:row>96</xdr:row>
      <xdr:rowOff>107683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6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28960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3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102997</xdr:rowOff>
    </xdr:from>
    <xdr:to>
      <xdr:col>50</xdr:col>
      <xdr:colOff>165100</xdr:colOff>
      <xdr:row>97</xdr:row>
      <xdr:rowOff>33147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49674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160477</xdr:rowOff>
    </xdr:from>
    <xdr:to>
      <xdr:col>46</xdr:col>
      <xdr:colOff>38100</xdr:colOff>
      <xdr:row>97</xdr:row>
      <xdr:rowOff>90627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85585</xdr:rowOff>
    </xdr:from>
    <xdr:to>
      <xdr:col>41</xdr:col>
      <xdr:colOff>101600</xdr:colOff>
      <xdr:row>98</xdr:row>
      <xdr:rowOff>15735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6862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114478</xdr:rowOff>
    </xdr:from>
    <xdr:to>
      <xdr:col>36</xdr:col>
      <xdr:colOff>165100</xdr:colOff>
      <xdr:row>97</xdr:row>
      <xdr:rowOff>44628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61155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3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131204</xdr:rowOff>
    </xdr:from>
    <xdr:to>
      <xdr:col>85</xdr:col>
      <xdr:colOff>127000</xdr:colOff>
      <xdr:row>34</xdr:row>
      <xdr:rowOff>131547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960504"/>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131204</xdr:rowOff>
    </xdr:from>
    <xdr:to>
      <xdr:col>81</xdr:col>
      <xdr:colOff>50800</xdr:colOff>
      <xdr:row>36</xdr:row>
      <xdr:rowOff>26886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960504"/>
          <a:ext cx="889000" cy="2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26886</xdr:rowOff>
    </xdr:from>
    <xdr:to>
      <xdr:col>76</xdr:col>
      <xdr:colOff>114300</xdr:colOff>
      <xdr:row>36</xdr:row>
      <xdr:rowOff>55270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19908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45479</xdr:rowOff>
    </xdr:from>
    <xdr:to>
      <xdr:col>71</xdr:col>
      <xdr:colOff>177800</xdr:colOff>
      <xdr:row>36</xdr:row>
      <xdr:rowOff>55270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217679"/>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80747</xdr:rowOff>
    </xdr:from>
    <xdr:to>
      <xdr:col>85</xdr:col>
      <xdr:colOff>177800</xdr:colOff>
      <xdr:row>35</xdr:row>
      <xdr:rowOff>10897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9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103624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7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80404</xdr:rowOff>
    </xdr:from>
    <xdr:to>
      <xdr:col>81</xdr:col>
      <xdr:colOff>101600</xdr:colOff>
      <xdr:row>35</xdr:row>
      <xdr:rowOff>10554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27081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6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147536</xdr:rowOff>
    </xdr:from>
    <xdr:to>
      <xdr:col>76</xdr:col>
      <xdr:colOff>165100</xdr:colOff>
      <xdr:row>36</xdr:row>
      <xdr:rowOff>77686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68813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4470</xdr:rowOff>
    </xdr:from>
    <xdr:to>
      <xdr:col>72</xdr:col>
      <xdr:colOff>38100</xdr:colOff>
      <xdr:row>36</xdr:row>
      <xdr:rowOff>106070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97197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166129</xdr:rowOff>
    </xdr:from>
    <xdr:to>
      <xdr:col>67</xdr:col>
      <xdr:colOff>101600</xdr:colOff>
      <xdr:row>36</xdr:row>
      <xdr:rowOff>96279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87406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87076</xdr:rowOff>
    </xdr:from>
    <xdr:to>
      <xdr:col>85</xdr:col>
      <xdr:colOff>127000</xdr:colOff>
      <xdr:row>58</xdr:row>
      <xdr:rowOff>49723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59726"/>
          <a:ext cx="8382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87076</xdr:rowOff>
    </xdr:from>
    <xdr:to>
      <xdr:col>81</xdr:col>
      <xdr:colOff>50800</xdr:colOff>
      <xdr:row>57</xdr:row>
      <xdr:rowOff>91663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59726"/>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91663</xdr:rowOff>
    </xdr:from>
    <xdr:to>
      <xdr:col>76</xdr:col>
      <xdr:colOff>114300</xdr:colOff>
      <xdr:row>58</xdr:row>
      <xdr:rowOff>112215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64313"/>
          <a:ext cx="8890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112215</xdr:rowOff>
    </xdr:from>
    <xdr:to>
      <xdr:col>71</xdr:col>
      <xdr:colOff>177800</xdr:colOff>
      <xdr:row>58</xdr:row>
      <xdr:rowOff>118227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5631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170373</xdr:rowOff>
    </xdr:from>
    <xdr:to>
      <xdr:col>85</xdr:col>
      <xdr:colOff>177800</xdr:colOff>
      <xdr:row>58</xdr:row>
      <xdr:rowOff>100523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148800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36276</xdr:rowOff>
    </xdr:from>
    <xdr:to>
      <xdr:col>81</xdr:col>
      <xdr:colOff>101600</xdr:colOff>
      <xdr:row>57</xdr:row>
      <xdr:rowOff>137876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154403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40863</xdr:rowOff>
    </xdr:from>
    <xdr:to>
      <xdr:col>76</xdr:col>
      <xdr:colOff>165100</xdr:colOff>
      <xdr:row>57</xdr:row>
      <xdr:rowOff>142463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158990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61415</xdr:rowOff>
    </xdr:from>
    <xdr:to>
      <xdr:col>72</xdr:col>
      <xdr:colOff>38100</xdr:colOff>
      <xdr:row>58</xdr:row>
      <xdr:rowOff>163015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154142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67427</xdr:rowOff>
    </xdr:from>
    <xdr:to>
      <xdr:col>67</xdr:col>
      <xdr:colOff>101600</xdr:colOff>
      <xdr:row>58</xdr:row>
      <xdr:rowOff>169027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0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7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38202</xdr:rowOff>
    </xdr:from>
    <xdr:to>
      <xdr:col>85</xdr:col>
      <xdr:colOff>127000</xdr:colOff>
      <xdr:row>78</xdr:row>
      <xdr:rowOff>70053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11302"/>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70053</xdr:rowOff>
    </xdr:from>
    <xdr:to>
      <xdr:col>81</xdr:col>
      <xdr:colOff>50800</xdr:colOff>
      <xdr:row>79</xdr:row>
      <xdr:rowOff>42811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43153"/>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34849</xdr:rowOff>
    </xdr:from>
    <xdr:to>
      <xdr:col>76</xdr:col>
      <xdr:colOff>114300</xdr:colOff>
      <xdr:row>79</xdr:row>
      <xdr:rowOff>42811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9399"/>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30238</xdr:rowOff>
    </xdr:from>
    <xdr:to>
      <xdr:col>71</xdr:col>
      <xdr:colOff>177800</xdr:colOff>
      <xdr:row>79</xdr:row>
      <xdr:rowOff>34849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03338"/>
          <a:ext cx="889000" cy="1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158852</xdr:rowOff>
    </xdr:from>
    <xdr:to>
      <xdr:col>85</xdr:col>
      <xdr:colOff>177800</xdr:colOff>
      <xdr:row>78</xdr:row>
      <xdr:rowOff>89002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137279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19253</xdr:rowOff>
    </xdr:from>
    <xdr:to>
      <xdr:col>81</xdr:col>
      <xdr:colOff>101600</xdr:colOff>
      <xdr:row>78</xdr:row>
      <xdr:rowOff>120853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111980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163461</xdr:rowOff>
    </xdr:from>
    <xdr:to>
      <xdr:col>76</xdr:col>
      <xdr:colOff>165100</xdr:colOff>
      <xdr:row>79</xdr:row>
      <xdr:rowOff>93611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84738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155499</xdr:rowOff>
    </xdr:from>
    <xdr:to>
      <xdr:col>72</xdr:col>
      <xdr:colOff>38100</xdr:colOff>
      <xdr:row>79</xdr:row>
      <xdr:rowOff>85649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76776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150888</xdr:rowOff>
    </xdr:from>
    <xdr:to>
      <xdr:col>67</xdr:col>
      <xdr:colOff>101600</xdr:colOff>
      <xdr:row>78</xdr:row>
      <xdr:rowOff>81038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97565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1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73227</xdr:rowOff>
    </xdr:from>
    <xdr:to>
      <xdr:col>85</xdr:col>
      <xdr:colOff>127000</xdr:colOff>
      <xdr:row>94</xdr:row>
      <xdr:rowOff>143994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89527"/>
          <a:ext cx="838200" cy="7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143994</xdr:rowOff>
    </xdr:from>
    <xdr:to>
      <xdr:col>81</xdr:col>
      <xdr:colOff>50800</xdr:colOff>
      <xdr:row>94</xdr:row>
      <xdr:rowOff>163638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60294"/>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163638</xdr:rowOff>
    </xdr:from>
    <xdr:to>
      <xdr:col>76</xdr:col>
      <xdr:colOff>114300</xdr:colOff>
      <xdr:row>95</xdr:row>
      <xdr:rowOff>11243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79938"/>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164459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57159</xdr:rowOff>
    </xdr:from>
    <xdr:to>
      <xdr:col>71</xdr:col>
      <xdr:colOff>177800</xdr:colOff>
      <xdr:row>95</xdr:row>
      <xdr:rowOff>11243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830559"/>
          <a:ext cx="889000" cy="46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22427</xdr:rowOff>
    </xdr:from>
    <xdr:to>
      <xdr:col>85</xdr:col>
      <xdr:colOff>177800</xdr:colOff>
      <xdr:row>94</xdr:row>
      <xdr:rowOff>124027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45304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93194</xdr:rowOff>
    </xdr:from>
    <xdr:to>
      <xdr:col>81</xdr:col>
      <xdr:colOff>101600</xdr:colOff>
      <xdr:row>95</xdr:row>
      <xdr:rowOff>23344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39871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112838</xdr:rowOff>
    </xdr:from>
    <xdr:to>
      <xdr:col>76</xdr:col>
      <xdr:colOff>165100</xdr:colOff>
      <xdr:row>95</xdr:row>
      <xdr:rowOff>42988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34115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3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131893</xdr:rowOff>
    </xdr:from>
    <xdr:to>
      <xdr:col>72</xdr:col>
      <xdr:colOff>38100</xdr:colOff>
      <xdr:row>95</xdr:row>
      <xdr:rowOff>62043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53170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3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6359</xdr:rowOff>
    </xdr:from>
    <xdr:to>
      <xdr:col>67</xdr:col>
      <xdr:colOff>101600</xdr:colOff>
      <xdr:row>92</xdr:row>
      <xdr:rowOff>107959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7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124486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58261</xdr:rowOff>
    </xdr:from>
    <xdr:to>
      <xdr:col>116</xdr:col>
      <xdr:colOff>62864</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401911"/>
          <a:ext cx="1269" cy="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75626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590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4938</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1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58261</xdr:rowOff>
    </xdr:from>
    <xdr:to>
      <xdr:col>116</xdr:col>
      <xdr:colOff>152400</xdr:colOff>
      <xdr:row>37</xdr:row>
      <xdr:rowOff>58261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40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164526</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67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141649</xdr:rowOff>
    </xdr:from>
    <xdr:to>
      <xdr:col>116</xdr:col>
      <xdr:colOff>114300</xdr:colOff>
      <xdr:row>38</xdr:row>
      <xdr:rowOff>71799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140335</xdr:rowOff>
    </xdr:from>
    <xdr:to>
      <xdr:col>112</xdr:col>
      <xdr:colOff>38100</xdr:colOff>
      <xdr:row>38</xdr:row>
      <xdr:rowOff>70485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87012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48832</xdr:rowOff>
    </xdr:from>
    <xdr:to>
      <xdr:col>107</xdr:col>
      <xdr:colOff>50800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5363782"/>
          <a:ext cx="889000" cy="11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48832</xdr:rowOff>
    </xdr:from>
    <xdr:to>
      <xdr:col>102</xdr:col>
      <xdr:colOff>114300</xdr:colOff>
      <xdr:row>38</xdr:row>
      <xdr:rowOff>24829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5363782"/>
          <a:ext cx="889000" cy="11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113989</xdr:rowOff>
    </xdr:from>
    <xdr:to>
      <xdr:col>102</xdr:col>
      <xdr:colOff>165100</xdr:colOff>
      <xdr:row>38</xdr:row>
      <xdr:rowOff>44138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35266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120076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4637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169482</xdr:rowOff>
    </xdr:from>
    <xdr:to>
      <xdr:col>102</xdr:col>
      <xdr:colOff>165100</xdr:colOff>
      <xdr:row>31</xdr:row>
      <xdr:rowOff>99632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116159</xdr:rowOff>
    </xdr:from>
    <xdr:ext cx="534377"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278111" y="50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66756</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住民一人当たりのコストについて、総務費は</a:t>
          </a:r>
          <a:r>
            <a:rPr kumimoji="1" lang="en-US" altLang="ja-JP" sz="1100">
              <a:latin typeface="ＭＳ Ｐゴシック" panose="020B0600070205080204" pitchFamily="50" charset="-128"/>
              <a:ea typeface="ＭＳ Ｐゴシック" panose="020B0600070205080204" pitchFamily="50" charset="-128"/>
            </a:rPr>
            <a:t>159,886</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168,084</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％減少したものの、類似団体平均を</a:t>
          </a:r>
          <a:r>
            <a:rPr kumimoji="1" lang="en-US" altLang="ja-JP" sz="1100">
              <a:latin typeface="ＭＳ Ｐゴシック" panose="020B0600070205080204" pitchFamily="50" charset="-128"/>
              <a:ea typeface="ＭＳ Ｐゴシック" panose="020B0600070205080204" pitchFamily="50" charset="-128"/>
            </a:rPr>
            <a:t>42,484</a:t>
          </a:r>
          <a:r>
            <a:rPr kumimoji="1" lang="ja-JP" altLang="en-US" sz="1100">
              <a:latin typeface="ＭＳ Ｐゴシック" panose="020B0600070205080204" pitchFamily="50" charset="-128"/>
              <a:ea typeface="ＭＳ Ｐゴシック" panose="020B0600070205080204" pitchFamily="50" charset="-128"/>
            </a:rPr>
            <a:t>円上回った。金浦こ線橋改修事業や個人番号カード交付事業などの実施の一方、新型コロナウイルス感染症対策事業の減少や庁舎空調設備改修事業完了などが主な要因である。</a:t>
          </a:r>
        </a:p>
        <a:p>
          <a:r>
            <a:rPr kumimoji="1" lang="ja-JP" altLang="en-US" sz="1100">
              <a:latin typeface="ＭＳ Ｐゴシック" panose="020B0600070205080204" pitchFamily="50" charset="-128"/>
              <a:ea typeface="ＭＳ Ｐゴシック" panose="020B0600070205080204" pitchFamily="50" charset="-128"/>
            </a:rPr>
            <a:t>　民生費は</a:t>
          </a:r>
          <a:r>
            <a:rPr kumimoji="1" lang="en-US" altLang="ja-JP" sz="1100">
              <a:latin typeface="ＭＳ Ｐゴシック" panose="020B0600070205080204" pitchFamily="50" charset="-128"/>
              <a:ea typeface="ＭＳ Ｐゴシック" panose="020B0600070205080204" pitchFamily="50" charset="-128"/>
            </a:rPr>
            <a:t>182,173</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188,518</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％減少し、類似団体平均を</a:t>
          </a:r>
          <a:r>
            <a:rPr kumimoji="1" lang="en-US" altLang="ja-JP" sz="1100">
              <a:latin typeface="ＭＳ Ｐゴシック" panose="020B0600070205080204" pitchFamily="50" charset="-128"/>
              <a:ea typeface="ＭＳ Ｐゴシック" panose="020B0600070205080204" pitchFamily="50" charset="-128"/>
            </a:rPr>
            <a:t>3,727</a:t>
          </a:r>
          <a:r>
            <a:rPr kumimoji="1" lang="ja-JP" altLang="en-US" sz="1100">
              <a:latin typeface="ＭＳ Ｐゴシック" panose="020B0600070205080204" pitchFamily="50" charset="-128"/>
              <a:ea typeface="ＭＳ Ｐゴシック" panose="020B0600070205080204" pitchFamily="50" charset="-128"/>
            </a:rPr>
            <a:t>円下回った。子ども家庭総合支援拠点事業や子育て世帯生活支援特別給付金給付事業の新規実施の一方、子育て世帯臨時特別給付金事業、住民税非課税世帯等臨時特別給付金事業など終了が主な要因である。</a:t>
          </a:r>
        </a:p>
        <a:p>
          <a:r>
            <a:rPr kumimoji="1" lang="ja-JP" altLang="en-US" sz="1100">
              <a:latin typeface="ＭＳ Ｐゴシック" panose="020B0600070205080204" pitchFamily="50" charset="-128"/>
              <a:ea typeface="ＭＳ Ｐゴシック" panose="020B0600070205080204" pitchFamily="50" charset="-128"/>
            </a:rPr>
            <a:t>　衛生費は</a:t>
          </a:r>
          <a:r>
            <a:rPr kumimoji="1" lang="en-US" altLang="ja-JP" sz="1100">
              <a:latin typeface="ＭＳ Ｐゴシック" panose="020B0600070205080204" pitchFamily="50" charset="-128"/>
              <a:ea typeface="ＭＳ Ｐゴシック" panose="020B0600070205080204" pitchFamily="50" charset="-128"/>
            </a:rPr>
            <a:t>52,060</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46,294</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％増加したが、類似団体平均は</a:t>
          </a:r>
          <a:r>
            <a:rPr kumimoji="1" lang="en-US" altLang="ja-JP" sz="1100">
              <a:latin typeface="ＭＳ Ｐゴシック" panose="020B0600070205080204" pitchFamily="50" charset="-128"/>
              <a:ea typeface="ＭＳ Ｐゴシック" panose="020B0600070205080204" pitchFamily="50" charset="-128"/>
            </a:rPr>
            <a:t>8,309</a:t>
          </a:r>
          <a:r>
            <a:rPr kumimoji="1" lang="ja-JP" altLang="en-US" sz="1100">
              <a:latin typeface="ＭＳ Ｐゴシック" panose="020B0600070205080204" pitchFamily="50" charset="-128"/>
              <a:ea typeface="ＭＳ Ｐゴシック" panose="020B0600070205080204" pitchFamily="50" charset="-128"/>
            </a:rPr>
            <a:t>円下回った。過去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年間はごみ処理施設運営経費の増加や任意予防接種事業、新型コロナウイルスワクチン接種事業などの実施で増加傾向にある。令和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年度は斎場施設改修事業、出産・子育て応援交付金事業、</a:t>
          </a:r>
          <a:r>
            <a:rPr kumimoji="1" lang="en-US" altLang="ja-JP" sz="1100">
              <a:latin typeface="ＭＳ Ｐゴシック" panose="020B0600070205080204" pitchFamily="50" charset="-128"/>
              <a:ea typeface="ＭＳ Ｐゴシック" panose="020B0600070205080204" pitchFamily="50" charset="-128"/>
            </a:rPr>
            <a:t>HPV</a:t>
          </a:r>
          <a:r>
            <a:rPr kumimoji="1" lang="ja-JP" altLang="en-US" sz="1100">
              <a:latin typeface="ＭＳ Ｐゴシック" panose="020B0600070205080204" pitchFamily="50" charset="-128"/>
              <a:ea typeface="ＭＳ Ｐゴシック" panose="020B0600070205080204" pitchFamily="50" charset="-128"/>
            </a:rPr>
            <a:t>任意予防接種事業の新規実施が主な要因である。</a:t>
          </a:r>
        </a:p>
        <a:p>
          <a:r>
            <a:rPr kumimoji="1" lang="ja-JP" altLang="en-US" sz="1100">
              <a:latin typeface="ＭＳ Ｐゴシック" panose="020B0600070205080204" pitchFamily="50" charset="-128"/>
              <a:ea typeface="ＭＳ Ｐゴシック" panose="020B0600070205080204" pitchFamily="50" charset="-128"/>
            </a:rPr>
            <a:t>　農林水産業費は</a:t>
          </a:r>
          <a:r>
            <a:rPr kumimoji="1" lang="en-US" altLang="ja-JP" sz="1100">
              <a:latin typeface="ＭＳ Ｐゴシック" panose="020B0600070205080204" pitchFamily="50" charset="-128"/>
              <a:ea typeface="ＭＳ Ｐゴシック" panose="020B0600070205080204" pitchFamily="50" charset="-128"/>
            </a:rPr>
            <a:t>51,711</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43,372</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19.2</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12,140</a:t>
          </a:r>
          <a:r>
            <a:rPr kumimoji="1" lang="ja-JP" altLang="en-US" sz="1100">
              <a:latin typeface="ＭＳ Ｐゴシック" panose="020B0600070205080204" pitchFamily="50" charset="-128"/>
              <a:ea typeface="ＭＳ Ｐゴシック" panose="020B0600070205080204" pitchFamily="50" charset="-128"/>
            </a:rPr>
            <a:t>円上回った。機構集積協力金交付事業の増加や一次産業支援事業、集落営農活性化プロジェクト促進事業、肥料価格高騰対策事業、担い手確保・経営強化支援事業などの新規実施が主な要因である。</a:t>
          </a:r>
        </a:p>
        <a:p>
          <a:r>
            <a:rPr kumimoji="1" lang="ja-JP" altLang="en-US" sz="1100">
              <a:latin typeface="ＭＳ Ｐゴシック" panose="020B0600070205080204" pitchFamily="50" charset="-128"/>
              <a:ea typeface="ＭＳ Ｐゴシック" panose="020B0600070205080204" pitchFamily="50" charset="-128"/>
            </a:rPr>
            <a:t>　商工費は</a:t>
          </a:r>
          <a:r>
            <a:rPr kumimoji="1" lang="en-US" altLang="ja-JP" sz="1100">
              <a:latin typeface="ＭＳ Ｐゴシック" panose="020B0600070205080204" pitchFamily="50" charset="-128"/>
              <a:ea typeface="ＭＳ Ｐゴシック" panose="020B0600070205080204" pitchFamily="50" charset="-128"/>
            </a:rPr>
            <a:t>43,111</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24,489</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76.0</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7,867</a:t>
          </a:r>
          <a:r>
            <a:rPr kumimoji="1" lang="ja-JP" altLang="en-US" sz="1100">
              <a:latin typeface="ＭＳ Ｐゴシック" panose="020B0600070205080204" pitchFamily="50" charset="-128"/>
              <a:ea typeface="ＭＳ Ｐゴシック" panose="020B0600070205080204" pitchFamily="50" charset="-128"/>
            </a:rPr>
            <a:t>円上回った。観光プロモーション事業、</a:t>
          </a:r>
          <a:r>
            <a:rPr kumimoji="1" lang="en-US" altLang="ja-JP" sz="1100">
              <a:latin typeface="ＭＳ Ｐゴシック" panose="020B0600070205080204" pitchFamily="50" charset="-128"/>
              <a:ea typeface="ＭＳ Ｐゴシック" panose="020B0600070205080204" pitchFamily="50" charset="-128"/>
            </a:rPr>
            <a:t>E-bike</a:t>
          </a:r>
          <a:r>
            <a:rPr kumimoji="1" lang="ja-JP" altLang="en-US" sz="1100">
              <a:latin typeface="ＭＳ Ｐゴシック" panose="020B0600070205080204" pitchFamily="50" charset="-128"/>
              <a:ea typeface="ＭＳ Ｐゴシック" panose="020B0600070205080204" pitchFamily="50" charset="-128"/>
            </a:rPr>
            <a:t>ライドツアー実証事業などの新規実施や、アウトドア拠点づくり事業、ワーケーション推進事業、ジオパーク推進事業などの増加が主な要因である。</a:t>
          </a:r>
        </a:p>
        <a:p>
          <a:r>
            <a:rPr kumimoji="1" lang="ja-JP" altLang="en-US" sz="1100">
              <a:latin typeface="ＭＳ Ｐゴシック" panose="020B0600070205080204" pitchFamily="50" charset="-128"/>
              <a:ea typeface="ＭＳ Ｐゴシック" panose="020B0600070205080204" pitchFamily="50" charset="-128"/>
            </a:rPr>
            <a:t>　土木費は</a:t>
          </a:r>
          <a:r>
            <a:rPr kumimoji="1" lang="en-US" altLang="ja-JP" sz="1100">
              <a:latin typeface="ＭＳ Ｐゴシック" panose="020B0600070205080204" pitchFamily="50" charset="-128"/>
              <a:ea typeface="ＭＳ Ｐゴシック" panose="020B0600070205080204" pitchFamily="50" charset="-128"/>
            </a:rPr>
            <a:t>69,521</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61,890</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％増加し、類似団体平均を</a:t>
          </a:r>
          <a:r>
            <a:rPr kumimoji="1" lang="en-US" altLang="ja-JP" sz="1100">
              <a:latin typeface="ＭＳ Ｐゴシック" panose="020B0600070205080204" pitchFamily="50" charset="-128"/>
              <a:ea typeface="ＭＳ Ｐゴシック" panose="020B0600070205080204" pitchFamily="50" charset="-128"/>
            </a:rPr>
            <a:t>5,803</a:t>
          </a:r>
          <a:r>
            <a:rPr kumimoji="1" lang="ja-JP" altLang="en-US" sz="1100">
              <a:latin typeface="ＭＳ Ｐゴシック" panose="020B0600070205080204" pitchFamily="50" charset="-128"/>
              <a:ea typeface="ＭＳ Ｐゴシック" panose="020B0600070205080204" pitchFamily="50" charset="-128"/>
            </a:rPr>
            <a:t>円上回った。橋梁補修事業や象潟大竹線道路改良事業の増加、象潟前川間道路改良事業や天ヶ町・堺田２号線歩道整備事業などの新規実施による増加が主な要因である。</a:t>
          </a:r>
        </a:p>
        <a:p>
          <a:r>
            <a:rPr kumimoji="1" lang="ja-JP" altLang="en-US" sz="1100">
              <a:latin typeface="ＭＳ Ｐゴシック" panose="020B0600070205080204" pitchFamily="50" charset="-128"/>
              <a:ea typeface="ＭＳ Ｐゴシック" panose="020B0600070205080204" pitchFamily="50" charset="-128"/>
            </a:rPr>
            <a:t>　教育費は</a:t>
          </a:r>
          <a:r>
            <a:rPr kumimoji="1" lang="en-US" altLang="ja-JP" sz="1100">
              <a:latin typeface="ＭＳ Ｐゴシック" panose="020B0600070205080204" pitchFamily="50" charset="-128"/>
              <a:ea typeface="ＭＳ Ｐゴシック" panose="020B0600070205080204" pitchFamily="50" charset="-128"/>
            </a:rPr>
            <a:t>71,808</a:t>
          </a:r>
          <a:r>
            <a:rPr kumimoji="1" lang="ja-JP" altLang="en-US" sz="1100">
              <a:latin typeface="ＭＳ Ｐゴシック" panose="020B0600070205080204" pitchFamily="50" charset="-128"/>
              <a:ea typeface="ＭＳ Ｐゴシック" panose="020B0600070205080204" pitchFamily="50" charset="-128"/>
            </a:rPr>
            <a:t>円で前年度（</a:t>
          </a:r>
          <a:r>
            <a:rPr kumimoji="1" lang="en-US" altLang="ja-JP" sz="1100">
              <a:latin typeface="ＭＳ Ｐゴシック" panose="020B0600070205080204" pitchFamily="50" charset="-128"/>
              <a:ea typeface="ＭＳ Ｐゴシック" panose="020B0600070205080204" pitchFamily="50" charset="-128"/>
            </a:rPr>
            <a:t>89,406</a:t>
          </a:r>
          <a:r>
            <a:rPr kumimoji="1" lang="ja-JP" altLang="en-US" sz="1100">
              <a:latin typeface="ＭＳ Ｐゴシック" panose="020B0600070205080204" pitchFamily="50" charset="-128"/>
              <a:ea typeface="ＭＳ Ｐゴシック" panose="020B0600070205080204" pitchFamily="50" charset="-128"/>
            </a:rPr>
            <a:t>円）より</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％減少し、類似団体平均を</a:t>
          </a:r>
          <a:r>
            <a:rPr kumimoji="1" lang="en-US" altLang="ja-JP" sz="1100">
              <a:latin typeface="ＭＳ Ｐゴシック" panose="020B0600070205080204" pitchFamily="50" charset="-128"/>
              <a:ea typeface="ＭＳ Ｐゴシック" panose="020B0600070205080204" pitchFamily="50" charset="-128"/>
            </a:rPr>
            <a:t>8,152</a:t>
          </a:r>
          <a:r>
            <a:rPr kumimoji="1" lang="ja-JP" altLang="en-US" sz="1100">
              <a:latin typeface="ＭＳ Ｐゴシック" panose="020B0600070205080204" pitchFamily="50" charset="-128"/>
              <a:ea typeface="ＭＳ Ｐゴシック" panose="020B0600070205080204" pitchFamily="50" charset="-128"/>
            </a:rPr>
            <a:t>円下回った。象潟海洋センター大規模改修事業や図書館大規模改修事業の新規実施の一方、屋内運動施設整備事業の事業完了による減少が主な要因である。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50">
              <a:latin typeface="ＭＳ ゴシック" pitchFamily="49" charset="-128"/>
              <a:ea typeface="ＭＳ ゴシック" pitchFamily="49" charset="-128"/>
            </a:rPr>
            <a:t>【</a:t>
          </a:r>
          <a:r>
            <a:rPr kumimoji="1" lang="ja-JP" altLang="en-US" sz="750">
              <a:latin typeface="ＭＳ ゴシック" pitchFamily="49" charset="-128"/>
              <a:ea typeface="ＭＳ ゴシック" pitchFamily="49" charset="-128"/>
            </a:rPr>
            <a:t>財政調整基金残高</a:t>
          </a:r>
          <a:r>
            <a:rPr kumimoji="1" lang="en-US" altLang="ja-JP" sz="750">
              <a:latin typeface="ＭＳ ゴシック" pitchFamily="49" charset="-128"/>
              <a:ea typeface="ＭＳ ゴシック" pitchFamily="49" charset="-128"/>
            </a:rPr>
            <a:t>】</a:t>
          </a:r>
        </a:p>
        <a:p>
          <a:r>
            <a:rPr kumimoji="1" lang="ja-JP" altLang="en-US" sz="750">
              <a:latin typeface="ＭＳ ゴシック" pitchFamily="49" charset="-128"/>
              <a:ea typeface="ＭＳ ゴシック" pitchFamily="49" charset="-128"/>
            </a:rPr>
            <a:t>　令和</a:t>
          </a:r>
          <a:r>
            <a:rPr kumimoji="1" lang="en-US" altLang="ja-JP" sz="750">
              <a:latin typeface="ＭＳ ゴシック" pitchFamily="49" charset="-128"/>
              <a:ea typeface="ＭＳ ゴシック" pitchFamily="49" charset="-128"/>
            </a:rPr>
            <a:t>4</a:t>
          </a:r>
          <a:r>
            <a:rPr kumimoji="1" lang="ja-JP" altLang="en-US" sz="750">
              <a:latin typeface="ＭＳ ゴシック" pitchFamily="49" charset="-128"/>
              <a:ea typeface="ＭＳ ゴシック" pitchFamily="49" charset="-128"/>
            </a:rPr>
            <a:t>年度は新型コロナウイルス感染症対応地方創生臨時交付金の活用や、コロナ禍・資材高騰などによる事業縮小・中止などで取崩額が減少したため、残高が増加した。今後は市税や地方交付税の減少、コロナ禍後の事業再開による取崩額の増加が見込まれるが、標準財政規模の</a:t>
          </a:r>
          <a:r>
            <a:rPr kumimoji="1" lang="en-US" altLang="ja-JP" sz="750">
              <a:latin typeface="ＭＳ ゴシック" pitchFamily="49" charset="-128"/>
              <a:ea typeface="ＭＳ ゴシック" pitchFamily="49" charset="-128"/>
            </a:rPr>
            <a:t>15</a:t>
          </a:r>
          <a:r>
            <a:rPr kumimoji="1" lang="ja-JP" altLang="en-US" sz="750">
              <a:latin typeface="ＭＳ ゴシック" pitchFamily="49" charset="-128"/>
              <a:ea typeface="ＭＳ ゴシック" pitchFamily="49" charset="-128"/>
            </a:rPr>
            <a:t>％程度の残高を目標とし、災害対応ほか緊急に必要な施策の財源とする。</a:t>
          </a:r>
        </a:p>
        <a:p>
          <a:r>
            <a:rPr kumimoji="1" lang="en-US" altLang="ja-JP" sz="750">
              <a:latin typeface="ＭＳ ゴシック" pitchFamily="49" charset="-128"/>
              <a:ea typeface="ＭＳ ゴシック" pitchFamily="49" charset="-128"/>
            </a:rPr>
            <a:t>【</a:t>
          </a:r>
          <a:r>
            <a:rPr kumimoji="1" lang="ja-JP" altLang="en-US" sz="750">
              <a:latin typeface="ＭＳ ゴシック" pitchFamily="49" charset="-128"/>
              <a:ea typeface="ＭＳ ゴシック" pitchFamily="49" charset="-128"/>
            </a:rPr>
            <a:t>実質収支額</a:t>
          </a:r>
          <a:r>
            <a:rPr kumimoji="1" lang="en-US" altLang="ja-JP" sz="750">
              <a:latin typeface="ＭＳ ゴシック" pitchFamily="49" charset="-128"/>
              <a:ea typeface="ＭＳ ゴシック" pitchFamily="49" charset="-128"/>
            </a:rPr>
            <a:t>】</a:t>
          </a:r>
        </a:p>
        <a:p>
          <a:r>
            <a:rPr kumimoji="1" lang="ja-JP" altLang="en-US" sz="750">
              <a:latin typeface="ＭＳ ゴシック" pitchFamily="49" charset="-128"/>
              <a:ea typeface="ＭＳ ゴシック" pitchFamily="49" charset="-128"/>
            </a:rPr>
            <a:t>　直近</a:t>
          </a:r>
          <a:r>
            <a:rPr kumimoji="1" lang="en-US" altLang="ja-JP" sz="750">
              <a:latin typeface="ＭＳ ゴシック" pitchFamily="49" charset="-128"/>
              <a:ea typeface="ＭＳ ゴシック" pitchFamily="49" charset="-128"/>
            </a:rPr>
            <a:t>5</a:t>
          </a:r>
          <a:r>
            <a:rPr kumimoji="1" lang="ja-JP" altLang="en-US" sz="750">
              <a:latin typeface="ＭＳ ゴシック" pitchFamily="49" charset="-128"/>
              <a:ea typeface="ＭＳ ゴシック" pitchFamily="49" charset="-128"/>
            </a:rPr>
            <a:t>年間は増加傾向にあり、令和</a:t>
          </a:r>
          <a:r>
            <a:rPr kumimoji="1" lang="en-US" altLang="ja-JP" sz="750">
              <a:latin typeface="ＭＳ ゴシック" pitchFamily="49" charset="-128"/>
              <a:ea typeface="ＭＳ ゴシック" pitchFamily="49" charset="-128"/>
            </a:rPr>
            <a:t>4</a:t>
          </a:r>
          <a:r>
            <a:rPr kumimoji="1" lang="ja-JP" altLang="en-US" sz="750">
              <a:latin typeface="ＭＳ ゴシック" pitchFamily="49" charset="-128"/>
              <a:ea typeface="ＭＳ ゴシック" pitchFamily="49" charset="-128"/>
            </a:rPr>
            <a:t>年度は繰越金の増などにより</a:t>
          </a:r>
          <a:r>
            <a:rPr kumimoji="1" lang="en-US" altLang="ja-JP" sz="750">
              <a:latin typeface="ＭＳ ゴシック" pitchFamily="49" charset="-128"/>
              <a:ea typeface="ＭＳ ゴシック" pitchFamily="49" charset="-128"/>
            </a:rPr>
            <a:t>6</a:t>
          </a:r>
          <a:r>
            <a:rPr kumimoji="1" lang="ja-JP" altLang="en-US" sz="750">
              <a:latin typeface="ＭＳ ゴシック" pitchFamily="49" charset="-128"/>
              <a:ea typeface="ＭＳ ゴシック" pitchFamily="49" charset="-128"/>
            </a:rPr>
            <a:t>％台まで増加している。</a:t>
          </a:r>
        </a:p>
        <a:p>
          <a:r>
            <a:rPr kumimoji="1" lang="en-US" altLang="ja-JP" sz="750">
              <a:latin typeface="ＭＳ ゴシック" pitchFamily="49" charset="-128"/>
              <a:ea typeface="ＭＳ ゴシック" pitchFamily="49" charset="-128"/>
            </a:rPr>
            <a:t>【</a:t>
          </a:r>
          <a:r>
            <a:rPr kumimoji="1" lang="ja-JP" altLang="en-US" sz="750">
              <a:latin typeface="ＭＳ ゴシック" pitchFamily="49" charset="-128"/>
              <a:ea typeface="ＭＳ ゴシック" pitchFamily="49" charset="-128"/>
            </a:rPr>
            <a:t>実質単年度収支</a:t>
          </a:r>
          <a:r>
            <a:rPr kumimoji="1" lang="en-US" altLang="ja-JP" sz="750">
              <a:latin typeface="ＭＳ ゴシック" pitchFamily="49" charset="-128"/>
              <a:ea typeface="ＭＳ ゴシック" pitchFamily="49" charset="-128"/>
            </a:rPr>
            <a:t>】</a:t>
          </a:r>
        </a:p>
        <a:p>
          <a:r>
            <a:rPr kumimoji="1" lang="ja-JP" altLang="en-US" sz="750">
              <a:latin typeface="ＭＳ ゴシック" pitchFamily="49" charset="-128"/>
              <a:ea typeface="ＭＳ ゴシック" pitchFamily="49" charset="-128"/>
            </a:rPr>
            <a:t>　財政調整基金での歳出歳入調整による積戻し額の減少により積立金が減少したため、前年度より比率が減少した。</a:t>
          </a:r>
        </a:p>
        <a:p>
          <a:r>
            <a:rPr kumimoji="1" lang="en-US" altLang="ja-JP" sz="750">
              <a:latin typeface="ＭＳ ゴシック" pitchFamily="49" charset="-128"/>
              <a:ea typeface="ＭＳ ゴシック" pitchFamily="49" charset="-128"/>
            </a:rPr>
            <a:t>【</a:t>
          </a:r>
          <a:r>
            <a:rPr kumimoji="1" lang="ja-JP" altLang="en-US" sz="750">
              <a:latin typeface="ＭＳ ゴシック" pitchFamily="49" charset="-128"/>
              <a:ea typeface="ＭＳ ゴシック" pitchFamily="49" charset="-128"/>
            </a:rPr>
            <a:t>今後の見通し</a:t>
          </a:r>
          <a:r>
            <a:rPr kumimoji="1" lang="en-US" altLang="ja-JP" sz="750">
              <a:latin typeface="ＭＳ ゴシック" pitchFamily="49" charset="-128"/>
              <a:ea typeface="ＭＳ ゴシック" pitchFamily="49" charset="-128"/>
            </a:rPr>
            <a:t>】</a:t>
          </a:r>
        </a:p>
        <a:p>
          <a:r>
            <a:rPr kumimoji="1" lang="ja-JP" altLang="en-US" sz="750">
              <a:latin typeface="ＭＳ ゴシック" pitchFamily="49" charset="-128"/>
              <a:ea typeface="ＭＳ ゴシック" pitchFamily="49" charset="-128"/>
            </a:rPr>
            <a:t>　本市は自主財源比率が</a:t>
          </a:r>
          <a:r>
            <a:rPr kumimoji="1" lang="en-US" altLang="ja-JP" sz="750">
              <a:latin typeface="ＭＳ ゴシック" pitchFamily="49" charset="-128"/>
              <a:ea typeface="ＭＳ ゴシック" pitchFamily="49" charset="-128"/>
            </a:rPr>
            <a:t>3</a:t>
          </a:r>
          <a:r>
            <a:rPr kumimoji="1" lang="ja-JP" altLang="en-US" sz="750">
              <a:latin typeface="ＭＳ ゴシック" pitchFamily="49" charset="-128"/>
              <a:ea typeface="ＭＳ ゴシック" pitchFamily="49" charset="-128"/>
            </a:rPr>
            <a:t>割程度であり、地方交付税に依存する財政運営となっている。今後も税収の大幅増は見込めないため、財政調整基金を取り崩しながらの厳しい財政運営が予想されるが、新たな財源確保について積極的に検討し、財源創出と経常経費の抑制などに努め、適正な財政運営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現状</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一般会計及びすべての特別会計において黒字となっている。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給水戸数は前年度より僅かに改善した。有収水量は家庭用が減少したが市内製造業の業績好調のため工場用が増加し、年間給水量が前年度と同量となっている。また、その他営業収益や長期前受金戻入などの増加により総収益が前年度より増加したことで比率が上昇した。今後は人口減少に伴い、給水量・給水収益ともに減少していくことが予想されるため、新たな水需要の開拓に努め健全な事業運営に努め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料金収入が前年度より減少したほか、地方債償還金が増加しているため前年度より比率が下降している。今後も人口減少の進行及び節水意識の定着などにより大幅な伸びは期待できず、現在の料金水準では経費を賄えない状況が想定される。支出についても、事業実施や老朽化により地方債償還金や修繕費が増加する見通しであるため、料金改定の検討など健全な事業運営に努め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国民健康保険事業事業勘定</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県に納付する国民健康保険事業費納付金の増加や保険税の減収により、前年度に引き続き黒字幅が減少している。今後は健康増進を促し、保険給付費の抑制を図るとともに税率の見直しなどについて検討する必要が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今後の見通し</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今後も人口減少が進み、料金・税収の大幅な増加は見込めないことから、税率の見直しや料金改定等の財源確保に努め、各会計で身の丈に合った財政運営・企業運営を行っていく。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年度は任意繰上償還を実施しなかったが、償還終了よりも平成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年度臨時財政対策債や令和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年度屋内運動施設整備事業などの償還開始が多かったことから、前年度より増加した。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公営企業の元利償還金に対する繰入金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年度は償還開始により国民健康保険事業施設勘定への繰入金が増加したが、水道事業と下水道事業の繰入金が減少したため、前年度から微減となった。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今後の見通し</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本市では満期一括償還の地方債を発行していないため、減債基金残高と減債基金積立相当額に該当する数値は現在ない。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一般会計等に係る地方債の現在高</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地方債発行内容の精査に加え、元利償還の終了や平成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年度まで実施した任意繰上償還により、着実に減少している。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公営企業債等繰入見込額</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年度は減少傾向であるが、公共下水道整備事業の進捗により増減することから、資本費平準化債の発行により繰入金の平準化を図っている。</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充当可能財源等</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充当可能基金は令和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年度以降、増加傾向である。令和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は新型コロナウイルス感染症や資材高騰の影響で事業縮小・中止となり財政調整基金取崩額が減少したことや、ふるさと納税の増収に伴うみらい創造基金積立金の増加により、充当可能基金が増加したことが主な要因である。</a:t>
          </a:r>
        </a:p>
        <a:p>
          <a:r>
            <a:rPr kumimoji="1" lang="ja-JP" altLang="en-US" sz="1050">
              <a:latin typeface="ＭＳ ゴシック" pitchFamily="49" charset="-128"/>
              <a:ea typeface="ＭＳ ゴシック" pitchFamily="49" charset="-128"/>
            </a:rPr>
            <a:t>　基準財政需要額算入見込額は算入開始より償還終了が多いことなどから直近</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年間で減少し続けており、充当可能財源等が全体で減少したため、将来負担比率の分子は前年度より増加した。</a:t>
          </a: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今後の見通し</a:t>
          </a:r>
          <a:r>
            <a:rPr kumimoji="1" lang="en-US" altLang="ja-JP" sz="1050">
              <a:latin typeface="ＭＳ ゴシック" pitchFamily="49" charset="-128"/>
              <a:ea typeface="ＭＳ ゴシック" pitchFamily="49" charset="-128"/>
            </a:rPr>
            <a:t>】</a:t>
          </a:r>
        </a:p>
        <a:p>
          <a:r>
            <a:rPr kumimoji="1" lang="ja-JP" altLang="en-US" sz="1050">
              <a:latin typeface="ＭＳ ゴシック" pitchFamily="49" charset="-128"/>
              <a:ea typeface="ＭＳ ゴシック" pitchFamily="49" charset="-128"/>
            </a:rPr>
            <a:t>　早期健全化基準未満ではあるが、今後、充当可能財源等の減少が避けられないことから、財政状況を勘案しながら地方債の新規発行の精査などにより比率の改善を図る。また、公営企業においても一般会計からの繰入金に依存しないよう、料金改定を行うなど経営改善を実施し、将来負担の軽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取崩額の内訳は、ふるさと納税に対する本市特産品の返礼やアウトドア拠点づくり事業、学校生活・学習サポート事業などへの充当財源として「みらい創造基金」を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百万円、集会施設整備費補助金や地域振興交付金などへの充当財源として「地域振興基金」を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百万円、森林経営管理制度事業などへの充当財源として「森林環境譲与税基金」を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一方、積立額の内訳は「財政調整基金」へ地財法第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条に基づく積立など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万円、「みらい創造基金」へふるさと納税など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百万円、「自然エネルギーによるまちづくり基金」へ風力発電周辺施設管理協力金など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百万円、「観光振興基金」へ施設使用料など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基金残高は令和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年度以降増加しており、令和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や資材高騰による事業縮小・中止の影響で取崩額が減少したことが主な要因となっている。ただし今後は地方交付税の減収、施設の老朽化による維持管理費の増加、コロナ禍後の事業再開などにより、取崩額が年々増加していくことが見込まれる。これからも財政調整基金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％程度の残高を目標とし、災害対応ほか緊急に必要な施策の財源とするため基金全体の残高が大きく減少しないよう、健全な財政運営に努めていく。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・地域振興基金：市民の連帯強化及び地域振興に係る施策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・みらい創造基金：豊かな自然環境の保護や美しい景観の保全事業、伝統芸能や地域文化の伝承並びに史跡等の保全・継承事業、環境保全や環境浄化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並びに循環型社会の形成事業、その他活力あるふるさとづくりとして、寄附者の想いに沿うと認められる事業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・社会教育施設整備基金：社会教育施設の整備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・山﨑科学教育振興基金：フェライト子ども科学館及び学校教育を通じて科学的な知識及び創造力を養い、次代に貢献し得る有為な人材の育成を図る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施策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・白瀬南極探検隊記念館施設整備基金：白瀬南極探検隊記念館の施設整備及び周辺環境の整備</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・地域振興基金：集会施設整備費補助金事業、地域振興交付金事業、地域医療体制確保事業、運動・スポーツ習慣化事業などの財源として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充当した一方で、基金運用収入を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・みらい創造基金：ふるさと納税特産品返礼事業、アウトドア拠点づくり事業、学校生活・学習サポート事業、バス路線代替運行委託事業、子ども</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家庭総合支援拠点事業、象潟運動広場改修事業、スクールバス運行事業などの財源として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を積み立てたことによる減少</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・地域振興基金：旧合併特例債を原資としており、市民の連帯強化や地域振興を図ると認められる事業の財源として、令和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百万円の取り崩しを予定しており、基金利子分を積み立てる予定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・みらい創造基金：寄附金（主にふるさと納税）を原資としており、環境保全や史跡等の保全・承継事業のほか、寄附者の想いに沿うと認められる事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業の財源として、令和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百万円の取り崩しを予定しており、寄附金及び基金利子分を積み立てる予定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・新型コロナウイルス感染症の影響や資材高騰による事業縮小・中止に伴う取崩額の減少。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・市税や地方交付税の減収、災害や新型コロナウイルス感染症など特別の事業による財源不足を補てんするため、毎年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億程度を目途に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積み立てることを見込んでいる。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・基金残高は現在高い水準であるが、今後、市税や地方交付税の減収対策により減少していく見込である。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年度に地方債の任意繰上償還の財源として全額取崩を行った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・今後、積立は行わない見込である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有形固定資産減価償却率は、前年よりも</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％増加している。これは固定資産の新規取得よりも減価償却が進んだことが主な要因である。</a:t>
          </a:r>
        </a:p>
        <a:p>
          <a:r>
            <a:rPr kumimoji="1" lang="ja-JP" altLang="en-US" sz="1100">
              <a:latin typeface="ＭＳ Ｐゴシック" panose="020B0600070205080204" pitchFamily="50" charset="-128"/>
              <a:ea typeface="ＭＳ Ｐゴシック" panose="020B0600070205080204" pitchFamily="50" charset="-128"/>
            </a:rPr>
            <a:t>　また、類似団体平均を</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％下回っているものの、施設類型別では市民会館や公民館、体育館・プール、庁舎等で類似団体平均を上回り、高い水準となっている。</a:t>
          </a:r>
        </a:p>
        <a:p>
          <a:r>
            <a:rPr kumimoji="1" lang="ja-JP" altLang="en-US" sz="1100">
              <a:latin typeface="ＭＳ Ｐゴシック" panose="020B0600070205080204" pitchFamily="50" charset="-128"/>
              <a:ea typeface="ＭＳ Ｐゴシック" panose="020B0600070205080204" pitchFamily="50" charset="-128"/>
            </a:rPr>
            <a:t>　今後は、にかほ市公共施設等総合管理計画に基づき、適切な維持管理と各施設の長寿命化を図るとともに、統廃合についても検討を行っていく。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80222</xdr:rowOff>
    </xdr:from>
    <xdr:to>
      <xdr:col>23</xdr:col>
      <xdr:colOff>85090</xdr:colOff>
      <xdr:row>35</xdr:row>
      <xdr:rowOff>5080</xdr:rowOff>
    </xdr:to>
    <xdr:cxnSp macro="">
      <xdr:nvCxnSpPr>
        <xdr:cNvPr id="65" name="直線コネクタ 64"/>
        <xdr:cNvCxnSpPr/>
      </xdr:nvCxnSpPr>
      <xdr:spPr>
        <a:xfrm flipV="1">
          <a:off x="4760595" y="5823797"/>
          <a:ext cx="1270" cy="953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8133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673600" y="677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26899</xdr:rowOff>
    </xdr:from>
    <xdr:ext cx="405111" cy="259045"/>
    <xdr:sp macro="" textlink="">
      <xdr:nvSpPr>
        <xdr:cNvPr id="68" name="有形固定資産減価償却率最大値テキスト"/>
        <xdr:cNvSpPr txBox="1"/>
      </xdr:nvSpPr>
      <xdr:spPr>
        <a:xfrm>
          <a:off x="4813300" y="559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80222</xdr:rowOff>
    </xdr:from>
    <xdr:to>
      <xdr:col>23</xdr:col>
      <xdr:colOff>174625</xdr:colOff>
      <xdr:row>29</xdr:row>
      <xdr:rowOff>80222</xdr:rowOff>
    </xdr:to>
    <xdr:cxnSp macro="">
      <xdr:nvCxnSpPr>
        <xdr:cNvPr id="69" name="直線コネクタ 68"/>
        <xdr:cNvCxnSpPr/>
      </xdr:nvCxnSpPr>
      <xdr:spPr>
        <a:xfrm>
          <a:off x="4673600" y="58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144797</xdr:rowOff>
    </xdr:from>
    <xdr:ext cx="405111" cy="259045"/>
    <xdr:sp macro="" textlink="">
      <xdr:nvSpPr>
        <xdr:cNvPr id="70" name="有形固定資産減価償却率平均値テキスト"/>
        <xdr:cNvSpPr txBox="1"/>
      </xdr:nvSpPr>
      <xdr:spPr>
        <a:xfrm>
          <a:off x="48133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71" name="フローチャート: 判断 70"/>
        <xdr:cNvSpPr/>
      </xdr:nvSpPr>
      <xdr:spPr>
        <a:xfrm>
          <a:off x="4711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137583</xdr:rowOff>
    </xdr:from>
    <xdr:to>
      <xdr:col>19</xdr:col>
      <xdr:colOff>187325</xdr:colOff>
      <xdr:row>33</xdr:row>
      <xdr:rowOff>67733</xdr:rowOff>
    </xdr:to>
    <xdr:sp macro="" textlink="">
      <xdr:nvSpPr>
        <xdr:cNvPr id="72" name="フローチャート: 判断 71"/>
        <xdr:cNvSpPr/>
      </xdr:nvSpPr>
      <xdr:spPr>
        <a:xfrm>
          <a:off x="4000500" y="639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44027</xdr:rowOff>
    </xdr:from>
    <xdr:to>
      <xdr:col>15</xdr:col>
      <xdr:colOff>187325</xdr:colOff>
      <xdr:row>32</xdr:row>
      <xdr:rowOff>145627</xdr:rowOff>
    </xdr:to>
    <xdr:sp macro="" textlink="">
      <xdr:nvSpPr>
        <xdr:cNvPr id="73" name="フローチャート: 判断 72"/>
        <xdr:cNvSpPr/>
      </xdr:nvSpPr>
      <xdr:spPr>
        <a:xfrm>
          <a:off x="3238500" y="63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29633</xdr:rowOff>
    </xdr:from>
    <xdr:to>
      <xdr:col>11</xdr:col>
      <xdr:colOff>187325</xdr:colOff>
      <xdr:row>32</xdr:row>
      <xdr:rowOff>131233</xdr:rowOff>
    </xdr:to>
    <xdr:sp macro="" textlink="">
      <xdr:nvSpPr>
        <xdr:cNvPr id="74" name="フローチャート: 判断 73"/>
        <xdr:cNvSpPr/>
      </xdr:nvSpPr>
      <xdr:spPr>
        <a:xfrm>
          <a:off x="2476500" y="62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165100</xdr:rowOff>
    </xdr:from>
    <xdr:to>
      <xdr:col>7</xdr:col>
      <xdr:colOff>187325</xdr:colOff>
      <xdr:row>32</xdr:row>
      <xdr:rowOff>95250</xdr:rowOff>
    </xdr:to>
    <xdr:sp macro="" textlink="">
      <xdr:nvSpPr>
        <xdr:cNvPr id="75" name="フローチャート: 判断 74"/>
        <xdr:cNvSpPr/>
      </xdr:nvSpPr>
      <xdr:spPr>
        <a:xfrm>
          <a:off x="1714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xdr:cNvSpPr/>
      </xdr:nvSpPr>
      <xdr:spPr>
        <a:xfrm>
          <a:off x="47117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110084</xdr:rowOff>
    </xdr:from>
    <xdr:ext cx="405111" cy="259045"/>
    <xdr:sp macro="" textlink="">
      <xdr:nvSpPr>
        <xdr:cNvPr id="82" name="有形固定資産減価償却率該当値テキスト"/>
        <xdr:cNvSpPr txBox="1"/>
      </xdr:nvSpPr>
      <xdr:spPr>
        <a:xfrm>
          <a:off x="4813300" y="619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138007</xdr:rowOff>
    </xdr:to>
    <xdr:cxnSp macro="">
      <xdr:nvCxnSpPr>
        <xdr:cNvPr id="84" name="直線コネクタ 83"/>
        <xdr:cNvCxnSpPr/>
      </xdr:nvCxnSpPr>
      <xdr:spPr>
        <a:xfrm>
          <a:off x="4051300" y="633476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48472</xdr:rowOff>
    </xdr:from>
    <xdr:to>
      <xdr:col>15</xdr:col>
      <xdr:colOff>187325</xdr:colOff>
      <xdr:row>27</xdr:row>
      <xdr:rowOff>150072</xdr:rowOff>
    </xdr:to>
    <xdr:sp macro="" textlink="">
      <xdr:nvSpPr>
        <xdr:cNvPr id="85" name="楕円 84"/>
        <xdr:cNvSpPr/>
      </xdr:nvSpPr>
      <xdr:spPr>
        <a:xfrm>
          <a:off x="3238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99272</xdr:rowOff>
    </xdr:from>
    <xdr:to>
      <xdr:col>19</xdr:col>
      <xdr:colOff>136525</xdr:colOff>
      <xdr:row>32</xdr:row>
      <xdr:rowOff>76835</xdr:rowOff>
    </xdr:to>
    <xdr:cxnSp macro="">
      <xdr:nvCxnSpPr>
        <xdr:cNvPr id="86" name="直線コネクタ 85"/>
        <xdr:cNvCxnSpPr/>
      </xdr:nvCxnSpPr>
      <xdr:spPr>
        <a:xfrm>
          <a:off x="3289300" y="5499947"/>
          <a:ext cx="762000" cy="8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151553</xdr:rowOff>
    </xdr:from>
    <xdr:to>
      <xdr:col>11</xdr:col>
      <xdr:colOff>187325</xdr:colOff>
      <xdr:row>27</xdr:row>
      <xdr:rowOff>81703</xdr:rowOff>
    </xdr:to>
    <xdr:sp macro="" textlink="">
      <xdr:nvSpPr>
        <xdr:cNvPr id="87" name="楕円 86"/>
        <xdr:cNvSpPr/>
      </xdr:nvSpPr>
      <xdr:spPr>
        <a:xfrm>
          <a:off x="2476500" y="53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30903</xdr:rowOff>
    </xdr:from>
    <xdr:to>
      <xdr:col>15</xdr:col>
      <xdr:colOff>136525</xdr:colOff>
      <xdr:row>27</xdr:row>
      <xdr:rowOff>99272</xdr:rowOff>
    </xdr:to>
    <xdr:cxnSp macro="">
      <xdr:nvCxnSpPr>
        <xdr:cNvPr id="88" name="直線コネクタ 87"/>
        <xdr:cNvCxnSpPr/>
      </xdr:nvCxnSpPr>
      <xdr:spPr>
        <a:xfrm>
          <a:off x="2527300" y="543157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75988</xdr:rowOff>
    </xdr:from>
    <xdr:to>
      <xdr:col>7</xdr:col>
      <xdr:colOff>187325</xdr:colOff>
      <xdr:row>27</xdr:row>
      <xdr:rowOff>6138</xdr:rowOff>
    </xdr:to>
    <xdr:sp macro="" textlink="">
      <xdr:nvSpPr>
        <xdr:cNvPr id="89" name="楕円 88"/>
        <xdr:cNvSpPr/>
      </xdr:nvSpPr>
      <xdr:spPr>
        <a:xfrm>
          <a:off x="17145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126788</xdr:rowOff>
    </xdr:from>
    <xdr:to>
      <xdr:col>11</xdr:col>
      <xdr:colOff>136525</xdr:colOff>
      <xdr:row>27</xdr:row>
      <xdr:rowOff>30903</xdr:rowOff>
    </xdr:to>
    <xdr:cxnSp macro="">
      <xdr:nvCxnSpPr>
        <xdr:cNvPr id="90" name="直線コネクタ 89"/>
        <xdr:cNvCxnSpPr/>
      </xdr:nvCxnSpPr>
      <xdr:spPr>
        <a:xfrm>
          <a:off x="1765300" y="535601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58860</xdr:rowOff>
    </xdr:from>
    <xdr:ext cx="405111" cy="259045"/>
    <xdr:sp macro="" textlink="">
      <xdr:nvSpPr>
        <xdr:cNvPr id="91" name="n_1aveValue有形固定資産減価償却率"/>
        <xdr:cNvSpPr txBox="1"/>
      </xdr:nvSpPr>
      <xdr:spPr>
        <a:xfrm>
          <a:off x="3836044" y="648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92" name="n_2aveValue有形固定資産減価償却率"/>
        <xdr:cNvSpPr txBox="1"/>
      </xdr:nvSpPr>
      <xdr:spPr>
        <a:xfrm>
          <a:off x="30867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93" name="n_3aveValue有形固定資産減価償却率"/>
        <xdr:cNvSpPr txBox="1"/>
      </xdr:nvSpPr>
      <xdr:spPr>
        <a:xfrm>
          <a:off x="2324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86377</xdr:rowOff>
    </xdr:from>
    <xdr:ext cx="405111" cy="259045"/>
    <xdr:sp macro="" textlink="">
      <xdr:nvSpPr>
        <xdr:cNvPr id="94" name="n_4aveValue有形固定資産減価償却率"/>
        <xdr:cNvSpPr txBox="1"/>
      </xdr:nvSpPr>
      <xdr:spPr>
        <a:xfrm>
          <a:off x="1562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144162</xdr:rowOff>
    </xdr:from>
    <xdr:ext cx="405111" cy="259045"/>
    <xdr:sp macro="" textlink="">
      <xdr:nvSpPr>
        <xdr:cNvPr id="95" name="n_1main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166599</xdr:rowOff>
    </xdr:from>
    <xdr:ext cx="405111" cy="259045"/>
    <xdr:sp macro="" textlink="">
      <xdr:nvSpPr>
        <xdr:cNvPr id="96" name="n_2mainValue有形固定資産減価償却率"/>
        <xdr:cNvSpPr txBox="1"/>
      </xdr:nvSpPr>
      <xdr:spPr>
        <a:xfrm>
          <a:off x="3086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98230</xdr:rowOff>
    </xdr:from>
    <xdr:ext cx="405111" cy="259045"/>
    <xdr:sp macro="" textlink="">
      <xdr:nvSpPr>
        <xdr:cNvPr id="97" name="n_3mainValue有形固定資産減価償却率"/>
        <xdr:cNvSpPr txBox="1"/>
      </xdr:nvSpPr>
      <xdr:spPr>
        <a:xfrm>
          <a:off x="2324744" y="51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22665</xdr:rowOff>
    </xdr:from>
    <xdr:ext cx="405111" cy="259045"/>
    <xdr:sp macro="" textlink="">
      <xdr:nvSpPr>
        <xdr:cNvPr id="98" name="n_4mainValue有形固定資産減価償却率"/>
        <xdr:cNvSpPr txBox="1"/>
      </xdr:nvSpPr>
      <xdr:spPr>
        <a:xfrm>
          <a:off x="1562744" y="50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債務償還比率は、類似団体平均を</a:t>
          </a:r>
          <a:r>
            <a:rPr kumimoji="1" lang="en-US" altLang="ja-JP" sz="900">
              <a:latin typeface="ＭＳ Ｐゴシック" panose="020B0600070205080204" pitchFamily="50" charset="-128"/>
              <a:ea typeface="ＭＳ Ｐゴシック" panose="020B0600070205080204" pitchFamily="50" charset="-128"/>
            </a:rPr>
            <a:t>159.6</a:t>
          </a:r>
          <a:r>
            <a:rPr kumimoji="1" lang="ja-JP" altLang="en-US" sz="900">
              <a:latin typeface="ＭＳ Ｐゴシック" panose="020B0600070205080204" pitchFamily="50" charset="-128"/>
              <a:ea typeface="ＭＳ Ｐゴシック" panose="020B0600070205080204" pitchFamily="50" charset="-128"/>
            </a:rPr>
            <a:t>％上回っており、前年度から</a:t>
          </a:r>
          <a:r>
            <a:rPr kumimoji="1" lang="en-US" altLang="ja-JP" sz="900">
              <a:latin typeface="ＭＳ Ｐゴシック" panose="020B0600070205080204" pitchFamily="50" charset="-128"/>
              <a:ea typeface="ＭＳ Ｐゴシック" panose="020B0600070205080204" pitchFamily="50" charset="-128"/>
            </a:rPr>
            <a:t>51.5</a:t>
          </a:r>
          <a:r>
            <a:rPr kumimoji="1" lang="ja-JP" altLang="en-US" sz="900">
              <a:latin typeface="ＭＳ Ｐゴシック" panose="020B0600070205080204" pitchFamily="50" charset="-128"/>
              <a:ea typeface="ＭＳ Ｐゴシック" panose="020B0600070205080204" pitchFamily="50" charset="-128"/>
            </a:rPr>
            <a:t>％悪化した。分子のうち、地方債現在高が約</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億円、公営企業債の償還財源に対する一般会計からの負担等見込額が約</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億円減少し将来負担額が約</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億円減少したが、控除される充当可能財源のうち、基準財政需要額算入見込額が約</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億円減少したことで、分子は昨年度より増加している。分母の経常一般財源等は約</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億円減少し、経常経費充当財源等は約</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億円増加している。分母に対する分子の比率が昨年度よりも大きくなったことが、悪化の要因である。</a:t>
          </a:r>
        </a:p>
        <a:p>
          <a:r>
            <a:rPr kumimoji="1" lang="ja-JP" altLang="en-US" sz="900">
              <a:latin typeface="ＭＳ Ｐゴシック" panose="020B0600070205080204" pitchFamily="50" charset="-128"/>
              <a:ea typeface="ＭＳ Ｐゴシック" panose="020B0600070205080204" pitchFamily="50" charset="-128"/>
            </a:rPr>
            <a:t>　今後も分母となる市税や普通交付税の減少は避けられないと見込まれるため、地方債の新規発行の精査や職員数の適正管理による退職手当引当金等の将来負担額の抑制とともに基金残高の確保を図り、分子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28" name="直線コネクタ 127"/>
        <xdr:cNvCxnSpPr/>
      </xdr:nvCxnSpPr>
      <xdr:spPr>
        <a:xfrm flipV="1">
          <a:off x="14793595" y="5506064"/>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29" name="債務償還比率最小値テキスト"/>
        <xdr:cNvSpPr txBox="1"/>
      </xdr:nvSpPr>
      <xdr:spPr>
        <a:xfrm>
          <a:off x="14846300" y="6779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0" name="直線コネクタ 129"/>
        <xdr:cNvCxnSpPr/>
      </xdr:nvCxnSpPr>
      <xdr:spPr>
        <a:xfrm>
          <a:off x="14706600" y="677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1" name="債務償還比率最大値テキスト"/>
        <xdr:cNvSpPr txBox="1"/>
      </xdr:nvSpPr>
      <xdr:spPr>
        <a:xfrm>
          <a:off x="14846300" y="528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32" name="直線コネクタ 131"/>
        <xdr:cNvCxnSpPr/>
      </xdr:nvCxnSpPr>
      <xdr:spPr>
        <a:xfrm>
          <a:off x="14706600" y="550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124985</xdr:rowOff>
    </xdr:from>
    <xdr:ext cx="469744" cy="259045"/>
    <xdr:sp macro="" textlink="">
      <xdr:nvSpPr>
        <xdr:cNvPr id="133" name="債務償還比率平均値テキスト"/>
        <xdr:cNvSpPr txBox="1"/>
      </xdr:nvSpPr>
      <xdr:spPr>
        <a:xfrm>
          <a:off x="14846300" y="5697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34" name="フローチャート: 判断 133"/>
        <xdr:cNvSpPr/>
      </xdr:nvSpPr>
      <xdr:spPr>
        <a:xfrm>
          <a:off x="147447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35" name="フローチャート: 判断 134"/>
        <xdr:cNvSpPr/>
      </xdr:nvSpPr>
      <xdr:spPr>
        <a:xfrm>
          <a:off x="14033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36" name="フローチャート: 判断 135"/>
        <xdr:cNvSpPr/>
      </xdr:nvSpPr>
      <xdr:spPr>
        <a:xfrm>
          <a:off x="13271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37" name="フローチャート: 判断 136"/>
        <xdr:cNvSpPr/>
      </xdr:nvSpPr>
      <xdr:spPr>
        <a:xfrm>
          <a:off x="12509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38" name="フローチャート: 判断 137"/>
        <xdr:cNvSpPr/>
      </xdr:nvSpPr>
      <xdr:spPr>
        <a:xfrm>
          <a:off x="11747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46355</xdr:rowOff>
    </xdr:from>
    <xdr:to>
      <xdr:col>76</xdr:col>
      <xdr:colOff>73025</xdr:colOff>
      <xdr:row>31</xdr:row>
      <xdr:rowOff>147955</xdr:rowOff>
    </xdr:to>
    <xdr:sp macro="" textlink="">
      <xdr:nvSpPr>
        <xdr:cNvPr id="144" name="楕円 143"/>
        <xdr:cNvSpPr/>
      </xdr:nvSpPr>
      <xdr:spPr>
        <a:xfrm>
          <a:off x="14744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24782</xdr:rowOff>
    </xdr:from>
    <xdr:ext cx="469744" cy="259045"/>
    <xdr:sp macro="" textlink="">
      <xdr:nvSpPr>
        <xdr:cNvPr id="145" name="債務償還比率該当値テキスト"/>
        <xdr:cNvSpPr txBox="1"/>
      </xdr:nvSpPr>
      <xdr:spPr>
        <a:xfrm>
          <a:off x="14846300" y="611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125148</xdr:rowOff>
    </xdr:from>
    <xdr:to>
      <xdr:col>72</xdr:col>
      <xdr:colOff>123825</xdr:colOff>
      <xdr:row>31</xdr:row>
      <xdr:rowOff>55298</xdr:rowOff>
    </xdr:to>
    <xdr:sp macro="" textlink="">
      <xdr:nvSpPr>
        <xdr:cNvPr id="146" name="楕円 145"/>
        <xdr:cNvSpPr/>
      </xdr:nvSpPr>
      <xdr:spPr>
        <a:xfrm>
          <a:off x="14033500" y="60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4498</xdr:rowOff>
    </xdr:from>
    <xdr:to>
      <xdr:col>76</xdr:col>
      <xdr:colOff>22225</xdr:colOff>
      <xdr:row>31</xdr:row>
      <xdr:rowOff>97155</xdr:rowOff>
    </xdr:to>
    <xdr:cxnSp macro="">
      <xdr:nvCxnSpPr>
        <xdr:cNvPr id="147" name="直線コネクタ 146"/>
        <xdr:cNvCxnSpPr/>
      </xdr:nvCxnSpPr>
      <xdr:spPr>
        <a:xfrm>
          <a:off x="14084300" y="6090973"/>
          <a:ext cx="711200" cy="9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132895</xdr:rowOff>
    </xdr:from>
    <xdr:to>
      <xdr:col>68</xdr:col>
      <xdr:colOff>123825</xdr:colOff>
      <xdr:row>32</xdr:row>
      <xdr:rowOff>63045</xdr:rowOff>
    </xdr:to>
    <xdr:sp macro="" textlink="">
      <xdr:nvSpPr>
        <xdr:cNvPr id="148" name="楕円 147"/>
        <xdr:cNvSpPr/>
      </xdr:nvSpPr>
      <xdr:spPr>
        <a:xfrm>
          <a:off x="13271500" y="62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4498</xdr:rowOff>
    </xdr:from>
    <xdr:to>
      <xdr:col>72</xdr:col>
      <xdr:colOff>73025</xdr:colOff>
      <xdr:row>32</xdr:row>
      <xdr:rowOff>12245</xdr:rowOff>
    </xdr:to>
    <xdr:cxnSp macro="">
      <xdr:nvCxnSpPr>
        <xdr:cNvPr id="149" name="直線コネクタ 148"/>
        <xdr:cNvCxnSpPr/>
      </xdr:nvCxnSpPr>
      <xdr:spPr>
        <a:xfrm flipV="1">
          <a:off x="13322300" y="6090973"/>
          <a:ext cx="762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164740</xdr:rowOff>
    </xdr:from>
    <xdr:to>
      <xdr:col>64</xdr:col>
      <xdr:colOff>123825</xdr:colOff>
      <xdr:row>32</xdr:row>
      <xdr:rowOff>94890</xdr:rowOff>
    </xdr:to>
    <xdr:sp macro="" textlink="">
      <xdr:nvSpPr>
        <xdr:cNvPr id="150" name="楕円 149"/>
        <xdr:cNvSpPr/>
      </xdr:nvSpPr>
      <xdr:spPr>
        <a:xfrm>
          <a:off x="12509500" y="625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12245</xdr:rowOff>
    </xdr:from>
    <xdr:to>
      <xdr:col>68</xdr:col>
      <xdr:colOff>73025</xdr:colOff>
      <xdr:row>32</xdr:row>
      <xdr:rowOff>44090</xdr:rowOff>
    </xdr:to>
    <xdr:cxnSp macro="">
      <xdr:nvCxnSpPr>
        <xdr:cNvPr id="151" name="直線コネクタ 150"/>
        <xdr:cNvCxnSpPr/>
      </xdr:nvCxnSpPr>
      <xdr:spPr>
        <a:xfrm flipV="1">
          <a:off x="12560300" y="6270170"/>
          <a:ext cx="762000" cy="3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137213</xdr:rowOff>
    </xdr:from>
    <xdr:to>
      <xdr:col>60</xdr:col>
      <xdr:colOff>123825</xdr:colOff>
      <xdr:row>32</xdr:row>
      <xdr:rowOff>67363</xdr:rowOff>
    </xdr:to>
    <xdr:sp macro="" textlink="">
      <xdr:nvSpPr>
        <xdr:cNvPr id="152" name="楕円 151"/>
        <xdr:cNvSpPr/>
      </xdr:nvSpPr>
      <xdr:spPr>
        <a:xfrm>
          <a:off x="11747500" y="62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16563</xdr:rowOff>
    </xdr:from>
    <xdr:to>
      <xdr:col>64</xdr:col>
      <xdr:colOff>73025</xdr:colOff>
      <xdr:row>32</xdr:row>
      <xdr:rowOff>44090</xdr:rowOff>
    </xdr:to>
    <xdr:cxnSp macro="">
      <xdr:nvCxnSpPr>
        <xdr:cNvPr id="153" name="直線コネクタ 152"/>
        <xdr:cNvCxnSpPr/>
      </xdr:nvCxnSpPr>
      <xdr:spPr>
        <a:xfrm>
          <a:off x="11798300" y="6274488"/>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166260</xdr:rowOff>
    </xdr:from>
    <xdr:ext cx="469744" cy="259045"/>
    <xdr:sp macro="" textlink="">
      <xdr:nvSpPr>
        <xdr:cNvPr id="154" name="n_1aveValue債務償還比率"/>
        <xdr:cNvSpPr txBox="1"/>
      </xdr:nvSpPr>
      <xdr:spPr>
        <a:xfrm>
          <a:off x="138367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148999</xdr:rowOff>
    </xdr:from>
    <xdr:ext cx="469744" cy="259045"/>
    <xdr:sp macro="" textlink="">
      <xdr:nvSpPr>
        <xdr:cNvPr id="155" name="n_2aveValue債務償還比率"/>
        <xdr:cNvSpPr txBox="1"/>
      </xdr:nvSpPr>
      <xdr:spPr>
        <a:xfrm>
          <a:off x="13087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26486</xdr:rowOff>
    </xdr:from>
    <xdr:ext cx="469744" cy="259045"/>
    <xdr:sp macro="" textlink="">
      <xdr:nvSpPr>
        <xdr:cNvPr id="156" name="n_3aveValue債務償還比率"/>
        <xdr:cNvSpPr txBox="1"/>
      </xdr:nvSpPr>
      <xdr:spPr>
        <a:xfrm>
          <a:off x="12325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158354</xdr:rowOff>
    </xdr:from>
    <xdr:ext cx="469744" cy="259045"/>
    <xdr:sp macro="" textlink="">
      <xdr:nvSpPr>
        <xdr:cNvPr id="157" name="n_4aveValue債務償還比率"/>
        <xdr:cNvSpPr txBox="1"/>
      </xdr:nvSpPr>
      <xdr:spPr>
        <a:xfrm>
          <a:off x="11563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46425</xdr:rowOff>
    </xdr:from>
    <xdr:ext cx="469744" cy="259045"/>
    <xdr:sp macro="" textlink="">
      <xdr:nvSpPr>
        <xdr:cNvPr id="158" name="n_1mainValue債務償還比率"/>
        <xdr:cNvSpPr txBox="1"/>
      </xdr:nvSpPr>
      <xdr:spPr>
        <a:xfrm>
          <a:off x="13836727" y="613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54172</xdr:rowOff>
    </xdr:from>
    <xdr:ext cx="469744" cy="259045"/>
    <xdr:sp macro="" textlink="">
      <xdr:nvSpPr>
        <xdr:cNvPr id="159" name="n_2mainValue債務償還比率"/>
        <xdr:cNvSpPr txBox="1"/>
      </xdr:nvSpPr>
      <xdr:spPr>
        <a:xfrm>
          <a:off x="13087427" y="63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86017</xdr:rowOff>
    </xdr:from>
    <xdr:ext cx="469744" cy="259045"/>
    <xdr:sp macro="" textlink="">
      <xdr:nvSpPr>
        <xdr:cNvPr id="160" name="n_3mainValue債務償還比率"/>
        <xdr:cNvSpPr txBox="1"/>
      </xdr:nvSpPr>
      <xdr:spPr>
        <a:xfrm>
          <a:off x="12325427" y="634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58490</xdr:rowOff>
    </xdr:from>
    <xdr:ext cx="469744" cy="259045"/>
    <xdr:sp macro="" textlink="">
      <xdr:nvSpPr>
        <xdr:cNvPr id="161" name="n_4mainValue債務償還比率"/>
        <xdr:cNvSpPr txBox="1"/>
      </xdr:nvSpPr>
      <xdr:spPr>
        <a:xfrm>
          <a:off x="11563427" y="63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107633</xdr:rowOff>
    </xdr:from>
    <xdr:to>
      <xdr:col>24</xdr:col>
      <xdr:colOff>62865</xdr:colOff>
      <xdr:row>41</xdr:row>
      <xdr:rowOff>96203</xdr:rowOff>
    </xdr:to>
    <xdr:cxnSp macro="">
      <xdr:nvCxnSpPr>
        <xdr:cNvPr id="61" name="直線コネクタ 60"/>
        <xdr:cNvCxnSpPr/>
      </xdr:nvCxnSpPr>
      <xdr:spPr>
        <a:xfrm flipV="1">
          <a:off x="4634865" y="6279833"/>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100030</xdr:rowOff>
    </xdr:from>
    <xdr:ext cx="405111" cy="259045"/>
    <xdr:sp macro="" textlink="">
      <xdr:nvSpPr>
        <xdr:cNvPr id="62" name="【道路】&#10;有形固定資産減価償却率最小値テキスト"/>
        <xdr:cNvSpPr txBox="1"/>
      </xdr:nvSpPr>
      <xdr:spPr>
        <a:xfrm>
          <a:off x="4673600" y="712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96203</xdr:rowOff>
    </xdr:from>
    <xdr:to>
      <xdr:col>24</xdr:col>
      <xdr:colOff>152400</xdr:colOff>
      <xdr:row>41</xdr:row>
      <xdr:rowOff>96203</xdr:rowOff>
    </xdr:to>
    <xdr:cxnSp macro="">
      <xdr:nvCxnSpPr>
        <xdr:cNvPr id="63" name="直線コネクタ 62"/>
        <xdr:cNvCxnSpPr/>
      </xdr:nvCxnSpPr>
      <xdr:spPr>
        <a:xfrm>
          <a:off x="4546600" y="712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54310</xdr:rowOff>
    </xdr:from>
    <xdr:ext cx="405111" cy="259045"/>
    <xdr:sp macro="" textlink="">
      <xdr:nvSpPr>
        <xdr:cNvPr id="64" name="【道路】&#10;有形固定資産減価償却率最大値テキスト"/>
        <xdr:cNvSpPr txBox="1"/>
      </xdr:nvSpPr>
      <xdr:spPr>
        <a:xfrm>
          <a:off x="4673600" y="6055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107633</xdr:rowOff>
    </xdr:from>
    <xdr:to>
      <xdr:col>24</xdr:col>
      <xdr:colOff>152400</xdr:colOff>
      <xdr:row>36</xdr:row>
      <xdr:rowOff>107633</xdr:rowOff>
    </xdr:to>
    <xdr:cxnSp macro="">
      <xdr:nvCxnSpPr>
        <xdr:cNvPr id="65" name="直線コネクタ 64"/>
        <xdr:cNvCxnSpPr/>
      </xdr:nvCxnSpPr>
      <xdr:spPr>
        <a:xfrm>
          <a:off x="4546600" y="62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69549</xdr:rowOff>
    </xdr:from>
    <xdr:ext cx="405111" cy="259045"/>
    <xdr:sp macro="" textlink="">
      <xdr:nvSpPr>
        <xdr:cNvPr id="66" name="【道路】&#10;有形固定資産減価償却率平均値テキスト"/>
        <xdr:cNvSpPr txBox="1"/>
      </xdr:nvSpPr>
      <xdr:spPr>
        <a:xfrm>
          <a:off x="4673600" y="6756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91122</xdr:rowOff>
    </xdr:from>
    <xdr:to>
      <xdr:col>24</xdr:col>
      <xdr:colOff>114300</xdr:colOff>
      <xdr:row>40</xdr:row>
      <xdr:rowOff>21272</xdr:rowOff>
    </xdr:to>
    <xdr:sp macro="" textlink="">
      <xdr:nvSpPr>
        <xdr:cNvPr id="67" name="フローチャート: 判断 66"/>
        <xdr:cNvSpPr/>
      </xdr:nvSpPr>
      <xdr:spPr>
        <a:xfrm>
          <a:off x="4584700" y="6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53975</xdr:rowOff>
    </xdr:from>
    <xdr:to>
      <xdr:col>20</xdr:col>
      <xdr:colOff>38100</xdr:colOff>
      <xdr:row>39</xdr:row>
      <xdr:rowOff>155575</xdr:rowOff>
    </xdr:to>
    <xdr:sp macro="" textlink="">
      <xdr:nvSpPr>
        <xdr:cNvPr id="68" name="フローチャート: 判断 67"/>
        <xdr:cNvSpPr/>
      </xdr:nvSpPr>
      <xdr:spPr>
        <a:xfrm>
          <a:off x="37465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159703</xdr:rowOff>
    </xdr:from>
    <xdr:to>
      <xdr:col>15</xdr:col>
      <xdr:colOff>101600</xdr:colOff>
      <xdr:row>39</xdr:row>
      <xdr:rowOff>89853</xdr:rowOff>
    </xdr:to>
    <xdr:sp macro="" textlink="">
      <xdr:nvSpPr>
        <xdr:cNvPr id="69" name="フローチャート: 判断 68"/>
        <xdr:cNvSpPr/>
      </xdr:nvSpPr>
      <xdr:spPr>
        <a:xfrm>
          <a:off x="2857500" y="667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136843</xdr:rowOff>
    </xdr:from>
    <xdr:to>
      <xdr:col>10</xdr:col>
      <xdr:colOff>165100</xdr:colOff>
      <xdr:row>39</xdr:row>
      <xdr:rowOff>66993</xdr:rowOff>
    </xdr:to>
    <xdr:sp macro="" textlink="">
      <xdr:nvSpPr>
        <xdr:cNvPr id="70" name="フローチャート: 判断 69"/>
        <xdr:cNvSpPr/>
      </xdr:nvSpPr>
      <xdr:spPr>
        <a:xfrm>
          <a:off x="19685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79693</xdr:rowOff>
    </xdr:from>
    <xdr:to>
      <xdr:col>6</xdr:col>
      <xdr:colOff>38100</xdr:colOff>
      <xdr:row>39</xdr:row>
      <xdr:rowOff>9843</xdr:rowOff>
    </xdr:to>
    <xdr:sp macro="" textlink="">
      <xdr:nvSpPr>
        <xdr:cNvPr id="71" name="フローチャート: 判断 70"/>
        <xdr:cNvSpPr/>
      </xdr:nvSpPr>
      <xdr:spPr>
        <a:xfrm>
          <a:off x="1079500" y="659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22543</xdr:rowOff>
    </xdr:from>
    <xdr:to>
      <xdr:col>24</xdr:col>
      <xdr:colOff>114300</xdr:colOff>
      <xdr:row>39</xdr:row>
      <xdr:rowOff>124143</xdr:rowOff>
    </xdr:to>
    <xdr:sp macro="" textlink="">
      <xdr:nvSpPr>
        <xdr:cNvPr id="77" name="楕円 76"/>
        <xdr:cNvSpPr/>
      </xdr:nvSpPr>
      <xdr:spPr>
        <a:xfrm>
          <a:off x="4584700" y="67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45420</xdr:rowOff>
    </xdr:from>
    <xdr:ext cx="405111" cy="259045"/>
    <xdr:sp macro="" textlink="">
      <xdr:nvSpPr>
        <xdr:cNvPr id="78" name="【道路】&#10;有形固定資産減価償却率該当値テキスト"/>
        <xdr:cNvSpPr txBox="1"/>
      </xdr:nvSpPr>
      <xdr:spPr>
        <a:xfrm>
          <a:off x="4673600" y="656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136843</xdr:rowOff>
    </xdr:from>
    <xdr:to>
      <xdr:col>20</xdr:col>
      <xdr:colOff>38100</xdr:colOff>
      <xdr:row>39</xdr:row>
      <xdr:rowOff>66993</xdr:rowOff>
    </xdr:to>
    <xdr:sp macro="" textlink="">
      <xdr:nvSpPr>
        <xdr:cNvPr id="79" name="楕円 78"/>
        <xdr:cNvSpPr/>
      </xdr:nvSpPr>
      <xdr:spPr>
        <a:xfrm>
          <a:off x="3746500" y="66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16193</xdr:rowOff>
    </xdr:from>
    <xdr:to>
      <xdr:col>24</xdr:col>
      <xdr:colOff>63500</xdr:colOff>
      <xdr:row>39</xdr:row>
      <xdr:rowOff>73343</xdr:rowOff>
    </xdr:to>
    <xdr:cxnSp macro="">
      <xdr:nvCxnSpPr>
        <xdr:cNvPr id="80" name="直線コネクタ 79"/>
        <xdr:cNvCxnSpPr/>
      </xdr:nvCxnSpPr>
      <xdr:spPr>
        <a:xfrm>
          <a:off x="3797300" y="67027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139700</xdr:rowOff>
    </xdr:from>
    <xdr:to>
      <xdr:col>15</xdr:col>
      <xdr:colOff>101600</xdr:colOff>
      <xdr:row>34</xdr:row>
      <xdr:rowOff>69850</xdr:rowOff>
    </xdr:to>
    <xdr:sp macro="" textlink="">
      <xdr:nvSpPr>
        <xdr:cNvPr id="81" name="楕円 80"/>
        <xdr:cNvSpPr/>
      </xdr:nvSpPr>
      <xdr:spPr>
        <a:xfrm>
          <a:off x="2857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39</xdr:row>
      <xdr:rowOff>16193</xdr:rowOff>
    </xdr:to>
    <xdr:cxnSp macro="">
      <xdr:nvCxnSpPr>
        <xdr:cNvPr id="82" name="直線コネクタ 81"/>
        <xdr:cNvCxnSpPr/>
      </xdr:nvCxnSpPr>
      <xdr:spPr>
        <a:xfrm>
          <a:off x="2908300" y="5848350"/>
          <a:ext cx="889000" cy="8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3" name="楕円 82"/>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19050</xdr:rowOff>
    </xdr:to>
    <xdr:cxnSp macro="">
      <xdr:nvCxnSpPr>
        <xdr:cNvPr id="84" name="直線コネクタ 83"/>
        <xdr:cNvCxnSpPr/>
      </xdr:nvCxnSpPr>
      <xdr:spPr>
        <a:xfrm>
          <a:off x="2019300" y="5791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25400</xdr:rowOff>
    </xdr:from>
    <xdr:to>
      <xdr:col>6</xdr:col>
      <xdr:colOff>38100</xdr:colOff>
      <xdr:row>33</xdr:row>
      <xdr:rowOff>127000</xdr:rowOff>
    </xdr:to>
    <xdr:sp macro="" textlink="">
      <xdr:nvSpPr>
        <xdr:cNvPr id="85" name="楕円 84"/>
        <xdr:cNvSpPr/>
      </xdr:nvSpPr>
      <xdr:spPr>
        <a:xfrm>
          <a:off x="1079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76200</xdr:rowOff>
    </xdr:from>
    <xdr:to>
      <xdr:col>10</xdr:col>
      <xdr:colOff>114300</xdr:colOff>
      <xdr:row>33</xdr:row>
      <xdr:rowOff>133350</xdr:rowOff>
    </xdr:to>
    <xdr:cxnSp macro="">
      <xdr:nvCxnSpPr>
        <xdr:cNvPr id="86" name="直線コネクタ 85"/>
        <xdr:cNvCxnSpPr/>
      </xdr:nvCxnSpPr>
      <xdr:spPr>
        <a:xfrm>
          <a:off x="1130300" y="5734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146702</xdr:rowOff>
    </xdr:from>
    <xdr:ext cx="405111" cy="259045"/>
    <xdr:sp macro="" textlink="">
      <xdr:nvSpPr>
        <xdr:cNvPr id="87" name="n_1aveValue【道路】&#10;有形固定資産減価償却率"/>
        <xdr:cNvSpPr txBox="1"/>
      </xdr:nvSpPr>
      <xdr:spPr>
        <a:xfrm>
          <a:off x="3582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80980</xdr:rowOff>
    </xdr:from>
    <xdr:ext cx="405111" cy="259045"/>
    <xdr:sp macro="" textlink="">
      <xdr:nvSpPr>
        <xdr:cNvPr id="88" name="n_2aveValue【道路】&#10;有形固定資産減価償却率"/>
        <xdr:cNvSpPr txBox="1"/>
      </xdr:nvSpPr>
      <xdr:spPr>
        <a:xfrm>
          <a:off x="2705744" y="676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58120</xdr:rowOff>
    </xdr:from>
    <xdr:ext cx="405111" cy="259045"/>
    <xdr:sp macro="" textlink="">
      <xdr:nvSpPr>
        <xdr:cNvPr id="89" name="n_3aveValue【道路】&#10;有形固定資産減価償却率"/>
        <xdr:cNvSpPr txBox="1"/>
      </xdr:nvSpPr>
      <xdr:spPr>
        <a:xfrm>
          <a:off x="1816744" y="67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970</xdr:rowOff>
    </xdr:from>
    <xdr:ext cx="405111" cy="259045"/>
    <xdr:sp macro="" textlink="">
      <xdr:nvSpPr>
        <xdr:cNvPr id="90" name="n_4aveValue【道路】&#10;有形固定資産減価償却率"/>
        <xdr:cNvSpPr txBox="1"/>
      </xdr:nvSpPr>
      <xdr:spPr>
        <a:xfrm>
          <a:off x="927744" y="668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83519</xdr:rowOff>
    </xdr:from>
    <xdr:ext cx="405111" cy="259045"/>
    <xdr:sp macro="" textlink="">
      <xdr:nvSpPr>
        <xdr:cNvPr id="91" name="n_1mainValue【道路】&#10;有形固定資産減価償却率"/>
        <xdr:cNvSpPr txBox="1"/>
      </xdr:nvSpPr>
      <xdr:spPr>
        <a:xfrm>
          <a:off x="3582044" y="642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86377</xdr:rowOff>
    </xdr:from>
    <xdr:ext cx="405111" cy="259045"/>
    <xdr:sp macro="" textlink="">
      <xdr:nvSpPr>
        <xdr:cNvPr id="92" name="n_2mainValue【道路】&#10;有形固定資産減価償却率"/>
        <xdr:cNvSpPr txBox="1"/>
      </xdr:nvSpPr>
      <xdr:spPr>
        <a:xfrm>
          <a:off x="2705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93" name="n_3mainValue【道路】&#10;有形固定資産減価償却率"/>
        <xdr:cNvSpPr txBox="1"/>
      </xdr:nvSpPr>
      <xdr:spPr>
        <a:xfrm>
          <a:off x="1816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143527</xdr:rowOff>
    </xdr:from>
    <xdr:ext cx="405111" cy="259045"/>
    <xdr:sp macro="" textlink="">
      <xdr:nvSpPr>
        <xdr:cNvPr id="94" name="n_4mainValue【道路】&#10;有形固定資産減価償却率"/>
        <xdr:cNvSpPr txBox="1"/>
      </xdr:nvSpPr>
      <xdr:spPr>
        <a:xfrm>
          <a:off x="927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5" name="直線コネクタ 10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6" name="テキスト ボックス 10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7" name="直線コネクタ 10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8" name="テキスト ボックス 10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9" name="直線コネクタ 10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10" name="テキスト ボックス 10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1" name="直線コネクタ 11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2" name="テキスト ボックス 11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3" name="直線コネクタ 11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4" name="テキスト ボックス 11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8" name="直線コネクタ 117"/>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9" name="【道路】&#10;一人当たり延長最小値テキスト"/>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20" name="直線コネクタ 119"/>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21" name="【道路】&#10;一人当たり延長最大値テキスト"/>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22" name="直線コネクタ 121"/>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23" name="【道路】&#10;一人当たり延長平均値テキスト"/>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4" name="フローチャート: 判断 123"/>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5" name="フローチャート: 判断 124"/>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6" name="フローチャート: 判断 125"/>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7" name="フローチャート: 判断 126"/>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8" name="フローチャート: 判断 127"/>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92227</xdr:rowOff>
    </xdr:from>
    <xdr:to>
      <xdr:col>55</xdr:col>
      <xdr:colOff>50800</xdr:colOff>
      <xdr:row>38</xdr:row>
      <xdr:rowOff>22377</xdr:rowOff>
    </xdr:to>
    <xdr:sp macro="" textlink="">
      <xdr:nvSpPr>
        <xdr:cNvPr id="134" name="楕円 133"/>
        <xdr:cNvSpPr/>
      </xdr:nvSpPr>
      <xdr:spPr>
        <a:xfrm>
          <a:off x="10426700" y="64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115104</xdr:rowOff>
    </xdr:from>
    <xdr:ext cx="534377" cy="259045"/>
    <xdr:sp macro="" textlink="">
      <xdr:nvSpPr>
        <xdr:cNvPr id="135" name="【道路】&#10;一人当たり延長該当値テキスト"/>
        <xdr:cNvSpPr txBox="1"/>
      </xdr:nvSpPr>
      <xdr:spPr>
        <a:xfrm>
          <a:off x="10515600"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106419</xdr:rowOff>
    </xdr:from>
    <xdr:to>
      <xdr:col>50</xdr:col>
      <xdr:colOff>165100</xdr:colOff>
      <xdr:row>38</xdr:row>
      <xdr:rowOff>36570</xdr:rowOff>
    </xdr:to>
    <xdr:sp macro="" textlink="">
      <xdr:nvSpPr>
        <xdr:cNvPr id="136" name="楕円 135"/>
        <xdr:cNvSpPr/>
      </xdr:nvSpPr>
      <xdr:spPr>
        <a:xfrm>
          <a:off x="9588500" y="6450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143027</xdr:rowOff>
    </xdr:from>
    <xdr:to>
      <xdr:col>55</xdr:col>
      <xdr:colOff>0</xdr:colOff>
      <xdr:row>37</xdr:row>
      <xdr:rowOff>157219</xdr:rowOff>
    </xdr:to>
    <xdr:cxnSp macro="">
      <xdr:nvCxnSpPr>
        <xdr:cNvPr id="137" name="直線コネクタ 136"/>
        <xdr:cNvCxnSpPr/>
      </xdr:nvCxnSpPr>
      <xdr:spPr>
        <a:xfrm flipV="1">
          <a:off x="9639300" y="6486677"/>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77444</xdr:rowOff>
    </xdr:from>
    <xdr:to>
      <xdr:col>46</xdr:col>
      <xdr:colOff>38100</xdr:colOff>
      <xdr:row>34</xdr:row>
      <xdr:rowOff>7594</xdr:rowOff>
    </xdr:to>
    <xdr:sp macro="" textlink="">
      <xdr:nvSpPr>
        <xdr:cNvPr id="138" name="楕円 137"/>
        <xdr:cNvSpPr/>
      </xdr:nvSpPr>
      <xdr:spPr>
        <a:xfrm>
          <a:off x="8699500" y="57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128244</xdr:rowOff>
    </xdr:from>
    <xdr:to>
      <xdr:col>50</xdr:col>
      <xdr:colOff>114300</xdr:colOff>
      <xdr:row>37</xdr:row>
      <xdr:rowOff>157219</xdr:rowOff>
    </xdr:to>
    <xdr:cxnSp macro="">
      <xdr:nvCxnSpPr>
        <xdr:cNvPr id="139" name="直線コネクタ 138"/>
        <xdr:cNvCxnSpPr/>
      </xdr:nvCxnSpPr>
      <xdr:spPr>
        <a:xfrm>
          <a:off x="8750300" y="5786094"/>
          <a:ext cx="889000" cy="7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104362</xdr:rowOff>
    </xdr:from>
    <xdr:to>
      <xdr:col>41</xdr:col>
      <xdr:colOff>101600</xdr:colOff>
      <xdr:row>34</xdr:row>
      <xdr:rowOff>34512</xdr:rowOff>
    </xdr:to>
    <xdr:sp macro="" textlink="">
      <xdr:nvSpPr>
        <xdr:cNvPr id="140" name="楕円 139"/>
        <xdr:cNvSpPr/>
      </xdr:nvSpPr>
      <xdr:spPr>
        <a:xfrm>
          <a:off x="7810500" y="57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128244</xdr:rowOff>
    </xdr:from>
    <xdr:to>
      <xdr:col>45</xdr:col>
      <xdr:colOff>177800</xdr:colOff>
      <xdr:row>33</xdr:row>
      <xdr:rowOff>155162</xdr:rowOff>
    </xdr:to>
    <xdr:cxnSp macro="">
      <xdr:nvCxnSpPr>
        <xdr:cNvPr id="141" name="直線コネクタ 140"/>
        <xdr:cNvCxnSpPr/>
      </xdr:nvCxnSpPr>
      <xdr:spPr>
        <a:xfrm flipV="1">
          <a:off x="7861300" y="5786094"/>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128365</xdr:rowOff>
    </xdr:from>
    <xdr:to>
      <xdr:col>36</xdr:col>
      <xdr:colOff>165100</xdr:colOff>
      <xdr:row>34</xdr:row>
      <xdr:rowOff>58515</xdr:rowOff>
    </xdr:to>
    <xdr:sp macro="" textlink="">
      <xdr:nvSpPr>
        <xdr:cNvPr id="142" name="楕円 141"/>
        <xdr:cNvSpPr/>
      </xdr:nvSpPr>
      <xdr:spPr>
        <a:xfrm>
          <a:off x="6921500" y="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155162</xdr:rowOff>
    </xdr:from>
    <xdr:to>
      <xdr:col>41</xdr:col>
      <xdr:colOff>50800</xdr:colOff>
      <xdr:row>34</xdr:row>
      <xdr:rowOff>7715</xdr:rowOff>
    </xdr:to>
    <xdr:cxnSp macro="">
      <xdr:nvCxnSpPr>
        <xdr:cNvPr id="143" name="直線コネクタ 142"/>
        <xdr:cNvCxnSpPr/>
      </xdr:nvCxnSpPr>
      <xdr:spPr>
        <a:xfrm flipV="1">
          <a:off x="6972300" y="581301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4" name="n_1aveValue【道路】&#10;一人当たり延長"/>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5" name="n_2aveValue【道路】&#10;一人当たり延長"/>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6" name="n_3aveValue【道路】&#10;一人当たり延長"/>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7" name="n_4aveValue【道路】&#10;一人当たり延長"/>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53096</xdr:rowOff>
    </xdr:from>
    <xdr:ext cx="534377" cy="259045"/>
    <xdr:sp macro="" textlink="">
      <xdr:nvSpPr>
        <xdr:cNvPr id="148" name="n_1mainValue【道路】&#10;一人当たり延長"/>
        <xdr:cNvSpPr txBox="1"/>
      </xdr:nvSpPr>
      <xdr:spPr>
        <a:xfrm>
          <a:off x="9359411" y="62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24121</xdr:rowOff>
    </xdr:from>
    <xdr:ext cx="534377" cy="259045"/>
    <xdr:sp macro="" textlink="">
      <xdr:nvSpPr>
        <xdr:cNvPr id="149" name="n_2mainValue【道路】&#10;一人当たり延長"/>
        <xdr:cNvSpPr txBox="1"/>
      </xdr:nvSpPr>
      <xdr:spPr>
        <a:xfrm>
          <a:off x="8483111" y="55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51039</xdr:rowOff>
    </xdr:from>
    <xdr:ext cx="534377" cy="259045"/>
    <xdr:sp macro="" textlink="">
      <xdr:nvSpPr>
        <xdr:cNvPr id="150" name="n_3mainValue【道路】&#10;一人当たり延長"/>
        <xdr:cNvSpPr txBox="1"/>
      </xdr:nvSpPr>
      <xdr:spPr>
        <a:xfrm>
          <a:off x="7594111" y="55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75042</xdr:rowOff>
    </xdr:from>
    <xdr:ext cx="534377" cy="259045"/>
    <xdr:sp macro="" textlink="">
      <xdr:nvSpPr>
        <xdr:cNvPr id="151" name="n_4mainValue【道路】&#10;一人当たり延長"/>
        <xdr:cNvSpPr txBox="1"/>
      </xdr:nvSpPr>
      <xdr:spPr>
        <a:xfrm>
          <a:off x="6705111" y="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5" name="直線コネクタ 174"/>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6"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7" name="直線コネクタ 176"/>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8" name="【橋りょう・トンネル】&#10;有形固定資産減価償却率最大値テキスト"/>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9" name="直線コネクタ 178"/>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74312</xdr:rowOff>
    </xdr:from>
    <xdr:ext cx="405111" cy="259045"/>
    <xdr:sp macro="" textlink="">
      <xdr:nvSpPr>
        <xdr:cNvPr id="180" name="【橋りょう・トンネル】&#10;有形固定資産減価償却率平均値テキスト"/>
        <xdr:cNvSpPr txBox="1"/>
      </xdr:nvSpPr>
      <xdr:spPr>
        <a:xfrm>
          <a:off x="4673600" y="10704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1" name="フローチャート: 判断 180"/>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82" name="フローチャート: 判断 181"/>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83" name="フローチャート: 判断 182"/>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4" name="フローチャート: 判断 183"/>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5" name="フローチャート: 判断 184"/>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91" name="楕円 190"/>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192" name="【橋りょう・トンネル】&#10;有形固定資産減価償却率該当値テキスト"/>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3" name="楕円 192"/>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158115</xdr:rowOff>
    </xdr:to>
    <xdr:cxnSp macro="">
      <xdr:nvCxnSpPr>
        <xdr:cNvPr id="194" name="直線コネクタ 193"/>
        <xdr:cNvCxnSpPr/>
      </xdr:nvCxnSpPr>
      <xdr:spPr>
        <a:xfrm>
          <a:off x="3797300" y="10587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61595</xdr:rowOff>
    </xdr:from>
    <xdr:to>
      <xdr:col>15</xdr:col>
      <xdr:colOff>101600</xdr:colOff>
      <xdr:row>61</xdr:row>
      <xdr:rowOff>163195</xdr:rowOff>
    </xdr:to>
    <xdr:sp macro="" textlink="">
      <xdr:nvSpPr>
        <xdr:cNvPr id="195" name="楕円 194"/>
        <xdr:cNvSpPr/>
      </xdr:nvSpPr>
      <xdr:spPr>
        <a:xfrm>
          <a:off x="2857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61</xdr:row>
      <xdr:rowOff>129540</xdr:rowOff>
    </xdr:to>
    <xdr:cxnSp macro="">
      <xdr:nvCxnSpPr>
        <xdr:cNvPr id="196" name="直線コネクタ 195"/>
        <xdr:cNvCxnSpPr/>
      </xdr:nvCxnSpPr>
      <xdr:spPr>
        <a:xfrm>
          <a:off x="2908300" y="105708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97" name="楕円 196"/>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112395</xdr:rowOff>
    </xdr:to>
    <xdr:cxnSp macro="">
      <xdr:nvCxnSpPr>
        <xdr:cNvPr id="198" name="直線コネクタ 197"/>
        <xdr:cNvCxnSpPr/>
      </xdr:nvCxnSpPr>
      <xdr:spPr>
        <a:xfrm>
          <a:off x="2019300" y="10540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9" name="楕円 198"/>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81915</xdr:rowOff>
    </xdr:to>
    <xdr:cxnSp macro="">
      <xdr:nvCxnSpPr>
        <xdr:cNvPr id="200" name="直線コネクタ 199"/>
        <xdr:cNvCxnSpPr/>
      </xdr:nvCxnSpPr>
      <xdr:spPr>
        <a:xfrm>
          <a:off x="1130300" y="10509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13352</xdr:rowOff>
    </xdr:from>
    <xdr:ext cx="405111" cy="259045"/>
    <xdr:sp macro="" textlink="">
      <xdr:nvSpPr>
        <xdr:cNvPr id="201" name="n_1aveValue【橋りょう・トンネル】&#10;有形固定資産減価償却率"/>
        <xdr:cNvSpPr txBox="1"/>
      </xdr:nvSpPr>
      <xdr:spPr>
        <a:xfrm>
          <a:off x="3582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202" name="n_2aveValue【橋りょう・トンネル】&#10;有形固定資産減価償却率"/>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203" name="n_3aveValue【橋りょう・トンネル】&#10;有形固定資産減価償却率"/>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70502</xdr:rowOff>
    </xdr:from>
    <xdr:ext cx="405111" cy="259045"/>
    <xdr:sp macro="" textlink="">
      <xdr:nvSpPr>
        <xdr:cNvPr id="204" name="n_4aveValue【橋りょう・トンネル】&#10;有形固定資産減価償却率"/>
        <xdr:cNvSpPr txBox="1"/>
      </xdr:nvSpPr>
      <xdr:spPr>
        <a:xfrm>
          <a:off x="927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25417</xdr:rowOff>
    </xdr:from>
    <xdr:ext cx="405111" cy="259045"/>
    <xdr:sp macro="" textlink="">
      <xdr:nvSpPr>
        <xdr:cNvPr id="205" name="n_1mainValue【橋りょう・トンネル】&#10;有形固定資産減価償却率"/>
        <xdr:cNvSpPr txBox="1"/>
      </xdr:nvSpPr>
      <xdr:spPr>
        <a:xfrm>
          <a:off x="3582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8272</xdr:rowOff>
    </xdr:from>
    <xdr:ext cx="405111" cy="259045"/>
    <xdr:sp macro="" textlink="">
      <xdr:nvSpPr>
        <xdr:cNvPr id="206" name="n_2mainValue【橋りょう・トンネル】&#10;有形固定資産減価償却率"/>
        <xdr:cNvSpPr txBox="1"/>
      </xdr:nvSpPr>
      <xdr:spPr>
        <a:xfrm>
          <a:off x="2705744" y="1029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149242</xdr:rowOff>
    </xdr:from>
    <xdr:ext cx="405111" cy="259045"/>
    <xdr:sp macro="" textlink="">
      <xdr:nvSpPr>
        <xdr:cNvPr id="207" name="n_3mainValue【橋りょう・トンネル】&#10;有形固定資産減価償却率"/>
        <xdr:cNvSpPr txBox="1"/>
      </xdr:nvSpPr>
      <xdr:spPr>
        <a:xfrm>
          <a:off x="1816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118762</xdr:rowOff>
    </xdr:from>
    <xdr:ext cx="405111" cy="259045"/>
    <xdr:sp macro="" textlink="">
      <xdr:nvSpPr>
        <xdr:cNvPr id="208" name="n_4mainValue【橋りょう・トンネル】&#10;有形固定資産減価償却率"/>
        <xdr:cNvSpPr txBox="1"/>
      </xdr:nvSpPr>
      <xdr:spPr>
        <a:xfrm>
          <a:off x="927744" y="1023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2" name="テキスト ボックス 22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30" name="直線コネクタ 229"/>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31" name="【橋りょう・トンネル】&#10;一人当たり有形固定資産（償却資産）額最小値テキスト"/>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32" name="直線コネクタ 231"/>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33" name="【橋りょう・トンネル】&#10;一人当たり有形固定資産（償却資産）額最大値テキスト"/>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4" name="直線コネクタ 233"/>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5" name="【橋りょう・トンネル】&#10;一人当たり有形固定資産（償却資産）額平均値テキスト"/>
        <xdr:cNvSpPr txBox="1"/>
      </xdr:nvSpPr>
      <xdr:spPr>
        <a:xfrm>
          <a:off x="10515600" y="10579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6" name="フローチャート: 判断 235"/>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7" name="フローチャート: 判断 236"/>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8" name="フローチャート: 判断 237"/>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9" name="フローチャート: 判断 238"/>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40" name="フローチャート: 判断 239"/>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108657</xdr:rowOff>
    </xdr:from>
    <xdr:to>
      <xdr:col>55</xdr:col>
      <xdr:colOff>50800</xdr:colOff>
      <xdr:row>62</xdr:row>
      <xdr:rowOff>38807</xdr:rowOff>
    </xdr:to>
    <xdr:sp macro="" textlink="">
      <xdr:nvSpPr>
        <xdr:cNvPr id="246" name="楕円 245"/>
        <xdr:cNvSpPr/>
      </xdr:nvSpPr>
      <xdr:spPr>
        <a:xfrm>
          <a:off x="10426700" y="105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131534</xdr:rowOff>
    </xdr:from>
    <xdr:ext cx="599010" cy="259045"/>
    <xdr:sp macro="" textlink="">
      <xdr:nvSpPr>
        <xdr:cNvPr id="247" name="【橋りょう・トンネル】&#10;一人当たり有形固定資産（償却資産）額該当値テキスト"/>
        <xdr:cNvSpPr txBox="1"/>
      </xdr:nvSpPr>
      <xdr:spPr>
        <a:xfrm>
          <a:off x="10515600" y="1041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115350</xdr:rowOff>
    </xdr:from>
    <xdr:to>
      <xdr:col>50</xdr:col>
      <xdr:colOff>165100</xdr:colOff>
      <xdr:row>62</xdr:row>
      <xdr:rowOff>45500</xdr:rowOff>
    </xdr:to>
    <xdr:sp macro="" textlink="">
      <xdr:nvSpPr>
        <xdr:cNvPr id="248" name="楕円 247"/>
        <xdr:cNvSpPr/>
      </xdr:nvSpPr>
      <xdr:spPr>
        <a:xfrm>
          <a:off x="9588500" y="105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159457</xdr:rowOff>
    </xdr:from>
    <xdr:to>
      <xdr:col>55</xdr:col>
      <xdr:colOff>0</xdr:colOff>
      <xdr:row>61</xdr:row>
      <xdr:rowOff>166150</xdr:rowOff>
    </xdr:to>
    <xdr:cxnSp macro="">
      <xdr:nvCxnSpPr>
        <xdr:cNvPr id="249" name="直線コネクタ 248"/>
        <xdr:cNvCxnSpPr/>
      </xdr:nvCxnSpPr>
      <xdr:spPr>
        <a:xfrm flipV="1">
          <a:off x="9639300" y="10617907"/>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129040</xdr:rowOff>
    </xdr:from>
    <xdr:to>
      <xdr:col>46</xdr:col>
      <xdr:colOff>38100</xdr:colOff>
      <xdr:row>60</xdr:row>
      <xdr:rowOff>59190</xdr:rowOff>
    </xdr:to>
    <xdr:sp macro="" textlink="">
      <xdr:nvSpPr>
        <xdr:cNvPr id="250" name="楕円 249"/>
        <xdr:cNvSpPr/>
      </xdr:nvSpPr>
      <xdr:spPr>
        <a:xfrm>
          <a:off x="8699500" y="10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8390</xdr:rowOff>
    </xdr:from>
    <xdr:to>
      <xdr:col>50</xdr:col>
      <xdr:colOff>114300</xdr:colOff>
      <xdr:row>61</xdr:row>
      <xdr:rowOff>166150</xdr:rowOff>
    </xdr:to>
    <xdr:cxnSp macro="">
      <xdr:nvCxnSpPr>
        <xdr:cNvPr id="251" name="直線コネクタ 250"/>
        <xdr:cNvCxnSpPr/>
      </xdr:nvCxnSpPr>
      <xdr:spPr>
        <a:xfrm>
          <a:off x="8750300" y="10295390"/>
          <a:ext cx="889000" cy="3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141590</xdr:rowOff>
    </xdr:from>
    <xdr:to>
      <xdr:col>41</xdr:col>
      <xdr:colOff>101600</xdr:colOff>
      <xdr:row>60</xdr:row>
      <xdr:rowOff>71740</xdr:rowOff>
    </xdr:to>
    <xdr:sp macro="" textlink="">
      <xdr:nvSpPr>
        <xdr:cNvPr id="252" name="楕円 251"/>
        <xdr:cNvSpPr/>
      </xdr:nvSpPr>
      <xdr:spPr>
        <a:xfrm>
          <a:off x="7810500" y="102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8390</xdr:rowOff>
    </xdr:from>
    <xdr:to>
      <xdr:col>45</xdr:col>
      <xdr:colOff>177800</xdr:colOff>
      <xdr:row>60</xdr:row>
      <xdr:rowOff>20940</xdr:rowOff>
    </xdr:to>
    <xdr:cxnSp macro="">
      <xdr:nvCxnSpPr>
        <xdr:cNvPr id="253" name="直線コネクタ 252"/>
        <xdr:cNvCxnSpPr/>
      </xdr:nvCxnSpPr>
      <xdr:spPr>
        <a:xfrm flipV="1">
          <a:off x="7861300" y="10295390"/>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152784</xdr:rowOff>
    </xdr:from>
    <xdr:to>
      <xdr:col>36</xdr:col>
      <xdr:colOff>165100</xdr:colOff>
      <xdr:row>60</xdr:row>
      <xdr:rowOff>82934</xdr:rowOff>
    </xdr:to>
    <xdr:sp macro="" textlink="">
      <xdr:nvSpPr>
        <xdr:cNvPr id="254" name="楕円 253"/>
        <xdr:cNvSpPr/>
      </xdr:nvSpPr>
      <xdr:spPr>
        <a:xfrm>
          <a:off x="6921500" y="1026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20940</xdr:rowOff>
    </xdr:from>
    <xdr:to>
      <xdr:col>41</xdr:col>
      <xdr:colOff>50800</xdr:colOff>
      <xdr:row>60</xdr:row>
      <xdr:rowOff>32134</xdr:rowOff>
    </xdr:to>
    <xdr:cxnSp macro="">
      <xdr:nvCxnSpPr>
        <xdr:cNvPr id="255" name="直線コネクタ 254"/>
        <xdr:cNvCxnSpPr/>
      </xdr:nvCxnSpPr>
      <xdr:spPr>
        <a:xfrm flipV="1">
          <a:off x="6972300" y="10307940"/>
          <a:ext cx="8890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6" name="n_1aveValue【橋りょう・トンネル】&#10;一人当たり有形固定資産（償却資産）額"/>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7" name="n_2aveValue【橋りょう・トンネル】&#10;一人当たり有形固定資産（償却資産）額"/>
        <xdr:cNvSpPr txBox="1"/>
      </xdr:nvSpPr>
      <xdr:spPr>
        <a:xfrm>
          <a:off x="84507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8" name="n_3aveValue【橋りょう・トンネル】&#10;一人当たり有形固定資産（償却資産）額"/>
        <xdr:cNvSpPr txBox="1"/>
      </xdr:nvSpPr>
      <xdr:spPr>
        <a:xfrm>
          <a:off x="7561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9" name="n_4aveValue【橋りょう・トンネル】&#10;一人当たり有形固定資産（償却資産）額"/>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62027</xdr:rowOff>
    </xdr:from>
    <xdr:ext cx="599010" cy="259045"/>
    <xdr:sp macro="" textlink="">
      <xdr:nvSpPr>
        <xdr:cNvPr id="260" name="n_1mainValue【橋りょう・トンネル】&#10;一人当たり有形固定資産（償却資産）額"/>
        <xdr:cNvSpPr txBox="1"/>
      </xdr:nvSpPr>
      <xdr:spPr>
        <a:xfrm>
          <a:off x="9327095" y="10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75717</xdr:rowOff>
    </xdr:from>
    <xdr:ext cx="599010" cy="259045"/>
    <xdr:sp macro="" textlink="">
      <xdr:nvSpPr>
        <xdr:cNvPr id="261" name="n_2mainValue【橋りょう・トンネル】&#10;一人当たり有形固定資産（償却資産）額"/>
        <xdr:cNvSpPr txBox="1"/>
      </xdr:nvSpPr>
      <xdr:spPr>
        <a:xfrm>
          <a:off x="8450795" y="100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88267</xdr:rowOff>
    </xdr:from>
    <xdr:ext cx="599010" cy="259045"/>
    <xdr:sp macro="" textlink="">
      <xdr:nvSpPr>
        <xdr:cNvPr id="262" name="n_3mainValue【橋りょう・トンネル】&#10;一人当たり有形固定資産（償却資産）額"/>
        <xdr:cNvSpPr txBox="1"/>
      </xdr:nvSpPr>
      <xdr:spPr>
        <a:xfrm>
          <a:off x="7561795" y="100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99461</xdr:rowOff>
    </xdr:from>
    <xdr:ext cx="599010" cy="259045"/>
    <xdr:sp macro="" textlink="">
      <xdr:nvSpPr>
        <xdr:cNvPr id="263" name="n_4mainValue【橋りょう・トンネル】&#10;一人当たり有形固定資産（償却資産）額"/>
        <xdr:cNvSpPr txBox="1"/>
      </xdr:nvSpPr>
      <xdr:spPr>
        <a:xfrm>
          <a:off x="6672795" y="1004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6" name="直線コネクタ 285"/>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7" name="【公営住宅】&#10;有形固定資産減価償却率最小値テキスト"/>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8" name="直線コネクタ 287"/>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9" name="【公営住宅】&#10;有形固定資産減価償却率最大値テキスト"/>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90" name="直線コネクタ 289"/>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73169</xdr:rowOff>
    </xdr:from>
    <xdr:ext cx="405111" cy="259045"/>
    <xdr:sp macro="" textlink="">
      <xdr:nvSpPr>
        <xdr:cNvPr id="291" name="【公営住宅】&#10;有形固定資産減価償却率平均値テキスト"/>
        <xdr:cNvSpPr txBox="1"/>
      </xdr:nvSpPr>
      <xdr:spPr>
        <a:xfrm>
          <a:off x="4673600" y="14132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92" name="フローチャート: 判断 291"/>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93" name="フローチャート: 判断 292"/>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4" name="フローチャート: 判断 293"/>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5" name="フローチャート: 判断 294"/>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6" name="フローチャート: 判断 295"/>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2" name="楕円 301"/>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3" name="【公営住宅】&#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304" name="楕円 303"/>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152400</xdr:rowOff>
    </xdr:to>
    <xdr:cxnSp macro="">
      <xdr:nvCxnSpPr>
        <xdr:cNvPr id="305" name="直線コネクタ 304"/>
        <xdr:cNvCxnSpPr/>
      </xdr:nvCxnSpPr>
      <xdr:spPr>
        <a:xfrm>
          <a:off x="3797300" y="1399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306" name="楕円 305"/>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104394</xdr:rowOff>
    </xdr:to>
    <xdr:cxnSp macro="">
      <xdr:nvCxnSpPr>
        <xdr:cNvPr id="307" name="直線コネクタ 306"/>
        <xdr:cNvCxnSpPr/>
      </xdr:nvCxnSpPr>
      <xdr:spPr>
        <a:xfrm>
          <a:off x="2908300" y="139529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138176</xdr:rowOff>
    </xdr:from>
    <xdr:to>
      <xdr:col>10</xdr:col>
      <xdr:colOff>165100</xdr:colOff>
      <xdr:row>81</xdr:row>
      <xdr:rowOff>68326</xdr:rowOff>
    </xdr:to>
    <xdr:sp macro="" textlink="">
      <xdr:nvSpPr>
        <xdr:cNvPr id="308" name="楕円 307"/>
        <xdr:cNvSpPr/>
      </xdr:nvSpPr>
      <xdr:spPr>
        <a:xfrm>
          <a:off x="196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17526</xdr:rowOff>
    </xdr:from>
    <xdr:to>
      <xdr:col>15</xdr:col>
      <xdr:colOff>50800</xdr:colOff>
      <xdr:row>81</xdr:row>
      <xdr:rowOff>65532</xdr:rowOff>
    </xdr:to>
    <xdr:cxnSp macro="">
      <xdr:nvCxnSpPr>
        <xdr:cNvPr id="309" name="直線コネクタ 308"/>
        <xdr:cNvCxnSpPr/>
      </xdr:nvCxnSpPr>
      <xdr:spPr>
        <a:xfrm>
          <a:off x="2019300" y="139049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92456</xdr:rowOff>
    </xdr:from>
    <xdr:to>
      <xdr:col>6</xdr:col>
      <xdr:colOff>38100</xdr:colOff>
      <xdr:row>81</xdr:row>
      <xdr:rowOff>22606</xdr:rowOff>
    </xdr:to>
    <xdr:sp macro="" textlink="">
      <xdr:nvSpPr>
        <xdr:cNvPr id="310" name="楕円 309"/>
        <xdr:cNvSpPr/>
      </xdr:nvSpPr>
      <xdr:spPr>
        <a:xfrm>
          <a:off x="107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143256</xdr:rowOff>
    </xdr:from>
    <xdr:to>
      <xdr:col>10</xdr:col>
      <xdr:colOff>114300</xdr:colOff>
      <xdr:row>81</xdr:row>
      <xdr:rowOff>17526</xdr:rowOff>
    </xdr:to>
    <xdr:cxnSp macro="">
      <xdr:nvCxnSpPr>
        <xdr:cNvPr id="311" name="直線コネクタ 310"/>
        <xdr:cNvCxnSpPr/>
      </xdr:nvCxnSpPr>
      <xdr:spPr>
        <a:xfrm>
          <a:off x="1130300" y="13859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123462</xdr:rowOff>
    </xdr:from>
    <xdr:ext cx="405111" cy="259045"/>
    <xdr:sp macro="" textlink="">
      <xdr:nvSpPr>
        <xdr:cNvPr id="312" name="n_1aveValue【公営住宅】&#10;有形固定資産減価償却率"/>
        <xdr:cNvSpPr txBox="1"/>
      </xdr:nvSpPr>
      <xdr:spPr>
        <a:xfrm>
          <a:off x="35820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3" name="n_2aveValue【公営住宅】&#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4" name="n_3aveValue【公営住宅】&#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15" name="n_4aveValue【公営住宅】&#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271</xdr:rowOff>
    </xdr:from>
    <xdr:ext cx="405111" cy="259045"/>
    <xdr:sp macro="" textlink="">
      <xdr:nvSpPr>
        <xdr:cNvPr id="316" name="n_1mainValue【公営住宅】&#10;有形固定資産減価償却率"/>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132859</xdr:rowOff>
    </xdr:from>
    <xdr:ext cx="405111" cy="259045"/>
    <xdr:sp macro="" textlink="">
      <xdr:nvSpPr>
        <xdr:cNvPr id="317" name="n_2mainValue【公営住宅】&#10;有形固定資産減価償却率"/>
        <xdr:cNvSpPr txBox="1"/>
      </xdr:nvSpPr>
      <xdr:spPr>
        <a:xfrm>
          <a:off x="2705744" y="1367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8" name="n_3main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9" name="n_4mainValue【公営住宅】&#10;有形固定資産減価償却率"/>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41" name="直線コネクタ 340"/>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42"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43" name="直線コネクタ 342"/>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4" name="【公営住宅】&#10;一人当たり面積最大値テキスト"/>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5" name="直線コネクタ 344"/>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6" name="【公営住宅】&#10;一人当たり面積平均値テキスト"/>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7" name="フローチャート: 判断 346"/>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8" name="フローチャート: 判断 347"/>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9" name="フローチャート: 判断 348"/>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50" name="フローチャート: 判断 349"/>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51" name="フローチャート: 判断 350"/>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36677</xdr:rowOff>
    </xdr:from>
    <xdr:to>
      <xdr:col>55</xdr:col>
      <xdr:colOff>50800</xdr:colOff>
      <xdr:row>83</xdr:row>
      <xdr:rowOff>138277</xdr:rowOff>
    </xdr:to>
    <xdr:sp macro="" textlink="">
      <xdr:nvSpPr>
        <xdr:cNvPr id="357" name="楕円 356"/>
        <xdr:cNvSpPr/>
      </xdr:nvSpPr>
      <xdr:spPr>
        <a:xfrm>
          <a:off x="10426700" y="142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59554</xdr:rowOff>
    </xdr:from>
    <xdr:ext cx="469744" cy="259045"/>
    <xdr:sp macro="" textlink="">
      <xdr:nvSpPr>
        <xdr:cNvPr id="358" name="【公営住宅】&#10;一人当たり面積該当値テキスト"/>
        <xdr:cNvSpPr txBox="1"/>
      </xdr:nvSpPr>
      <xdr:spPr>
        <a:xfrm>
          <a:off x="10515600" y="141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45365</xdr:rowOff>
    </xdr:from>
    <xdr:to>
      <xdr:col>50</xdr:col>
      <xdr:colOff>165100</xdr:colOff>
      <xdr:row>83</xdr:row>
      <xdr:rowOff>146965</xdr:rowOff>
    </xdr:to>
    <xdr:sp macro="" textlink="">
      <xdr:nvSpPr>
        <xdr:cNvPr id="359" name="楕円 358"/>
        <xdr:cNvSpPr/>
      </xdr:nvSpPr>
      <xdr:spPr>
        <a:xfrm>
          <a:off x="9588500" y="142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87477</xdr:rowOff>
    </xdr:from>
    <xdr:to>
      <xdr:col>55</xdr:col>
      <xdr:colOff>0</xdr:colOff>
      <xdr:row>83</xdr:row>
      <xdr:rowOff>96165</xdr:rowOff>
    </xdr:to>
    <xdr:cxnSp macro="">
      <xdr:nvCxnSpPr>
        <xdr:cNvPr id="360" name="直線コネクタ 359"/>
        <xdr:cNvCxnSpPr/>
      </xdr:nvCxnSpPr>
      <xdr:spPr>
        <a:xfrm flipV="1">
          <a:off x="9639300" y="14317827"/>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102972</xdr:rowOff>
    </xdr:from>
    <xdr:to>
      <xdr:col>46</xdr:col>
      <xdr:colOff>38100</xdr:colOff>
      <xdr:row>81</xdr:row>
      <xdr:rowOff>33122</xdr:rowOff>
    </xdr:to>
    <xdr:sp macro="" textlink="">
      <xdr:nvSpPr>
        <xdr:cNvPr id="361" name="楕円 360"/>
        <xdr:cNvSpPr/>
      </xdr:nvSpPr>
      <xdr:spPr>
        <a:xfrm>
          <a:off x="8699500" y="13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153772</xdr:rowOff>
    </xdr:from>
    <xdr:to>
      <xdr:col>50</xdr:col>
      <xdr:colOff>114300</xdr:colOff>
      <xdr:row>83</xdr:row>
      <xdr:rowOff>96165</xdr:rowOff>
    </xdr:to>
    <xdr:cxnSp macro="">
      <xdr:nvCxnSpPr>
        <xdr:cNvPr id="362" name="直線コネクタ 361"/>
        <xdr:cNvCxnSpPr/>
      </xdr:nvCxnSpPr>
      <xdr:spPr>
        <a:xfrm>
          <a:off x="8750300" y="13869772"/>
          <a:ext cx="889000" cy="4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119431</xdr:rowOff>
    </xdr:from>
    <xdr:to>
      <xdr:col>41</xdr:col>
      <xdr:colOff>101600</xdr:colOff>
      <xdr:row>81</xdr:row>
      <xdr:rowOff>49581</xdr:rowOff>
    </xdr:to>
    <xdr:sp macro="" textlink="">
      <xdr:nvSpPr>
        <xdr:cNvPr id="363" name="楕円 362"/>
        <xdr:cNvSpPr/>
      </xdr:nvSpPr>
      <xdr:spPr>
        <a:xfrm>
          <a:off x="7810500" y="13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153772</xdr:rowOff>
    </xdr:from>
    <xdr:to>
      <xdr:col>45</xdr:col>
      <xdr:colOff>177800</xdr:colOff>
      <xdr:row>80</xdr:row>
      <xdr:rowOff>170231</xdr:rowOff>
    </xdr:to>
    <xdr:cxnSp macro="">
      <xdr:nvCxnSpPr>
        <xdr:cNvPr id="364" name="直線コネクタ 363"/>
        <xdr:cNvCxnSpPr/>
      </xdr:nvCxnSpPr>
      <xdr:spPr>
        <a:xfrm flipV="1">
          <a:off x="7861300" y="1386977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134519</xdr:rowOff>
    </xdr:from>
    <xdr:to>
      <xdr:col>36</xdr:col>
      <xdr:colOff>165100</xdr:colOff>
      <xdr:row>81</xdr:row>
      <xdr:rowOff>64669</xdr:rowOff>
    </xdr:to>
    <xdr:sp macro="" textlink="">
      <xdr:nvSpPr>
        <xdr:cNvPr id="365" name="楕円 364"/>
        <xdr:cNvSpPr/>
      </xdr:nvSpPr>
      <xdr:spPr>
        <a:xfrm>
          <a:off x="6921500" y="138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170231</xdr:rowOff>
    </xdr:from>
    <xdr:to>
      <xdr:col>41</xdr:col>
      <xdr:colOff>50800</xdr:colOff>
      <xdr:row>81</xdr:row>
      <xdr:rowOff>13869</xdr:rowOff>
    </xdr:to>
    <xdr:cxnSp macro="">
      <xdr:nvCxnSpPr>
        <xdr:cNvPr id="366" name="直線コネクタ 365"/>
        <xdr:cNvCxnSpPr/>
      </xdr:nvCxnSpPr>
      <xdr:spPr>
        <a:xfrm flipV="1">
          <a:off x="6972300" y="1388623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158463</xdr:rowOff>
    </xdr:from>
    <xdr:ext cx="469744" cy="259045"/>
    <xdr:sp macro="" textlink="">
      <xdr:nvSpPr>
        <xdr:cNvPr id="367" name="n_1aveValue【公営住宅】&#10;一人当たり面積"/>
        <xdr:cNvSpPr txBox="1"/>
      </xdr:nvSpPr>
      <xdr:spPr>
        <a:xfrm>
          <a:off x="9391727" y="140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8" name="n_2aveValue【公営住宅】&#10;一人当たり面積"/>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9" name="n_3aveValue【公営住宅】&#10;一人当たり面積"/>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70" name="n_4aveValue【公営住宅】&#10;一人当たり面積"/>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138092</xdr:rowOff>
    </xdr:from>
    <xdr:ext cx="469744" cy="259045"/>
    <xdr:sp macro="" textlink="">
      <xdr:nvSpPr>
        <xdr:cNvPr id="371" name="n_1mainValue【公営住宅】&#10;一人当たり面積"/>
        <xdr:cNvSpPr txBox="1"/>
      </xdr:nvSpPr>
      <xdr:spPr>
        <a:xfrm>
          <a:off x="9391727" y="143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49649</xdr:rowOff>
    </xdr:from>
    <xdr:ext cx="469744" cy="259045"/>
    <xdr:sp macro="" textlink="">
      <xdr:nvSpPr>
        <xdr:cNvPr id="372" name="n_2mainValue【公営住宅】&#10;一人当たり面積"/>
        <xdr:cNvSpPr txBox="1"/>
      </xdr:nvSpPr>
      <xdr:spPr>
        <a:xfrm>
          <a:off x="8515427" y="135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66108</xdr:rowOff>
    </xdr:from>
    <xdr:ext cx="469744" cy="259045"/>
    <xdr:sp macro="" textlink="">
      <xdr:nvSpPr>
        <xdr:cNvPr id="373" name="n_3mainValue【公営住宅】&#10;一人当たり面積"/>
        <xdr:cNvSpPr txBox="1"/>
      </xdr:nvSpPr>
      <xdr:spPr>
        <a:xfrm>
          <a:off x="7626427" y="1361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81196</xdr:rowOff>
    </xdr:from>
    <xdr:ext cx="469744" cy="259045"/>
    <xdr:sp macro="" textlink="">
      <xdr:nvSpPr>
        <xdr:cNvPr id="374" name="n_4mainValue【公営住宅】&#10;一人当たり面積"/>
        <xdr:cNvSpPr txBox="1"/>
      </xdr:nvSpPr>
      <xdr:spPr>
        <a:xfrm>
          <a:off x="6737427" y="136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400" name="直線コネクタ 399"/>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1"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2" name="直線コネクタ 401"/>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31585</xdr:rowOff>
    </xdr:from>
    <xdr:ext cx="405111" cy="259045"/>
    <xdr:sp macro="" textlink="">
      <xdr:nvSpPr>
        <xdr:cNvPr id="405" name="【港湾・漁港】&#10;有形固定資産減価償却率平均値テキスト"/>
        <xdr:cNvSpPr txBox="1"/>
      </xdr:nvSpPr>
      <xdr:spPr>
        <a:xfrm>
          <a:off x="4673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6" name="フローチャート: 判断 405"/>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7" name="フローチャート: 判断 406"/>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8" name="フローチャート: 判断 407"/>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9" name="フローチャート: 判断 408"/>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10" name="フローチャート: 判断 409"/>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16" name="楕円 415"/>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17" name="【港湾・漁港】&#10;有形固定資産減価償却率該当値テキスト"/>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418" name="楕円 417"/>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419" name="直線コネクタ 418"/>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420" name="楕円 419"/>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421" name="直線コネクタ 420"/>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22" name="楕円 421"/>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423" name="直線コネクタ 422"/>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24" name="楕円 423"/>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117021</xdr:rowOff>
    </xdr:to>
    <xdr:cxnSp macro="">
      <xdr:nvCxnSpPr>
        <xdr:cNvPr id="425" name="直線コネクタ 424"/>
        <xdr:cNvCxnSpPr/>
      </xdr:nvCxnSpPr>
      <xdr:spPr>
        <a:xfrm>
          <a:off x="1130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126291</xdr:rowOff>
    </xdr:from>
    <xdr:ext cx="405111" cy="259045"/>
    <xdr:sp macro="" textlink="">
      <xdr:nvSpPr>
        <xdr:cNvPr id="426" name="n_1aveValue【港湾・漁港】&#10;有形固定資産減価償却率"/>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170378</xdr:rowOff>
    </xdr:from>
    <xdr:ext cx="405111" cy="259045"/>
    <xdr:sp macro="" textlink="">
      <xdr:nvSpPr>
        <xdr:cNvPr id="427" name="n_2aveValue【港湾・漁港】&#10;有形固定資産減価償却率"/>
        <xdr:cNvSpPr txBox="1"/>
      </xdr:nvSpPr>
      <xdr:spPr>
        <a:xfrm>
          <a:off x="2705744"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108329</xdr:rowOff>
    </xdr:from>
    <xdr:ext cx="405111" cy="259045"/>
    <xdr:sp macro="" textlink="">
      <xdr:nvSpPr>
        <xdr:cNvPr id="428" name="n_3aveValue【港湾・漁港】&#10;有形固定資産減価償却率"/>
        <xdr:cNvSpPr txBox="1"/>
      </xdr:nvSpPr>
      <xdr:spPr>
        <a:xfrm>
          <a:off x="1816744" y="1776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64243</xdr:rowOff>
    </xdr:from>
    <xdr:ext cx="405111" cy="259045"/>
    <xdr:sp macro="" textlink="">
      <xdr:nvSpPr>
        <xdr:cNvPr id="429" name="n_4aveValue【港湾・漁港】&#10;有形固定資産減価償却率"/>
        <xdr:cNvSpPr txBox="1"/>
      </xdr:nvSpPr>
      <xdr:spPr>
        <a:xfrm>
          <a:off x="927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12898</xdr:rowOff>
    </xdr:from>
    <xdr:ext cx="340478" cy="259045"/>
    <xdr:sp macro="" textlink="">
      <xdr:nvSpPr>
        <xdr:cNvPr id="430" name="n_1mainValue【港湾・漁港】&#10;有形固定資産減価償却率"/>
        <xdr:cNvSpPr txBox="1"/>
      </xdr:nvSpPr>
      <xdr:spPr>
        <a:xfrm>
          <a:off x="3614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12898</xdr:rowOff>
    </xdr:from>
    <xdr:ext cx="340478" cy="259045"/>
    <xdr:sp macro="" textlink="">
      <xdr:nvSpPr>
        <xdr:cNvPr id="431" name="n_2mainValue【港湾・漁港】&#10;有形固定資産減価償却率"/>
        <xdr:cNvSpPr txBox="1"/>
      </xdr:nvSpPr>
      <xdr:spPr>
        <a:xfrm>
          <a:off x="2738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32" name="n_3mainValue【港湾・漁港】&#10;有形固定資産減価償却率"/>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33"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3" name="テキスト ボックス 45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7" name="直線コネクタ 456"/>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60" name="【港湾・漁港】&#10;一人当たり有形固定資産（償却資産）額最大値テキスト"/>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61" name="直線コネクタ 460"/>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8642</xdr:rowOff>
    </xdr:from>
    <xdr:ext cx="599010" cy="259045"/>
    <xdr:sp macro="" textlink="">
      <xdr:nvSpPr>
        <xdr:cNvPr id="462" name="【港湾・漁港】&#10;一人当たり有形固定資産（償却資産）額平均値テキスト"/>
        <xdr:cNvSpPr txBox="1"/>
      </xdr:nvSpPr>
      <xdr:spPr>
        <a:xfrm>
          <a:off x="10515600" y="1783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63" name="フローチャート: 判断 462"/>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4" name="フローチャート: 判断 463"/>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5" name="フローチャート: 判断 464"/>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6" name="フローチャート: 判断 465"/>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7" name="フローチャート: 判断 466"/>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101600</xdr:rowOff>
    </xdr:from>
    <xdr:to>
      <xdr:col>55</xdr:col>
      <xdr:colOff>50800</xdr:colOff>
      <xdr:row>109</xdr:row>
      <xdr:rowOff>31750</xdr:rowOff>
    </xdr:to>
    <xdr:sp macro="" textlink="">
      <xdr:nvSpPr>
        <xdr:cNvPr id="473" name="楕円 472"/>
        <xdr:cNvSpPr/>
      </xdr:nvSpPr>
      <xdr:spPr>
        <a:xfrm>
          <a:off x="10426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16527</xdr:rowOff>
    </xdr:from>
    <xdr:ext cx="249299" cy="259045"/>
    <xdr:sp macro="" textlink="">
      <xdr:nvSpPr>
        <xdr:cNvPr id="474" name="【港湾・漁港】&#10;一人当たり有形固定資産（償却資産）額該当値テキスト"/>
        <xdr:cNvSpPr txBox="1"/>
      </xdr:nvSpPr>
      <xdr:spPr>
        <a:xfrm>
          <a:off x="10515600" y="1853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101600</xdr:rowOff>
    </xdr:from>
    <xdr:to>
      <xdr:col>50</xdr:col>
      <xdr:colOff>165100</xdr:colOff>
      <xdr:row>109</xdr:row>
      <xdr:rowOff>31750</xdr:rowOff>
    </xdr:to>
    <xdr:sp macro="" textlink="">
      <xdr:nvSpPr>
        <xdr:cNvPr id="475" name="楕円 474"/>
        <xdr:cNvSpPr/>
      </xdr:nvSpPr>
      <xdr:spPr>
        <a:xfrm>
          <a:off x="958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152400</xdr:rowOff>
    </xdr:from>
    <xdr:to>
      <xdr:col>55</xdr:col>
      <xdr:colOff>0</xdr:colOff>
      <xdr:row>108</xdr:row>
      <xdr:rowOff>152400</xdr:rowOff>
    </xdr:to>
    <xdr:cxnSp macro="">
      <xdr:nvCxnSpPr>
        <xdr:cNvPr id="476" name="直線コネクタ 475"/>
        <xdr:cNvCxnSpPr/>
      </xdr:nvCxnSpPr>
      <xdr:spPr>
        <a:xfrm>
          <a:off x="9639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101600</xdr:rowOff>
    </xdr:from>
    <xdr:to>
      <xdr:col>46</xdr:col>
      <xdr:colOff>38100</xdr:colOff>
      <xdr:row>109</xdr:row>
      <xdr:rowOff>31750</xdr:rowOff>
    </xdr:to>
    <xdr:sp macro="" textlink="">
      <xdr:nvSpPr>
        <xdr:cNvPr id="477" name="楕円 476"/>
        <xdr:cNvSpPr/>
      </xdr:nvSpPr>
      <xdr:spPr>
        <a:xfrm>
          <a:off x="869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152400</xdr:rowOff>
    </xdr:from>
    <xdr:to>
      <xdr:col>50</xdr:col>
      <xdr:colOff>114300</xdr:colOff>
      <xdr:row>108</xdr:row>
      <xdr:rowOff>152400</xdr:rowOff>
    </xdr:to>
    <xdr:cxnSp macro="">
      <xdr:nvCxnSpPr>
        <xdr:cNvPr id="478" name="直線コネクタ 477"/>
        <xdr:cNvCxnSpPr/>
      </xdr:nvCxnSpPr>
      <xdr:spPr>
        <a:xfrm>
          <a:off x="875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101600</xdr:rowOff>
    </xdr:from>
    <xdr:to>
      <xdr:col>41</xdr:col>
      <xdr:colOff>101600</xdr:colOff>
      <xdr:row>109</xdr:row>
      <xdr:rowOff>31750</xdr:rowOff>
    </xdr:to>
    <xdr:sp macro="" textlink="">
      <xdr:nvSpPr>
        <xdr:cNvPr id="479" name="楕円 478"/>
        <xdr:cNvSpPr/>
      </xdr:nvSpPr>
      <xdr:spPr>
        <a:xfrm>
          <a:off x="781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152400</xdr:rowOff>
    </xdr:from>
    <xdr:to>
      <xdr:col>45</xdr:col>
      <xdr:colOff>177800</xdr:colOff>
      <xdr:row>108</xdr:row>
      <xdr:rowOff>152400</xdr:rowOff>
    </xdr:to>
    <xdr:cxnSp macro="">
      <xdr:nvCxnSpPr>
        <xdr:cNvPr id="480" name="直線コネクタ 479"/>
        <xdr:cNvCxnSpPr/>
      </xdr:nvCxnSpPr>
      <xdr:spPr>
        <a:xfrm>
          <a:off x="7861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101600</xdr:rowOff>
    </xdr:from>
    <xdr:to>
      <xdr:col>36</xdr:col>
      <xdr:colOff>165100</xdr:colOff>
      <xdr:row>109</xdr:row>
      <xdr:rowOff>31750</xdr:rowOff>
    </xdr:to>
    <xdr:sp macro="" textlink="">
      <xdr:nvSpPr>
        <xdr:cNvPr id="481" name="楕円 480"/>
        <xdr:cNvSpPr/>
      </xdr:nvSpPr>
      <xdr:spPr>
        <a:xfrm>
          <a:off x="692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152400</xdr:rowOff>
    </xdr:from>
    <xdr:to>
      <xdr:col>41</xdr:col>
      <xdr:colOff>50800</xdr:colOff>
      <xdr:row>108</xdr:row>
      <xdr:rowOff>152400</xdr:rowOff>
    </xdr:to>
    <xdr:cxnSp macro="">
      <xdr:nvCxnSpPr>
        <xdr:cNvPr id="482" name="直線コネクタ 481"/>
        <xdr:cNvCxnSpPr/>
      </xdr:nvCxnSpPr>
      <xdr:spPr>
        <a:xfrm>
          <a:off x="697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83" name="n_1aveValue【港湾・漁港】&#10;一人当たり有形固定資産（償却資産）額"/>
        <xdr:cNvSpPr txBox="1"/>
      </xdr:nvSpPr>
      <xdr:spPr>
        <a:xfrm>
          <a:off x="9327095" y="177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84" name="n_2aveValue【港湾・漁港】&#10;一人当たり有形固定資産（償却資産）額"/>
        <xdr:cNvSpPr txBox="1"/>
      </xdr:nvSpPr>
      <xdr:spPr>
        <a:xfrm>
          <a:off x="84507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85" name="n_3aveValue【港湾・漁港】&#10;一人当たり有形固定資産（償却資産）額"/>
        <xdr:cNvSpPr txBox="1"/>
      </xdr:nvSpPr>
      <xdr:spPr>
        <a:xfrm>
          <a:off x="7561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67773</xdr:rowOff>
    </xdr:from>
    <xdr:ext cx="599010" cy="259045"/>
    <xdr:sp macro="" textlink="">
      <xdr:nvSpPr>
        <xdr:cNvPr id="486" name="n_4aveValue【港湾・漁港】&#10;一人当たり有形固定資産（償却資産）額"/>
        <xdr:cNvSpPr txBox="1"/>
      </xdr:nvSpPr>
      <xdr:spPr>
        <a:xfrm>
          <a:off x="6672795" y="1789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109</xdr:row>
      <xdr:rowOff>22877</xdr:rowOff>
    </xdr:from>
    <xdr:ext cx="249299" cy="259045"/>
    <xdr:sp macro="" textlink="">
      <xdr:nvSpPr>
        <xdr:cNvPr id="487" name="n_1mainValue【港湾・漁港】&#10;一人当たり有形固定資産（償却資産）額"/>
        <xdr:cNvSpPr txBox="1"/>
      </xdr:nvSpPr>
      <xdr:spPr>
        <a:xfrm>
          <a:off x="95019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109</xdr:row>
      <xdr:rowOff>22877</xdr:rowOff>
    </xdr:from>
    <xdr:ext cx="249299" cy="259045"/>
    <xdr:sp macro="" textlink="">
      <xdr:nvSpPr>
        <xdr:cNvPr id="488" name="n_2mainValue【港湾・漁港】&#10;一人当たり有形固定資産（償却資産）額"/>
        <xdr:cNvSpPr txBox="1"/>
      </xdr:nvSpPr>
      <xdr:spPr>
        <a:xfrm>
          <a:off x="8625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116650</xdr:colOff>
      <xdr:row>109</xdr:row>
      <xdr:rowOff>22877</xdr:rowOff>
    </xdr:from>
    <xdr:ext cx="249299" cy="259045"/>
    <xdr:sp macro="" textlink="">
      <xdr:nvSpPr>
        <xdr:cNvPr id="489" name="n_3mainValue【港湾・漁港】&#10;一人当たり有形固定資産（償却資産）額"/>
        <xdr:cNvSpPr txBox="1"/>
      </xdr:nvSpPr>
      <xdr:spPr>
        <a:xfrm>
          <a:off x="7736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109</xdr:row>
      <xdr:rowOff>22877</xdr:rowOff>
    </xdr:from>
    <xdr:ext cx="249299" cy="259045"/>
    <xdr:sp macro="" textlink="">
      <xdr:nvSpPr>
        <xdr:cNvPr id="490" name="n_4mainValue【港湾・漁港】&#10;一人当たり有形固定資産（償却資産）額"/>
        <xdr:cNvSpPr txBox="1"/>
      </xdr:nvSpPr>
      <xdr:spPr>
        <a:xfrm>
          <a:off x="6847650" y="1871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8" name="直線コネクタ 517"/>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9" name="テキスト ボックス 518"/>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20" name="直線コネクタ 5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1" name="テキスト ボックス 5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2" name="直線コネクタ 521"/>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3" name="テキスト ボックス 522"/>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6" name="直線コネクタ 525"/>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7" name="テキスト ボックス 526"/>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8" name="直線コネクタ 52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9" name="テキスト ボックス 52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30" name="直線コネクタ 529"/>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31" name="テキスト ボックス 530"/>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535" name="直線コネクタ 534"/>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36" name="【学校施設】&#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7" name="直線コネクタ 536"/>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8"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9" name="直線コネクタ 53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540" name="【学校施設】&#10;有形固定資産減価償却率平均値テキスト"/>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541" name="フローチャート: 判断 540"/>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542" name="フローチャート: 判断 541"/>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43" name="フローチャート: 判断 542"/>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544" name="フローチャート: 判断 543"/>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545" name="フローチャート: 判断 544"/>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1" name="楕円 550"/>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552" name="【学校施設】&#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112078</xdr:rowOff>
    </xdr:from>
    <xdr:to>
      <xdr:col>81</xdr:col>
      <xdr:colOff>101600</xdr:colOff>
      <xdr:row>60</xdr:row>
      <xdr:rowOff>42228</xdr:rowOff>
    </xdr:to>
    <xdr:sp macro="" textlink="">
      <xdr:nvSpPr>
        <xdr:cNvPr id="553" name="楕円 552"/>
        <xdr:cNvSpPr/>
      </xdr:nvSpPr>
      <xdr:spPr>
        <a:xfrm>
          <a:off x="15430500" y="102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162878</xdr:rowOff>
    </xdr:from>
    <xdr:to>
      <xdr:col>85</xdr:col>
      <xdr:colOff>127000</xdr:colOff>
      <xdr:row>60</xdr:row>
      <xdr:rowOff>45720</xdr:rowOff>
    </xdr:to>
    <xdr:cxnSp macro="">
      <xdr:nvCxnSpPr>
        <xdr:cNvPr id="554" name="直線コネクタ 553"/>
        <xdr:cNvCxnSpPr/>
      </xdr:nvCxnSpPr>
      <xdr:spPr>
        <a:xfrm>
          <a:off x="15481300" y="102784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60643</xdr:rowOff>
    </xdr:from>
    <xdr:to>
      <xdr:col>76</xdr:col>
      <xdr:colOff>165100</xdr:colOff>
      <xdr:row>59</xdr:row>
      <xdr:rowOff>162243</xdr:rowOff>
    </xdr:to>
    <xdr:sp macro="" textlink="">
      <xdr:nvSpPr>
        <xdr:cNvPr id="555" name="楕円 554"/>
        <xdr:cNvSpPr/>
      </xdr:nvSpPr>
      <xdr:spPr>
        <a:xfrm>
          <a:off x="14541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111443</xdr:rowOff>
    </xdr:from>
    <xdr:to>
      <xdr:col>81</xdr:col>
      <xdr:colOff>50800</xdr:colOff>
      <xdr:row>59</xdr:row>
      <xdr:rowOff>162878</xdr:rowOff>
    </xdr:to>
    <xdr:cxnSp macro="">
      <xdr:nvCxnSpPr>
        <xdr:cNvPr id="556" name="直線コネクタ 555"/>
        <xdr:cNvCxnSpPr/>
      </xdr:nvCxnSpPr>
      <xdr:spPr>
        <a:xfrm>
          <a:off x="14592300" y="102269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7" name="楕円 556"/>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111443</xdr:rowOff>
    </xdr:to>
    <xdr:cxnSp macro="">
      <xdr:nvCxnSpPr>
        <xdr:cNvPr id="558" name="直線コネクタ 557"/>
        <xdr:cNvCxnSpPr/>
      </xdr:nvCxnSpPr>
      <xdr:spPr>
        <a:xfrm>
          <a:off x="13703300" y="1013841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59" name="楕円 558"/>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22860</xdr:rowOff>
    </xdr:to>
    <xdr:cxnSp macro="">
      <xdr:nvCxnSpPr>
        <xdr:cNvPr id="560" name="直線コネクタ 559"/>
        <xdr:cNvCxnSpPr/>
      </xdr:nvCxnSpPr>
      <xdr:spPr>
        <a:xfrm>
          <a:off x="12814300" y="10081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561" name="n_1aveValue【学校施設】&#10;有形固定資産減価償却率"/>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562" name="n_2aveValue【学校施設】&#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63" name="n_3aveValue【学校施設】&#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44784</xdr:rowOff>
    </xdr:from>
    <xdr:ext cx="405111" cy="259045"/>
    <xdr:sp macro="" textlink="">
      <xdr:nvSpPr>
        <xdr:cNvPr id="564" name="n_4aveValue【学校施設】&#10;有形固定資産減価償却率"/>
        <xdr:cNvSpPr txBox="1"/>
      </xdr:nvSpPr>
      <xdr:spPr>
        <a:xfrm>
          <a:off x="12611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58755</xdr:rowOff>
    </xdr:from>
    <xdr:ext cx="405111" cy="259045"/>
    <xdr:sp macro="" textlink="">
      <xdr:nvSpPr>
        <xdr:cNvPr id="565" name="n_1mainValue【学校施設】&#10;有形固定資産減価償却率"/>
        <xdr:cNvSpPr txBox="1"/>
      </xdr:nvSpPr>
      <xdr:spPr>
        <a:xfrm>
          <a:off x="15266044" y="1000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153370</xdr:rowOff>
    </xdr:from>
    <xdr:ext cx="405111" cy="259045"/>
    <xdr:sp macro="" textlink="">
      <xdr:nvSpPr>
        <xdr:cNvPr id="566" name="n_2mainValue【学校施設】&#10;有形固定資産減価償却率"/>
        <xdr:cNvSpPr txBox="1"/>
      </xdr:nvSpPr>
      <xdr:spPr>
        <a:xfrm>
          <a:off x="143897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7" name="n_3mainValue【学校施設】&#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568" name="n_4mainValue【学校施設】&#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130302</xdr:rowOff>
    </xdr:from>
    <xdr:to>
      <xdr:col>116</xdr:col>
      <xdr:colOff>62864</xdr:colOff>
      <xdr:row>63</xdr:row>
      <xdr:rowOff>59436</xdr:rowOff>
    </xdr:to>
    <xdr:cxnSp macro="">
      <xdr:nvCxnSpPr>
        <xdr:cNvPr id="593" name="直線コネクタ 592"/>
        <xdr:cNvCxnSpPr/>
      </xdr:nvCxnSpPr>
      <xdr:spPr>
        <a:xfrm flipV="1">
          <a:off x="22160864" y="9902952"/>
          <a:ext cx="0"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94" name="【学校施設】&#10;一人当たり面積最小値テキスト"/>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95" name="直線コネクタ 594"/>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76979</xdr:rowOff>
    </xdr:from>
    <xdr:ext cx="469744" cy="259045"/>
    <xdr:sp macro="" textlink="">
      <xdr:nvSpPr>
        <xdr:cNvPr id="596" name="【学校施設】&#10;一人当たり面積最大値テキスト"/>
        <xdr:cNvSpPr txBox="1"/>
      </xdr:nvSpPr>
      <xdr:spPr>
        <a:xfrm>
          <a:off x="22199600" y="9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130302</xdr:rowOff>
    </xdr:from>
    <xdr:to>
      <xdr:col>116</xdr:col>
      <xdr:colOff>152400</xdr:colOff>
      <xdr:row>57</xdr:row>
      <xdr:rowOff>130302</xdr:rowOff>
    </xdr:to>
    <xdr:cxnSp macro="">
      <xdr:nvCxnSpPr>
        <xdr:cNvPr id="597" name="直線コネクタ 596"/>
        <xdr:cNvCxnSpPr/>
      </xdr:nvCxnSpPr>
      <xdr:spPr>
        <a:xfrm>
          <a:off x="22072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28211</xdr:rowOff>
    </xdr:from>
    <xdr:ext cx="469744" cy="259045"/>
    <xdr:sp macro="" textlink="">
      <xdr:nvSpPr>
        <xdr:cNvPr id="598" name="【学校施設】&#10;一人当たり面積平均値テキスト"/>
        <xdr:cNvSpPr txBox="1"/>
      </xdr:nvSpPr>
      <xdr:spPr>
        <a:xfrm>
          <a:off x="22199600" y="1048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49784</xdr:rowOff>
    </xdr:from>
    <xdr:to>
      <xdr:col>116</xdr:col>
      <xdr:colOff>114300</xdr:colOff>
      <xdr:row>61</xdr:row>
      <xdr:rowOff>151384</xdr:rowOff>
    </xdr:to>
    <xdr:sp macro="" textlink="">
      <xdr:nvSpPr>
        <xdr:cNvPr id="599" name="フローチャート: 判断 598"/>
        <xdr:cNvSpPr/>
      </xdr:nvSpPr>
      <xdr:spPr>
        <a:xfrm>
          <a:off x="221107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16256</xdr:rowOff>
    </xdr:from>
    <xdr:to>
      <xdr:col>112</xdr:col>
      <xdr:colOff>38100</xdr:colOff>
      <xdr:row>61</xdr:row>
      <xdr:rowOff>117856</xdr:rowOff>
    </xdr:to>
    <xdr:sp macro="" textlink="">
      <xdr:nvSpPr>
        <xdr:cNvPr id="600" name="フローチャート: 判断 599"/>
        <xdr:cNvSpPr/>
      </xdr:nvSpPr>
      <xdr:spPr>
        <a:xfrm>
          <a:off x="21272500" y="1047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34163</xdr:rowOff>
    </xdr:from>
    <xdr:to>
      <xdr:col>107</xdr:col>
      <xdr:colOff>101600</xdr:colOff>
      <xdr:row>61</xdr:row>
      <xdr:rowOff>135763</xdr:rowOff>
    </xdr:to>
    <xdr:sp macro="" textlink="">
      <xdr:nvSpPr>
        <xdr:cNvPr id="601" name="フローチャート: 判断 600"/>
        <xdr:cNvSpPr/>
      </xdr:nvSpPr>
      <xdr:spPr>
        <a:xfrm>
          <a:off x="20383500" y="1049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39116</xdr:rowOff>
    </xdr:from>
    <xdr:to>
      <xdr:col>102</xdr:col>
      <xdr:colOff>165100</xdr:colOff>
      <xdr:row>61</xdr:row>
      <xdr:rowOff>140716</xdr:rowOff>
    </xdr:to>
    <xdr:sp macro="" textlink="">
      <xdr:nvSpPr>
        <xdr:cNvPr id="602" name="フローチャート: 判断 601"/>
        <xdr:cNvSpPr/>
      </xdr:nvSpPr>
      <xdr:spPr>
        <a:xfrm>
          <a:off x="19494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74168</xdr:rowOff>
    </xdr:from>
    <xdr:to>
      <xdr:col>98</xdr:col>
      <xdr:colOff>38100</xdr:colOff>
      <xdr:row>62</xdr:row>
      <xdr:rowOff>4318</xdr:rowOff>
    </xdr:to>
    <xdr:sp macro="" textlink="">
      <xdr:nvSpPr>
        <xdr:cNvPr id="603" name="フローチャート: 判断 602"/>
        <xdr:cNvSpPr/>
      </xdr:nvSpPr>
      <xdr:spPr>
        <a:xfrm>
          <a:off x="18605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51308</xdr:rowOff>
    </xdr:from>
    <xdr:to>
      <xdr:col>116</xdr:col>
      <xdr:colOff>114300</xdr:colOff>
      <xdr:row>60</xdr:row>
      <xdr:rowOff>152908</xdr:rowOff>
    </xdr:to>
    <xdr:sp macro="" textlink="">
      <xdr:nvSpPr>
        <xdr:cNvPr id="609" name="楕円 608"/>
        <xdr:cNvSpPr/>
      </xdr:nvSpPr>
      <xdr:spPr>
        <a:xfrm>
          <a:off x="22110700" y="103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74185</xdr:rowOff>
    </xdr:from>
    <xdr:ext cx="469744" cy="259045"/>
    <xdr:sp macro="" textlink="">
      <xdr:nvSpPr>
        <xdr:cNvPr id="610" name="【学校施設】&#10;一人当たり面積該当値テキスト"/>
        <xdr:cNvSpPr txBox="1"/>
      </xdr:nvSpPr>
      <xdr:spPr>
        <a:xfrm>
          <a:off x="22199600"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611" name="楕円 610"/>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102108</xdr:rowOff>
    </xdr:from>
    <xdr:to>
      <xdr:col>116</xdr:col>
      <xdr:colOff>63500</xdr:colOff>
      <xdr:row>60</xdr:row>
      <xdr:rowOff>121920</xdr:rowOff>
    </xdr:to>
    <xdr:cxnSp macro="">
      <xdr:nvCxnSpPr>
        <xdr:cNvPr id="612" name="直線コネクタ 611"/>
        <xdr:cNvCxnSpPr/>
      </xdr:nvCxnSpPr>
      <xdr:spPr>
        <a:xfrm flipV="1">
          <a:off x="21323300" y="1038910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109220</xdr:rowOff>
    </xdr:from>
    <xdr:to>
      <xdr:col>107</xdr:col>
      <xdr:colOff>101600</xdr:colOff>
      <xdr:row>55</xdr:row>
      <xdr:rowOff>39370</xdr:rowOff>
    </xdr:to>
    <xdr:sp macro="" textlink="">
      <xdr:nvSpPr>
        <xdr:cNvPr id="613" name="楕円 612"/>
        <xdr:cNvSpPr/>
      </xdr:nvSpPr>
      <xdr:spPr>
        <a:xfrm>
          <a:off x="20383500" y="93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160020</xdr:rowOff>
    </xdr:from>
    <xdr:to>
      <xdr:col>111</xdr:col>
      <xdr:colOff>177800</xdr:colOff>
      <xdr:row>60</xdr:row>
      <xdr:rowOff>121920</xdr:rowOff>
    </xdr:to>
    <xdr:cxnSp macro="">
      <xdr:nvCxnSpPr>
        <xdr:cNvPr id="614" name="直線コネクタ 613"/>
        <xdr:cNvCxnSpPr/>
      </xdr:nvCxnSpPr>
      <xdr:spPr>
        <a:xfrm>
          <a:off x="20434300" y="941832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146558</xdr:rowOff>
    </xdr:from>
    <xdr:to>
      <xdr:col>102</xdr:col>
      <xdr:colOff>165100</xdr:colOff>
      <xdr:row>55</xdr:row>
      <xdr:rowOff>76708</xdr:rowOff>
    </xdr:to>
    <xdr:sp macro="" textlink="">
      <xdr:nvSpPr>
        <xdr:cNvPr id="615" name="楕円 614"/>
        <xdr:cNvSpPr/>
      </xdr:nvSpPr>
      <xdr:spPr>
        <a:xfrm>
          <a:off x="19494500" y="94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160020</xdr:rowOff>
    </xdr:from>
    <xdr:to>
      <xdr:col>107</xdr:col>
      <xdr:colOff>50800</xdr:colOff>
      <xdr:row>55</xdr:row>
      <xdr:rowOff>25908</xdr:rowOff>
    </xdr:to>
    <xdr:cxnSp macro="">
      <xdr:nvCxnSpPr>
        <xdr:cNvPr id="616" name="直線コネクタ 615"/>
        <xdr:cNvCxnSpPr/>
      </xdr:nvCxnSpPr>
      <xdr:spPr>
        <a:xfrm flipV="1">
          <a:off x="19545300" y="941832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8255</xdr:rowOff>
    </xdr:from>
    <xdr:to>
      <xdr:col>98</xdr:col>
      <xdr:colOff>38100</xdr:colOff>
      <xdr:row>55</xdr:row>
      <xdr:rowOff>109855</xdr:rowOff>
    </xdr:to>
    <xdr:sp macro="" textlink="">
      <xdr:nvSpPr>
        <xdr:cNvPr id="617" name="楕円 616"/>
        <xdr:cNvSpPr/>
      </xdr:nvSpPr>
      <xdr:spPr>
        <a:xfrm>
          <a:off x="18605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25908</xdr:rowOff>
    </xdr:from>
    <xdr:to>
      <xdr:col>102</xdr:col>
      <xdr:colOff>114300</xdr:colOff>
      <xdr:row>55</xdr:row>
      <xdr:rowOff>59055</xdr:rowOff>
    </xdr:to>
    <xdr:cxnSp macro="">
      <xdr:nvCxnSpPr>
        <xdr:cNvPr id="618" name="直線コネクタ 617"/>
        <xdr:cNvCxnSpPr/>
      </xdr:nvCxnSpPr>
      <xdr:spPr>
        <a:xfrm flipV="1">
          <a:off x="18656300" y="945565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108983</xdr:rowOff>
    </xdr:from>
    <xdr:ext cx="469744" cy="259045"/>
    <xdr:sp macro="" textlink="">
      <xdr:nvSpPr>
        <xdr:cNvPr id="619" name="n_1aveValue【学校施設】&#10;一人当たり面積"/>
        <xdr:cNvSpPr txBox="1"/>
      </xdr:nvSpPr>
      <xdr:spPr>
        <a:xfrm>
          <a:off x="21075727" y="1056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126890</xdr:rowOff>
    </xdr:from>
    <xdr:ext cx="469744" cy="259045"/>
    <xdr:sp macro="" textlink="">
      <xdr:nvSpPr>
        <xdr:cNvPr id="620" name="n_2aveValue【学校施設】&#10;一人当たり面積"/>
        <xdr:cNvSpPr txBox="1"/>
      </xdr:nvSpPr>
      <xdr:spPr>
        <a:xfrm>
          <a:off x="20199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131843</xdr:rowOff>
    </xdr:from>
    <xdr:ext cx="469744" cy="259045"/>
    <xdr:sp macro="" textlink="">
      <xdr:nvSpPr>
        <xdr:cNvPr id="621" name="n_3aveValue【学校施設】&#10;一人当たり面積"/>
        <xdr:cNvSpPr txBox="1"/>
      </xdr:nvSpPr>
      <xdr:spPr>
        <a:xfrm>
          <a:off x="193104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166895</xdr:rowOff>
    </xdr:from>
    <xdr:ext cx="469744" cy="259045"/>
    <xdr:sp macro="" textlink="">
      <xdr:nvSpPr>
        <xdr:cNvPr id="622" name="n_4aveValue【学校施設】&#10;一人当たり面積"/>
        <xdr:cNvSpPr txBox="1"/>
      </xdr:nvSpPr>
      <xdr:spPr>
        <a:xfrm>
          <a:off x="18421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623" name="n_1mainValue【学校施設】&#10;一人当たり面積"/>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55897</xdr:rowOff>
    </xdr:from>
    <xdr:ext cx="469744" cy="259045"/>
    <xdr:sp macro="" textlink="">
      <xdr:nvSpPr>
        <xdr:cNvPr id="624" name="n_2mainValue【学校施設】&#10;一人当たり面積"/>
        <xdr:cNvSpPr txBox="1"/>
      </xdr:nvSpPr>
      <xdr:spPr>
        <a:xfrm>
          <a:off x="20199427" y="914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93235</xdr:rowOff>
    </xdr:from>
    <xdr:ext cx="469744" cy="259045"/>
    <xdr:sp macro="" textlink="">
      <xdr:nvSpPr>
        <xdr:cNvPr id="625" name="n_3mainValue【学校施設】&#10;一人当たり面積"/>
        <xdr:cNvSpPr txBox="1"/>
      </xdr:nvSpPr>
      <xdr:spPr>
        <a:xfrm>
          <a:off x="19310427" y="918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126382</xdr:rowOff>
    </xdr:from>
    <xdr:ext cx="469744" cy="259045"/>
    <xdr:sp macro="" textlink="">
      <xdr:nvSpPr>
        <xdr:cNvPr id="626" name="n_4mainValue【学校施設】&#10;一人当たり面積"/>
        <xdr:cNvSpPr txBox="1"/>
      </xdr:nvSpPr>
      <xdr:spPr>
        <a:xfrm>
          <a:off x="18421427" y="92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4" name="直線コネクタ 6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5" name="テキスト ボックス 6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6" name="直線コネクタ 6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7" name="テキスト ボックス 6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8" name="直線コネクタ 6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9" name="テキスト ボックス 6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0" name="直線コネクタ 6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1" name="テキスト ボックス 6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3" name="テキスト ボックス 6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665" name="直線コネクタ 664"/>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666" name="【公民館】&#10;有形固定資産減価償却率最小値テキスト"/>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667" name="直線コネクタ 666"/>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68"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69" name="直線コネクタ 66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670" name="【公民館】&#10;有形固定資産減価償却率平均値テキスト"/>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671" name="フローチャート: 判断 670"/>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672" name="フローチャート: 判断 671"/>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673" name="フローチャート: 判断 672"/>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674" name="フローチャート: 判断 673"/>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675" name="フローチャート: 判断 674"/>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157987</xdr:rowOff>
    </xdr:from>
    <xdr:to>
      <xdr:col>85</xdr:col>
      <xdr:colOff>177800</xdr:colOff>
      <xdr:row>106</xdr:row>
      <xdr:rowOff>88137</xdr:rowOff>
    </xdr:to>
    <xdr:sp macro="" textlink="">
      <xdr:nvSpPr>
        <xdr:cNvPr id="681" name="楕円 680"/>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136414</xdr:rowOff>
    </xdr:from>
    <xdr:ext cx="405111" cy="259045"/>
    <xdr:sp macro="" textlink="">
      <xdr:nvSpPr>
        <xdr:cNvPr id="682" name="【公民館】&#10;有形固定資産減価償却率該当値テキスト"/>
        <xdr:cNvSpPr txBox="1"/>
      </xdr:nvSpPr>
      <xdr:spPr>
        <a:xfrm>
          <a:off x="16357600"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121413</xdr:rowOff>
    </xdr:from>
    <xdr:to>
      <xdr:col>81</xdr:col>
      <xdr:colOff>101600</xdr:colOff>
      <xdr:row>106</xdr:row>
      <xdr:rowOff>51563</xdr:rowOff>
    </xdr:to>
    <xdr:sp macro="" textlink="">
      <xdr:nvSpPr>
        <xdr:cNvPr id="683" name="楕円 682"/>
        <xdr:cNvSpPr/>
      </xdr:nvSpPr>
      <xdr:spPr>
        <a:xfrm>
          <a:off x="15430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763</xdr:rowOff>
    </xdr:from>
    <xdr:to>
      <xdr:col>85</xdr:col>
      <xdr:colOff>127000</xdr:colOff>
      <xdr:row>106</xdr:row>
      <xdr:rowOff>37337</xdr:rowOff>
    </xdr:to>
    <xdr:cxnSp macro="">
      <xdr:nvCxnSpPr>
        <xdr:cNvPr id="684" name="直線コネクタ 683"/>
        <xdr:cNvCxnSpPr/>
      </xdr:nvCxnSpPr>
      <xdr:spPr>
        <a:xfrm>
          <a:off x="15481300" y="1817446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75692</xdr:rowOff>
    </xdr:from>
    <xdr:to>
      <xdr:col>76</xdr:col>
      <xdr:colOff>165100</xdr:colOff>
      <xdr:row>106</xdr:row>
      <xdr:rowOff>5842</xdr:rowOff>
    </xdr:to>
    <xdr:sp macro="" textlink="">
      <xdr:nvSpPr>
        <xdr:cNvPr id="685" name="楕円 684"/>
        <xdr:cNvSpPr/>
      </xdr:nvSpPr>
      <xdr:spPr>
        <a:xfrm>
          <a:off x="14541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126492</xdr:rowOff>
    </xdr:from>
    <xdr:to>
      <xdr:col>81</xdr:col>
      <xdr:colOff>50800</xdr:colOff>
      <xdr:row>106</xdr:row>
      <xdr:rowOff>763</xdr:rowOff>
    </xdr:to>
    <xdr:cxnSp macro="">
      <xdr:nvCxnSpPr>
        <xdr:cNvPr id="686" name="直線コネクタ 685"/>
        <xdr:cNvCxnSpPr/>
      </xdr:nvCxnSpPr>
      <xdr:spPr>
        <a:xfrm>
          <a:off x="14592300" y="181287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27687</xdr:rowOff>
    </xdr:from>
    <xdr:to>
      <xdr:col>72</xdr:col>
      <xdr:colOff>38100</xdr:colOff>
      <xdr:row>105</xdr:row>
      <xdr:rowOff>129287</xdr:rowOff>
    </xdr:to>
    <xdr:sp macro="" textlink="">
      <xdr:nvSpPr>
        <xdr:cNvPr id="687" name="楕円 686"/>
        <xdr:cNvSpPr/>
      </xdr:nvSpPr>
      <xdr:spPr>
        <a:xfrm>
          <a:off x="1365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78487</xdr:rowOff>
    </xdr:from>
    <xdr:to>
      <xdr:col>76</xdr:col>
      <xdr:colOff>114300</xdr:colOff>
      <xdr:row>105</xdr:row>
      <xdr:rowOff>126492</xdr:rowOff>
    </xdr:to>
    <xdr:cxnSp macro="">
      <xdr:nvCxnSpPr>
        <xdr:cNvPr id="688" name="直線コネクタ 687"/>
        <xdr:cNvCxnSpPr/>
      </xdr:nvCxnSpPr>
      <xdr:spPr>
        <a:xfrm>
          <a:off x="13703300" y="180807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148844</xdr:rowOff>
    </xdr:from>
    <xdr:to>
      <xdr:col>67</xdr:col>
      <xdr:colOff>101600</xdr:colOff>
      <xdr:row>105</xdr:row>
      <xdr:rowOff>78994</xdr:rowOff>
    </xdr:to>
    <xdr:sp macro="" textlink="">
      <xdr:nvSpPr>
        <xdr:cNvPr id="689" name="楕円 688"/>
        <xdr:cNvSpPr/>
      </xdr:nvSpPr>
      <xdr:spPr>
        <a:xfrm>
          <a:off x="1276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28194</xdr:rowOff>
    </xdr:from>
    <xdr:to>
      <xdr:col>71</xdr:col>
      <xdr:colOff>177800</xdr:colOff>
      <xdr:row>105</xdr:row>
      <xdr:rowOff>78487</xdr:rowOff>
    </xdr:to>
    <xdr:cxnSp macro="">
      <xdr:nvCxnSpPr>
        <xdr:cNvPr id="690" name="直線コネクタ 689"/>
        <xdr:cNvCxnSpPr/>
      </xdr:nvCxnSpPr>
      <xdr:spPr>
        <a:xfrm>
          <a:off x="12814300" y="180304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691" name="n_1aveValue【公民館】&#10;有形固定資産減価償却率"/>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692" name="n_2aveValue【公民館】&#10;有形固定資産減価償却率"/>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693" name="n_3aveValue【公民館】&#10;有形固定資産減価償却率"/>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694" name="n_4aveValue【公民館】&#10;有形固定資産減価償却率"/>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42690</xdr:rowOff>
    </xdr:from>
    <xdr:ext cx="405111" cy="259045"/>
    <xdr:sp macro="" textlink="">
      <xdr:nvSpPr>
        <xdr:cNvPr id="695" name="n_1mainValue【公民館】&#10;有形固定資産減価償却率"/>
        <xdr:cNvSpPr txBox="1"/>
      </xdr:nvSpPr>
      <xdr:spPr>
        <a:xfrm>
          <a:off x="15266044"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168419</xdr:rowOff>
    </xdr:from>
    <xdr:ext cx="405111" cy="259045"/>
    <xdr:sp macro="" textlink="">
      <xdr:nvSpPr>
        <xdr:cNvPr id="696" name="n_2mainValue【公民館】&#10;有形固定資産減価償却率"/>
        <xdr:cNvSpPr txBox="1"/>
      </xdr:nvSpPr>
      <xdr:spPr>
        <a:xfrm>
          <a:off x="14389744"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120414</xdr:rowOff>
    </xdr:from>
    <xdr:ext cx="405111" cy="259045"/>
    <xdr:sp macro="" textlink="">
      <xdr:nvSpPr>
        <xdr:cNvPr id="697" name="n_3mainValue【公民館】&#10;有形固定資産減価償却率"/>
        <xdr:cNvSpPr txBox="1"/>
      </xdr:nvSpPr>
      <xdr:spPr>
        <a:xfrm>
          <a:off x="13500744"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70121</xdr:rowOff>
    </xdr:from>
    <xdr:ext cx="405111" cy="259045"/>
    <xdr:sp macro="" textlink="">
      <xdr:nvSpPr>
        <xdr:cNvPr id="698" name="n_4mainValue【公民館】&#10;有形固定資産減価償却率"/>
        <xdr:cNvSpPr txBox="1"/>
      </xdr:nvSpPr>
      <xdr:spPr>
        <a:xfrm>
          <a:off x="12611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720" name="直線コネクタ 719"/>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21"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22" name="直線コネクタ 721"/>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723" name="【公民館】&#10;一人当たり面積最大値テキスト"/>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724" name="直線コネクタ 723"/>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725" name="【公民館】&#10;一人当たり面積平均値テキスト"/>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726" name="フローチャート: 判断 725"/>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727" name="フローチャート: 判断 726"/>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28" name="フローチャート: 判断 727"/>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29" name="フローチャート: 判断 728"/>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30" name="フローチャート: 判断 729"/>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91694</xdr:rowOff>
    </xdr:from>
    <xdr:to>
      <xdr:col>116</xdr:col>
      <xdr:colOff>114300</xdr:colOff>
      <xdr:row>105</xdr:row>
      <xdr:rowOff>21844</xdr:rowOff>
    </xdr:to>
    <xdr:sp macro="" textlink="">
      <xdr:nvSpPr>
        <xdr:cNvPr id="736" name="楕円 735"/>
        <xdr:cNvSpPr/>
      </xdr:nvSpPr>
      <xdr:spPr>
        <a:xfrm>
          <a:off x="22110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114571</xdr:rowOff>
    </xdr:from>
    <xdr:ext cx="469744" cy="259045"/>
    <xdr:sp macro="" textlink="">
      <xdr:nvSpPr>
        <xdr:cNvPr id="737" name="【公民館】&#10;一人当たり面積該当値テキスト"/>
        <xdr:cNvSpPr txBox="1"/>
      </xdr:nvSpPr>
      <xdr:spPr>
        <a:xfrm>
          <a:off x="22199600" y="177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38" name="楕円 737"/>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142494</xdr:rowOff>
    </xdr:from>
    <xdr:to>
      <xdr:col>116</xdr:col>
      <xdr:colOff>63500</xdr:colOff>
      <xdr:row>104</xdr:row>
      <xdr:rowOff>144780</xdr:rowOff>
    </xdr:to>
    <xdr:cxnSp macro="">
      <xdr:nvCxnSpPr>
        <xdr:cNvPr id="739" name="直線コネクタ 738"/>
        <xdr:cNvCxnSpPr/>
      </xdr:nvCxnSpPr>
      <xdr:spPr>
        <a:xfrm flipV="1">
          <a:off x="21323300" y="179732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9398</xdr:rowOff>
    </xdr:from>
    <xdr:to>
      <xdr:col>107</xdr:col>
      <xdr:colOff>101600</xdr:colOff>
      <xdr:row>101</xdr:row>
      <xdr:rowOff>110998</xdr:rowOff>
    </xdr:to>
    <xdr:sp macro="" textlink="">
      <xdr:nvSpPr>
        <xdr:cNvPr id="740" name="楕円 739"/>
        <xdr:cNvSpPr/>
      </xdr:nvSpPr>
      <xdr:spPr>
        <a:xfrm>
          <a:off x="20383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60198</xdr:rowOff>
    </xdr:from>
    <xdr:to>
      <xdr:col>111</xdr:col>
      <xdr:colOff>177800</xdr:colOff>
      <xdr:row>104</xdr:row>
      <xdr:rowOff>144780</xdr:rowOff>
    </xdr:to>
    <xdr:cxnSp macro="">
      <xdr:nvCxnSpPr>
        <xdr:cNvPr id="741" name="直線コネクタ 740"/>
        <xdr:cNvCxnSpPr/>
      </xdr:nvCxnSpPr>
      <xdr:spPr>
        <a:xfrm>
          <a:off x="20434300" y="17376648"/>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32258</xdr:rowOff>
    </xdr:from>
    <xdr:to>
      <xdr:col>102</xdr:col>
      <xdr:colOff>165100</xdr:colOff>
      <xdr:row>101</xdr:row>
      <xdr:rowOff>133858</xdr:rowOff>
    </xdr:to>
    <xdr:sp macro="" textlink="">
      <xdr:nvSpPr>
        <xdr:cNvPr id="742" name="楕円 741"/>
        <xdr:cNvSpPr/>
      </xdr:nvSpPr>
      <xdr:spPr>
        <a:xfrm>
          <a:off x="19494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60198</xdr:rowOff>
    </xdr:from>
    <xdr:to>
      <xdr:col>107</xdr:col>
      <xdr:colOff>50800</xdr:colOff>
      <xdr:row>101</xdr:row>
      <xdr:rowOff>83058</xdr:rowOff>
    </xdr:to>
    <xdr:cxnSp macro="">
      <xdr:nvCxnSpPr>
        <xdr:cNvPr id="743" name="直線コネクタ 742"/>
        <xdr:cNvCxnSpPr/>
      </xdr:nvCxnSpPr>
      <xdr:spPr>
        <a:xfrm flipV="1">
          <a:off x="19545300" y="17376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52832</xdr:rowOff>
    </xdr:from>
    <xdr:to>
      <xdr:col>98</xdr:col>
      <xdr:colOff>38100</xdr:colOff>
      <xdr:row>101</xdr:row>
      <xdr:rowOff>154432</xdr:rowOff>
    </xdr:to>
    <xdr:sp macro="" textlink="">
      <xdr:nvSpPr>
        <xdr:cNvPr id="744" name="楕円 743"/>
        <xdr:cNvSpPr/>
      </xdr:nvSpPr>
      <xdr:spPr>
        <a:xfrm>
          <a:off x="18605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83058</xdr:rowOff>
    </xdr:from>
    <xdr:to>
      <xdr:col>102</xdr:col>
      <xdr:colOff>114300</xdr:colOff>
      <xdr:row>101</xdr:row>
      <xdr:rowOff>103632</xdr:rowOff>
    </xdr:to>
    <xdr:cxnSp macro="">
      <xdr:nvCxnSpPr>
        <xdr:cNvPr id="745" name="直線コネクタ 744"/>
        <xdr:cNvCxnSpPr/>
      </xdr:nvCxnSpPr>
      <xdr:spPr>
        <a:xfrm flipV="1">
          <a:off x="18656300" y="173995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746" name="n_1aveValue【公民館】&#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747" name="n_2aveValue【公民館】&#10;一人当たり面積"/>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748" name="n_3aveValue【公民館】&#10;一人当たり面積"/>
        <xdr:cNvSpPr txBox="1"/>
      </xdr:nvSpPr>
      <xdr:spPr>
        <a:xfrm>
          <a:off x="19310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749" name="n_4aveValue【公民館】&#10;一人当たり面積"/>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50"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127525</xdr:rowOff>
    </xdr:from>
    <xdr:ext cx="469744" cy="259045"/>
    <xdr:sp macro="" textlink="">
      <xdr:nvSpPr>
        <xdr:cNvPr id="751" name="n_2mainValue【公民館】&#10;一人当たり面積"/>
        <xdr:cNvSpPr txBox="1"/>
      </xdr:nvSpPr>
      <xdr:spPr>
        <a:xfrm>
          <a:off x="20199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150385</xdr:rowOff>
    </xdr:from>
    <xdr:ext cx="469744" cy="259045"/>
    <xdr:sp macro="" textlink="">
      <xdr:nvSpPr>
        <xdr:cNvPr id="752" name="n_3mainValue【公民館】&#10;一人当たり面積"/>
        <xdr:cNvSpPr txBox="1"/>
      </xdr:nvSpPr>
      <xdr:spPr>
        <a:xfrm>
          <a:off x="193104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170959</xdr:rowOff>
    </xdr:from>
    <xdr:ext cx="469744" cy="259045"/>
    <xdr:sp macro="" textlink="">
      <xdr:nvSpPr>
        <xdr:cNvPr id="753" name="n_4mainValue【公民館】&#10;一人当たり面積"/>
        <xdr:cNvSpPr txBox="1"/>
      </xdr:nvSpPr>
      <xdr:spPr>
        <a:xfrm>
          <a:off x="18421427" y="1714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類似団体と比較して有形固定資産減価償却率が高くなっている施設は公民館であり、低くなっている施設は道路、橋りょう・トンネル、学校施設、公営住宅である。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ポイント上回っている。公民館は旧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町ごとに設置しており、軽微な維持補修を実施しているが、今後は公共施設等総合管理計画に基づき適切な維持管理に加え各施設の統廃合等も検討していく。</a:t>
          </a:r>
        </a:p>
        <a:p>
          <a:r>
            <a:rPr kumimoji="1" lang="ja-JP" altLang="en-US" sz="1300">
              <a:latin typeface="ＭＳ Ｐゴシック" panose="020B0600070205080204" pitchFamily="50" charset="-128"/>
              <a:ea typeface="ＭＳ Ｐゴシック" panose="020B0600070205080204" pitchFamily="50" charset="-128"/>
            </a:rPr>
            <a:t>　道路及び橋りょう・トンネルは、類似団体平均を道路が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ポイント、橋りょう・トンネルが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ポイント下回っている。橋梁長寿命化計画等に基づき、今後も計画的な補修・改修を実施していく。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％で、特に小学校の比率が高くなっている。今後は公共施設等総合管理計画に基づき、適切な維持管理に努める。</a:t>
          </a:r>
        </a:p>
        <a:p>
          <a:r>
            <a:rPr kumimoji="1" lang="ja-JP" altLang="en-US" sz="1300">
              <a:latin typeface="ＭＳ Ｐゴシック" panose="020B0600070205080204" pitchFamily="50" charset="-128"/>
              <a:ea typeface="ＭＳ Ｐゴシック" panose="020B0600070205080204" pitchFamily="50" charset="-128"/>
            </a:rPr>
            <a:t>　公営住宅は、有形固定資産減価償却率の類似団体平均を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年度まで国庫補助事業を活用しながら長寿命化計画に基づいた老朽化対策を実施しており、今後も公共施設等総合管理計画に基づいた対策を進めていく。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23,047
22,932
241.13
17,838,911
17,180,260
558,366
9,161,081
13,855,487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92001</xdr:rowOff>
    </xdr:from>
    <xdr:ext cx="405111" cy="259045"/>
    <xdr:sp macro="" textlink="">
      <xdr:nvSpPr>
        <xdr:cNvPr id="86" name="n_3aveValue【図書館】&#10;有形固定資産減価償却率"/>
        <xdr:cNvSpPr txBox="1"/>
      </xdr:nvSpPr>
      <xdr:spPr>
        <a:xfrm>
          <a:off x="1816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3628</xdr:rowOff>
    </xdr:from>
    <xdr:to>
      <xdr:col>55</xdr:col>
      <xdr:colOff>50800</xdr:colOff>
      <xdr:row>40</xdr:row>
      <xdr:rowOff>105228</xdr:rowOff>
    </xdr:to>
    <xdr:sp macro="" textlink="">
      <xdr:nvSpPr>
        <xdr:cNvPr id="133" name="楕円 132"/>
        <xdr:cNvSpPr/>
      </xdr:nvSpPr>
      <xdr:spPr>
        <a:xfrm>
          <a:off x="10426700" y="68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153505</xdr:rowOff>
    </xdr:from>
    <xdr:ext cx="469744" cy="259045"/>
    <xdr:sp macro="" textlink="">
      <xdr:nvSpPr>
        <xdr:cNvPr id="134" name="【図書館】&#10;一人当たり面積該当値テキスト"/>
        <xdr:cNvSpPr txBox="1"/>
      </xdr:nvSpPr>
      <xdr:spPr>
        <a:xfrm>
          <a:off x="10515600" y="684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35" name="楕円 134"/>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54428</xdr:rowOff>
    </xdr:from>
    <xdr:to>
      <xdr:col>55</xdr:col>
      <xdr:colOff>0</xdr:colOff>
      <xdr:row>40</xdr:row>
      <xdr:rowOff>65315</xdr:rowOff>
    </xdr:to>
    <xdr:cxnSp macro="">
      <xdr:nvCxnSpPr>
        <xdr:cNvPr id="136" name="直線コネクタ 135"/>
        <xdr:cNvCxnSpPr/>
      </xdr:nvCxnSpPr>
      <xdr:spPr>
        <a:xfrm flipV="1">
          <a:off x="9639300" y="6912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7" name="楕円 136"/>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40</xdr:row>
      <xdr:rowOff>65315</xdr:rowOff>
    </xdr:to>
    <xdr:cxnSp macro="">
      <xdr:nvCxnSpPr>
        <xdr:cNvPr id="138" name="直線コネクタ 137"/>
        <xdr:cNvCxnSpPr/>
      </xdr:nvCxnSpPr>
      <xdr:spPr>
        <a:xfrm>
          <a:off x="8750300" y="6553200"/>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9072</xdr:rowOff>
    </xdr:from>
    <xdr:to>
      <xdr:col>41</xdr:col>
      <xdr:colOff>101600</xdr:colOff>
      <xdr:row>38</xdr:row>
      <xdr:rowOff>110672</xdr:rowOff>
    </xdr:to>
    <xdr:sp macro="" textlink="">
      <xdr:nvSpPr>
        <xdr:cNvPr id="139" name="楕円 138"/>
        <xdr:cNvSpPr/>
      </xdr:nvSpPr>
      <xdr:spPr>
        <a:xfrm>
          <a:off x="781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59872</xdr:rowOff>
    </xdr:to>
    <xdr:cxnSp macro="">
      <xdr:nvCxnSpPr>
        <xdr:cNvPr id="140" name="直線コネクタ 139"/>
        <xdr:cNvCxnSpPr/>
      </xdr:nvCxnSpPr>
      <xdr:spPr>
        <a:xfrm flipV="1">
          <a:off x="7861300" y="65532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19957</xdr:rowOff>
    </xdr:from>
    <xdr:to>
      <xdr:col>36</xdr:col>
      <xdr:colOff>165100</xdr:colOff>
      <xdr:row>38</xdr:row>
      <xdr:rowOff>121557</xdr:rowOff>
    </xdr:to>
    <xdr:sp macro="" textlink="">
      <xdr:nvSpPr>
        <xdr:cNvPr id="141" name="楕円 140"/>
        <xdr:cNvSpPr/>
      </xdr:nvSpPr>
      <xdr:spPr>
        <a:xfrm>
          <a:off x="6921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59872</xdr:rowOff>
    </xdr:from>
    <xdr:to>
      <xdr:col>41</xdr:col>
      <xdr:colOff>50800</xdr:colOff>
      <xdr:row>38</xdr:row>
      <xdr:rowOff>70757</xdr:rowOff>
    </xdr:to>
    <xdr:cxnSp macro="">
      <xdr:nvCxnSpPr>
        <xdr:cNvPr id="142" name="直線コネクタ 141"/>
        <xdr:cNvCxnSpPr/>
      </xdr:nvCxnSpPr>
      <xdr:spPr>
        <a:xfrm flipV="1">
          <a:off x="6972300" y="657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119034</xdr:rowOff>
    </xdr:from>
    <xdr:ext cx="469744" cy="259045"/>
    <xdr:sp macro="" textlink="">
      <xdr:nvSpPr>
        <xdr:cNvPr id="143" name="n_1ave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4" name="n_2ave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5" name="n_3aveValue【図書館】&#10;一人当たり面積"/>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47" name="n_1mainValue【図書館】&#10;一人当たり面積"/>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8"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127199</xdr:rowOff>
    </xdr:from>
    <xdr:ext cx="469744" cy="259045"/>
    <xdr:sp macro="" textlink="">
      <xdr:nvSpPr>
        <xdr:cNvPr id="149" name="n_3mainValue【図書館】&#10;一人当たり面積"/>
        <xdr:cNvSpPr txBox="1"/>
      </xdr:nvSpPr>
      <xdr:spPr>
        <a:xfrm>
          <a:off x="7626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138084</xdr:rowOff>
    </xdr:from>
    <xdr:ext cx="469744" cy="259045"/>
    <xdr:sp macro="" textlink="">
      <xdr:nvSpPr>
        <xdr:cNvPr id="150" name="n_4mainValue【図書館】&#10;一人当たり面積"/>
        <xdr:cNvSpPr txBox="1"/>
      </xdr:nvSpPr>
      <xdr:spPr>
        <a:xfrm>
          <a:off x="6737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91" name="楕円 190"/>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92" name="【体育館・プール】&#10;有形固定資産減価償却率該当値テキスト"/>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93" name="楕円 192"/>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30480</xdr:rowOff>
    </xdr:from>
    <xdr:to>
      <xdr:col>24</xdr:col>
      <xdr:colOff>63500</xdr:colOff>
      <xdr:row>61</xdr:row>
      <xdr:rowOff>62865</xdr:rowOff>
    </xdr:to>
    <xdr:cxnSp macro="">
      <xdr:nvCxnSpPr>
        <xdr:cNvPr id="194" name="直線コネクタ 193"/>
        <xdr:cNvCxnSpPr/>
      </xdr:nvCxnSpPr>
      <xdr:spPr>
        <a:xfrm>
          <a:off x="3797300" y="104889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5" name="楕円 194"/>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61</xdr:row>
      <xdr:rowOff>30480</xdr:rowOff>
    </xdr:to>
    <xdr:cxnSp macro="">
      <xdr:nvCxnSpPr>
        <xdr:cNvPr id="196" name="直線コネクタ 195"/>
        <xdr:cNvCxnSpPr/>
      </xdr:nvCxnSpPr>
      <xdr:spPr>
        <a:xfrm>
          <a:off x="2908300" y="1039558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7" name="楕円 196"/>
        <xdr:cNvSpPr/>
      </xdr:nvSpPr>
      <xdr:spPr>
        <a:xfrm>
          <a:off x="196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70485</xdr:rowOff>
    </xdr:from>
    <xdr:to>
      <xdr:col>15</xdr:col>
      <xdr:colOff>50800</xdr:colOff>
      <xdr:row>60</xdr:row>
      <xdr:rowOff>108585</xdr:rowOff>
    </xdr:to>
    <xdr:cxnSp macro="">
      <xdr:nvCxnSpPr>
        <xdr:cNvPr id="198" name="直線コネクタ 197"/>
        <xdr:cNvCxnSpPr/>
      </xdr:nvCxnSpPr>
      <xdr:spPr>
        <a:xfrm>
          <a:off x="2019300" y="103574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9" name="楕円 198"/>
        <xdr:cNvSpPr/>
      </xdr:nvSpPr>
      <xdr:spPr>
        <a:xfrm>
          <a:off x="1079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70485</xdr:rowOff>
    </xdr:to>
    <xdr:cxnSp macro="">
      <xdr:nvCxnSpPr>
        <xdr:cNvPr id="200" name="直線コネクタ 199"/>
        <xdr:cNvCxnSpPr/>
      </xdr:nvCxnSpPr>
      <xdr:spPr>
        <a:xfrm>
          <a:off x="1130300" y="10319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205" name="n_1mainValue【体育館・プー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6" name="n_2mainValue【体育館・プー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7" name="n_3main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8" name="n_4main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50" name="楕円 249"/>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51" name="【体育館・プール】&#10;一人当たり面積該当値テキスト"/>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35741</xdr:rowOff>
    </xdr:from>
    <xdr:to>
      <xdr:col>50</xdr:col>
      <xdr:colOff>165100</xdr:colOff>
      <xdr:row>62</xdr:row>
      <xdr:rowOff>137341</xdr:rowOff>
    </xdr:to>
    <xdr:sp macro="" textlink="">
      <xdr:nvSpPr>
        <xdr:cNvPr id="252" name="楕円 251"/>
        <xdr:cNvSpPr/>
      </xdr:nvSpPr>
      <xdr:spPr>
        <a:xfrm>
          <a:off x="958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86541</xdr:rowOff>
    </xdr:to>
    <xdr:cxnSp macro="">
      <xdr:nvCxnSpPr>
        <xdr:cNvPr id="253" name="直線コネクタ 252"/>
        <xdr:cNvCxnSpPr/>
      </xdr:nvCxnSpPr>
      <xdr:spPr>
        <a:xfrm flipV="1">
          <a:off x="9639300" y="1070991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107587</xdr:rowOff>
    </xdr:from>
    <xdr:to>
      <xdr:col>46</xdr:col>
      <xdr:colOff>38100</xdr:colOff>
      <xdr:row>61</xdr:row>
      <xdr:rowOff>37737</xdr:rowOff>
    </xdr:to>
    <xdr:sp macro="" textlink="">
      <xdr:nvSpPr>
        <xdr:cNvPr id="254" name="楕円 253"/>
        <xdr:cNvSpPr/>
      </xdr:nvSpPr>
      <xdr:spPr>
        <a:xfrm>
          <a:off x="869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158387</xdr:rowOff>
    </xdr:from>
    <xdr:to>
      <xdr:col>50</xdr:col>
      <xdr:colOff>114300</xdr:colOff>
      <xdr:row>62</xdr:row>
      <xdr:rowOff>86541</xdr:rowOff>
    </xdr:to>
    <xdr:cxnSp macro="">
      <xdr:nvCxnSpPr>
        <xdr:cNvPr id="255" name="直線コネクタ 254"/>
        <xdr:cNvCxnSpPr/>
      </xdr:nvCxnSpPr>
      <xdr:spPr>
        <a:xfrm>
          <a:off x="8750300" y="10445387"/>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104322</xdr:rowOff>
    </xdr:from>
    <xdr:to>
      <xdr:col>41</xdr:col>
      <xdr:colOff>101600</xdr:colOff>
      <xdr:row>61</xdr:row>
      <xdr:rowOff>34472</xdr:rowOff>
    </xdr:to>
    <xdr:sp macro="" textlink="">
      <xdr:nvSpPr>
        <xdr:cNvPr id="256" name="楕円 255"/>
        <xdr:cNvSpPr/>
      </xdr:nvSpPr>
      <xdr:spPr>
        <a:xfrm>
          <a:off x="781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155122</xdr:rowOff>
    </xdr:from>
    <xdr:to>
      <xdr:col>45</xdr:col>
      <xdr:colOff>177800</xdr:colOff>
      <xdr:row>60</xdr:row>
      <xdr:rowOff>158387</xdr:rowOff>
    </xdr:to>
    <xdr:cxnSp macro="">
      <xdr:nvCxnSpPr>
        <xdr:cNvPr id="257" name="直線コネクタ 256"/>
        <xdr:cNvCxnSpPr/>
      </xdr:nvCxnSpPr>
      <xdr:spPr>
        <a:xfrm>
          <a:off x="7861300" y="104421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114119</xdr:rowOff>
    </xdr:from>
    <xdr:to>
      <xdr:col>36</xdr:col>
      <xdr:colOff>165100</xdr:colOff>
      <xdr:row>61</xdr:row>
      <xdr:rowOff>44269</xdr:rowOff>
    </xdr:to>
    <xdr:sp macro="" textlink="">
      <xdr:nvSpPr>
        <xdr:cNvPr id="258" name="楕円 257"/>
        <xdr:cNvSpPr/>
      </xdr:nvSpPr>
      <xdr:spPr>
        <a:xfrm>
          <a:off x="6921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155122</xdr:rowOff>
    </xdr:from>
    <xdr:to>
      <xdr:col>41</xdr:col>
      <xdr:colOff>50800</xdr:colOff>
      <xdr:row>60</xdr:row>
      <xdr:rowOff>164919</xdr:rowOff>
    </xdr:to>
    <xdr:cxnSp macro="">
      <xdr:nvCxnSpPr>
        <xdr:cNvPr id="259" name="直線コネクタ 258"/>
        <xdr:cNvCxnSpPr/>
      </xdr:nvCxnSpPr>
      <xdr:spPr>
        <a:xfrm flipV="1">
          <a:off x="6972300" y="104421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128468</xdr:rowOff>
    </xdr:from>
    <xdr:ext cx="469744" cy="259045"/>
    <xdr:sp macro="" textlink="">
      <xdr:nvSpPr>
        <xdr:cNvPr id="264" name="n_1mainValue【体育館・プール】&#10;一人当たり面積"/>
        <xdr:cNvSpPr txBox="1"/>
      </xdr:nvSpPr>
      <xdr:spPr>
        <a:xfrm>
          <a:off x="93917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54264</xdr:rowOff>
    </xdr:from>
    <xdr:ext cx="469744" cy="259045"/>
    <xdr:sp macro="" textlink="">
      <xdr:nvSpPr>
        <xdr:cNvPr id="265" name="n_2mainValue【体育館・プール】&#10;一人当たり面積"/>
        <xdr:cNvSpPr txBox="1"/>
      </xdr:nvSpPr>
      <xdr:spPr>
        <a:xfrm>
          <a:off x="8515427" y="101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6" name="n_3main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60796</xdr:rowOff>
    </xdr:from>
    <xdr:ext cx="469744" cy="259045"/>
    <xdr:sp macro="" textlink="">
      <xdr:nvSpPr>
        <xdr:cNvPr id="267" name="n_4mainValue【体育館・プール】&#10;一人当たり面積"/>
        <xdr:cNvSpPr txBox="1"/>
      </xdr:nvSpPr>
      <xdr:spPr>
        <a:xfrm>
          <a:off x="6737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309" name="直線コネクタ 308"/>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12"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13" name="直線コネクタ 312"/>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100528</xdr:rowOff>
    </xdr:from>
    <xdr:ext cx="405111" cy="259045"/>
    <xdr:sp macro="" textlink="">
      <xdr:nvSpPr>
        <xdr:cNvPr id="314" name="【市民会館】&#10;有形固定資産減価償却率平均値テキスト"/>
        <xdr:cNvSpPr txBox="1"/>
      </xdr:nvSpPr>
      <xdr:spPr>
        <a:xfrm>
          <a:off x="4673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315" name="フローチャート: 判断 314"/>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6" name="フローチャート: 判断 315"/>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317" name="フローチャート: 判断 316"/>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8" name="フローチャート: 判断 31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319" name="フローチャート: 判断 318"/>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5" name="楕円 324"/>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6"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7" name="楕円 326"/>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8" name="直線コネクタ 327"/>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9" name="楕円 328"/>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30" name="直線コネクタ 329"/>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31" name="楕円 330"/>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32" name="直線コネクタ 331"/>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33" name="楕円 332"/>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34" name="直線コネクタ 333"/>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5"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336" name="n_2aveValue【市民会館】&#10;有形固定資産減価償却率"/>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7"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338" name="n_4aveValue【市民会館】&#10;有形固定資産減価償却率"/>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9"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40"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41"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42"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366" name="直線コネクタ 365"/>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67"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68" name="直線コネクタ 367"/>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369" name="【市民会館】&#10;一人当たり面積最大値テキスト"/>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370" name="直線コネクタ 369"/>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3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2" name="フローチャート: 判断 3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73" name="フローチャート: 判断 37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374" name="フローチャート: 判断 373"/>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375" name="フローチャート: 判断 374"/>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376" name="フローチャート: 判断 375"/>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382" name="楕円 381"/>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383" name="【市民会館】&#10;一人当たり面積該当値テキスト"/>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384" name="楕円 383"/>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83820</xdr:rowOff>
    </xdr:to>
    <xdr:cxnSp macro="">
      <xdr:nvCxnSpPr>
        <xdr:cNvPr id="385" name="直線コネクタ 384"/>
        <xdr:cNvCxnSpPr/>
      </xdr:nvCxnSpPr>
      <xdr:spPr>
        <a:xfrm>
          <a:off x="9639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135889</xdr:rowOff>
    </xdr:from>
    <xdr:to>
      <xdr:col>46</xdr:col>
      <xdr:colOff>38100</xdr:colOff>
      <xdr:row>108</xdr:row>
      <xdr:rowOff>66039</xdr:rowOff>
    </xdr:to>
    <xdr:sp macro="" textlink="">
      <xdr:nvSpPr>
        <xdr:cNvPr id="386" name="楕円 385"/>
        <xdr:cNvSpPr/>
      </xdr:nvSpPr>
      <xdr:spPr>
        <a:xfrm>
          <a:off x="8699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15239</xdr:rowOff>
    </xdr:from>
    <xdr:to>
      <xdr:col>50</xdr:col>
      <xdr:colOff>114300</xdr:colOff>
      <xdr:row>108</xdr:row>
      <xdr:rowOff>83820</xdr:rowOff>
    </xdr:to>
    <xdr:cxnSp macro="">
      <xdr:nvCxnSpPr>
        <xdr:cNvPr id="387" name="直線コネクタ 386"/>
        <xdr:cNvCxnSpPr/>
      </xdr:nvCxnSpPr>
      <xdr:spPr>
        <a:xfrm>
          <a:off x="8750300" y="185318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388" name="楕円 387"/>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15239</xdr:rowOff>
    </xdr:from>
    <xdr:to>
      <xdr:col>45</xdr:col>
      <xdr:colOff>177800</xdr:colOff>
      <xdr:row>108</xdr:row>
      <xdr:rowOff>19050</xdr:rowOff>
    </xdr:to>
    <xdr:cxnSp macro="">
      <xdr:nvCxnSpPr>
        <xdr:cNvPr id="389" name="直線コネクタ 388"/>
        <xdr:cNvCxnSpPr/>
      </xdr:nvCxnSpPr>
      <xdr:spPr>
        <a:xfrm flipV="1">
          <a:off x="7861300" y="1853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390" name="楕円 389"/>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22861</xdr:rowOff>
    </xdr:to>
    <xdr:cxnSp macro="">
      <xdr:nvCxnSpPr>
        <xdr:cNvPr id="391" name="直線コネクタ 390"/>
        <xdr:cNvCxnSpPr/>
      </xdr:nvCxnSpPr>
      <xdr:spPr>
        <a:xfrm flipV="1">
          <a:off x="6972300" y="1853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9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393" name="n_2ave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394" name="n_3ave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395" name="n_4aveValue【市民会館】&#10;一人当たり面積"/>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396" name="n_1mainValue【市民会館】&#10;一人当たり面積"/>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57166</xdr:rowOff>
    </xdr:from>
    <xdr:ext cx="469744" cy="259045"/>
    <xdr:sp macro="" textlink="">
      <xdr:nvSpPr>
        <xdr:cNvPr id="397" name="n_2mainValue【市民会館】&#10;一人当たり面積"/>
        <xdr:cNvSpPr txBox="1"/>
      </xdr:nvSpPr>
      <xdr:spPr>
        <a:xfrm>
          <a:off x="8515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398" name="n_3mainValue【市民会館】&#10;一人当たり面積"/>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399" name="n_4mainValue【市民会館】&#10;一人当たり面積"/>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2" name="テキスト ボックス 411"/>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422" name="直線コネクタ 421"/>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23" name="【一般廃棄物処理施設】&#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24" name="直線コネクタ 423"/>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425" name="【一般廃棄物処理施設】&#10;有形固定資産減価償却率最大値テキスト"/>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426" name="直線コネクタ 425"/>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159275</xdr:rowOff>
    </xdr:from>
    <xdr:ext cx="405111" cy="259045"/>
    <xdr:sp macro="" textlink="">
      <xdr:nvSpPr>
        <xdr:cNvPr id="427" name="【一般廃棄物処理施設】&#10;有形固定資産減価償却率平均値テキスト"/>
        <xdr:cNvSpPr txBox="1"/>
      </xdr:nvSpPr>
      <xdr:spPr>
        <a:xfrm>
          <a:off x="163576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428" name="フローチャート: 判断 427"/>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429" name="フローチャート: 判断 428"/>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430" name="フローチャート: 判断 429"/>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431" name="フローチャート: 判断 430"/>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432" name="フローチャート: 判断 431"/>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32258</xdr:rowOff>
    </xdr:from>
    <xdr:to>
      <xdr:col>85</xdr:col>
      <xdr:colOff>177800</xdr:colOff>
      <xdr:row>35</xdr:row>
      <xdr:rowOff>133858</xdr:rowOff>
    </xdr:to>
    <xdr:sp macro="" textlink="">
      <xdr:nvSpPr>
        <xdr:cNvPr id="438" name="楕円 437"/>
        <xdr:cNvSpPr/>
      </xdr:nvSpPr>
      <xdr:spPr>
        <a:xfrm>
          <a:off x="162687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55135</xdr:rowOff>
    </xdr:from>
    <xdr:ext cx="405111" cy="259045"/>
    <xdr:sp macro="" textlink="">
      <xdr:nvSpPr>
        <xdr:cNvPr id="439" name="【一般廃棄物処理施設】&#10;有形固定資産減価償却率該当値テキスト"/>
        <xdr:cNvSpPr txBox="1"/>
      </xdr:nvSpPr>
      <xdr:spPr>
        <a:xfrm>
          <a:off x="16357600"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40" name="楕円 439"/>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83058</xdr:rowOff>
    </xdr:to>
    <xdr:cxnSp macro="">
      <xdr:nvCxnSpPr>
        <xdr:cNvPr id="441" name="直線コネクタ 440"/>
        <xdr:cNvCxnSpPr/>
      </xdr:nvCxnSpPr>
      <xdr:spPr>
        <a:xfrm>
          <a:off x="15481300" y="603123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42" name="楕円 441"/>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36</xdr:row>
      <xdr:rowOff>53340</xdr:rowOff>
    </xdr:to>
    <xdr:cxnSp macro="">
      <xdr:nvCxnSpPr>
        <xdr:cNvPr id="443" name="直線コネクタ 442"/>
        <xdr:cNvCxnSpPr/>
      </xdr:nvCxnSpPr>
      <xdr:spPr>
        <a:xfrm flipV="1">
          <a:off x="14592300" y="60312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107696</xdr:rowOff>
    </xdr:from>
    <xdr:to>
      <xdr:col>72</xdr:col>
      <xdr:colOff>38100</xdr:colOff>
      <xdr:row>36</xdr:row>
      <xdr:rowOff>37846</xdr:rowOff>
    </xdr:to>
    <xdr:sp macro="" textlink="">
      <xdr:nvSpPr>
        <xdr:cNvPr id="444" name="楕円 443"/>
        <xdr:cNvSpPr/>
      </xdr:nvSpPr>
      <xdr:spPr>
        <a:xfrm>
          <a:off x="13652500" y="6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158496</xdr:rowOff>
    </xdr:from>
    <xdr:to>
      <xdr:col>76</xdr:col>
      <xdr:colOff>114300</xdr:colOff>
      <xdr:row>36</xdr:row>
      <xdr:rowOff>53340</xdr:rowOff>
    </xdr:to>
    <xdr:cxnSp macro="">
      <xdr:nvCxnSpPr>
        <xdr:cNvPr id="445" name="直線コネクタ 444"/>
        <xdr:cNvCxnSpPr/>
      </xdr:nvCxnSpPr>
      <xdr:spPr>
        <a:xfrm>
          <a:off x="13703300" y="615924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57404</xdr:rowOff>
    </xdr:from>
    <xdr:to>
      <xdr:col>67</xdr:col>
      <xdr:colOff>101600</xdr:colOff>
      <xdr:row>35</xdr:row>
      <xdr:rowOff>159004</xdr:rowOff>
    </xdr:to>
    <xdr:sp macro="" textlink="">
      <xdr:nvSpPr>
        <xdr:cNvPr id="446" name="楕円 445"/>
        <xdr:cNvSpPr/>
      </xdr:nvSpPr>
      <xdr:spPr>
        <a:xfrm>
          <a:off x="127635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108204</xdr:rowOff>
    </xdr:from>
    <xdr:to>
      <xdr:col>71</xdr:col>
      <xdr:colOff>177800</xdr:colOff>
      <xdr:row>35</xdr:row>
      <xdr:rowOff>158496</xdr:rowOff>
    </xdr:to>
    <xdr:cxnSp macro="">
      <xdr:nvCxnSpPr>
        <xdr:cNvPr id="447" name="直線コネクタ 446"/>
        <xdr:cNvCxnSpPr/>
      </xdr:nvCxnSpPr>
      <xdr:spPr>
        <a:xfrm>
          <a:off x="12814300" y="61089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74693</xdr:rowOff>
    </xdr:from>
    <xdr:ext cx="405111" cy="259045"/>
    <xdr:sp macro="" textlink="">
      <xdr:nvSpPr>
        <xdr:cNvPr id="448" name="n_1aveValue【一般廃棄物処理施設】&#10;有形固定資産減価償却率"/>
        <xdr:cNvSpPr txBox="1"/>
      </xdr:nvSpPr>
      <xdr:spPr>
        <a:xfrm>
          <a:off x="15266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6113</xdr:rowOff>
    </xdr:from>
    <xdr:ext cx="405111" cy="259045"/>
    <xdr:sp macro="" textlink="">
      <xdr:nvSpPr>
        <xdr:cNvPr id="449" name="n_2aveValue【一般廃棄物処理施設】&#10;有形固定資産減価償却率"/>
        <xdr:cNvSpPr txBox="1"/>
      </xdr:nvSpPr>
      <xdr:spPr>
        <a:xfrm>
          <a:off x="14389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450" name="n_3aveValue【一般廃棄物処理施設】&#10;有形固定資産減価償却率"/>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451" name="n_4aveValue【一般廃棄物処理施設】&#10;有形固定資産減価償却率"/>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52"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53"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54373</xdr:rowOff>
    </xdr:from>
    <xdr:ext cx="405111" cy="259045"/>
    <xdr:sp macro="" textlink="">
      <xdr:nvSpPr>
        <xdr:cNvPr id="454" name="n_3mainValue【一般廃棄物処理施設】&#10;有形固定資産減価償却率"/>
        <xdr:cNvSpPr txBox="1"/>
      </xdr:nvSpPr>
      <xdr:spPr>
        <a:xfrm>
          <a:off x="13500744" y="588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4081</xdr:rowOff>
    </xdr:from>
    <xdr:ext cx="405111" cy="259045"/>
    <xdr:sp macro="" textlink="">
      <xdr:nvSpPr>
        <xdr:cNvPr id="455" name="n_4mainValue【一般廃棄物処理施設】&#10;有形固定資産減価償却率"/>
        <xdr:cNvSpPr txBox="1"/>
      </xdr:nvSpPr>
      <xdr:spPr>
        <a:xfrm>
          <a:off x="12611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77" name="直線コネクタ 476"/>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78" name="【一般廃棄物処理施設】&#10;一人当たり有形固定資産（償却資産）額最小値テキスト"/>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79" name="直線コネクタ 478"/>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80" name="【一般廃棄物処理施設】&#10;一人当たり有形固定資産（償却資産）額最大値テキスト"/>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81" name="直線コネクタ 480"/>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81761</xdr:rowOff>
    </xdr:from>
    <xdr:ext cx="599010" cy="259045"/>
    <xdr:sp macro="" textlink="">
      <xdr:nvSpPr>
        <xdr:cNvPr id="482" name="【一般廃棄物処理施設】&#10;一人当たり有形固定資産（償却資産）額平均値テキスト"/>
        <xdr:cNvSpPr txBox="1"/>
      </xdr:nvSpPr>
      <xdr:spPr>
        <a:xfrm>
          <a:off x="22199600" y="6596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83" name="フローチャート: 判断 482"/>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84" name="フローチャート: 判断 483"/>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85" name="フローチャート: 判断 484"/>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86" name="フローチャート: 判断 485"/>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87" name="フローチャート: 判断 486"/>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163675</xdr:rowOff>
    </xdr:from>
    <xdr:to>
      <xdr:col>116</xdr:col>
      <xdr:colOff>114300</xdr:colOff>
      <xdr:row>38</xdr:row>
      <xdr:rowOff>93825</xdr:rowOff>
    </xdr:to>
    <xdr:sp macro="" textlink="">
      <xdr:nvSpPr>
        <xdr:cNvPr id="493" name="楕円 492"/>
        <xdr:cNvSpPr/>
      </xdr:nvSpPr>
      <xdr:spPr>
        <a:xfrm>
          <a:off x="22110700" y="65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15103</xdr:rowOff>
    </xdr:from>
    <xdr:ext cx="599010" cy="259045"/>
    <xdr:sp macro="" textlink="">
      <xdr:nvSpPr>
        <xdr:cNvPr id="494" name="【一般廃棄物処理施設】&#10;一人当たり有形固定資産（償却資産）額該当値テキスト"/>
        <xdr:cNvSpPr txBox="1"/>
      </xdr:nvSpPr>
      <xdr:spPr>
        <a:xfrm>
          <a:off x="22199600" y="635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3628</xdr:rowOff>
    </xdr:from>
    <xdr:to>
      <xdr:col>112</xdr:col>
      <xdr:colOff>38100</xdr:colOff>
      <xdr:row>38</xdr:row>
      <xdr:rowOff>105228</xdr:rowOff>
    </xdr:to>
    <xdr:sp macro="" textlink="">
      <xdr:nvSpPr>
        <xdr:cNvPr id="495" name="楕円 494"/>
        <xdr:cNvSpPr/>
      </xdr:nvSpPr>
      <xdr:spPr>
        <a:xfrm>
          <a:off x="21272500" y="65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43025</xdr:rowOff>
    </xdr:from>
    <xdr:to>
      <xdr:col>116</xdr:col>
      <xdr:colOff>63500</xdr:colOff>
      <xdr:row>38</xdr:row>
      <xdr:rowOff>54428</xdr:rowOff>
    </xdr:to>
    <xdr:cxnSp macro="">
      <xdr:nvCxnSpPr>
        <xdr:cNvPr id="496" name="直線コネクタ 495"/>
        <xdr:cNvCxnSpPr/>
      </xdr:nvCxnSpPr>
      <xdr:spPr>
        <a:xfrm flipV="1">
          <a:off x="21323300" y="6558125"/>
          <a:ext cx="8382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148149</xdr:rowOff>
    </xdr:from>
    <xdr:to>
      <xdr:col>107</xdr:col>
      <xdr:colOff>101600</xdr:colOff>
      <xdr:row>35</xdr:row>
      <xdr:rowOff>78299</xdr:rowOff>
    </xdr:to>
    <xdr:sp macro="" textlink="">
      <xdr:nvSpPr>
        <xdr:cNvPr id="497" name="楕円 496"/>
        <xdr:cNvSpPr/>
      </xdr:nvSpPr>
      <xdr:spPr>
        <a:xfrm>
          <a:off x="20383500" y="5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27499</xdr:rowOff>
    </xdr:from>
    <xdr:to>
      <xdr:col>111</xdr:col>
      <xdr:colOff>177800</xdr:colOff>
      <xdr:row>38</xdr:row>
      <xdr:rowOff>54428</xdr:rowOff>
    </xdr:to>
    <xdr:cxnSp macro="">
      <xdr:nvCxnSpPr>
        <xdr:cNvPr id="498" name="直線コネクタ 497"/>
        <xdr:cNvCxnSpPr/>
      </xdr:nvCxnSpPr>
      <xdr:spPr>
        <a:xfrm>
          <a:off x="20434300" y="6028249"/>
          <a:ext cx="889000" cy="54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157398</xdr:rowOff>
    </xdr:from>
    <xdr:to>
      <xdr:col>102</xdr:col>
      <xdr:colOff>165100</xdr:colOff>
      <xdr:row>35</xdr:row>
      <xdr:rowOff>87548</xdr:rowOff>
    </xdr:to>
    <xdr:sp macro="" textlink="">
      <xdr:nvSpPr>
        <xdr:cNvPr id="499" name="楕円 498"/>
        <xdr:cNvSpPr/>
      </xdr:nvSpPr>
      <xdr:spPr>
        <a:xfrm>
          <a:off x="19494500" y="59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27499</xdr:rowOff>
    </xdr:from>
    <xdr:to>
      <xdr:col>107</xdr:col>
      <xdr:colOff>50800</xdr:colOff>
      <xdr:row>35</xdr:row>
      <xdr:rowOff>36748</xdr:rowOff>
    </xdr:to>
    <xdr:cxnSp macro="">
      <xdr:nvCxnSpPr>
        <xdr:cNvPr id="500" name="直線コネクタ 499"/>
        <xdr:cNvCxnSpPr/>
      </xdr:nvCxnSpPr>
      <xdr:spPr>
        <a:xfrm flipV="1">
          <a:off x="19545300" y="6028249"/>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4895</xdr:rowOff>
    </xdr:from>
    <xdr:to>
      <xdr:col>98</xdr:col>
      <xdr:colOff>38100</xdr:colOff>
      <xdr:row>35</xdr:row>
      <xdr:rowOff>106495</xdr:rowOff>
    </xdr:to>
    <xdr:sp macro="" textlink="">
      <xdr:nvSpPr>
        <xdr:cNvPr id="501" name="楕円 500"/>
        <xdr:cNvSpPr/>
      </xdr:nvSpPr>
      <xdr:spPr>
        <a:xfrm>
          <a:off x="18605500" y="60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36748</xdr:rowOff>
    </xdr:from>
    <xdr:to>
      <xdr:col>102</xdr:col>
      <xdr:colOff>114300</xdr:colOff>
      <xdr:row>35</xdr:row>
      <xdr:rowOff>55695</xdr:rowOff>
    </xdr:to>
    <xdr:cxnSp macro="">
      <xdr:nvCxnSpPr>
        <xdr:cNvPr id="502" name="直線コネクタ 501"/>
        <xdr:cNvCxnSpPr/>
      </xdr:nvCxnSpPr>
      <xdr:spPr>
        <a:xfrm flipV="1">
          <a:off x="18656300" y="6037498"/>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23025</xdr:rowOff>
    </xdr:from>
    <xdr:ext cx="599010" cy="259045"/>
    <xdr:sp macro="" textlink="">
      <xdr:nvSpPr>
        <xdr:cNvPr id="503" name="n_1aveValue【一般廃棄物処理施設】&#10;一人当たり有形固定資産（償却資産）額"/>
        <xdr:cNvSpPr txBox="1"/>
      </xdr:nvSpPr>
      <xdr:spPr>
        <a:xfrm>
          <a:off x="210110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62029</xdr:rowOff>
    </xdr:from>
    <xdr:ext cx="534377" cy="259045"/>
    <xdr:sp macro="" textlink="">
      <xdr:nvSpPr>
        <xdr:cNvPr id="504" name="n_2aveValue【一般廃棄物処理施設】&#10;一人当たり有形固定資産（償却資産）額"/>
        <xdr:cNvSpPr txBox="1"/>
      </xdr:nvSpPr>
      <xdr:spPr>
        <a:xfrm>
          <a:off x="201671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42973</xdr:rowOff>
    </xdr:from>
    <xdr:ext cx="599010" cy="259045"/>
    <xdr:sp macro="" textlink="">
      <xdr:nvSpPr>
        <xdr:cNvPr id="505" name="n_3aveValue【一般廃棄物処理施設】&#10;一人当たり有形固定資産（償却資産）額"/>
        <xdr:cNvSpPr txBox="1"/>
      </xdr:nvSpPr>
      <xdr:spPr>
        <a:xfrm>
          <a:off x="19245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61530</xdr:rowOff>
    </xdr:from>
    <xdr:ext cx="534377" cy="259045"/>
    <xdr:sp macro="" textlink="">
      <xdr:nvSpPr>
        <xdr:cNvPr id="506" name="n_4aveValue【一般廃棄物処理施設】&#10;一人当たり有形固定資産（償却資産）額"/>
        <xdr:cNvSpPr txBox="1"/>
      </xdr:nvSpPr>
      <xdr:spPr>
        <a:xfrm>
          <a:off x="18389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121755</xdr:rowOff>
    </xdr:from>
    <xdr:ext cx="599010" cy="259045"/>
    <xdr:sp macro="" textlink="">
      <xdr:nvSpPr>
        <xdr:cNvPr id="507" name="n_1mainValue【一般廃棄物処理施設】&#10;一人当たり有形固定資産（償却資産）額"/>
        <xdr:cNvSpPr txBox="1"/>
      </xdr:nvSpPr>
      <xdr:spPr>
        <a:xfrm>
          <a:off x="21011095" y="6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94826</xdr:rowOff>
    </xdr:from>
    <xdr:ext cx="599010" cy="259045"/>
    <xdr:sp macro="" textlink="">
      <xdr:nvSpPr>
        <xdr:cNvPr id="508" name="n_2mainValue【一般廃棄物処理施設】&#10;一人当たり有形固定資産（償却資産）額"/>
        <xdr:cNvSpPr txBox="1"/>
      </xdr:nvSpPr>
      <xdr:spPr>
        <a:xfrm>
          <a:off x="20134795" y="5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104075</xdr:rowOff>
    </xdr:from>
    <xdr:ext cx="599010" cy="259045"/>
    <xdr:sp macro="" textlink="">
      <xdr:nvSpPr>
        <xdr:cNvPr id="509" name="n_3mainValue【一般廃棄物処理施設】&#10;一人当たり有形固定資産（償却資産）額"/>
        <xdr:cNvSpPr txBox="1"/>
      </xdr:nvSpPr>
      <xdr:spPr>
        <a:xfrm>
          <a:off x="19245795" y="57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123022</xdr:rowOff>
    </xdr:from>
    <xdr:ext cx="599010" cy="259045"/>
    <xdr:sp macro="" textlink="">
      <xdr:nvSpPr>
        <xdr:cNvPr id="510" name="n_4mainValue【一般廃棄物処理施設】&#10;一人当たり有形固定資産（償却資産）額"/>
        <xdr:cNvSpPr txBox="1"/>
      </xdr:nvSpPr>
      <xdr:spPr>
        <a:xfrm>
          <a:off x="18356795" y="57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3" name="テキスト ボックス 5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533" name="直線コネクタ 532"/>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4"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6"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7" name="直線コネクタ 536"/>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538" name="【保健センター・保健所】&#10;有形固定資産減価償却率平均値テキスト"/>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539" name="フローチャート: 判断 538"/>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40" name="フローチャート: 判断 539"/>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541" name="フローチャート: 判断 540"/>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2" name="フローチャート: 判断 541"/>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43" name="フローチャート: 判断 542"/>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9" name="楕円 548"/>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87647</xdr:rowOff>
    </xdr:from>
    <xdr:ext cx="405111" cy="259045"/>
    <xdr:sp macro="" textlink="">
      <xdr:nvSpPr>
        <xdr:cNvPr id="550" name="【保健センター・保健所】&#10;有形固定資産減価償却率該当値テキスト"/>
        <xdr:cNvSpPr txBox="1"/>
      </xdr:nvSpPr>
      <xdr:spPr>
        <a:xfrm>
          <a:off x="16357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58928</xdr:rowOff>
    </xdr:from>
    <xdr:to>
      <xdr:col>81</xdr:col>
      <xdr:colOff>101600</xdr:colOff>
      <xdr:row>58</xdr:row>
      <xdr:rowOff>160528</xdr:rowOff>
    </xdr:to>
    <xdr:sp macro="" textlink="">
      <xdr:nvSpPr>
        <xdr:cNvPr id="551" name="楕円 550"/>
        <xdr:cNvSpPr/>
      </xdr:nvSpPr>
      <xdr:spPr>
        <a:xfrm>
          <a:off x="15430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109728</xdr:rowOff>
    </xdr:from>
    <xdr:to>
      <xdr:col>85</xdr:col>
      <xdr:colOff>127000</xdr:colOff>
      <xdr:row>58</xdr:row>
      <xdr:rowOff>160020</xdr:rowOff>
    </xdr:to>
    <xdr:cxnSp macro="">
      <xdr:nvCxnSpPr>
        <xdr:cNvPr id="552" name="直線コネクタ 551"/>
        <xdr:cNvCxnSpPr/>
      </xdr:nvCxnSpPr>
      <xdr:spPr>
        <a:xfrm>
          <a:off x="15481300" y="100538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553" name="楕円 552"/>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109728</xdr:rowOff>
    </xdr:to>
    <xdr:cxnSp macro="">
      <xdr:nvCxnSpPr>
        <xdr:cNvPr id="554" name="直線コネクタ 553"/>
        <xdr:cNvCxnSpPr/>
      </xdr:nvCxnSpPr>
      <xdr:spPr>
        <a:xfrm>
          <a:off x="14592300" y="100035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555" name="楕円 554"/>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59436</xdr:rowOff>
    </xdr:to>
    <xdr:cxnSp macro="">
      <xdr:nvCxnSpPr>
        <xdr:cNvPr id="556" name="直線コネクタ 555"/>
        <xdr:cNvCxnSpPr/>
      </xdr:nvCxnSpPr>
      <xdr:spPr>
        <a:xfrm>
          <a:off x="13703300" y="99532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81788</xdr:rowOff>
    </xdr:from>
    <xdr:to>
      <xdr:col>67</xdr:col>
      <xdr:colOff>101600</xdr:colOff>
      <xdr:row>58</xdr:row>
      <xdr:rowOff>11938</xdr:rowOff>
    </xdr:to>
    <xdr:sp macro="" textlink="">
      <xdr:nvSpPr>
        <xdr:cNvPr id="557" name="楕円 556"/>
        <xdr:cNvSpPr/>
      </xdr:nvSpPr>
      <xdr:spPr>
        <a:xfrm>
          <a:off x="12763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132588</xdr:rowOff>
    </xdr:from>
    <xdr:to>
      <xdr:col>71</xdr:col>
      <xdr:colOff>177800</xdr:colOff>
      <xdr:row>58</xdr:row>
      <xdr:rowOff>9144</xdr:rowOff>
    </xdr:to>
    <xdr:cxnSp macro="">
      <xdr:nvCxnSpPr>
        <xdr:cNvPr id="558" name="直線コネクタ 557"/>
        <xdr:cNvCxnSpPr/>
      </xdr:nvCxnSpPr>
      <xdr:spPr>
        <a:xfrm>
          <a:off x="12814300" y="99052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9"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60" name="n_2aveValue【保健センター・保健所】&#10;有形固定資産減価償却率"/>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61" name="n_3aveValue【保健センター・保健所】&#10;有形固定資産減価償却率"/>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562" name="n_4aveValue【保健センター・保健所】&#10;有形固定資産減価償却率"/>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151655</xdr:rowOff>
    </xdr:from>
    <xdr:ext cx="405111" cy="259045"/>
    <xdr:sp macro="" textlink="">
      <xdr:nvSpPr>
        <xdr:cNvPr id="563" name="n_1mainValue【保健センター・保健所】&#10;有形固定資産減価償却率"/>
        <xdr:cNvSpPr txBox="1"/>
      </xdr:nvSpPr>
      <xdr:spPr>
        <a:xfrm>
          <a:off x="152660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101363</xdr:rowOff>
    </xdr:from>
    <xdr:ext cx="405111" cy="259045"/>
    <xdr:sp macro="" textlink="">
      <xdr:nvSpPr>
        <xdr:cNvPr id="564" name="n_2mainValue【保健センター・保健所】&#10;有形固定資産減価償却率"/>
        <xdr:cNvSpPr txBox="1"/>
      </xdr:nvSpPr>
      <xdr:spPr>
        <a:xfrm>
          <a:off x="14389744"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51071</xdr:rowOff>
    </xdr:from>
    <xdr:ext cx="405111" cy="259045"/>
    <xdr:sp macro="" textlink="">
      <xdr:nvSpPr>
        <xdr:cNvPr id="565" name="n_3mainValue【保健センター・保健所】&#10;有形固定資産減価償却率"/>
        <xdr:cNvSpPr txBox="1"/>
      </xdr:nvSpPr>
      <xdr:spPr>
        <a:xfrm>
          <a:off x="13500744" y="999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3065</xdr:rowOff>
    </xdr:from>
    <xdr:ext cx="405111" cy="259045"/>
    <xdr:sp macro="" textlink="">
      <xdr:nvSpPr>
        <xdr:cNvPr id="566" name="n_4mainValue【保健センター・保健所】&#10;有形固定資産減価償却率"/>
        <xdr:cNvSpPr txBox="1"/>
      </xdr:nvSpPr>
      <xdr:spPr>
        <a:xfrm>
          <a:off x="12611744" y="994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27759</xdr:rowOff>
    </xdr:from>
    <xdr:to>
      <xdr:col>116</xdr:col>
      <xdr:colOff>62864</xdr:colOff>
      <xdr:row>64</xdr:row>
      <xdr:rowOff>124097</xdr:rowOff>
    </xdr:to>
    <xdr:cxnSp macro="">
      <xdr:nvCxnSpPr>
        <xdr:cNvPr id="592" name="直線コネクタ 591"/>
        <xdr:cNvCxnSpPr/>
      </xdr:nvCxnSpPr>
      <xdr:spPr>
        <a:xfrm flipV="1">
          <a:off x="22160864" y="10143309"/>
          <a:ext cx="0" cy="95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4" name="直線コネクタ 59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145886</xdr:rowOff>
    </xdr:from>
    <xdr:ext cx="469744" cy="259045"/>
    <xdr:sp macro="" textlink="">
      <xdr:nvSpPr>
        <xdr:cNvPr id="595" name="【保健センター・保健所】&#10;一人当たり面積最大値テキスト"/>
        <xdr:cNvSpPr txBox="1"/>
      </xdr:nvSpPr>
      <xdr:spPr>
        <a:xfrm>
          <a:off x="22199600" y="991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27759</xdr:rowOff>
    </xdr:from>
    <xdr:to>
      <xdr:col>116</xdr:col>
      <xdr:colOff>152400</xdr:colOff>
      <xdr:row>59</xdr:row>
      <xdr:rowOff>27759</xdr:rowOff>
    </xdr:to>
    <xdr:cxnSp macro="">
      <xdr:nvCxnSpPr>
        <xdr:cNvPr id="596" name="直線コネクタ 595"/>
        <xdr:cNvCxnSpPr/>
      </xdr:nvCxnSpPr>
      <xdr:spPr>
        <a:xfrm>
          <a:off x="22072600" y="1014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146430</xdr:rowOff>
    </xdr:from>
    <xdr:ext cx="469744" cy="259045"/>
    <xdr:sp macro="" textlink="">
      <xdr:nvSpPr>
        <xdr:cNvPr id="597" name="【保健センター・保健所】&#10;一人当たり面積平均値テキスト"/>
        <xdr:cNvSpPr txBox="1"/>
      </xdr:nvSpPr>
      <xdr:spPr>
        <a:xfrm>
          <a:off x="22199600" y="10776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168003</xdr:rowOff>
    </xdr:from>
    <xdr:to>
      <xdr:col>116</xdr:col>
      <xdr:colOff>114300</xdr:colOff>
      <xdr:row>63</xdr:row>
      <xdr:rowOff>98153</xdr:rowOff>
    </xdr:to>
    <xdr:sp macro="" textlink="">
      <xdr:nvSpPr>
        <xdr:cNvPr id="598" name="フローチャート: 判断 597"/>
        <xdr:cNvSpPr/>
      </xdr:nvSpPr>
      <xdr:spPr>
        <a:xfrm>
          <a:off x="22110700" y="107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164737</xdr:rowOff>
    </xdr:from>
    <xdr:to>
      <xdr:col>112</xdr:col>
      <xdr:colOff>38100</xdr:colOff>
      <xdr:row>63</xdr:row>
      <xdr:rowOff>94887</xdr:rowOff>
    </xdr:to>
    <xdr:sp macro="" textlink="">
      <xdr:nvSpPr>
        <xdr:cNvPr id="599" name="フローチャート: 判断 598"/>
        <xdr:cNvSpPr/>
      </xdr:nvSpPr>
      <xdr:spPr>
        <a:xfrm>
          <a:off x="21272500" y="1079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600" name="フローチャート: 判断 599"/>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158206</xdr:rowOff>
    </xdr:from>
    <xdr:to>
      <xdr:col>102</xdr:col>
      <xdr:colOff>165100</xdr:colOff>
      <xdr:row>63</xdr:row>
      <xdr:rowOff>88356</xdr:rowOff>
    </xdr:to>
    <xdr:sp macro="" textlink="">
      <xdr:nvSpPr>
        <xdr:cNvPr id="601" name="フローチャート: 判断 600"/>
        <xdr:cNvSpPr/>
      </xdr:nvSpPr>
      <xdr:spPr>
        <a:xfrm>
          <a:off x="19494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32476</xdr:rowOff>
    </xdr:from>
    <xdr:to>
      <xdr:col>98</xdr:col>
      <xdr:colOff>38100</xdr:colOff>
      <xdr:row>63</xdr:row>
      <xdr:rowOff>134076</xdr:rowOff>
    </xdr:to>
    <xdr:sp macro="" textlink="">
      <xdr:nvSpPr>
        <xdr:cNvPr id="602" name="フローチャート: 判断 601"/>
        <xdr:cNvSpPr/>
      </xdr:nvSpPr>
      <xdr:spPr>
        <a:xfrm>
          <a:off x="18605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163104</xdr:rowOff>
    </xdr:from>
    <xdr:to>
      <xdr:col>116</xdr:col>
      <xdr:colOff>114300</xdr:colOff>
      <xdr:row>60</xdr:row>
      <xdr:rowOff>93254</xdr:rowOff>
    </xdr:to>
    <xdr:sp macro="" textlink="">
      <xdr:nvSpPr>
        <xdr:cNvPr id="608" name="楕円 607"/>
        <xdr:cNvSpPr/>
      </xdr:nvSpPr>
      <xdr:spPr>
        <a:xfrm>
          <a:off x="22110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14531</xdr:rowOff>
    </xdr:from>
    <xdr:ext cx="469744" cy="259045"/>
    <xdr:sp macro="" textlink="">
      <xdr:nvSpPr>
        <xdr:cNvPr id="609" name="【保健センター・保健所】&#10;一人当たり面積該当値テキスト"/>
        <xdr:cNvSpPr txBox="1"/>
      </xdr:nvSpPr>
      <xdr:spPr>
        <a:xfrm>
          <a:off x="22199600" y="101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xdr:rowOff>
    </xdr:from>
    <xdr:to>
      <xdr:col>112</xdr:col>
      <xdr:colOff>38100</xdr:colOff>
      <xdr:row>60</xdr:row>
      <xdr:rowOff>106317</xdr:rowOff>
    </xdr:to>
    <xdr:sp macro="" textlink="">
      <xdr:nvSpPr>
        <xdr:cNvPr id="610" name="楕円 609"/>
        <xdr:cNvSpPr/>
      </xdr:nvSpPr>
      <xdr:spPr>
        <a:xfrm>
          <a:off x="2127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42454</xdr:rowOff>
    </xdr:from>
    <xdr:to>
      <xdr:col>116</xdr:col>
      <xdr:colOff>63500</xdr:colOff>
      <xdr:row>60</xdr:row>
      <xdr:rowOff>55517</xdr:rowOff>
    </xdr:to>
    <xdr:cxnSp macro="">
      <xdr:nvCxnSpPr>
        <xdr:cNvPr id="611" name="直線コネクタ 610"/>
        <xdr:cNvCxnSpPr/>
      </xdr:nvCxnSpPr>
      <xdr:spPr>
        <a:xfrm flipV="1">
          <a:off x="21323300" y="103294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127181</xdr:rowOff>
    </xdr:from>
    <xdr:to>
      <xdr:col>107</xdr:col>
      <xdr:colOff>101600</xdr:colOff>
      <xdr:row>56</xdr:row>
      <xdr:rowOff>57331</xdr:rowOff>
    </xdr:to>
    <xdr:sp macro="" textlink="">
      <xdr:nvSpPr>
        <xdr:cNvPr id="612" name="楕円 611"/>
        <xdr:cNvSpPr/>
      </xdr:nvSpPr>
      <xdr:spPr>
        <a:xfrm>
          <a:off x="20383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xdr:rowOff>
    </xdr:from>
    <xdr:to>
      <xdr:col>111</xdr:col>
      <xdr:colOff>177800</xdr:colOff>
      <xdr:row>60</xdr:row>
      <xdr:rowOff>55517</xdr:rowOff>
    </xdr:to>
    <xdr:cxnSp macro="">
      <xdr:nvCxnSpPr>
        <xdr:cNvPr id="613" name="直線コネクタ 612"/>
        <xdr:cNvCxnSpPr/>
      </xdr:nvCxnSpPr>
      <xdr:spPr>
        <a:xfrm>
          <a:off x="20434300" y="9607731"/>
          <a:ext cx="889000" cy="7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153307</xdr:rowOff>
    </xdr:from>
    <xdr:to>
      <xdr:col>102</xdr:col>
      <xdr:colOff>165100</xdr:colOff>
      <xdr:row>56</xdr:row>
      <xdr:rowOff>83457</xdr:rowOff>
    </xdr:to>
    <xdr:sp macro="" textlink="">
      <xdr:nvSpPr>
        <xdr:cNvPr id="614" name="楕円 613"/>
        <xdr:cNvSpPr/>
      </xdr:nvSpPr>
      <xdr:spPr>
        <a:xfrm>
          <a:off x="19494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xdr:rowOff>
    </xdr:from>
    <xdr:to>
      <xdr:col>107</xdr:col>
      <xdr:colOff>50800</xdr:colOff>
      <xdr:row>56</xdr:row>
      <xdr:rowOff>32657</xdr:rowOff>
    </xdr:to>
    <xdr:cxnSp macro="">
      <xdr:nvCxnSpPr>
        <xdr:cNvPr id="615" name="直線コネクタ 614"/>
        <xdr:cNvCxnSpPr/>
      </xdr:nvCxnSpPr>
      <xdr:spPr>
        <a:xfrm flipV="1">
          <a:off x="19545300" y="96077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7983</xdr:rowOff>
    </xdr:from>
    <xdr:to>
      <xdr:col>98</xdr:col>
      <xdr:colOff>38100</xdr:colOff>
      <xdr:row>56</xdr:row>
      <xdr:rowOff>109583</xdr:rowOff>
    </xdr:to>
    <xdr:sp macro="" textlink="">
      <xdr:nvSpPr>
        <xdr:cNvPr id="616" name="楕円 615"/>
        <xdr:cNvSpPr/>
      </xdr:nvSpPr>
      <xdr:spPr>
        <a:xfrm>
          <a:off x="186055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32657</xdr:rowOff>
    </xdr:from>
    <xdr:to>
      <xdr:col>102</xdr:col>
      <xdr:colOff>114300</xdr:colOff>
      <xdr:row>56</xdr:row>
      <xdr:rowOff>58783</xdr:rowOff>
    </xdr:to>
    <xdr:cxnSp macro="">
      <xdr:nvCxnSpPr>
        <xdr:cNvPr id="617" name="直線コネクタ 616"/>
        <xdr:cNvCxnSpPr/>
      </xdr:nvCxnSpPr>
      <xdr:spPr>
        <a:xfrm flipV="1">
          <a:off x="18656300" y="96338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86014</xdr:rowOff>
    </xdr:from>
    <xdr:ext cx="469744" cy="259045"/>
    <xdr:sp macro="" textlink="">
      <xdr:nvSpPr>
        <xdr:cNvPr id="618" name="n_1aveValue【保健センター・保健所】&#10;一人当たり面積"/>
        <xdr:cNvSpPr txBox="1"/>
      </xdr:nvSpPr>
      <xdr:spPr>
        <a:xfrm>
          <a:off x="21075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66420</xdr:rowOff>
    </xdr:from>
    <xdr:ext cx="469744" cy="259045"/>
    <xdr:sp macro="" textlink="">
      <xdr:nvSpPr>
        <xdr:cNvPr id="619" name="n_2aveValue【保健センター・保健所】&#10;一人当たり面積"/>
        <xdr:cNvSpPr txBox="1"/>
      </xdr:nvSpPr>
      <xdr:spPr>
        <a:xfrm>
          <a:off x="20199427"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79483</xdr:rowOff>
    </xdr:from>
    <xdr:ext cx="469744" cy="259045"/>
    <xdr:sp macro="" textlink="">
      <xdr:nvSpPr>
        <xdr:cNvPr id="620" name="n_3aveValue【保健センター・保健所】&#10;一人当たり面積"/>
        <xdr:cNvSpPr txBox="1"/>
      </xdr:nvSpPr>
      <xdr:spPr>
        <a:xfrm>
          <a:off x="19310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125203</xdr:rowOff>
    </xdr:from>
    <xdr:ext cx="469744" cy="259045"/>
    <xdr:sp macro="" textlink="">
      <xdr:nvSpPr>
        <xdr:cNvPr id="621" name="n_4aveValue【保健センター・保健所】&#10;一人当たり面積"/>
        <xdr:cNvSpPr txBox="1"/>
      </xdr:nvSpPr>
      <xdr:spPr>
        <a:xfrm>
          <a:off x="18421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122844</xdr:rowOff>
    </xdr:from>
    <xdr:ext cx="469744" cy="259045"/>
    <xdr:sp macro="" textlink="">
      <xdr:nvSpPr>
        <xdr:cNvPr id="622" name="n_1mainValue【保健センター・保健所】&#10;一人当たり面積"/>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73858</xdr:rowOff>
    </xdr:from>
    <xdr:ext cx="469744" cy="259045"/>
    <xdr:sp macro="" textlink="">
      <xdr:nvSpPr>
        <xdr:cNvPr id="623" name="n_2mainValue【保健センター・保健所】&#10;一人当たり面積"/>
        <xdr:cNvSpPr txBox="1"/>
      </xdr:nvSpPr>
      <xdr:spPr>
        <a:xfrm>
          <a:off x="20199427" y="93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99984</xdr:rowOff>
    </xdr:from>
    <xdr:ext cx="469744" cy="259045"/>
    <xdr:sp macro="" textlink="">
      <xdr:nvSpPr>
        <xdr:cNvPr id="624" name="n_3mainValue【保健センター・保健所】&#10;一人当たり面積"/>
        <xdr:cNvSpPr txBox="1"/>
      </xdr:nvSpPr>
      <xdr:spPr>
        <a:xfrm>
          <a:off x="19310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126110</xdr:rowOff>
    </xdr:from>
    <xdr:ext cx="469744" cy="259045"/>
    <xdr:sp macro="" textlink="">
      <xdr:nvSpPr>
        <xdr:cNvPr id="625" name="n_4mainValue【保健センター・保健所】&#10;一人当たり面積"/>
        <xdr:cNvSpPr txBox="1"/>
      </xdr:nvSpPr>
      <xdr:spPr>
        <a:xfrm>
          <a:off x="18421427" y="9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8" name="テキスト ボックス 63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8" name="テキスト ボックス 64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652" name="直線コネクタ 651"/>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653" name="【消防施設】&#10;有形固定資産減価償却率最小値テキスト"/>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654" name="直線コネクタ 653"/>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55" name="【消防施設】&#10;有形固定資産減価償却率最大値テキスト"/>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56" name="直線コネクタ 655"/>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153506</xdr:rowOff>
    </xdr:from>
    <xdr:ext cx="405111" cy="259045"/>
    <xdr:sp macro="" textlink="">
      <xdr:nvSpPr>
        <xdr:cNvPr id="657" name="【消防施設】&#10;有形固定資産減価償却率平均値テキスト"/>
        <xdr:cNvSpPr txBox="1"/>
      </xdr:nvSpPr>
      <xdr:spPr>
        <a:xfrm>
          <a:off x="16357600" y="1404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58" name="フローチャート: 判断 657"/>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9" name="フローチャート: 判断 658"/>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60" name="フローチャート: 判断 659"/>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61" name="フローチャート: 判断 660"/>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662" name="フローチャート: 判断 661"/>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75474</xdr:rowOff>
    </xdr:from>
    <xdr:to>
      <xdr:col>85</xdr:col>
      <xdr:colOff>177800</xdr:colOff>
      <xdr:row>79</xdr:row>
      <xdr:rowOff>5624</xdr:rowOff>
    </xdr:to>
    <xdr:sp macro="" textlink="">
      <xdr:nvSpPr>
        <xdr:cNvPr id="668" name="楕円 667"/>
        <xdr:cNvSpPr/>
      </xdr:nvSpPr>
      <xdr:spPr>
        <a:xfrm>
          <a:off x="162687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98351</xdr:rowOff>
    </xdr:from>
    <xdr:ext cx="405111" cy="259045"/>
    <xdr:sp macro="" textlink="">
      <xdr:nvSpPr>
        <xdr:cNvPr id="669" name="【消防施設】&#10;有形固定資産減価償却率該当値テキスト"/>
        <xdr:cNvSpPr txBox="1"/>
      </xdr:nvSpPr>
      <xdr:spPr>
        <a:xfrm>
          <a:off x="16357600" y="1330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670" name="楕円 669"/>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126274</xdr:rowOff>
    </xdr:to>
    <xdr:cxnSp macro="">
      <xdr:nvCxnSpPr>
        <xdr:cNvPr id="671" name="直線コネクタ 670"/>
        <xdr:cNvCxnSpPr/>
      </xdr:nvCxnSpPr>
      <xdr:spPr>
        <a:xfrm>
          <a:off x="15481300" y="134601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52614</xdr:rowOff>
    </xdr:from>
    <xdr:to>
      <xdr:col>76</xdr:col>
      <xdr:colOff>165100</xdr:colOff>
      <xdr:row>78</xdr:row>
      <xdr:rowOff>154214</xdr:rowOff>
    </xdr:to>
    <xdr:sp macro="" textlink="">
      <xdr:nvSpPr>
        <xdr:cNvPr id="672" name="楕円 671"/>
        <xdr:cNvSpPr/>
      </xdr:nvSpPr>
      <xdr:spPr>
        <a:xfrm>
          <a:off x="14541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87086</xdr:rowOff>
    </xdr:from>
    <xdr:to>
      <xdr:col>81</xdr:col>
      <xdr:colOff>50800</xdr:colOff>
      <xdr:row>78</xdr:row>
      <xdr:rowOff>103414</xdr:rowOff>
    </xdr:to>
    <xdr:cxnSp macro="">
      <xdr:nvCxnSpPr>
        <xdr:cNvPr id="673" name="直線コネクタ 672"/>
        <xdr:cNvCxnSpPr/>
      </xdr:nvCxnSpPr>
      <xdr:spPr>
        <a:xfrm flipV="1">
          <a:off x="14592300" y="134601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165281</xdr:rowOff>
    </xdr:from>
    <xdr:to>
      <xdr:col>72</xdr:col>
      <xdr:colOff>38100</xdr:colOff>
      <xdr:row>78</xdr:row>
      <xdr:rowOff>95431</xdr:rowOff>
    </xdr:to>
    <xdr:sp macro="" textlink="">
      <xdr:nvSpPr>
        <xdr:cNvPr id="674" name="楕円 673"/>
        <xdr:cNvSpPr/>
      </xdr:nvSpPr>
      <xdr:spPr>
        <a:xfrm>
          <a:off x="13652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44631</xdr:rowOff>
    </xdr:from>
    <xdr:to>
      <xdr:col>76</xdr:col>
      <xdr:colOff>114300</xdr:colOff>
      <xdr:row>78</xdr:row>
      <xdr:rowOff>103414</xdr:rowOff>
    </xdr:to>
    <xdr:cxnSp macro="">
      <xdr:nvCxnSpPr>
        <xdr:cNvPr id="675" name="直線コネクタ 674"/>
        <xdr:cNvCxnSpPr/>
      </xdr:nvCxnSpPr>
      <xdr:spPr>
        <a:xfrm>
          <a:off x="13703300" y="134177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116295</xdr:rowOff>
    </xdr:from>
    <xdr:to>
      <xdr:col>67</xdr:col>
      <xdr:colOff>101600</xdr:colOff>
      <xdr:row>78</xdr:row>
      <xdr:rowOff>46445</xdr:rowOff>
    </xdr:to>
    <xdr:sp macro="" textlink="">
      <xdr:nvSpPr>
        <xdr:cNvPr id="676" name="楕円 675"/>
        <xdr:cNvSpPr/>
      </xdr:nvSpPr>
      <xdr:spPr>
        <a:xfrm>
          <a:off x="12763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167095</xdr:rowOff>
    </xdr:from>
    <xdr:to>
      <xdr:col>71</xdr:col>
      <xdr:colOff>177800</xdr:colOff>
      <xdr:row>78</xdr:row>
      <xdr:rowOff>44631</xdr:rowOff>
    </xdr:to>
    <xdr:cxnSp macro="">
      <xdr:nvCxnSpPr>
        <xdr:cNvPr id="677" name="直線コネクタ 676"/>
        <xdr:cNvCxnSpPr/>
      </xdr:nvCxnSpPr>
      <xdr:spPr>
        <a:xfrm>
          <a:off x="12814300" y="133687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78"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679" name="n_2aveValue【消防施設】&#10;有形固定資産減価償却率"/>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680" name="n_3aveValue【消防施設】&#10;有形固定資産減価償却率"/>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681" name="n_4aveValue【消防施設】&#10;有形固定資産減価償却率"/>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154413</xdr:rowOff>
    </xdr:from>
    <xdr:ext cx="405111" cy="259045"/>
    <xdr:sp macro="" textlink="">
      <xdr:nvSpPr>
        <xdr:cNvPr id="682" name="n_1mainValue【消防施設】&#10;有形固定資産減価償却率"/>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170741</xdr:rowOff>
    </xdr:from>
    <xdr:ext cx="405111" cy="259045"/>
    <xdr:sp macro="" textlink="">
      <xdr:nvSpPr>
        <xdr:cNvPr id="683" name="n_2mainValue【消防施設】&#10;有形固定資産減価償却率"/>
        <xdr:cNvSpPr txBox="1"/>
      </xdr:nvSpPr>
      <xdr:spPr>
        <a:xfrm>
          <a:off x="14389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111958</xdr:rowOff>
    </xdr:from>
    <xdr:ext cx="405111" cy="259045"/>
    <xdr:sp macro="" textlink="">
      <xdr:nvSpPr>
        <xdr:cNvPr id="684" name="n_3mainValue【消防施設】&#10;有形固定資産減価償却率"/>
        <xdr:cNvSpPr txBox="1"/>
      </xdr:nvSpPr>
      <xdr:spPr>
        <a:xfrm>
          <a:off x="13500744" y="1314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62972</xdr:rowOff>
    </xdr:from>
    <xdr:ext cx="405111" cy="259045"/>
    <xdr:sp macro="" textlink="">
      <xdr:nvSpPr>
        <xdr:cNvPr id="685" name="n_4mainValue【消防施設】&#10;有形固定資産減価償却率"/>
        <xdr:cNvSpPr txBox="1"/>
      </xdr:nvSpPr>
      <xdr:spPr>
        <a:xfrm>
          <a:off x="12611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11" name="直線コネクタ 710"/>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2"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3" name="直線コネクタ 712"/>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14" name="【消防施設】&#10;一人当たり面積最大値テキスト"/>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15" name="直線コネクタ 714"/>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16" name="【消防施設】&#10;一人当たり面積平均値テキスト"/>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7" name="フローチャート: 判断 716"/>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8" name="フローチャート: 判断 717"/>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719" name="フローチャート: 判断 718"/>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720" name="フローチャート: 判断 719"/>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21" name="フローチャート: 判断 720"/>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1995</xdr:rowOff>
    </xdr:from>
    <xdr:to>
      <xdr:col>116</xdr:col>
      <xdr:colOff>114300</xdr:colOff>
      <xdr:row>83</xdr:row>
      <xdr:rowOff>103595</xdr:rowOff>
    </xdr:to>
    <xdr:sp macro="" textlink="">
      <xdr:nvSpPr>
        <xdr:cNvPr id="727" name="楕円 726"/>
        <xdr:cNvSpPr/>
      </xdr:nvSpPr>
      <xdr:spPr>
        <a:xfrm>
          <a:off x="22110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151872</xdr:rowOff>
    </xdr:from>
    <xdr:ext cx="469744" cy="259045"/>
    <xdr:sp macro="" textlink="">
      <xdr:nvSpPr>
        <xdr:cNvPr id="728" name="【消防施設】&#10;一人当たり面積該当値テキスト"/>
        <xdr:cNvSpPr txBox="1"/>
      </xdr:nvSpPr>
      <xdr:spPr>
        <a:xfrm>
          <a:off x="22199600" y="1421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18324</xdr:rowOff>
    </xdr:from>
    <xdr:to>
      <xdr:col>112</xdr:col>
      <xdr:colOff>38100</xdr:colOff>
      <xdr:row>83</xdr:row>
      <xdr:rowOff>119924</xdr:rowOff>
    </xdr:to>
    <xdr:sp macro="" textlink="">
      <xdr:nvSpPr>
        <xdr:cNvPr id="729" name="楕円 728"/>
        <xdr:cNvSpPr/>
      </xdr:nvSpPr>
      <xdr:spPr>
        <a:xfrm>
          <a:off x="2127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52795</xdr:rowOff>
    </xdr:from>
    <xdr:to>
      <xdr:col>116</xdr:col>
      <xdr:colOff>63500</xdr:colOff>
      <xdr:row>83</xdr:row>
      <xdr:rowOff>69124</xdr:rowOff>
    </xdr:to>
    <xdr:cxnSp macro="">
      <xdr:nvCxnSpPr>
        <xdr:cNvPr id="730" name="直線コネクタ 729"/>
        <xdr:cNvCxnSpPr/>
      </xdr:nvCxnSpPr>
      <xdr:spPr>
        <a:xfrm flipV="1">
          <a:off x="21323300" y="142831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99968</xdr:rowOff>
    </xdr:from>
    <xdr:to>
      <xdr:col>107</xdr:col>
      <xdr:colOff>101600</xdr:colOff>
      <xdr:row>80</xdr:row>
      <xdr:rowOff>30118</xdr:rowOff>
    </xdr:to>
    <xdr:sp macro="" textlink="">
      <xdr:nvSpPr>
        <xdr:cNvPr id="731" name="楕円 730"/>
        <xdr:cNvSpPr/>
      </xdr:nvSpPr>
      <xdr:spPr>
        <a:xfrm>
          <a:off x="20383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150768</xdr:rowOff>
    </xdr:from>
    <xdr:to>
      <xdr:col>111</xdr:col>
      <xdr:colOff>177800</xdr:colOff>
      <xdr:row>83</xdr:row>
      <xdr:rowOff>69124</xdr:rowOff>
    </xdr:to>
    <xdr:cxnSp macro="">
      <xdr:nvCxnSpPr>
        <xdr:cNvPr id="732" name="直線コネクタ 731"/>
        <xdr:cNvCxnSpPr/>
      </xdr:nvCxnSpPr>
      <xdr:spPr>
        <a:xfrm>
          <a:off x="20434300" y="13695318"/>
          <a:ext cx="889000" cy="6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122827</xdr:rowOff>
    </xdr:from>
    <xdr:to>
      <xdr:col>102</xdr:col>
      <xdr:colOff>165100</xdr:colOff>
      <xdr:row>80</xdr:row>
      <xdr:rowOff>52977</xdr:rowOff>
    </xdr:to>
    <xdr:sp macro="" textlink="">
      <xdr:nvSpPr>
        <xdr:cNvPr id="733" name="楕円 732"/>
        <xdr:cNvSpPr/>
      </xdr:nvSpPr>
      <xdr:spPr>
        <a:xfrm>
          <a:off x="19494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150768</xdr:rowOff>
    </xdr:from>
    <xdr:to>
      <xdr:col>107</xdr:col>
      <xdr:colOff>50800</xdr:colOff>
      <xdr:row>80</xdr:row>
      <xdr:rowOff>2177</xdr:rowOff>
    </xdr:to>
    <xdr:cxnSp macro="">
      <xdr:nvCxnSpPr>
        <xdr:cNvPr id="734" name="直線コネクタ 733"/>
        <xdr:cNvCxnSpPr/>
      </xdr:nvCxnSpPr>
      <xdr:spPr>
        <a:xfrm flipV="1">
          <a:off x="19545300" y="136953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142421</xdr:rowOff>
    </xdr:from>
    <xdr:to>
      <xdr:col>98</xdr:col>
      <xdr:colOff>38100</xdr:colOff>
      <xdr:row>80</xdr:row>
      <xdr:rowOff>72571</xdr:rowOff>
    </xdr:to>
    <xdr:sp macro="" textlink="">
      <xdr:nvSpPr>
        <xdr:cNvPr id="735" name="楕円 734"/>
        <xdr:cNvSpPr/>
      </xdr:nvSpPr>
      <xdr:spPr>
        <a:xfrm>
          <a:off x="18605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2177</xdr:rowOff>
    </xdr:from>
    <xdr:to>
      <xdr:col>102</xdr:col>
      <xdr:colOff>114300</xdr:colOff>
      <xdr:row>80</xdr:row>
      <xdr:rowOff>21771</xdr:rowOff>
    </xdr:to>
    <xdr:cxnSp macro="">
      <xdr:nvCxnSpPr>
        <xdr:cNvPr id="736" name="直線コネクタ 735"/>
        <xdr:cNvCxnSpPr/>
      </xdr:nvCxnSpPr>
      <xdr:spPr>
        <a:xfrm flipV="1">
          <a:off x="18656300" y="137181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7" name="n_1aveValue【消防施設】&#10;一人当たり面積"/>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738" name="n_2aveValue【消防施設】&#10;一人当たり面積"/>
        <xdr:cNvSpPr txBox="1"/>
      </xdr:nvSpPr>
      <xdr:spPr>
        <a:xfrm>
          <a:off x="20199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143708</xdr:rowOff>
    </xdr:from>
    <xdr:ext cx="469744" cy="259045"/>
    <xdr:sp macro="" textlink="">
      <xdr:nvSpPr>
        <xdr:cNvPr id="739" name="n_3aveValue【消防施設】&#10;一人当たり面積"/>
        <xdr:cNvSpPr txBox="1"/>
      </xdr:nvSpPr>
      <xdr:spPr>
        <a:xfrm>
          <a:off x="19310427" y="1437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40" name="n_4aveValue【消防施設】&#10;一人当たり面積"/>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111051</xdr:rowOff>
    </xdr:from>
    <xdr:ext cx="469744" cy="259045"/>
    <xdr:sp macro="" textlink="">
      <xdr:nvSpPr>
        <xdr:cNvPr id="741" name="n_1mainValue【消防施設】&#10;一人当たり面積"/>
        <xdr:cNvSpPr txBox="1"/>
      </xdr:nvSpPr>
      <xdr:spPr>
        <a:xfrm>
          <a:off x="210757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46645</xdr:rowOff>
    </xdr:from>
    <xdr:ext cx="469744" cy="259045"/>
    <xdr:sp macro="" textlink="">
      <xdr:nvSpPr>
        <xdr:cNvPr id="742" name="n_2mainValue【消防施設】&#10;一人当たり面積"/>
        <xdr:cNvSpPr txBox="1"/>
      </xdr:nvSpPr>
      <xdr:spPr>
        <a:xfrm>
          <a:off x="20199427"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69504</xdr:rowOff>
    </xdr:from>
    <xdr:ext cx="469744" cy="259045"/>
    <xdr:sp macro="" textlink="">
      <xdr:nvSpPr>
        <xdr:cNvPr id="743" name="n_3mainValue【消防施設】&#10;一人当たり面積"/>
        <xdr:cNvSpPr txBox="1"/>
      </xdr:nvSpPr>
      <xdr:spPr>
        <a:xfrm>
          <a:off x="19310427" y="1344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89098</xdr:rowOff>
    </xdr:from>
    <xdr:ext cx="469744" cy="259045"/>
    <xdr:sp macro="" textlink="">
      <xdr:nvSpPr>
        <xdr:cNvPr id="744" name="n_4mainValue【消防施設】&#10;一人当たり面積"/>
        <xdr:cNvSpPr txBox="1"/>
      </xdr:nvSpPr>
      <xdr:spPr>
        <a:xfrm>
          <a:off x="18421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70" name="直線コネクタ 769"/>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71" name="【庁舎】&#10;有形固定資産減価償却率最小値テキスト"/>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72" name="直線コネクタ 771"/>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73" name="【庁舎】&#10;有形固定資産減価償却率最大値テキスト"/>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74" name="直線コネクタ 773"/>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160945</xdr:rowOff>
    </xdr:from>
    <xdr:ext cx="405111" cy="259045"/>
    <xdr:sp macro="" textlink="">
      <xdr:nvSpPr>
        <xdr:cNvPr id="775" name="【庁舎】&#10;有形固定資産減価償却率平均値テキスト"/>
        <xdr:cNvSpPr txBox="1"/>
      </xdr:nvSpPr>
      <xdr:spPr>
        <a:xfrm>
          <a:off x="16357600" y="1764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6" name="フローチャート: 判断 775"/>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7" name="フローチャート: 判断 776"/>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8" name="フローチャート: 判断 777"/>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9" name="フローチャート: 判断 778"/>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80" name="フローチャート: 判断 779"/>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786" name="楕円 785"/>
        <xdr:cNvSpPr/>
      </xdr:nvSpPr>
      <xdr:spPr>
        <a:xfrm>
          <a:off x="16268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787" name="【庁舎】&#10;有形固定資産減価償却率該当値テキスト"/>
        <xdr:cNvSpPr txBox="1"/>
      </xdr:nvSpPr>
      <xdr:spPr>
        <a:xfrm>
          <a:off x="16357600"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88" name="楕円 787"/>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1088</xdr:rowOff>
    </xdr:to>
    <xdr:cxnSp macro="">
      <xdr:nvCxnSpPr>
        <xdr:cNvPr id="789" name="直線コネクタ 788"/>
        <xdr:cNvCxnSpPr/>
      </xdr:nvCxnSpPr>
      <xdr:spPr>
        <a:xfrm>
          <a:off x="15481300" y="181437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790" name="楕円 789"/>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141514</xdr:rowOff>
    </xdr:to>
    <xdr:cxnSp macro="">
      <xdr:nvCxnSpPr>
        <xdr:cNvPr id="791" name="直線コネクタ 790"/>
        <xdr:cNvCxnSpPr/>
      </xdr:nvCxnSpPr>
      <xdr:spPr>
        <a:xfrm>
          <a:off x="14592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92" name="楕円 791"/>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108857</xdr:rowOff>
    </xdr:to>
    <xdr:cxnSp macro="">
      <xdr:nvCxnSpPr>
        <xdr:cNvPr id="793" name="直線コネクタ 792"/>
        <xdr:cNvCxnSpPr/>
      </xdr:nvCxnSpPr>
      <xdr:spPr>
        <a:xfrm>
          <a:off x="13703300" y="1807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794" name="楕円 793"/>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76200</xdr:rowOff>
    </xdr:to>
    <xdr:cxnSp macro="">
      <xdr:nvCxnSpPr>
        <xdr:cNvPr id="795" name="直線コネクタ 794"/>
        <xdr:cNvCxnSpPr/>
      </xdr:nvCxnSpPr>
      <xdr:spPr>
        <a:xfrm>
          <a:off x="12814300" y="1804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88009</xdr:rowOff>
    </xdr:from>
    <xdr:ext cx="405111" cy="259045"/>
    <xdr:sp macro="" textlink="">
      <xdr:nvSpPr>
        <xdr:cNvPr id="796" name="n_1aveValue【庁舎】&#10;有形固定資産減価償却率"/>
        <xdr:cNvSpPr txBox="1"/>
      </xdr:nvSpPr>
      <xdr:spPr>
        <a:xfrm>
          <a:off x="152660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97" name="n_2aveValue【庁舎】&#10;有形固定資産減価償却率"/>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98" name="n_3ave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99" name="n_4ave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800" name="n_1mainValue【庁舎】&#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801" name="n_2mainValue【庁舎】&#10;有形固定資産減価償却率"/>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02" name="n_3main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03" name="n_4mainValue【庁舎】&#10;有形固定資産減価償却率"/>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9" name="直線コネクタ 828"/>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30"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31" name="直線コネクタ 830"/>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32" name="【庁舎】&#10;一人当たり面積最大値テキスト"/>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33" name="直線コネクタ 832"/>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834" name="【庁舎】&#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35" name="フローチャート: 判断 834"/>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36" name="フローチャート: 判断 835"/>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7" name="フローチャート: 判断 836"/>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8" name="フローチャート: 判断 837"/>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9" name="フローチャート: 判断 838"/>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148952</xdr:rowOff>
    </xdr:from>
    <xdr:to>
      <xdr:col>116</xdr:col>
      <xdr:colOff>114300</xdr:colOff>
      <xdr:row>106</xdr:row>
      <xdr:rowOff>79102</xdr:rowOff>
    </xdr:to>
    <xdr:sp macro="" textlink="">
      <xdr:nvSpPr>
        <xdr:cNvPr id="845" name="楕円 844"/>
        <xdr:cNvSpPr/>
      </xdr:nvSpPr>
      <xdr:spPr>
        <a:xfrm>
          <a:off x="22110700" y="18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379</xdr:rowOff>
    </xdr:from>
    <xdr:ext cx="469744" cy="259045"/>
    <xdr:sp macro="" textlink="">
      <xdr:nvSpPr>
        <xdr:cNvPr id="846" name="【庁舎】&#10;一人当たり面積該当値テキスト"/>
        <xdr:cNvSpPr txBox="1"/>
      </xdr:nvSpPr>
      <xdr:spPr>
        <a:xfrm>
          <a:off x="22199600"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47" name="楕円 846"/>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28302</xdr:rowOff>
    </xdr:from>
    <xdr:to>
      <xdr:col>116</xdr:col>
      <xdr:colOff>63500</xdr:colOff>
      <xdr:row>106</xdr:row>
      <xdr:rowOff>38100</xdr:rowOff>
    </xdr:to>
    <xdr:cxnSp macro="">
      <xdr:nvCxnSpPr>
        <xdr:cNvPr id="848" name="直線コネクタ 847"/>
        <xdr:cNvCxnSpPr/>
      </xdr:nvCxnSpPr>
      <xdr:spPr>
        <a:xfrm flipV="1">
          <a:off x="21323300" y="182020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5262</xdr:rowOff>
    </xdr:from>
    <xdr:to>
      <xdr:col>107</xdr:col>
      <xdr:colOff>101600</xdr:colOff>
      <xdr:row>103</xdr:row>
      <xdr:rowOff>106862</xdr:rowOff>
    </xdr:to>
    <xdr:sp macro="" textlink="">
      <xdr:nvSpPr>
        <xdr:cNvPr id="849" name="楕円 848"/>
        <xdr:cNvSpPr/>
      </xdr:nvSpPr>
      <xdr:spPr>
        <a:xfrm>
          <a:off x="20383500" y="176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56062</xdr:rowOff>
    </xdr:from>
    <xdr:to>
      <xdr:col>111</xdr:col>
      <xdr:colOff>177800</xdr:colOff>
      <xdr:row>106</xdr:row>
      <xdr:rowOff>38100</xdr:rowOff>
    </xdr:to>
    <xdr:cxnSp macro="">
      <xdr:nvCxnSpPr>
        <xdr:cNvPr id="850" name="直線コネクタ 849"/>
        <xdr:cNvCxnSpPr/>
      </xdr:nvCxnSpPr>
      <xdr:spPr>
        <a:xfrm>
          <a:off x="20434300" y="17715412"/>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23768</xdr:rowOff>
    </xdr:from>
    <xdr:to>
      <xdr:col>102</xdr:col>
      <xdr:colOff>165100</xdr:colOff>
      <xdr:row>103</xdr:row>
      <xdr:rowOff>125368</xdr:rowOff>
    </xdr:to>
    <xdr:sp macro="" textlink="">
      <xdr:nvSpPr>
        <xdr:cNvPr id="851" name="楕円 850"/>
        <xdr:cNvSpPr/>
      </xdr:nvSpPr>
      <xdr:spPr>
        <a:xfrm>
          <a:off x="19494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56062</xdr:rowOff>
    </xdr:from>
    <xdr:to>
      <xdr:col>107</xdr:col>
      <xdr:colOff>50800</xdr:colOff>
      <xdr:row>103</xdr:row>
      <xdr:rowOff>74568</xdr:rowOff>
    </xdr:to>
    <xdr:cxnSp macro="">
      <xdr:nvCxnSpPr>
        <xdr:cNvPr id="852" name="直線コネクタ 851"/>
        <xdr:cNvCxnSpPr/>
      </xdr:nvCxnSpPr>
      <xdr:spPr>
        <a:xfrm flipV="1">
          <a:off x="19545300" y="1771541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40095</xdr:rowOff>
    </xdr:from>
    <xdr:to>
      <xdr:col>98</xdr:col>
      <xdr:colOff>38100</xdr:colOff>
      <xdr:row>103</xdr:row>
      <xdr:rowOff>141695</xdr:rowOff>
    </xdr:to>
    <xdr:sp macro="" textlink="">
      <xdr:nvSpPr>
        <xdr:cNvPr id="853" name="楕円 852"/>
        <xdr:cNvSpPr/>
      </xdr:nvSpPr>
      <xdr:spPr>
        <a:xfrm>
          <a:off x="18605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74568</xdr:rowOff>
    </xdr:from>
    <xdr:to>
      <xdr:col>102</xdr:col>
      <xdr:colOff>114300</xdr:colOff>
      <xdr:row>103</xdr:row>
      <xdr:rowOff>90895</xdr:rowOff>
    </xdr:to>
    <xdr:cxnSp macro="">
      <xdr:nvCxnSpPr>
        <xdr:cNvPr id="854" name="直線コネクタ 853"/>
        <xdr:cNvCxnSpPr/>
      </xdr:nvCxnSpPr>
      <xdr:spPr>
        <a:xfrm flipV="1">
          <a:off x="18656300" y="177339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855" name="n_1aveValue【庁舎】&#10;一人当たり面積"/>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56" name="n_2aveValue【庁舎】&#10;一人当たり面積"/>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7" name="n_3aveValue【庁舎】&#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8" name="n_4aveValue【庁舎】&#10;一人当たり面積"/>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105427</xdr:rowOff>
    </xdr:from>
    <xdr:ext cx="469744" cy="259045"/>
    <xdr:sp macro="" textlink="">
      <xdr:nvSpPr>
        <xdr:cNvPr id="859" name="n_1mainValue【庁舎】&#10;一人当たり面積"/>
        <xdr:cNvSpPr txBox="1"/>
      </xdr:nvSpPr>
      <xdr:spPr>
        <a:xfrm>
          <a:off x="21075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123389</xdr:rowOff>
    </xdr:from>
    <xdr:ext cx="469744" cy="259045"/>
    <xdr:sp macro="" textlink="">
      <xdr:nvSpPr>
        <xdr:cNvPr id="860" name="n_2mainValue【庁舎】&#10;一人当たり面積"/>
        <xdr:cNvSpPr txBox="1"/>
      </xdr:nvSpPr>
      <xdr:spPr>
        <a:xfrm>
          <a:off x="20199427"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141895</xdr:rowOff>
    </xdr:from>
    <xdr:ext cx="469744" cy="259045"/>
    <xdr:sp macro="" textlink="">
      <xdr:nvSpPr>
        <xdr:cNvPr id="861" name="n_3mainValue【庁舎】&#10;一人当たり面積"/>
        <xdr:cNvSpPr txBox="1"/>
      </xdr:nvSpPr>
      <xdr:spPr>
        <a:xfrm>
          <a:off x="19310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158222</xdr:rowOff>
    </xdr:from>
    <xdr:ext cx="469744" cy="259045"/>
    <xdr:sp macro="" textlink="">
      <xdr:nvSpPr>
        <xdr:cNvPr id="862" name="n_4mainValue【庁舎】&#10;一人当たり面積"/>
        <xdr:cNvSpPr txBox="1"/>
      </xdr:nvSpPr>
      <xdr:spPr>
        <a:xfrm>
          <a:off x="184214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市民会館、保健センター・保健所、庁舎であり、低くなっている施設は図書館、一般廃棄物処理施設、消防施設である。</a:t>
          </a:r>
        </a:p>
        <a:p>
          <a:r>
            <a:rPr kumimoji="1" lang="ja-JP" altLang="en-US" sz="1200">
              <a:latin typeface="ＭＳ Ｐゴシック" panose="020B0600070205080204" pitchFamily="50" charset="-128"/>
              <a:ea typeface="ＭＳ Ｐゴシック" panose="020B0600070205080204" pitchFamily="50" charset="-128"/>
            </a:rPr>
            <a:t>　市民会館は、昭和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年の建築から</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年経過して耐用年数を超えており、有形固定資産減価償却率が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％となっている。現状も美術品の展示や音楽イベントなどで使用されているが、使用頻度が比較的少ないことから大規模な改修は行わず修繕等で対応している。</a:t>
          </a:r>
        </a:p>
        <a:p>
          <a:r>
            <a:rPr kumimoji="1" lang="ja-JP" altLang="en-US" sz="1200">
              <a:latin typeface="ＭＳ Ｐゴシック" panose="020B0600070205080204" pitchFamily="50" charset="-128"/>
              <a:ea typeface="ＭＳ Ｐゴシック" panose="020B0600070205080204" pitchFamily="50" charset="-128"/>
            </a:rPr>
            <a:t>　庁舎は、有形固定資産減価償却率の類似団体平均を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ポイント上回っている。象潟庁舎は平成</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年、金浦庁舎は昭和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年、仁賀保庁舎は昭和</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年の建設であり、仁賀保庁舎は令和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年度に空調の大規模改修工事を実施した。今後は公共施設等総合管理計画に基づき、適切な維持管理に努める。</a:t>
          </a:r>
        </a:p>
        <a:p>
          <a:r>
            <a:rPr kumimoji="1" lang="ja-JP" altLang="en-US" sz="1200">
              <a:latin typeface="ＭＳ Ｐゴシック" panose="020B0600070205080204" pitchFamily="50" charset="-128"/>
              <a:ea typeface="ＭＳ Ｐゴシック" panose="020B0600070205080204" pitchFamily="50" charset="-128"/>
            </a:rPr>
            <a:t>　図書館は、有形固定資産減価償却率の類似団体平均を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ポイント下回っている。市内に</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施設ある図書館のうち、金浦駅に併設の図書館（本館）が平成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年度供用開始で比較的稼働年数が少なく、令和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年度に改修工事を実施したことが類似団体平均を下回る要因であると考えられる。</a:t>
          </a:r>
        </a:p>
        <a:p>
          <a:r>
            <a:rPr kumimoji="1" lang="ja-JP" altLang="en-US" sz="1200">
              <a:latin typeface="ＭＳ Ｐゴシック" panose="020B0600070205080204" pitchFamily="50" charset="-128"/>
              <a:ea typeface="ＭＳ Ｐゴシック" panose="020B0600070205080204" pitchFamily="50" charset="-128"/>
            </a:rPr>
            <a:t>　一般廃棄物処理施設は、有形固定資産減価償却率の類似団体平均を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ポイント下回っている。熱回収施設（環境プラザ）が平成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年度供用開始のため、稼働年数が少ないことが類似団体平均を下回る要因であると考えられる。</a:t>
          </a:r>
        </a:p>
        <a:p>
          <a:r>
            <a:rPr kumimoji="1" lang="ja-JP" altLang="en-US" sz="1200">
              <a:latin typeface="ＭＳ Ｐゴシック" panose="020B0600070205080204" pitchFamily="50" charset="-128"/>
              <a:ea typeface="ＭＳ Ｐゴシック" panose="020B0600070205080204" pitchFamily="50" charset="-128"/>
            </a:rPr>
            <a:t>　消防施設は、有形固定資産減価償却率の類似団体平均を</a:t>
          </a:r>
          <a:r>
            <a:rPr kumimoji="1" lang="en-US" altLang="ja-JP" sz="1200">
              <a:latin typeface="ＭＳ Ｐゴシック" panose="020B0600070205080204" pitchFamily="50" charset="-128"/>
              <a:ea typeface="ＭＳ Ｐゴシック" panose="020B0600070205080204" pitchFamily="50" charset="-128"/>
            </a:rPr>
            <a:t>18.8</a:t>
          </a:r>
          <a:r>
            <a:rPr kumimoji="1" lang="ja-JP" altLang="en-US" sz="1200">
              <a:latin typeface="ＭＳ Ｐゴシック" panose="020B0600070205080204" pitchFamily="50" charset="-128"/>
              <a:ea typeface="ＭＳ Ｐゴシック" panose="020B0600070205080204" pitchFamily="50" charset="-128"/>
            </a:rPr>
            <a:t>ポイント下回っている。一定年数を経過した消防団施設を年次計画で建て替えしており、老朽化対策を計画的に実施していることが類似団体平均を下回る要因であると考えられる。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17838911</v>
      </c>
      <c r="BO4" s="485"/>
      <c r="BP4" s="485"/>
      <c r="BQ4" s="485"/>
      <c r="BR4" s="485"/>
      <c r="BS4" s="485"/>
      <c r="BT4" s="485"/>
      <c r="BU4" s="486"/>
      <c r="BV4" s="484">
        <v>17850737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6.1</v>
      </c>
      <c r="CU4" s="625"/>
      <c r="CV4" s="625"/>
      <c r="CW4" s="625"/>
      <c r="CX4" s="625"/>
      <c r="CY4" s="625"/>
      <c r="CZ4" s="625"/>
      <c r="DA4" s="626"/>
      <c r="DB4" s="624">
        <v>4.5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17180260</v>
      </c>
      <c r="BO5" s="456"/>
      <c r="BP5" s="456"/>
      <c r="BQ5" s="456"/>
      <c r="BR5" s="456"/>
      <c r="BS5" s="456"/>
      <c r="BT5" s="456"/>
      <c r="BU5" s="457"/>
      <c r="BV5" s="455">
        <v>17208773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92.2</v>
      </c>
      <c r="CU5" s="453"/>
      <c r="CV5" s="453"/>
      <c r="CW5" s="453"/>
      <c r="CX5" s="453"/>
      <c r="CY5" s="453"/>
      <c r="CZ5" s="453"/>
      <c r="DA5" s="454"/>
      <c r="DB5" s="452">
        <v>88.9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658651</v>
      </c>
      <c r="BO6" s="456"/>
      <c r="BP6" s="456"/>
      <c r="BQ6" s="456"/>
      <c r="BR6" s="456"/>
      <c r="BS6" s="456"/>
      <c r="BT6" s="456"/>
      <c r="BU6" s="457"/>
      <c r="BV6" s="455">
        <v>641964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93.3</v>
      </c>
      <c r="CU6" s="599"/>
      <c r="CV6" s="599"/>
      <c r="CW6" s="599"/>
      <c r="CX6" s="599"/>
      <c r="CY6" s="599"/>
      <c r="CZ6" s="599"/>
      <c r="DA6" s="600"/>
      <c r="DB6" s="598">
        <v>91.6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100285</v>
      </c>
      <c r="BO7" s="456"/>
      <c r="BP7" s="456"/>
      <c r="BQ7" s="456"/>
      <c r="BR7" s="456"/>
      <c r="BS7" s="456"/>
      <c r="BT7" s="456"/>
      <c r="BU7" s="457"/>
      <c r="BV7" s="455">
        <v>218630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9161081</v>
      </c>
      <c r="CU7" s="456"/>
      <c r="CV7" s="456"/>
      <c r="CW7" s="456"/>
      <c r="CX7" s="456"/>
      <c r="CY7" s="456"/>
      <c r="CZ7" s="456"/>
      <c r="DA7" s="457"/>
      <c r="DB7" s="455">
        <v>9371369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558366</v>
      </c>
      <c r="BO8" s="456"/>
      <c r="BP8" s="456"/>
      <c r="BQ8" s="456"/>
      <c r="BR8" s="456"/>
      <c r="BS8" s="456"/>
      <c r="BT8" s="456"/>
      <c r="BU8" s="457"/>
      <c r="BV8" s="455">
        <v>423334</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0.35</v>
      </c>
      <c r="CU8" s="559"/>
      <c r="CV8" s="559"/>
      <c r="CW8" s="559"/>
      <c r="CX8" s="559"/>
      <c r="CY8" s="559"/>
      <c r="CZ8" s="559"/>
      <c r="DA8" s="560"/>
      <c r="DB8" s="558">
        <v>0.35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23435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135032</v>
      </c>
      <c r="BO9" s="456"/>
      <c r="BP9" s="456"/>
      <c r="BQ9" s="456"/>
      <c r="BR9" s="456"/>
      <c r="BS9" s="456"/>
      <c r="BT9" s="456"/>
      <c r="BU9" s="457"/>
      <c r="BV9" s="455">
        <v>76299</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15.5</v>
      </c>
      <c r="CU9" s="453"/>
      <c r="CV9" s="453"/>
      <c r="CW9" s="453"/>
      <c r="CX9" s="453"/>
      <c r="CY9" s="453"/>
      <c r="CZ9" s="453"/>
      <c r="DA9" s="454"/>
      <c r="DB9" s="452">
        <v>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25324</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257981</v>
      </c>
      <c r="BO10" s="456"/>
      <c r="BP10" s="456"/>
      <c r="BQ10" s="456"/>
      <c r="BR10" s="456"/>
      <c r="BS10" s="456"/>
      <c r="BT10" s="456"/>
      <c r="BU10" s="457"/>
      <c r="BV10" s="455">
        <v>430359</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23047</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118</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22932</v>
      </c>
      <c r="S13" s="543"/>
      <c r="T13" s="543"/>
      <c r="U13" s="543"/>
      <c r="V13" s="544"/>
      <c r="W13" s="545" t="s">
        <v>142</v>
      </c>
      <c r="X13" s="441"/>
      <c r="Y13" s="441"/>
      <c r="Z13" s="441"/>
      <c r="AA13" s="441"/>
      <c r="AB13" s="442"/>
      <c r="AC13" s="408">
        <v>1017</v>
      </c>
      <c r="AD13" s="409"/>
      <c r="AE13" s="409"/>
      <c r="AF13" s="409"/>
      <c r="AG13" s="410"/>
      <c r="AH13" s="408">
        <v>1245</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393013</v>
      </c>
      <c r="BO13" s="456"/>
      <c r="BP13" s="456"/>
      <c r="BQ13" s="456"/>
      <c r="BR13" s="456"/>
      <c r="BS13" s="456"/>
      <c r="BT13" s="456"/>
      <c r="BU13" s="457"/>
      <c r="BV13" s="455">
        <v>506658</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8.8000000000000007</v>
      </c>
      <c r="CU13" s="453"/>
      <c r="CV13" s="453"/>
      <c r="CW13" s="453"/>
      <c r="CX13" s="453"/>
      <c r="CY13" s="453"/>
      <c r="CZ13" s="453"/>
      <c r="DA13" s="454"/>
      <c r="DB13" s="452">
        <v>8.1999999999999993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23490</v>
      </c>
      <c r="S14" s="543"/>
      <c r="T14" s="543"/>
      <c r="U14" s="543"/>
      <c r="V14" s="544"/>
      <c r="W14" s="546"/>
      <c r="X14" s="444"/>
      <c r="Y14" s="444"/>
      <c r="Z14" s="444"/>
      <c r="AA14" s="444"/>
      <c r="AB14" s="445"/>
      <c r="AC14" s="535">
        <v>8.9</v>
      </c>
      <c r="AD14" s="536"/>
      <c r="AE14" s="536"/>
      <c r="AF14" s="536"/>
      <c r="AG14" s="537"/>
      <c r="AH14" s="535">
        <v>10.199999999999999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57.6</v>
      </c>
      <c r="CU14" s="553"/>
      <c r="CV14" s="553"/>
      <c r="CW14" s="553"/>
      <c r="CX14" s="553"/>
      <c r="CY14" s="553"/>
      <c r="CZ14" s="553"/>
      <c r="DA14" s="554"/>
      <c r="DB14" s="552">
        <v>52.2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23406</v>
      </c>
      <c r="S15" s="543"/>
      <c r="T15" s="543"/>
      <c r="U15" s="543"/>
      <c r="V15" s="544"/>
      <c r="W15" s="545" t="s">
        <v>149</v>
      </c>
      <c r="X15" s="441"/>
      <c r="Y15" s="441"/>
      <c r="Z15" s="441"/>
      <c r="AA15" s="441"/>
      <c r="AB15" s="442"/>
      <c r="AC15" s="408">
        <v>4647</v>
      </c>
      <c r="AD15" s="409"/>
      <c r="AE15" s="409"/>
      <c r="AF15" s="409"/>
      <c r="AG15" s="410"/>
      <c r="AH15" s="408">
        <v>4825</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2928081</v>
      </c>
      <c r="BO15" s="485"/>
      <c r="BP15" s="485"/>
      <c r="BQ15" s="485"/>
      <c r="BR15" s="485"/>
      <c r="BS15" s="485"/>
      <c r="BT15" s="485"/>
      <c r="BU15" s="486"/>
      <c r="BV15" s="484">
        <v>2852363</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40.799999999999997</v>
      </c>
      <c r="AD16" s="536"/>
      <c r="AE16" s="536"/>
      <c r="AF16" s="536"/>
      <c r="AG16" s="537"/>
      <c r="AH16" s="535">
        <v>39.4</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8328606</v>
      </c>
      <c r="BO16" s="456"/>
      <c r="BP16" s="456"/>
      <c r="BQ16" s="456"/>
      <c r="BR16" s="456"/>
      <c r="BS16" s="456"/>
      <c r="BT16" s="456"/>
      <c r="BU16" s="457"/>
      <c r="BV16" s="455">
        <v>8309626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5738</v>
      </c>
      <c r="AD17" s="409"/>
      <c r="AE17" s="409"/>
      <c r="AF17" s="409"/>
      <c r="AG17" s="410"/>
      <c r="AH17" s="408">
        <v>6181</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3651856</v>
      </c>
      <c r="BO17" s="456"/>
      <c r="BP17" s="456"/>
      <c r="BQ17" s="456"/>
      <c r="BR17" s="456"/>
      <c r="BS17" s="456"/>
      <c r="BT17" s="456"/>
      <c r="BU17" s="457"/>
      <c r="BV17" s="455">
        <v>3550447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241.13</v>
      </c>
      <c r="M18" s="508"/>
      <c r="N18" s="508"/>
      <c r="O18" s="508"/>
      <c r="P18" s="508"/>
      <c r="Q18" s="508"/>
      <c r="R18" s="509"/>
      <c r="S18" s="509"/>
      <c r="T18" s="509"/>
      <c r="U18" s="509"/>
      <c r="V18" s="510"/>
      <c r="W18" s="526"/>
      <c r="X18" s="527"/>
      <c r="Y18" s="527"/>
      <c r="Z18" s="527"/>
      <c r="AA18" s="527"/>
      <c r="AB18" s="551"/>
      <c r="AC18" s="425">
        <v>50.3</v>
      </c>
      <c r="AD18" s="426"/>
      <c r="AE18" s="426"/>
      <c r="AF18" s="426"/>
      <c r="AG18" s="511"/>
      <c r="AH18" s="425">
        <v>50.5</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8570118</v>
      </c>
      <c r="BO18" s="456"/>
      <c r="BP18" s="456"/>
      <c r="BQ18" s="456"/>
      <c r="BR18" s="456"/>
      <c r="BS18" s="456"/>
      <c r="BT18" s="456"/>
      <c r="BU18" s="457"/>
      <c r="BV18" s="455">
        <v>8366745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10796220</v>
      </c>
      <c r="BO19" s="456"/>
      <c r="BP19" s="456"/>
      <c r="BQ19" s="456"/>
      <c r="BR19" s="456"/>
      <c r="BS19" s="456"/>
      <c r="BT19" s="456"/>
      <c r="BU19" s="457"/>
      <c r="BV19" s="455">
        <v>10651165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8635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13855487</v>
      </c>
      <c r="BO22" s="485"/>
      <c r="BP22" s="485"/>
      <c r="BQ22" s="485"/>
      <c r="BR22" s="485"/>
      <c r="BS22" s="485"/>
      <c r="BT22" s="485"/>
      <c r="BU22" s="486"/>
      <c r="BV22" s="484">
        <v>14069252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3906582</v>
      </c>
      <c r="BO23" s="456"/>
      <c r="BP23" s="456"/>
      <c r="BQ23" s="456"/>
      <c r="BR23" s="456"/>
      <c r="BS23" s="456"/>
      <c r="BT23" s="456"/>
      <c r="BU23" s="457"/>
      <c r="BV23" s="455">
        <v>3862616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8360</v>
      </c>
      <c r="R24" s="409"/>
      <c r="S24" s="409"/>
      <c r="T24" s="409"/>
      <c r="U24" s="409"/>
      <c r="V24" s="410"/>
      <c r="W24" s="498"/>
      <c r="X24" s="435"/>
      <c r="Y24" s="436"/>
      <c r="Z24" s="411" t="s">
        <v>174</v>
      </c>
      <c r="AA24" s="412"/>
      <c r="AB24" s="412"/>
      <c r="AC24" s="412"/>
      <c r="AD24" s="412"/>
      <c r="AE24" s="412"/>
      <c r="AF24" s="412"/>
      <c r="AG24" s="413"/>
      <c r="AH24" s="408">
        <v>265</v>
      </c>
      <c r="AI24" s="409"/>
      <c r="AJ24" s="409"/>
      <c r="AK24" s="409"/>
      <c r="AL24" s="410"/>
      <c r="AM24" s="408">
        <v>775920</v>
      </c>
      <c r="AN24" s="409"/>
      <c r="AO24" s="409"/>
      <c r="AP24" s="409"/>
      <c r="AQ24" s="409"/>
      <c r="AR24" s="410"/>
      <c r="AS24" s="408">
        <v>2928</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8837245</v>
      </c>
      <c r="BO24" s="456"/>
      <c r="BP24" s="456"/>
      <c r="BQ24" s="456"/>
      <c r="BR24" s="456"/>
      <c r="BS24" s="456"/>
      <c r="BT24" s="456"/>
      <c r="BU24" s="457"/>
      <c r="BV24" s="455">
        <v>8683789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6410</v>
      </c>
      <c r="R25" s="409"/>
      <c r="S25" s="409"/>
      <c r="T25" s="409"/>
      <c r="U25" s="409"/>
      <c r="V25" s="410"/>
      <c r="W25" s="498"/>
      <c r="X25" s="435"/>
      <c r="Y25" s="436"/>
      <c r="Z25" s="411" t="s">
        <v>177</v>
      </c>
      <c r="AA25" s="412"/>
      <c r="AB25" s="412"/>
      <c r="AC25" s="412"/>
      <c r="AD25" s="412"/>
      <c r="AE25" s="412"/>
      <c r="AF25" s="412"/>
      <c r="AG25" s="413"/>
      <c r="AH25" s="408">
        <v>62</v>
      </c>
      <c r="AI25" s="409"/>
      <c r="AJ25" s="409"/>
      <c r="AK25" s="409"/>
      <c r="AL25" s="410"/>
      <c r="AM25" s="408">
        <v>169570</v>
      </c>
      <c r="AN25" s="409"/>
      <c r="AO25" s="409"/>
      <c r="AP25" s="409"/>
      <c r="AQ25" s="409"/>
      <c r="AR25" s="410"/>
      <c r="AS25" s="408">
        <v>2735</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999822</v>
      </c>
      <c r="BO25" s="485"/>
      <c r="BP25" s="485"/>
      <c r="BQ25" s="485"/>
      <c r="BR25" s="485"/>
      <c r="BS25" s="485"/>
      <c r="BT25" s="485"/>
      <c r="BU25" s="486"/>
      <c r="BV25" s="484">
        <v>297036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5710</v>
      </c>
      <c r="R26" s="409"/>
      <c r="S26" s="409"/>
      <c r="T26" s="409"/>
      <c r="U26" s="409"/>
      <c r="V26" s="410"/>
      <c r="W26" s="498"/>
      <c r="X26" s="435"/>
      <c r="Y26" s="436"/>
      <c r="Z26" s="411" t="s">
        <v>180</v>
      </c>
      <c r="AA26" s="466"/>
      <c r="AB26" s="466"/>
      <c r="AC26" s="466"/>
      <c r="AD26" s="466"/>
      <c r="AE26" s="466"/>
      <c r="AF26" s="466"/>
      <c r="AG26" s="467"/>
      <c r="AH26" s="408">
        <v>9</v>
      </c>
      <c r="AI26" s="409"/>
      <c r="AJ26" s="409"/>
      <c r="AK26" s="409"/>
      <c r="AL26" s="410"/>
      <c r="AM26" s="408">
        <v>25830</v>
      </c>
      <c r="AN26" s="409"/>
      <c r="AO26" s="409"/>
      <c r="AP26" s="409"/>
      <c r="AQ26" s="409"/>
      <c r="AR26" s="410"/>
      <c r="AS26" s="408">
        <v>2870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182</v>
      </c>
      <c r="BO26" s="456"/>
      <c r="BP26" s="456"/>
      <c r="BQ26" s="456"/>
      <c r="BR26" s="456"/>
      <c r="BS26" s="456"/>
      <c r="BT26" s="456"/>
      <c r="BU26" s="457"/>
      <c r="BV26" s="455" t="s">
        <v>182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3040</v>
      </c>
      <c r="R27" s="409"/>
      <c r="S27" s="409"/>
      <c r="T27" s="409"/>
      <c r="U27" s="409"/>
      <c r="V27" s="410"/>
      <c r="W27" s="498"/>
      <c r="X27" s="435"/>
      <c r="Y27" s="436"/>
      <c r="Z27" s="411" t="s">
        <v>184</v>
      </c>
      <c r="AA27" s="412"/>
      <c r="AB27" s="412"/>
      <c r="AC27" s="412"/>
      <c r="AD27" s="412"/>
      <c r="AE27" s="412"/>
      <c r="AF27" s="412"/>
      <c r="AG27" s="413"/>
      <c r="AH27" s="408">
        <v>2</v>
      </c>
      <c r="AI27" s="409"/>
      <c r="AJ27" s="409"/>
      <c r="AK27" s="409"/>
      <c r="AL27" s="410"/>
      <c r="AM27" s="408" t="s">
        <v>185</v>
      </c>
      <c r="AN27" s="409"/>
      <c r="AO27" s="409"/>
      <c r="AP27" s="409"/>
      <c r="AQ27" s="409"/>
      <c r="AR27" s="410"/>
      <c r="AS27" s="408" t="s">
        <v>185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182</v>
      </c>
      <c r="BO27" s="490"/>
      <c r="BP27" s="490"/>
      <c r="BQ27" s="490"/>
      <c r="BR27" s="490"/>
      <c r="BS27" s="490"/>
      <c r="BT27" s="490"/>
      <c r="BU27" s="491"/>
      <c r="BV27" s="489" t="s">
        <v>182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2640</v>
      </c>
      <c r="R28" s="409"/>
      <c r="S28" s="409"/>
      <c r="T28" s="409"/>
      <c r="U28" s="409"/>
      <c r="V28" s="410"/>
      <c r="W28" s="498"/>
      <c r="X28" s="435"/>
      <c r="Y28" s="436"/>
      <c r="Z28" s="411" t="s">
        <v>188</v>
      </c>
      <c r="AA28" s="412"/>
      <c r="AB28" s="412"/>
      <c r="AC28" s="412"/>
      <c r="AD28" s="412"/>
      <c r="AE28" s="412"/>
      <c r="AF28" s="412"/>
      <c r="AG28" s="413"/>
      <c r="AH28" s="408" t="s">
        <v>182</v>
      </c>
      <c r="AI28" s="409"/>
      <c r="AJ28" s="409"/>
      <c r="AK28" s="409"/>
      <c r="AL28" s="410"/>
      <c r="AM28" s="408" t="s">
        <v>182</v>
      </c>
      <c r="AN28" s="409"/>
      <c r="AO28" s="409"/>
      <c r="AP28" s="409"/>
      <c r="AQ28" s="409"/>
      <c r="AR28" s="410"/>
      <c r="AS28" s="408" t="s">
        <v>182</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3524813</v>
      </c>
      <c r="BO28" s="485"/>
      <c r="BP28" s="485"/>
      <c r="BQ28" s="485"/>
      <c r="BR28" s="485"/>
      <c r="BS28" s="485"/>
      <c r="BT28" s="485"/>
      <c r="BU28" s="486"/>
      <c r="BV28" s="484">
        <v>3266832</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16</v>
      </c>
      <c r="M29" s="409"/>
      <c r="N29" s="409"/>
      <c r="O29" s="409"/>
      <c r="P29" s="410"/>
      <c r="Q29" s="408">
        <v>2500</v>
      </c>
      <c r="R29" s="409"/>
      <c r="S29" s="409"/>
      <c r="T29" s="409"/>
      <c r="U29" s="409"/>
      <c r="V29" s="410"/>
      <c r="W29" s="499"/>
      <c r="X29" s="500"/>
      <c r="Y29" s="501"/>
      <c r="Z29" s="411" t="s">
        <v>191</v>
      </c>
      <c r="AA29" s="412"/>
      <c r="AB29" s="412"/>
      <c r="AC29" s="412"/>
      <c r="AD29" s="412"/>
      <c r="AE29" s="412"/>
      <c r="AF29" s="412"/>
      <c r="AG29" s="413"/>
      <c r="AH29" s="408">
        <v>267</v>
      </c>
      <c r="AI29" s="409"/>
      <c r="AJ29" s="409"/>
      <c r="AK29" s="409"/>
      <c r="AL29" s="410"/>
      <c r="AM29" s="408">
        <v>784176</v>
      </c>
      <c r="AN29" s="409"/>
      <c r="AO29" s="409"/>
      <c r="AP29" s="409"/>
      <c r="AQ29" s="409"/>
      <c r="AR29" s="410"/>
      <c r="AS29" s="408">
        <v>2937</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t="s">
        <v>182</v>
      </c>
      <c r="BO29" s="456"/>
      <c r="BP29" s="456"/>
      <c r="BQ29" s="456"/>
      <c r="BR29" s="456"/>
      <c r="BS29" s="456"/>
      <c r="BT29" s="456"/>
      <c r="BU29" s="457"/>
      <c r="BV29" s="455" t="s">
        <v>182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94.1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2755619</v>
      </c>
      <c r="BO30" s="490"/>
      <c r="BP30" s="490"/>
      <c r="BQ30" s="490"/>
      <c r="BR30" s="490"/>
      <c r="BS30" s="490"/>
      <c r="BT30" s="490"/>
      <c r="BU30" s="491"/>
      <c r="BV30" s="489">
        <v>2814575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国民健康保険事業特別会計事業勘定</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秋田県市町村総合事務組合（一般会計）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16</v>
      </c>
      <c r="CP34" s="403"/>
      <c r="CQ34" s="404" t="str">
        <f>IF('各会計、関係団体の財政状況及び健全化判断比率'!BS7="","",'各会計、関係団体の財政状況及び健全化判断比率'!BS7)</f>
        <v>にかほ市観光開発</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国民健康保険事業特別会計施設勘定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秋田県市町村総合事務組合（交通災害共済事業等特別会計）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秋田県市町村会館管理組合（一般会計）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秋田県後期高齢者医療広域連合（一般会計）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秋田県後期高齢者医療広域連合（後期高齢者医療特別会計）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本荘由利広域市町村圏組合（一般会計）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本荘由利広域市町村圏組合（介護保険特別会計）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本荘由利広域市町村圏組合（特別養護老人ホーム特別会計）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X49C2n1NTp/uEIVtZTm0+zOjeWgWNjlSIqU1Usnre3PrnEfgP+NGl3gcK4XfC5EA9Uj6elbDB6gMjh7/eJ3rg==" saltValue="w25Rs/ML8airuh7qJLWn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2846292</v>
      </c>
      <c r="S5" s="713"/>
      <c r="T5" s="713"/>
      <c r="U5" s="713"/>
      <c r="V5" s="713"/>
      <c r="W5" s="713"/>
      <c r="X5" s="713"/>
      <c r="Y5" s="738"/>
      <c r="Z5" s="751">
        <v>16</v>
      </c>
      <c r="AA5" s="751"/>
      <c r="AB5" s="751"/>
      <c r="AC5" s="751"/>
      <c r="AD5" s="752">
        <v>2846292</v>
      </c>
      <c r="AE5" s="752"/>
      <c r="AF5" s="752"/>
      <c r="AG5" s="752"/>
      <c r="AH5" s="752"/>
      <c r="AI5" s="752"/>
      <c r="AJ5" s="752"/>
      <c r="AK5" s="752"/>
      <c r="AL5" s="739">
        <v>31</v>
      </c>
      <c r="AM5" s="721"/>
      <c r="AN5" s="721"/>
      <c r="AO5" s="740"/>
      <c r="AP5" s="715" t="s">
        <v>230</v>
      </c>
      <c r="AQ5" s="716"/>
      <c r="AR5" s="716"/>
      <c r="AS5" s="716"/>
      <c r="AT5" s="716"/>
      <c r="AU5" s="716"/>
      <c r="AV5" s="716"/>
      <c r="AW5" s="716"/>
      <c r="AX5" s="716"/>
      <c r="AY5" s="716"/>
      <c r="AZ5" s="716"/>
      <c r="BA5" s="716"/>
      <c r="BB5" s="716"/>
      <c r="BC5" s="716"/>
      <c r="BD5" s="716"/>
      <c r="BE5" s="716"/>
      <c r="BF5" s="717"/>
      <c r="BG5" s="657">
        <v>2841394</v>
      </c>
      <c r="BH5" s="658"/>
      <c r="BI5" s="658"/>
      <c r="BJ5" s="658"/>
      <c r="BK5" s="658"/>
      <c r="BL5" s="658"/>
      <c r="BM5" s="658"/>
      <c r="BN5" s="659"/>
      <c r="BO5" s="695">
        <v>99.8</v>
      </c>
      <c r="BP5" s="695"/>
      <c r="BQ5" s="695"/>
      <c r="BR5" s="695"/>
      <c r="BS5" s="696" t="s">
        <v>182</v>
      </c>
      <c r="BT5" s="696"/>
      <c r="BU5" s="696"/>
      <c r="BV5" s="696"/>
      <c r="BW5" s="696"/>
      <c r="BX5" s="696"/>
      <c r="BY5" s="696"/>
      <c r="BZ5" s="696"/>
      <c r="CA5" s="696"/>
      <c r="CB5" s="731"/>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217938</v>
      </c>
      <c r="S6" s="658"/>
      <c r="T6" s="658"/>
      <c r="U6" s="658"/>
      <c r="V6" s="658"/>
      <c r="W6" s="658"/>
      <c r="X6" s="658"/>
      <c r="Y6" s="659"/>
      <c r="Z6" s="695">
        <v>1.2</v>
      </c>
      <c r="AA6" s="695"/>
      <c r="AB6" s="695"/>
      <c r="AC6" s="695"/>
      <c r="AD6" s="696">
        <v>217938</v>
      </c>
      <c r="AE6" s="696"/>
      <c r="AF6" s="696"/>
      <c r="AG6" s="696"/>
      <c r="AH6" s="696"/>
      <c r="AI6" s="696"/>
      <c r="AJ6" s="696"/>
      <c r="AK6" s="696"/>
      <c r="AL6" s="660">
        <v>2.4</v>
      </c>
      <c r="AM6" s="661"/>
      <c r="AN6" s="661"/>
      <c r="AO6" s="697"/>
      <c r="AP6" s="654" t="s">
        <v>235</v>
      </c>
      <c r="AQ6" s="655"/>
      <c r="AR6" s="655"/>
      <c r="AS6" s="655"/>
      <c r="AT6" s="655"/>
      <c r="AU6" s="655"/>
      <c r="AV6" s="655"/>
      <c r="AW6" s="655"/>
      <c r="AX6" s="655"/>
      <c r="AY6" s="655"/>
      <c r="AZ6" s="655"/>
      <c r="BA6" s="655"/>
      <c r="BB6" s="655"/>
      <c r="BC6" s="655"/>
      <c r="BD6" s="655"/>
      <c r="BE6" s="655"/>
      <c r="BF6" s="656"/>
      <c r="BG6" s="657">
        <v>2841394</v>
      </c>
      <c r="BH6" s="658"/>
      <c r="BI6" s="658"/>
      <c r="BJ6" s="658"/>
      <c r="BK6" s="658"/>
      <c r="BL6" s="658"/>
      <c r="BM6" s="658"/>
      <c r="BN6" s="659"/>
      <c r="BO6" s="695">
        <v>99.8</v>
      </c>
      <c r="BP6" s="695"/>
      <c r="BQ6" s="695"/>
      <c r="BR6" s="695"/>
      <c r="BS6" s="696" t="s">
        <v>140</v>
      </c>
      <c r="BT6" s="696"/>
      <c r="BU6" s="696"/>
      <c r="BV6" s="696"/>
      <c r="BW6" s="696"/>
      <c r="BX6" s="696"/>
      <c r="BY6" s="696"/>
      <c r="BZ6" s="696"/>
      <c r="CA6" s="696"/>
      <c r="CB6" s="731"/>
      <c r="CD6" s="715" t="s">
        <v>236</v>
      </c>
      <c r="CE6" s="716"/>
      <c r="CF6" s="716"/>
      <c r="CG6" s="716"/>
      <c r="CH6" s="716"/>
      <c r="CI6" s="716"/>
      <c r="CJ6" s="716"/>
      <c r="CK6" s="716"/>
      <c r="CL6" s="716"/>
      <c r="CM6" s="716"/>
      <c r="CN6" s="716"/>
      <c r="CO6" s="716"/>
      <c r="CP6" s="716"/>
      <c r="CQ6" s="717"/>
      <c r="CR6" s="657">
        <v>115944</v>
      </c>
      <c r="CS6" s="658"/>
      <c r="CT6" s="658"/>
      <c r="CU6" s="658"/>
      <c r="CV6" s="658"/>
      <c r="CW6" s="658"/>
      <c r="CX6" s="658"/>
      <c r="CY6" s="659"/>
      <c r="CZ6" s="739">
        <v>0.7</v>
      </c>
      <c r="DA6" s="721"/>
      <c r="DB6" s="721"/>
      <c r="DC6" s="741"/>
      <c r="DD6" s="663" t="s">
        <v>237</v>
      </c>
      <c r="DE6" s="658"/>
      <c r="DF6" s="658"/>
      <c r="DG6" s="658"/>
      <c r="DH6" s="658"/>
      <c r="DI6" s="658"/>
      <c r="DJ6" s="658"/>
      <c r="DK6" s="658"/>
      <c r="DL6" s="658"/>
      <c r="DM6" s="658"/>
      <c r="DN6" s="658"/>
      <c r="DO6" s="658"/>
      <c r="DP6" s="659"/>
      <c r="DQ6" s="663">
        <v>115775</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832</v>
      </c>
      <c r="S7" s="658"/>
      <c r="T7" s="658"/>
      <c r="U7" s="658"/>
      <c r="V7" s="658"/>
      <c r="W7" s="658"/>
      <c r="X7" s="658"/>
      <c r="Y7" s="659"/>
      <c r="Z7" s="695">
        <v>0</v>
      </c>
      <c r="AA7" s="695"/>
      <c r="AB7" s="695"/>
      <c r="AC7" s="695"/>
      <c r="AD7" s="696">
        <v>832</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1131553</v>
      </c>
      <c r="BH7" s="658"/>
      <c r="BI7" s="658"/>
      <c r="BJ7" s="658"/>
      <c r="BK7" s="658"/>
      <c r="BL7" s="658"/>
      <c r="BM7" s="658"/>
      <c r="BN7" s="659"/>
      <c r="BO7" s="695">
        <v>39.799999999999997</v>
      </c>
      <c r="BP7" s="695"/>
      <c r="BQ7" s="695"/>
      <c r="BR7" s="695"/>
      <c r="BS7" s="696" t="s">
        <v>140</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3684896</v>
      </c>
      <c r="CS7" s="658"/>
      <c r="CT7" s="658"/>
      <c r="CU7" s="658"/>
      <c r="CV7" s="658"/>
      <c r="CW7" s="658"/>
      <c r="CX7" s="658"/>
      <c r="CY7" s="659"/>
      <c r="CZ7" s="695">
        <v>21.4</v>
      </c>
      <c r="DA7" s="695"/>
      <c r="DB7" s="695"/>
      <c r="DC7" s="695"/>
      <c r="DD7" s="663">
        <v>322834</v>
      </c>
      <c r="DE7" s="658"/>
      <c r="DF7" s="658"/>
      <c r="DG7" s="658"/>
      <c r="DH7" s="658"/>
      <c r="DI7" s="658"/>
      <c r="DJ7" s="658"/>
      <c r="DK7" s="658"/>
      <c r="DL7" s="658"/>
      <c r="DM7" s="658"/>
      <c r="DN7" s="658"/>
      <c r="DO7" s="658"/>
      <c r="DP7" s="659"/>
      <c r="DQ7" s="663">
        <v>1729953</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6608</v>
      </c>
      <c r="S8" s="658"/>
      <c r="T8" s="658"/>
      <c r="U8" s="658"/>
      <c r="V8" s="658"/>
      <c r="W8" s="658"/>
      <c r="X8" s="658"/>
      <c r="Y8" s="659"/>
      <c r="Z8" s="695">
        <v>0</v>
      </c>
      <c r="AA8" s="695"/>
      <c r="AB8" s="695"/>
      <c r="AC8" s="695"/>
      <c r="AD8" s="696">
        <v>6608</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41000</v>
      </c>
      <c r="BH8" s="658"/>
      <c r="BI8" s="658"/>
      <c r="BJ8" s="658"/>
      <c r="BK8" s="658"/>
      <c r="BL8" s="658"/>
      <c r="BM8" s="658"/>
      <c r="BN8" s="659"/>
      <c r="BO8" s="695">
        <v>1.4</v>
      </c>
      <c r="BP8" s="695"/>
      <c r="BQ8" s="695"/>
      <c r="BR8" s="695"/>
      <c r="BS8" s="696" t="s">
        <v>237</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4198530</v>
      </c>
      <c r="CS8" s="658"/>
      <c r="CT8" s="658"/>
      <c r="CU8" s="658"/>
      <c r="CV8" s="658"/>
      <c r="CW8" s="658"/>
      <c r="CX8" s="658"/>
      <c r="CY8" s="659"/>
      <c r="CZ8" s="695">
        <v>24.4</v>
      </c>
      <c r="DA8" s="695"/>
      <c r="DB8" s="695"/>
      <c r="DC8" s="695"/>
      <c r="DD8" s="663">
        <v>52344</v>
      </c>
      <c r="DE8" s="658"/>
      <c r="DF8" s="658"/>
      <c r="DG8" s="658"/>
      <c r="DH8" s="658"/>
      <c r="DI8" s="658"/>
      <c r="DJ8" s="658"/>
      <c r="DK8" s="658"/>
      <c r="DL8" s="658"/>
      <c r="DM8" s="658"/>
      <c r="DN8" s="658"/>
      <c r="DO8" s="658"/>
      <c r="DP8" s="659"/>
      <c r="DQ8" s="663">
        <v>2036791</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5514</v>
      </c>
      <c r="S9" s="658"/>
      <c r="T9" s="658"/>
      <c r="U9" s="658"/>
      <c r="V9" s="658"/>
      <c r="W9" s="658"/>
      <c r="X9" s="658"/>
      <c r="Y9" s="659"/>
      <c r="Z9" s="695">
        <v>0</v>
      </c>
      <c r="AA9" s="695"/>
      <c r="AB9" s="695"/>
      <c r="AC9" s="695"/>
      <c r="AD9" s="696">
        <v>5514</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957519</v>
      </c>
      <c r="BH9" s="658"/>
      <c r="BI9" s="658"/>
      <c r="BJ9" s="658"/>
      <c r="BK9" s="658"/>
      <c r="BL9" s="658"/>
      <c r="BM9" s="658"/>
      <c r="BN9" s="659"/>
      <c r="BO9" s="695">
        <v>33.6</v>
      </c>
      <c r="BP9" s="695"/>
      <c r="BQ9" s="695"/>
      <c r="BR9" s="695"/>
      <c r="BS9" s="696" t="s">
        <v>237</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1199823</v>
      </c>
      <c r="CS9" s="658"/>
      <c r="CT9" s="658"/>
      <c r="CU9" s="658"/>
      <c r="CV9" s="658"/>
      <c r="CW9" s="658"/>
      <c r="CX9" s="658"/>
      <c r="CY9" s="659"/>
      <c r="CZ9" s="695">
        <v>7</v>
      </c>
      <c r="DA9" s="695"/>
      <c r="DB9" s="695"/>
      <c r="DC9" s="695"/>
      <c r="DD9" s="663">
        <v>142010</v>
      </c>
      <c r="DE9" s="658"/>
      <c r="DF9" s="658"/>
      <c r="DG9" s="658"/>
      <c r="DH9" s="658"/>
      <c r="DI9" s="658"/>
      <c r="DJ9" s="658"/>
      <c r="DK9" s="658"/>
      <c r="DL9" s="658"/>
      <c r="DM9" s="658"/>
      <c r="DN9" s="658"/>
      <c r="DO9" s="658"/>
      <c r="DP9" s="659"/>
      <c r="DQ9" s="663">
        <v>919797</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237</v>
      </c>
      <c r="AA10" s="695"/>
      <c r="AB10" s="695"/>
      <c r="AC10" s="695"/>
      <c r="AD10" s="696" t="s">
        <v>237</v>
      </c>
      <c r="AE10" s="696"/>
      <c r="AF10" s="696"/>
      <c r="AG10" s="696"/>
      <c r="AH10" s="696"/>
      <c r="AI10" s="696"/>
      <c r="AJ10" s="696"/>
      <c r="AK10" s="696"/>
      <c r="AL10" s="660" t="s">
        <v>237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59354</v>
      </c>
      <c r="BH10" s="658"/>
      <c r="BI10" s="658"/>
      <c r="BJ10" s="658"/>
      <c r="BK10" s="658"/>
      <c r="BL10" s="658"/>
      <c r="BM10" s="658"/>
      <c r="BN10" s="659"/>
      <c r="BO10" s="695">
        <v>2.1</v>
      </c>
      <c r="BP10" s="695"/>
      <c r="BQ10" s="695"/>
      <c r="BR10" s="695"/>
      <c r="BS10" s="696" t="s">
        <v>237</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27558</v>
      </c>
      <c r="CS10" s="658"/>
      <c r="CT10" s="658"/>
      <c r="CU10" s="658"/>
      <c r="CV10" s="658"/>
      <c r="CW10" s="658"/>
      <c r="CX10" s="658"/>
      <c r="CY10" s="659"/>
      <c r="CZ10" s="695">
        <v>0.2</v>
      </c>
      <c r="DA10" s="695"/>
      <c r="DB10" s="695"/>
      <c r="DC10" s="695"/>
      <c r="DD10" s="663" t="s">
        <v>237</v>
      </c>
      <c r="DE10" s="658"/>
      <c r="DF10" s="658"/>
      <c r="DG10" s="658"/>
      <c r="DH10" s="658"/>
      <c r="DI10" s="658"/>
      <c r="DJ10" s="658"/>
      <c r="DK10" s="658"/>
      <c r="DL10" s="658"/>
      <c r="DM10" s="658"/>
      <c r="DN10" s="658"/>
      <c r="DO10" s="658"/>
      <c r="DP10" s="659"/>
      <c r="DQ10" s="663">
        <v>17422</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597958</v>
      </c>
      <c r="S11" s="658"/>
      <c r="T11" s="658"/>
      <c r="U11" s="658"/>
      <c r="V11" s="658"/>
      <c r="W11" s="658"/>
      <c r="X11" s="658"/>
      <c r="Y11" s="659"/>
      <c r="Z11" s="660">
        <v>3.4</v>
      </c>
      <c r="AA11" s="661"/>
      <c r="AB11" s="661"/>
      <c r="AC11" s="662"/>
      <c r="AD11" s="663">
        <v>597958</v>
      </c>
      <c r="AE11" s="658"/>
      <c r="AF11" s="658"/>
      <c r="AG11" s="658"/>
      <c r="AH11" s="658"/>
      <c r="AI11" s="658"/>
      <c r="AJ11" s="658"/>
      <c r="AK11" s="659"/>
      <c r="AL11" s="660">
        <v>6.5</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73680</v>
      </c>
      <c r="BH11" s="658"/>
      <c r="BI11" s="658"/>
      <c r="BJ11" s="658"/>
      <c r="BK11" s="658"/>
      <c r="BL11" s="658"/>
      <c r="BM11" s="658"/>
      <c r="BN11" s="659"/>
      <c r="BO11" s="695">
        <v>2.6</v>
      </c>
      <c r="BP11" s="695"/>
      <c r="BQ11" s="695"/>
      <c r="BR11" s="695"/>
      <c r="BS11" s="696" t="s">
        <v>140</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1191781</v>
      </c>
      <c r="CS11" s="658"/>
      <c r="CT11" s="658"/>
      <c r="CU11" s="658"/>
      <c r="CV11" s="658"/>
      <c r="CW11" s="658"/>
      <c r="CX11" s="658"/>
      <c r="CY11" s="659"/>
      <c r="CZ11" s="695">
        <v>6.9</v>
      </c>
      <c r="DA11" s="695"/>
      <c r="DB11" s="695"/>
      <c r="DC11" s="695"/>
      <c r="DD11" s="663">
        <v>174105</v>
      </c>
      <c r="DE11" s="658"/>
      <c r="DF11" s="658"/>
      <c r="DG11" s="658"/>
      <c r="DH11" s="658"/>
      <c r="DI11" s="658"/>
      <c r="DJ11" s="658"/>
      <c r="DK11" s="658"/>
      <c r="DL11" s="658"/>
      <c r="DM11" s="658"/>
      <c r="DN11" s="658"/>
      <c r="DO11" s="658"/>
      <c r="DP11" s="659"/>
      <c r="DQ11" s="663">
        <v>596614</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237</v>
      </c>
      <c r="S12" s="658"/>
      <c r="T12" s="658"/>
      <c r="U12" s="658"/>
      <c r="V12" s="658"/>
      <c r="W12" s="658"/>
      <c r="X12" s="658"/>
      <c r="Y12" s="659"/>
      <c r="Z12" s="695" t="s">
        <v>237</v>
      </c>
      <c r="AA12" s="695"/>
      <c r="AB12" s="695"/>
      <c r="AC12" s="695"/>
      <c r="AD12" s="696" t="s">
        <v>140</v>
      </c>
      <c r="AE12" s="696"/>
      <c r="AF12" s="696"/>
      <c r="AG12" s="696"/>
      <c r="AH12" s="696"/>
      <c r="AI12" s="696"/>
      <c r="AJ12" s="696"/>
      <c r="AK12" s="696"/>
      <c r="AL12" s="660" t="s">
        <v>140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1463394</v>
      </c>
      <c r="BH12" s="658"/>
      <c r="BI12" s="658"/>
      <c r="BJ12" s="658"/>
      <c r="BK12" s="658"/>
      <c r="BL12" s="658"/>
      <c r="BM12" s="658"/>
      <c r="BN12" s="659"/>
      <c r="BO12" s="695">
        <v>51.4</v>
      </c>
      <c r="BP12" s="695"/>
      <c r="BQ12" s="695"/>
      <c r="BR12" s="695"/>
      <c r="BS12" s="696" t="s">
        <v>140</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993568</v>
      </c>
      <c r="CS12" s="658"/>
      <c r="CT12" s="658"/>
      <c r="CU12" s="658"/>
      <c r="CV12" s="658"/>
      <c r="CW12" s="658"/>
      <c r="CX12" s="658"/>
      <c r="CY12" s="659"/>
      <c r="CZ12" s="695">
        <v>5.8</v>
      </c>
      <c r="DA12" s="695"/>
      <c r="DB12" s="695"/>
      <c r="DC12" s="695"/>
      <c r="DD12" s="663">
        <v>495988</v>
      </c>
      <c r="DE12" s="658"/>
      <c r="DF12" s="658"/>
      <c r="DG12" s="658"/>
      <c r="DH12" s="658"/>
      <c r="DI12" s="658"/>
      <c r="DJ12" s="658"/>
      <c r="DK12" s="658"/>
      <c r="DL12" s="658"/>
      <c r="DM12" s="658"/>
      <c r="DN12" s="658"/>
      <c r="DO12" s="658"/>
      <c r="DP12" s="659"/>
      <c r="DQ12" s="663">
        <v>428099</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237</v>
      </c>
      <c r="AA13" s="695"/>
      <c r="AB13" s="695"/>
      <c r="AC13" s="695"/>
      <c r="AD13" s="696" t="s">
        <v>140</v>
      </c>
      <c r="AE13" s="696"/>
      <c r="AF13" s="696"/>
      <c r="AG13" s="696"/>
      <c r="AH13" s="696"/>
      <c r="AI13" s="696"/>
      <c r="AJ13" s="696"/>
      <c r="AK13" s="696"/>
      <c r="AL13" s="660" t="s">
        <v>237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1457278</v>
      </c>
      <c r="BH13" s="658"/>
      <c r="BI13" s="658"/>
      <c r="BJ13" s="658"/>
      <c r="BK13" s="658"/>
      <c r="BL13" s="658"/>
      <c r="BM13" s="658"/>
      <c r="BN13" s="659"/>
      <c r="BO13" s="695">
        <v>51.2</v>
      </c>
      <c r="BP13" s="695"/>
      <c r="BQ13" s="695"/>
      <c r="BR13" s="695"/>
      <c r="BS13" s="696" t="s">
        <v>237</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1602254</v>
      </c>
      <c r="CS13" s="658"/>
      <c r="CT13" s="658"/>
      <c r="CU13" s="658"/>
      <c r="CV13" s="658"/>
      <c r="CW13" s="658"/>
      <c r="CX13" s="658"/>
      <c r="CY13" s="659"/>
      <c r="CZ13" s="695">
        <v>9.3000000000000007</v>
      </c>
      <c r="DA13" s="695"/>
      <c r="DB13" s="695"/>
      <c r="DC13" s="695"/>
      <c r="DD13" s="663">
        <v>569834</v>
      </c>
      <c r="DE13" s="658"/>
      <c r="DF13" s="658"/>
      <c r="DG13" s="658"/>
      <c r="DH13" s="658"/>
      <c r="DI13" s="658"/>
      <c r="DJ13" s="658"/>
      <c r="DK13" s="658"/>
      <c r="DL13" s="658"/>
      <c r="DM13" s="658"/>
      <c r="DN13" s="658"/>
      <c r="DO13" s="658"/>
      <c r="DP13" s="659"/>
      <c r="DQ13" s="663">
        <v>1038494</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142</v>
      </c>
      <c r="S14" s="658"/>
      <c r="T14" s="658"/>
      <c r="U14" s="658"/>
      <c r="V14" s="658"/>
      <c r="W14" s="658"/>
      <c r="X14" s="658"/>
      <c r="Y14" s="659"/>
      <c r="Z14" s="695">
        <v>0</v>
      </c>
      <c r="AA14" s="695"/>
      <c r="AB14" s="695"/>
      <c r="AC14" s="695"/>
      <c r="AD14" s="696">
        <v>142</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87906</v>
      </c>
      <c r="BH14" s="658"/>
      <c r="BI14" s="658"/>
      <c r="BJ14" s="658"/>
      <c r="BK14" s="658"/>
      <c r="BL14" s="658"/>
      <c r="BM14" s="658"/>
      <c r="BN14" s="659"/>
      <c r="BO14" s="695">
        <v>3.1</v>
      </c>
      <c r="BP14" s="695"/>
      <c r="BQ14" s="695"/>
      <c r="BR14" s="695"/>
      <c r="BS14" s="696" t="s">
        <v>237</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696341</v>
      </c>
      <c r="CS14" s="658"/>
      <c r="CT14" s="658"/>
      <c r="CU14" s="658"/>
      <c r="CV14" s="658"/>
      <c r="CW14" s="658"/>
      <c r="CX14" s="658"/>
      <c r="CY14" s="659"/>
      <c r="CZ14" s="695">
        <v>4.0999999999999996</v>
      </c>
      <c r="DA14" s="695"/>
      <c r="DB14" s="695"/>
      <c r="DC14" s="695"/>
      <c r="DD14" s="663">
        <v>86170</v>
      </c>
      <c r="DE14" s="658"/>
      <c r="DF14" s="658"/>
      <c r="DG14" s="658"/>
      <c r="DH14" s="658"/>
      <c r="DI14" s="658"/>
      <c r="DJ14" s="658"/>
      <c r="DK14" s="658"/>
      <c r="DL14" s="658"/>
      <c r="DM14" s="658"/>
      <c r="DN14" s="658"/>
      <c r="DO14" s="658"/>
      <c r="DP14" s="659"/>
      <c r="DQ14" s="663">
        <v>576508</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237</v>
      </c>
      <c r="S15" s="658"/>
      <c r="T15" s="658"/>
      <c r="U15" s="658"/>
      <c r="V15" s="658"/>
      <c r="W15" s="658"/>
      <c r="X15" s="658"/>
      <c r="Y15" s="659"/>
      <c r="Z15" s="695" t="s">
        <v>237</v>
      </c>
      <c r="AA15" s="695"/>
      <c r="AB15" s="695"/>
      <c r="AC15" s="695"/>
      <c r="AD15" s="696" t="s">
        <v>140</v>
      </c>
      <c r="AE15" s="696"/>
      <c r="AF15" s="696"/>
      <c r="AG15" s="696"/>
      <c r="AH15" s="696"/>
      <c r="AI15" s="696"/>
      <c r="AJ15" s="696"/>
      <c r="AK15" s="696"/>
      <c r="AL15" s="660" t="s">
        <v>237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158541</v>
      </c>
      <c r="BH15" s="658"/>
      <c r="BI15" s="658"/>
      <c r="BJ15" s="658"/>
      <c r="BK15" s="658"/>
      <c r="BL15" s="658"/>
      <c r="BM15" s="658"/>
      <c r="BN15" s="659"/>
      <c r="BO15" s="695">
        <v>5.6</v>
      </c>
      <c r="BP15" s="695"/>
      <c r="BQ15" s="695"/>
      <c r="BR15" s="695"/>
      <c r="BS15" s="696" t="s">
        <v>237</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1654966</v>
      </c>
      <c r="CS15" s="658"/>
      <c r="CT15" s="658"/>
      <c r="CU15" s="658"/>
      <c r="CV15" s="658"/>
      <c r="CW15" s="658"/>
      <c r="CX15" s="658"/>
      <c r="CY15" s="659"/>
      <c r="CZ15" s="695">
        <v>9.6</v>
      </c>
      <c r="DA15" s="695"/>
      <c r="DB15" s="695"/>
      <c r="DC15" s="695"/>
      <c r="DD15" s="663">
        <v>310549</v>
      </c>
      <c r="DE15" s="658"/>
      <c r="DF15" s="658"/>
      <c r="DG15" s="658"/>
      <c r="DH15" s="658"/>
      <c r="DI15" s="658"/>
      <c r="DJ15" s="658"/>
      <c r="DK15" s="658"/>
      <c r="DL15" s="658"/>
      <c r="DM15" s="658"/>
      <c r="DN15" s="658"/>
      <c r="DO15" s="658"/>
      <c r="DP15" s="659"/>
      <c r="DQ15" s="663">
        <v>1036117</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12307</v>
      </c>
      <c r="S16" s="658"/>
      <c r="T16" s="658"/>
      <c r="U16" s="658"/>
      <c r="V16" s="658"/>
      <c r="W16" s="658"/>
      <c r="X16" s="658"/>
      <c r="Y16" s="659"/>
      <c r="Z16" s="695">
        <v>0.1</v>
      </c>
      <c r="AA16" s="695"/>
      <c r="AB16" s="695"/>
      <c r="AC16" s="695"/>
      <c r="AD16" s="696">
        <v>12307</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237</v>
      </c>
      <c r="BH16" s="658"/>
      <c r="BI16" s="658"/>
      <c r="BJ16" s="658"/>
      <c r="BK16" s="658"/>
      <c r="BL16" s="658"/>
      <c r="BM16" s="658"/>
      <c r="BN16" s="659"/>
      <c r="BO16" s="695" t="s">
        <v>140</v>
      </c>
      <c r="BP16" s="695"/>
      <c r="BQ16" s="695"/>
      <c r="BR16" s="695"/>
      <c r="BS16" s="696" t="s">
        <v>140</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v>107482</v>
      </c>
      <c r="CS16" s="658"/>
      <c r="CT16" s="658"/>
      <c r="CU16" s="658"/>
      <c r="CV16" s="658"/>
      <c r="CW16" s="658"/>
      <c r="CX16" s="658"/>
      <c r="CY16" s="659"/>
      <c r="CZ16" s="695">
        <v>0.6</v>
      </c>
      <c r="DA16" s="695"/>
      <c r="DB16" s="695"/>
      <c r="DC16" s="695"/>
      <c r="DD16" s="663" t="s">
        <v>237</v>
      </c>
      <c r="DE16" s="658"/>
      <c r="DF16" s="658"/>
      <c r="DG16" s="658"/>
      <c r="DH16" s="658"/>
      <c r="DI16" s="658"/>
      <c r="DJ16" s="658"/>
      <c r="DK16" s="658"/>
      <c r="DL16" s="658"/>
      <c r="DM16" s="658"/>
      <c r="DN16" s="658"/>
      <c r="DO16" s="658"/>
      <c r="DP16" s="659"/>
      <c r="DQ16" s="663">
        <v>3113</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30236</v>
      </c>
      <c r="S17" s="658"/>
      <c r="T17" s="658"/>
      <c r="U17" s="658"/>
      <c r="V17" s="658"/>
      <c r="W17" s="658"/>
      <c r="X17" s="658"/>
      <c r="Y17" s="659"/>
      <c r="Z17" s="695">
        <v>0.2</v>
      </c>
      <c r="AA17" s="695"/>
      <c r="AB17" s="695"/>
      <c r="AC17" s="695"/>
      <c r="AD17" s="696">
        <v>30236</v>
      </c>
      <c r="AE17" s="696"/>
      <c r="AF17" s="696"/>
      <c r="AG17" s="696"/>
      <c r="AH17" s="696"/>
      <c r="AI17" s="696"/>
      <c r="AJ17" s="696"/>
      <c r="AK17" s="696"/>
      <c r="AL17" s="660">
        <v>0.3</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237</v>
      </c>
      <c r="BH17" s="658"/>
      <c r="BI17" s="658"/>
      <c r="BJ17" s="658"/>
      <c r="BK17" s="658"/>
      <c r="BL17" s="658"/>
      <c r="BM17" s="658"/>
      <c r="BN17" s="659"/>
      <c r="BO17" s="695" t="s">
        <v>140</v>
      </c>
      <c r="BP17" s="695"/>
      <c r="BQ17" s="695"/>
      <c r="BR17" s="695"/>
      <c r="BS17" s="696" t="s">
        <v>140</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1707117</v>
      </c>
      <c r="CS17" s="658"/>
      <c r="CT17" s="658"/>
      <c r="CU17" s="658"/>
      <c r="CV17" s="658"/>
      <c r="CW17" s="658"/>
      <c r="CX17" s="658"/>
      <c r="CY17" s="659"/>
      <c r="CZ17" s="695">
        <v>9.9</v>
      </c>
      <c r="DA17" s="695"/>
      <c r="DB17" s="695"/>
      <c r="DC17" s="695"/>
      <c r="DD17" s="663" t="s">
        <v>237</v>
      </c>
      <c r="DE17" s="658"/>
      <c r="DF17" s="658"/>
      <c r="DG17" s="658"/>
      <c r="DH17" s="658"/>
      <c r="DI17" s="658"/>
      <c r="DJ17" s="658"/>
      <c r="DK17" s="658"/>
      <c r="DL17" s="658"/>
      <c r="DM17" s="658"/>
      <c r="DN17" s="658"/>
      <c r="DO17" s="658"/>
      <c r="DP17" s="659"/>
      <c r="DQ17" s="663">
        <v>1674190</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19128</v>
      </c>
      <c r="S18" s="658"/>
      <c r="T18" s="658"/>
      <c r="U18" s="658"/>
      <c r="V18" s="658"/>
      <c r="W18" s="658"/>
      <c r="X18" s="658"/>
      <c r="Y18" s="659"/>
      <c r="Z18" s="695">
        <v>0.1</v>
      </c>
      <c r="AA18" s="695"/>
      <c r="AB18" s="695"/>
      <c r="AC18" s="695"/>
      <c r="AD18" s="696">
        <v>19128</v>
      </c>
      <c r="AE18" s="696"/>
      <c r="AF18" s="696"/>
      <c r="AG18" s="696"/>
      <c r="AH18" s="696"/>
      <c r="AI18" s="696"/>
      <c r="AJ18" s="696"/>
      <c r="AK18" s="696"/>
      <c r="AL18" s="660">
        <v>0.2</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237</v>
      </c>
      <c r="BP18" s="695"/>
      <c r="BQ18" s="695"/>
      <c r="BR18" s="695"/>
      <c r="BS18" s="696" t="s">
        <v>237</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140</v>
      </c>
      <c r="DA18" s="695"/>
      <c r="DB18" s="695"/>
      <c r="DC18" s="695"/>
      <c r="DD18" s="663" t="s">
        <v>237</v>
      </c>
      <c r="DE18" s="658"/>
      <c r="DF18" s="658"/>
      <c r="DG18" s="658"/>
      <c r="DH18" s="658"/>
      <c r="DI18" s="658"/>
      <c r="DJ18" s="658"/>
      <c r="DK18" s="658"/>
      <c r="DL18" s="658"/>
      <c r="DM18" s="658"/>
      <c r="DN18" s="658"/>
      <c r="DO18" s="658"/>
      <c r="DP18" s="659"/>
      <c r="DQ18" s="663" t="s">
        <v>237</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15516</v>
      </c>
      <c r="S19" s="658"/>
      <c r="T19" s="658"/>
      <c r="U19" s="658"/>
      <c r="V19" s="658"/>
      <c r="W19" s="658"/>
      <c r="X19" s="658"/>
      <c r="Y19" s="659"/>
      <c r="Z19" s="695">
        <v>0.1</v>
      </c>
      <c r="AA19" s="695"/>
      <c r="AB19" s="695"/>
      <c r="AC19" s="695"/>
      <c r="AD19" s="696">
        <v>15516</v>
      </c>
      <c r="AE19" s="696"/>
      <c r="AF19" s="696"/>
      <c r="AG19" s="696"/>
      <c r="AH19" s="696"/>
      <c r="AI19" s="696"/>
      <c r="AJ19" s="696"/>
      <c r="AK19" s="696"/>
      <c r="AL19" s="660">
        <v>0.2</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4898</v>
      </c>
      <c r="BH19" s="658"/>
      <c r="BI19" s="658"/>
      <c r="BJ19" s="658"/>
      <c r="BK19" s="658"/>
      <c r="BL19" s="658"/>
      <c r="BM19" s="658"/>
      <c r="BN19" s="659"/>
      <c r="BO19" s="695">
        <v>0.2</v>
      </c>
      <c r="BP19" s="695"/>
      <c r="BQ19" s="695"/>
      <c r="BR19" s="695"/>
      <c r="BS19" s="696" t="s">
        <v>237</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237</v>
      </c>
      <c r="CS19" s="658"/>
      <c r="CT19" s="658"/>
      <c r="CU19" s="658"/>
      <c r="CV19" s="658"/>
      <c r="CW19" s="658"/>
      <c r="CX19" s="658"/>
      <c r="CY19" s="659"/>
      <c r="CZ19" s="695" t="s">
        <v>140</v>
      </c>
      <c r="DA19" s="695"/>
      <c r="DB19" s="695"/>
      <c r="DC19" s="695"/>
      <c r="DD19" s="663" t="s">
        <v>140</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v>3612</v>
      </c>
      <c r="S20" s="658"/>
      <c r="T20" s="658"/>
      <c r="U20" s="658"/>
      <c r="V20" s="658"/>
      <c r="W20" s="658"/>
      <c r="X20" s="658"/>
      <c r="Y20" s="659"/>
      <c r="Z20" s="695">
        <v>0</v>
      </c>
      <c r="AA20" s="695"/>
      <c r="AB20" s="695"/>
      <c r="AC20" s="695"/>
      <c r="AD20" s="696">
        <v>3612</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4898</v>
      </c>
      <c r="BH20" s="658"/>
      <c r="BI20" s="658"/>
      <c r="BJ20" s="658"/>
      <c r="BK20" s="658"/>
      <c r="BL20" s="658"/>
      <c r="BM20" s="658"/>
      <c r="BN20" s="659"/>
      <c r="BO20" s="695">
        <v>0.2</v>
      </c>
      <c r="BP20" s="695"/>
      <c r="BQ20" s="695"/>
      <c r="BR20" s="695"/>
      <c r="BS20" s="696" t="s">
        <v>140</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17180260</v>
      </c>
      <c r="CS20" s="658"/>
      <c r="CT20" s="658"/>
      <c r="CU20" s="658"/>
      <c r="CV20" s="658"/>
      <c r="CW20" s="658"/>
      <c r="CX20" s="658"/>
      <c r="CY20" s="659"/>
      <c r="CZ20" s="695">
        <v>100</v>
      </c>
      <c r="DA20" s="695"/>
      <c r="DB20" s="695"/>
      <c r="DC20" s="695"/>
      <c r="DD20" s="663">
        <v>2153834</v>
      </c>
      <c r="DE20" s="658"/>
      <c r="DF20" s="658"/>
      <c r="DG20" s="658"/>
      <c r="DH20" s="658"/>
      <c r="DI20" s="658"/>
      <c r="DJ20" s="658"/>
      <c r="DK20" s="658"/>
      <c r="DL20" s="658"/>
      <c r="DM20" s="658"/>
      <c r="DN20" s="658"/>
      <c r="DO20" s="658"/>
      <c r="DP20" s="659"/>
      <c r="DQ20" s="663">
        <v>10172873</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5842506</v>
      </c>
      <c r="S21" s="658"/>
      <c r="T21" s="658"/>
      <c r="U21" s="658"/>
      <c r="V21" s="658"/>
      <c r="W21" s="658"/>
      <c r="X21" s="658"/>
      <c r="Y21" s="659"/>
      <c r="Z21" s="695">
        <v>32.799999999999997</v>
      </c>
      <c r="AA21" s="695"/>
      <c r="AB21" s="695"/>
      <c r="AC21" s="695"/>
      <c r="AD21" s="696">
        <v>5400525</v>
      </c>
      <c r="AE21" s="696"/>
      <c r="AF21" s="696"/>
      <c r="AG21" s="696"/>
      <c r="AH21" s="696"/>
      <c r="AI21" s="696"/>
      <c r="AJ21" s="696"/>
      <c r="AK21" s="696"/>
      <c r="AL21" s="660">
        <v>58.8</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v>4898</v>
      </c>
      <c r="BH21" s="658"/>
      <c r="BI21" s="658"/>
      <c r="BJ21" s="658"/>
      <c r="BK21" s="658"/>
      <c r="BL21" s="658"/>
      <c r="BM21" s="658"/>
      <c r="BN21" s="659"/>
      <c r="BO21" s="695">
        <v>0.2</v>
      </c>
      <c r="BP21" s="695"/>
      <c r="BQ21" s="695"/>
      <c r="BR21" s="695"/>
      <c r="BS21" s="696" t="s">
        <v>237</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5400525</v>
      </c>
      <c r="S22" s="658"/>
      <c r="T22" s="658"/>
      <c r="U22" s="658"/>
      <c r="V22" s="658"/>
      <c r="W22" s="658"/>
      <c r="X22" s="658"/>
      <c r="Y22" s="659"/>
      <c r="Z22" s="695">
        <v>30.3</v>
      </c>
      <c r="AA22" s="695"/>
      <c r="AB22" s="695"/>
      <c r="AC22" s="695"/>
      <c r="AD22" s="696">
        <v>5400525</v>
      </c>
      <c r="AE22" s="696"/>
      <c r="AF22" s="696"/>
      <c r="AG22" s="696"/>
      <c r="AH22" s="696"/>
      <c r="AI22" s="696"/>
      <c r="AJ22" s="696"/>
      <c r="AK22" s="696"/>
      <c r="AL22" s="660">
        <v>58.8</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237</v>
      </c>
      <c r="BH22" s="658"/>
      <c r="BI22" s="658"/>
      <c r="BJ22" s="658"/>
      <c r="BK22" s="658"/>
      <c r="BL22" s="658"/>
      <c r="BM22" s="658"/>
      <c r="BN22" s="659"/>
      <c r="BO22" s="695" t="s">
        <v>140</v>
      </c>
      <c r="BP22" s="695"/>
      <c r="BQ22" s="695"/>
      <c r="BR22" s="695"/>
      <c r="BS22" s="696" t="s">
        <v>237</v>
      </c>
      <c r="BT22" s="696"/>
      <c r="BU22" s="696"/>
      <c r="BV22" s="696"/>
      <c r="BW22" s="696"/>
      <c r="BX22" s="696"/>
      <c r="BY22" s="696"/>
      <c r="BZ22" s="696"/>
      <c r="CA22" s="696"/>
      <c r="CB22" s="731"/>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441981</v>
      </c>
      <c r="S23" s="658"/>
      <c r="T23" s="658"/>
      <c r="U23" s="658"/>
      <c r="V23" s="658"/>
      <c r="W23" s="658"/>
      <c r="X23" s="658"/>
      <c r="Y23" s="659"/>
      <c r="Z23" s="695">
        <v>2.5</v>
      </c>
      <c r="AA23" s="695"/>
      <c r="AB23" s="695"/>
      <c r="AC23" s="695"/>
      <c r="AD23" s="696" t="s">
        <v>140</v>
      </c>
      <c r="AE23" s="696"/>
      <c r="AF23" s="696"/>
      <c r="AG23" s="696"/>
      <c r="AH23" s="696"/>
      <c r="AI23" s="696"/>
      <c r="AJ23" s="696"/>
      <c r="AK23" s="696"/>
      <c r="AL23" s="660" t="s">
        <v>237</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140</v>
      </c>
      <c r="BH23" s="658"/>
      <c r="BI23" s="658"/>
      <c r="BJ23" s="658"/>
      <c r="BK23" s="658"/>
      <c r="BL23" s="658"/>
      <c r="BM23" s="658"/>
      <c r="BN23" s="659"/>
      <c r="BO23" s="695" t="s">
        <v>140</v>
      </c>
      <c r="BP23" s="695"/>
      <c r="BQ23" s="695"/>
      <c r="BR23" s="695"/>
      <c r="BS23" s="696" t="s">
        <v>140</v>
      </c>
      <c r="BT23" s="696"/>
      <c r="BU23" s="696"/>
      <c r="BV23" s="696"/>
      <c r="BW23" s="696"/>
      <c r="BX23" s="696"/>
      <c r="BY23" s="696"/>
      <c r="BZ23" s="696"/>
      <c r="CA23" s="696"/>
      <c r="CB23" s="731"/>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140</v>
      </c>
      <c r="S24" s="658"/>
      <c r="T24" s="658"/>
      <c r="U24" s="658"/>
      <c r="V24" s="658"/>
      <c r="W24" s="658"/>
      <c r="X24" s="658"/>
      <c r="Y24" s="659"/>
      <c r="Z24" s="695" t="s">
        <v>237</v>
      </c>
      <c r="AA24" s="695"/>
      <c r="AB24" s="695"/>
      <c r="AC24" s="695"/>
      <c r="AD24" s="696" t="s">
        <v>237</v>
      </c>
      <c r="AE24" s="696"/>
      <c r="AF24" s="696"/>
      <c r="AG24" s="696"/>
      <c r="AH24" s="696"/>
      <c r="AI24" s="696"/>
      <c r="AJ24" s="696"/>
      <c r="AK24" s="696"/>
      <c r="AL24" s="660" t="s">
        <v>140</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140</v>
      </c>
      <c r="BH24" s="658"/>
      <c r="BI24" s="658"/>
      <c r="BJ24" s="658"/>
      <c r="BK24" s="658"/>
      <c r="BL24" s="658"/>
      <c r="BM24" s="658"/>
      <c r="BN24" s="659"/>
      <c r="BO24" s="695" t="s">
        <v>140</v>
      </c>
      <c r="BP24" s="695"/>
      <c r="BQ24" s="695"/>
      <c r="BR24" s="695"/>
      <c r="BS24" s="696" t="s">
        <v>140</v>
      </c>
      <c r="BT24" s="696"/>
      <c r="BU24" s="696"/>
      <c r="BV24" s="696"/>
      <c r="BW24" s="696"/>
      <c r="BX24" s="696"/>
      <c r="BY24" s="696"/>
      <c r="BZ24" s="696"/>
      <c r="CA24" s="696"/>
      <c r="CB24" s="731"/>
      <c r="CD24" s="715" t="s">
        <v>294</v>
      </c>
      <c r="CE24" s="716"/>
      <c r="CF24" s="716"/>
      <c r="CG24" s="716"/>
      <c r="CH24" s="716"/>
      <c r="CI24" s="716"/>
      <c r="CJ24" s="716"/>
      <c r="CK24" s="716"/>
      <c r="CL24" s="716"/>
      <c r="CM24" s="716"/>
      <c r="CN24" s="716"/>
      <c r="CO24" s="716"/>
      <c r="CP24" s="716"/>
      <c r="CQ24" s="717"/>
      <c r="CR24" s="712">
        <v>6648896</v>
      </c>
      <c r="CS24" s="713"/>
      <c r="CT24" s="713"/>
      <c r="CU24" s="713"/>
      <c r="CV24" s="713"/>
      <c r="CW24" s="713"/>
      <c r="CX24" s="713"/>
      <c r="CY24" s="738"/>
      <c r="CZ24" s="739">
        <v>38.700000000000003</v>
      </c>
      <c r="DA24" s="721"/>
      <c r="DB24" s="721"/>
      <c r="DC24" s="741"/>
      <c r="DD24" s="737">
        <v>4595970</v>
      </c>
      <c r="DE24" s="713"/>
      <c r="DF24" s="713"/>
      <c r="DG24" s="713"/>
      <c r="DH24" s="713"/>
      <c r="DI24" s="713"/>
      <c r="DJ24" s="713"/>
      <c r="DK24" s="738"/>
      <c r="DL24" s="737">
        <v>4462176</v>
      </c>
      <c r="DM24" s="713"/>
      <c r="DN24" s="713"/>
      <c r="DO24" s="713"/>
      <c r="DP24" s="713"/>
      <c r="DQ24" s="713"/>
      <c r="DR24" s="713"/>
      <c r="DS24" s="713"/>
      <c r="DT24" s="713"/>
      <c r="DU24" s="713"/>
      <c r="DV24" s="738"/>
      <c r="DW24" s="739">
        <v>48</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9579461</v>
      </c>
      <c r="S25" s="658"/>
      <c r="T25" s="658"/>
      <c r="U25" s="658"/>
      <c r="V25" s="658"/>
      <c r="W25" s="658"/>
      <c r="X25" s="658"/>
      <c r="Y25" s="659"/>
      <c r="Z25" s="695">
        <v>53.7</v>
      </c>
      <c r="AA25" s="695"/>
      <c r="AB25" s="695"/>
      <c r="AC25" s="695"/>
      <c r="AD25" s="696">
        <v>9137480</v>
      </c>
      <c r="AE25" s="696"/>
      <c r="AF25" s="696"/>
      <c r="AG25" s="696"/>
      <c r="AH25" s="696"/>
      <c r="AI25" s="696"/>
      <c r="AJ25" s="696"/>
      <c r="AK25" s="696"/>
      <c r="AL25" s="660">
        <v>99.5</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140</v>
      </c>
      <c r="BH25" s="658"/>
      <c r="BI25" s="658"/>
      <c r="BJ25" s="658"/>
      <c r="BK25" s="658"/>
      <c r="BL25" s="658"/>
      <c r="BM25" s="658"/>
      <c r="BN25" s="659"/>
      <c r="BO25" s="695" t="s">
        <v>140</v>
      </c>
      <c r="BP25" s="695"/>
      <c r="BQ25" s="695"/>
      <c r="BR25" s="695"/>
      <c r="BS25" s="696" t="s">
        <v>237</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2425808</v>
      </c>
      <c r="CS25" s="670"/>
      <c r="CT25" s="670"/>
      <c r="CU25" s="670"/>
      <c r="CV25" s="670"/>
      <c r="CW25" s="670"/>
      <c r="CX25" s="670"/>
      <c r="CY25" s="671"/>
      <c r="CZ25" s="660">
        <v>14.1</v>
      </c>
      <c r="DA25" s="672"/>
      <c r="DB25" s="672"/>
      <c r="DC25" s="673"/>
      <c r="DD25" s="663">
        <v>2195128</v>
      </c>
      <c r="DE25" s="670"/>
      <c r="DF25" s="670"/>
      <c r="DG25" s="670"/>
      <c r="DH25" s="670"/>
      <c r="DI25" s="670"/>
      <c r="DJ25" s="670"/>
      <c r="DK25" s="671"/>
      <c r="DL25" s="663">
        <v>2180575</v>
      </c>
      <c r="DM25" s="670"/>
      <c r="DN25" s="670"/>
      <c r="DO25" s="670"/>
      <c r="DP25" s="670"/>
      <c r="DQ25" s="670"/>
      <c r="DR25" s="670"/>
      <c r="DS25" s="670"/>
      <c r="DT25" s="670"/>
      <c r="DU25" s="670"/>
      <c r="DV25" s="671"/>
      <c r="DW25" s="660">
        <v>23.5</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1788</v>
      </c>
      <c r="S26" s="658"/>
      <c r="T26" s="658"/>
      <c r="U26" s="658"/>
      <c r="V26" s="658"/>
      <c r="W26" s="658"/>
      <c r="X26" s="658"/>
      <c r="Y26" s="659"/>
      <c r="Z26" s="695">
        <v>0</v>
      </c>
      <c r="AA26" s="695"/>
      <c r="AB26" s="695"/>
      <c r="AC26" s="695"/>
      <c r="AD26" s="696">
        <v>1788</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140</v>
      </c>
      <c r="BH26" s="658"/>
      <c r="BI26" s="658"/>
      <c r="BJ26" s="658"/>
      <c r="BK26" s="658"/>
      <c r="BL26" s="658"/>
      <c r="BM26" s="658"/>
      <c r="BN26" s="659"/>
      <c r="BO26" s="695" t="s">
        <v>140</v>
      </c>
      <c r="BP26" s="695"/>
      <c r="BQ26" s="695"/>
      <c r="BR26" s="695"/>
      <c r="BS26" s="696" t="s">
        <v>237</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1523361</v>
      </c>
      <c r="CS26" s="658"/>
      <c r="CT26" s="658"/>
      <c r="CU26" s="658"/>
      <c r="CV26" s="658"/>
      <c r="CW26" s="658"/>
      <c r="CX26" s="658"/>
      <c r="CY26" s="659"/>
      <c r="CZ26" s="660">
        <v>8.9</v>
      </c>
      <c r="DA26" s="672"/>
      <c r="DB26" s="672"/>
      <c r="DC26" s="673"/>
      <c r="DD26" s="663">
        <v>1425999</v>
      </c>
      <c r="DE26" s="658"/>
      <c r="DF26" s="658"/>
      <c r="DG26" s="658"/>
      <c r="DH26" s="658"/>
      <c r="DI26" s="658"/>
      <c r="DJ26" s="658"/>
      <c r="DK26" s="659"/>
      <c r="DL26" s="663" t="s">
        <v>237</v>
      </c>
      <c r="DM26" s="658"/>
      <c r="DN26" s="658"/>
      <c r="DO26" s="658"/>
      <c r="DP26" s="658"/>
      <c r="DQ26" s="658"/>
      <c r="DR26" s="658"/>
      <c r="DS26" s="658"/>
      <c r="DT26" s="658"/>
      <c r="DU26" s="658"/>
      <c r="DV26" s="659"/>
      <c r="DW26" s="660" t="s">
        <v>237</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86283</v>
      </c>
      <c r="S27" s="658"/>
      <c r="T27" s="658"/>
      <c r="U27" s="658"/>
      <c r="V27" s="658"/>
      <c r="W27" s="658"/>
      <c r="X27" s="658"/>
      <c r="Y27" s="659"/>
      <c r="Z27" s="695">
        <v>0.5</v>
      </c>
      <c r="AA27" s="695"/>
      <c r="AB27" s="695"/>
      <c r="AC27" s="695"/>
      <c r="AD27" s="696" t="s">
        <v>140</v>
      </c>
      <c r="AE27" s="696"/>
      <c r="AF27" s="696"/>
      <c r="AG27" s="696"/>
      <c r="AH27" s="696"/>
      <c r="AI27" s="696"/>
      <c r="AJ27" s="696"/>
      <c r="AK27" s="696"/>
      <c r="AL27" s="660" t="s">
        <v>237</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2846292</v>
      </c>
      <c r="BH27" s="658"/>
      <c r="BI27" s="658"/>
      <c r="BJ27" s="658"/>
      <c r="BK27" s="658"/>
      <c r="BL27" s="658"/>
      <c r="BM27" s="658"/>
      <c r="BN27" s="659"/>
      <c r="BO27" s="695">
        <v>100</v>
      </c>
      <c r="BP27" s="695"/>
      <c r="BQ27" s="695"/>
      <c r="BR27" s="695"/>
      <c r="BS27" s="696" t="s">
        <v>237</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2515971</v>
      </c>
      <c r="CS27" s="670"/>
      <c r="CT27" s="670"/>
      <c r="CU27" s="670"/>
      <c r="CV27" s="670"/>
      <c r="CW27" s="670"/>
      <c r="CX27" s="670"/>
      <c r="CY27" s="671"/>
      <c r="CZ27" s="660">
        <v>14.6</v>
      </c>
      <c r="DA27" s="672"/>
      <c r="DB27" s="672"/>
      <c r="DC27" s="673"/>
      <c r="DD27" s="663">
        <v>726652</v>
      </c>
      <c r="DE27" s="670"/>
      <c r="DF27" s="670"/>
      <c r="DG27" s="670"/>
      <c r="DH27" s="670"/>
      <c r="DI27" s="670"/>
      <c r="DJ27" s="670"/>
      <c r="DK27" s="671"/>
      <c r="DL27" s="663">
        <v>607411</v>
      </c>
      <c r="DM27" s="670"/>
      <c r="DN27" s="670"/>
      <c r="DO27" s="670"/>
      <c r="DP27" s="670"/>
      <c r="DQ27" s="670"/>
      <c r="DR27" s="670"/>
      <c r="DS27" s="670"/>
      <c r="DT27" s="670"/>
      <c r="DU27" s="670"/>
      <c r="DV27" s="671"/>
      <c r="DW27" s="660">
        <v>6.5</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125191</v>
      </c>
      <c r="S28" s="658"/>
      <c r="T28" s="658"/>
      <c r="U28" s="658"/>
      <c r="V28" s="658"/>
      <c r="W28" s="658"/>
      <c r="X28" s="658"/>
      <c r="Y28" s="659"/>
      <c r="Z28" s="695">
        <v>0.7</v>
      </c>
      <c r="AA28" s="695"/>
      <c r="AB28" s="695"/>
      <c r="AC28" s="695"/>
      <c r="AD28" s="696">
        <v>15647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1707117</v>
      </c>
      <c r="CS28" s="658"/>
      <c r="CT28" s="658"/>
      <c r="CU28" s="658"/>
      <c r="CV28" s="658"/>
      <c r="CW28" s="658"/>
      <c r="CX28" s="658"/>
      <c r="CY28" s="659"/>
      <c r="CZ28" s="660">
        <v>9.9</v>
      </c>
      <c r="DA28" s="672"/>
      <c r="DB28" s="672"/>
      <c r="DC28" s="673"/>
      <c r="DD28" s="663">
        <v>1674190</v>
      </c>
      <c r="DE28" s="658"/>
      <c r="DF28" s="658"/>
      <c r="DG28" s="658"/>
      <c r="DH28" s="658"/>
      <c r="DI28" s="658"/>
      <c r="DJ28" s="658"/>
      <c r="DK28" s="659"/>
      <c r="DL28" s="663">
        <v>1674190</v>
      </c>
      <c r="DM28" s="658"/>
      <c r="DN28" s="658"/>
      <c r="DO28" s="658"/>
      <c r="DP28" s="658"/>
      <c r="DQ28" s="658"/>
      <c r="DR28" s="658"/>
      <c r="DS28" s="658"/>
      <c r="DT28" s="658"/>
      <c r="DU28" s="658"/>
      <c r="DV28" s="659"/>
      <c r="DW28" s="660">
        <v>18</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26151</v>
      </c>
      <c r="S29" s="658"/>
      <c r="T29" s="658"/>
      <c r="U29" s="658"/>
      <c r="V29" s="658"/>
      <c r="W29" s="658"/>
      <c r="X29" s="658"/>
      <c r="Y29" s="659"/>
      <c r="Z29" s="695">
        <v>0.1</v>
      </c>
      <c r="AA29" s="695"/>
      <c r="AB29" s="695"/>
      <c r="AC29" s="695"/>
      <c r="AD29" s="696" t="s">
        <v>140</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1707117</v>
      </c>
      <c r="CS29" s="670"/>
      <c r="CT29" s="670"/>
      <c r="CU29" s="670"/>
      <c r="CV29" s="670"/>
      <c r="CW29" s="670"/>
      <c r="CX29" s="670"/>
      <c r="CY29" s="671"/>
      <c r="CZ29" s="660">
        <v>9.9</v>
      </c>
      <c r="DA29" s="672"/>
      <c r="DB29" s="672"/>
      <c r="DC29" s="673"/>
      <c r="DD29" s="663">
        <v>1674190</v>
      </c>
      <c r="DE29" s="670"/>
      <c r="DF29" s="670"/>
      <c r="DG29" s="670"/>
      <c r="DH29" s="670"/>
      <c r="DI29" s="670"/>
      <c r="DJ29" s="670"/>
      <c r="DK29" s="671"/>
      <c r="DL29" s="663">
        <v>1674190</v>
      </c>
      <c r="DM29" s="670"/>
      <c r="DN29" s="670"/>
      <c r="DO29" s="670"/>
      <c r="DP29" s="670"/>
      <c r="DQ29" s="670"/>
      <c r="DR29" s="670"/>
      <c r="DS29" s="670"/>
      <c r="DT29" s="670"/>
      <c r="DU29" s="670"/>
      <c r="DV29" s="671"/>
      <c r="DW29" s="660">
        <v>18</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2089905</v>
      </c>
      <c r="S30" s="658"/>
      <c r="T30" s="658"/>
      <c r="U30" s="658"/>
      <c r="V30" s="658"/>
      <c r="W30" s="658"/>
      <c r="X30" s="658"/>
      <c r="Y30" s="659"/>
      <c r="Z30" s="695">
        <v>11.7</v>
      </c>
      <c r="AA30" s="695"/>
      <c r="AB30" s="695"/>
      <c r="AC30" s="695"/>
      <c r="AD30" s="696" t="s">
        <v>237</v>
      </c>
      <c r="AE30" s="696"/>
      <c r="AF30" s="696"/>
      <c r="AG30" s="696"/>
      <c r="AH30" s="696"/>
      <c r="AI30" s="696"/>
      <c r="AJ30" s="696"/>
      <c r="AK30" s="696"/>
      <c r="AL30" s="660" t="s">
        <v>237</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9"/>
      <c r="BI30" s="729"/>
      <c r="BJ30" s="729"/>
      <c r="BK30" s="729"/>
      <c r="BL30" s="729"/>
      <c r="BM30" s="729"/>
      <c r="BN30" s="729"/>
      <c r="BO30" s="729"/>
      <c r="BP30" s="729"/>
      <c r="BQ30" s="730"/>
      <c r="BR30" s="709"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1662195</v>
      </c>
      <c r="CS30" s="658"/>
      <c r="CT30" s="658"/>
      <c r="CU30" s="658"/>
      <c r="CV30" s="658"/>
      <c r="CW30" s="658"/>
      <c r="CX30" s="658"/>
      <c r="CY30" s="659"/>
      <c r="CZ30" s="660">
        <v>9.6999999999999993</v>
      </c>
      <c r="DA30" s="672"/>
      <c r="DB30" s="672"/>
      <c r="DC30" s="673"/>
      <c r="DD30" s="663">
        <v>1629268</v>
      </c>
      <c r="DE30" s="658"/>
      <c r="DF30" s="658"/>
      <c r="DG30" s="658"/>
      <c r="DH30" s="658"/>
      <c r="DI30" s="658"/>
      <c r="DJ30" s="658"/>
      <c r="DK30" s="659"/>
      <c r="DL30" s="663">
        <v>1629268</v>
      </c>
      <c r="DM30" s="658"/>
      <c r="DN30" s="658"/>
      <c r="DO30" s="658"/>
      <c r="DP30" s="658"/>
      <c r="DQ30" s="658"/>
      <c r="DR30" s="658"/>
      <c r="DS30" s="658"/>
      <c r="DT30" s="658"/>
      <c r="DU30" s="658"/>
      <c r="DV30" s="659"/>
      <c r="DW30" s="660">
        <v>17.5</v>
      </c>
      <c r="DX30" s="672"/>
      <c r="DY30" s="672"/>
      <c r="DZ30" s="672"/>
      <c r="EA30" s="672"/>
      <c r="EB30" s="672"/>
      <c r="EC30" s="684"/>
    </row>
    <row r="31" spans="2:133" ht="11.25" customHeight="1" x14ac:dyDescent="0.15">
      <c r="B31" s="732" t="s">
        <v>313</v>
      </c>
      <c r="C31" s="733"/>
      <c r="D31" s="733"/>
      <c r="E31" s="733"/>
      <c r="F31" s="733"/>
      <c r="G31" s="733"/>
      <c r="H31" s="733"/>
      <c r="I31" s="733"/>
      <c r="J31" s="733"/>
      <c r="K31" s="733"/>
      <c r="L31" s="733"/>
      <c r="M31" s="733"/>
      <c r="N31" s="733"/>
      <c r="O31" s="733"/>
      <c r="P31" s="733"/>
      <c r="Q31" s="734"/>
      <c r="R31" s="657" t="s">
        <v>237</v>
      </c>
      <c r="S31" s="658"/>
      <c r="T31" s="658"/>
      <c r="U31" s="658"/>
      <c r="V31" s="658"/>
      <c r="W31" s="658"/>
      <c r="X31" s="658"/>
      <c r="Y31" s="659"/>
      <c r="Z31" s="695" t="s">
        <v>140</v>
      </c>
      <c r="AA31" s="695"/>
      <c r="AB31" s="695"/>
      <c r="AC31" s="695"/>
      <c r="AD31" s="696" t="s">
        <v>237</v>
      </c>
      <c r="AE31" s="696"/>
      <c r="AF31" s="696"/>
      <c r="AG31" s="696"/>
      <c r="AH31" s="696"/>
      <c r="AI31" s="696"/>
      <c r="AJ31" s="696"/>
      <c r="AK31" s="696"/>
      <c r="AL31" s="660" t="s">
        <v>237</v>
      </c>
      <c r="AM31" s="661"/>
      <c r="AN31" s="661"/>
      <c r="AO31" s="697"/>
      <c r="AP31" s="723" t="s">
        <v>314</v>
      </c>
      <c r="AQ31" s="724"/>
      <c r="AR31" s="724"/>
      <c r="AS31" s="724"/>
      <c r="AT31" s="725" t="s">
        <v>315</v>
      </c>
      <c r="AU31" s="218"/>
      <c r="AV31" s="218"/>
      <c r="AW31" s="218"/>
      <c r="AX31" s="715" t="s">
        <v>191</v>
      </c>
      <c r="AY31" s="716"/>
      <c r="AZ31" s="716"/>
      <c r="BA31" s="716"/>
      <c r="BB31" s="716"/>
      <c r="BC31" s="716"/>
      <c r="BD31" s="716"/>
      <c r="BE31" s="716"/>
      <c r="BF31" s="717"/>
      <c r="BG31" s="719">
        <v>99.1</v>
      </c>
      <c r="BH31" s="720"/>
      <c r="BI31" s="720"/>
      <c r="BJ31" s="720"/>
      <c r="BK31" s="720"/>
      <c r="BL31" s="720"/>
      <c r="BM31" s="721">
        <v>97.5</v>
      </c>
      <c r="BN31" s="720"/>
      <c r="BO31" s="720"/>
      <c r="BP31" s="720"/>
      <c r="BQ31" s="722"/>
      <c r="BR31" s="719">
        <v>99.2</v>
      </c>
      <c r="BS31" s="720"/>
      <c r="BT31" s="720"/>
      <c r="BU31" s="720"/>
      <c r="BV31" s="720"/>
      <c r="BW31" s="720"/>
      <c r="BX31" s="721">
        <v>97.1</v>
      </c>
      <c r="BY31" s="720"/>
      <c r="BZ31" s="720"/>
      <c r="CA31" s="720"/>
      <c r="CB31" s="722"/>
      <c r="CD31" s="678"/>
      <c r="CE31" s="679"/>
      <c r="CF31" s="654" t="s">
        <v>316</v>
      </c>
      <c r="CG31" s="655"/>
      <c r="CH31" s="655"/>
      <c r="CI31" s="655"/>
      <c r="CJ31" s="655"/>
      <c r="CK31" s="655"/>
      <c r="CL31" s="655"/>
      <c r="CM31" s="655"/>
      <c r="CN31" s="655"/>
      <c r="CO31" s="655"/>
      <c r="CP31" s="655"/>
      <c r="CQ31" s="656"/>
      <c r="CR31" s="657">
        <v>44922</v>
      </c>
      <c r="CS31" s="670"/>
      <c r="CT31" s="670"/>
      <c r="CU31" s="670"/>
      <c r="CV31" s="670"/>
      <c r="CW31" s="670"/>
      <c r="CX31" s="670"/>
      <c r="CY31" s="671"/>
      <c r="CZ31" s="660">
        <v>0.3</v>
      </c>
      <c r="DA31" s="672"/>
      <c r="DB31" s="672"/>
      <c r="DC31" s="673"/>
      <c r="DD31" s="663">
        <v>44922</v>
      </c>
      <c r="DE31" s="670"/>
      <c r="DF31" s="670"/>
      <c r="DG31" s="670"/>
      <c r="DH31" s="670"/>
      <c r="DI31" s="670"/>
      <c r="DJ31" s="670"/>
      <c r="DK31" s="671"/>
      <c r="DL31" s="663">
        <v>44922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1303028</v>
      </c>
      <c r="S32" s="658"/>
      <c r="T32" s="658"/>
      <c r="U32" s="658"/>
      <c r="V32" s="658"/>
      <c r="W32" s="658"/>
      <c r="X32" s="658"/>
      <c r="Y32" s="659"/>
      <c r="Z32" s="695">
        <v>7.3</v>
      </c>
      <c r="AA32" s="695"/>
      <c r="AB32" s="695"/>
      <c r="AC32" s="695"/>
      <c r="AD32" s="696" t="s">
        <v>237</v>
      </c>
      <c r="AE32" s="696"/>
      <c r="AF32" s="696"/>
      <c r="AG32" s="696"/>
      <c r="AH32" s="696"/>
      <c r="AI32" s="696"/>
      <c r="AJ32" s="696"/>
      <c r="AK32" s="696"/>
      <c r="AL32" s="660" t="s">
        <v>237</v>
      </c>
      <c r="AM32" s="661"/>
      <c r="AN32" s="661"/>
      <c r="AO32" s="697"/>
      <c r="AP32" s="698"/>
      <c r="AQ32" s="699"/>
      <c r="AR32" s="699"/>
      <c r="AS32" s="699"/>
      <c r="AT32" s="726"/>
      <c r="AU32" s="214" t="s">
        <v>318</v>
      </c>
      <c r="AX32" s="654" t="s">
        <v>319</v>
      </c>
      <c r="AY32" s="655"/>
      <c r="AZ32" s="655"/>
      <c r="BA32" s="655"/>
      <c r="BB32" s="655"/>
      <c r="BC32" s="655"/>
      <c r="BD32" s="655"/>
      <c r="BE32" s="655"/>
      <c r="BF32" s="656"/>
      <c r="BG32" s="728">
        <v>99.7</v>
      </c>
      <c r="BH32" s="670"/>
      <c r="BI32" s="670"/>
      <c r="BJ32" s="670"/>
      <c r="BK32" s="670"/>
      <c r="BL32" s="670"/>
      <c r="BM32" s="661">
        <v>98.9</v>
      </c>
      <c r="BN32" s="670"/>
      <c r="BO32" s="670"/>
      <c r="BP32" s="670"/>
      <c r="BQ32" s="693"/>
      <c r="BR32" s="728">
        <v>99.6</v>
      </c>
      <c r="BS32" s="670"/>
      <c r="BT32" s="670"/>
      <c r="BU32" s="670"/>
      <c r="BV32" s="670"/>
      <c r="BW32" s="670"/>
      <c r="BX32" s="661">
        <v>98.3</v>
      </c>
      <c r="BY32" s="670"/>
      <c r="BZ32" s="670"/>
      <c r="CA32" s="670"/>
      <c r="CB32" s="693"/>
      <c r="CD32" s="680"/>
      <c r="CE32" s="681"/>
      <c r="CF32" s="654" t="s">
        <v>320</v>
      </c>
      <c r="CG32" s="655"/>
      <c r="CH32" s="655"/>
      <c r="CI32" s="655"/>
      <c r="CJ32" s="655"/>
      <c r="CK32" s="655"/>
      <c r="CL32" s="655"/>
      <c r="CM32" s="655"/>
      <c r="CN32" s="655"/>
      <c r="CO32" s="655"/>
      <c r="CP32" s="655"/>
      <c r="CQ32" s="656"/>
      <c r="CR32" s="657" t="s">
        <v>237</v>
      </c>
      <c r="CS32" s="658"/>
      <c r="CT32" s="658"/>
      <c r="CU32" s="658"/>
      <c r="CV32" s="658"/>
      <c r="CW32" s="658"/>
      <c r="CX32" s="658"/>
      <c r="CY32" s="659"/>
      <c r="CZ32" s="660" t="s">
        <v>237</v>
      </c>
      <c r="DA32" s="672"/>
      <c r="DB32" s="672"/>
      <c r="DC32" s="673"/>
      <c r="DD32" s="663" t="s">
        <v>140</v>
      </c>
      <c r="DE32" s="658"/>
      <c r="DF32" s="658"/>
      <c r="DG32" s="658"/>
      <c r="DH32" s="658"/>
      <c r="DI32" s="658"/>
      <c r="DJ32" s="658"/>
      <c r="DK32" s="659"/>
      <c r="DL32" s="663" t="s">
        <v>237</v>
      </c>
      <c r="DM32" s="658"/>
      <c r="DN32" s="658"/>
      <c r="DO32" s="658"/>
      <c r="DP32" s="658"/>
      <c r="DQ32" s="658"/>
      <c r="DR32" s="658"/>
      <c r="DS32" s="658"/>
      <c r="DT32" s="658"/>
      <c r="DU32" s="658"/>
      <c r="DV32" s="659"/>
      <c r="DW32" s="660" t="s">
        <v>237</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60393</v>
      </c>
      <c r="S33" s="658"/>
      <c r="T33" s="658"/>
      <c r="U33" s="658"/>
      <c r="V33" s="658"/>
      <c r="W33" s="658"/>
      <c r="X33" s="658"/>
      <c r="Y33" s="659"/>
      <c r="Z33" s="695">
        <v>0.3</v>
      </c>
      <c r="AA33" s="695"/>
      <c r="AB33" s="695"/>
      <c r="AC33" s="695"/>
      <c r="AD33" s="696">
        <v>27889</v>
      </c>
      <c r="AE33" s="696"/>
      <c r="AF33" s="696"/>
      <c r="AG33" s="696"/>
      <c r="AH33" s="696"/>
      <c r="AI33" s="696"/>
      <c r="AJ33" s="696"/>
      <c r="AK33" s="696"/>
      <c r="AL33" s="660">
        <v>0.3</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98.5</v>
      </c>
      <c r="BH33" s="642"/>
      <c r="BI33" s="642"/>
      <c r="BJ33" s="642"/>
      <c r="BK33" s="642"/>
      <c r="BL33" s="642"/>
      <c r="BM33" s="688">
        <v>96.2</v>
      </c>
      <c r="BN33" s="642"/>
      <c r="BO33" s="642"/>
      <c r="BP33" s="642"/>
      <c r="BQ33" s="705"/>
      <c r="BR33" s="718">
        <v>98.9</v>
      </c>
      <c r="BS33" s="642"/>
      <c r="BT33" s="642"/>
      <c r="BU33" s="642"/>
      <c r="BV33" s="642"/>
      <c r="BW33" s="642"/>
      <c r="BX33" s="688">
        <v>96</v>
      </c>
      <c r="BY33" s="642"/>
      <c r="BZ33" s="642"/>
      <c r="CA33" s="642"/>
      <c r="CB33" s="705"/>
      <c r="CD33" s="654" t="s">
        <v>323</v>
      </c>
      <c r="CE33" s="655"/>
      <c r="CF33" s="655"/>
      <c r="CG33" s="655"/>
      <c r="CH33" s="655"/>
      <c r="CI33" s="655"/>
      <c r="CJ33" s="655"/>
      <c r="CK33" s="655"/>
      <c r="CL33" s="655"/>
      <c r="CM33" s="655"/>
      <c r="CN33" s="655"/>
      <c r="CO33" s="655"/>
      <c r="CP33" s="655"/>
      <c r="CQ33" s="656"/>
      <c r="CR33" s="657">
        <v>8270048</v>
      </c>
      <c r="CS33" s="670"/>
      <c r="CT33" s="670"/>
      <c r="CU33" s="670"/>
      <c r="CV33" s="670"/>
      <c r="CW33" s="670"/>
      <c r="CX33" s="670"/>
      <c r="CY33" s="671"/>
      <c r="CZ33" s="660">
        <v>48.1</v>
      </c>
      <c r="DA33" s="672"/>
      <c r="DB33" s="672"/>
      <c r="DC33" s="673"/>
      <c r="DD33" s="663">
        <v>5172215</v>
      </c>
      <c r="DE33" s="670"/>
      <c r="DF33" s="670"/>
      <c r="DG33" s="670"/>
      <c r="DH33" s="670"/>
      <c r="DI33" s="670"/>
      <c r="DJ33" s="670"/>
      <c r="DK33" s="671"/>
      <c r="DL33" s="663">
        <v>4107942</v>
      </c>
      <c r="DM33" s="670"/>
      <c r="DN33" s="670"/>
      <c r="DO33" s="670"/>
      <c r="DP33" s="670"/>
      <c r="DQ33" s="670"/>
      <c r="DR33" s="670"/>
      <c r="DS33" s="670"/>
      <c r="DT33" s="670"/>
      <c r="DU33" s="670"/>
      <c r="DV33" s="671"/>
      <c r="DW33" s="660">
        <v>44.2</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948123</v>
      </c>
      <c r="S34" s="658"/>
      <c r="T34" s="658"/>
      <c r="U34" s="658"/>
      <c r="V34" s="658"/>
      <c r="W34" s="658"/>
      <c r="X34" s="658"/>
      <c r="Y34" s="659"/>
      <c r="Z34" s="695">
        <v>5.3</v>
      </c>
      <c r="AA34" s="695"/>
      <c r="AB34" s="695"/>
      <c r="AC34" s="695"/>
      <c r="AD34" s="696" t="s">
        <v>140</v>
      </c>
      <c r="AE34" s="696"/>
      <c r="AF34" s="696"/>
      <c r="AG34" s="696"/>
      <c r="AH34" s="696"/>
      <c r="AI34" s="696"/>
      <c r="AJ34" s="696"/>
      <c r="AK34" s="696"/>
      <c r="AL34" s="660" t="s">
        <v>140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3400347</v>
      </c>
      <c r="CS34" s="658"/>
      <c r="CT34" s="658"/>
      <c r="CU34" s="658"/>
      <c r="CV34" s="658"/>
      <c r="CW34" s="658"/>
      <c r="CX34" s="658"/>
      <c r="CY34" s="659"/>
      <c r="CZ34" s="660">
        <v>19.8</v>
      </c>
      <c r="DA34" s="672"/>
      <c r="DB34" s="672"/>
      <c r="DC34" s="673"/>
      <c r="DD34" s="663">
        <v>2057133</v>
      </c>
      <c r="DE34" s="658"/>
      <c r="DF34" s="658"/>
      <c r="DG34" s="658"/>
      <c r="DH34" s="658"/>
      <c r="DI34" s="658"/>
      <c r="DJ34" s="658"/>
      <c r="DK34" s="659"/>
      <c r="DL34" s="663">
        <v>1710574</v>
      </c>
      <c r="DM34" s="658"/>
      <c r="DN34" s="658"/>
      <c r="DO34" s="658"/>
      <c r="DP34" s="658"/>
      <c r="DQ34" s="658"/>
      <c r="DR34" s="658"/>
      <c r="DS34" s="658"/>
      <c r="DT34" s="658"/>
      <c r="DU34" s="658"/>
      <c r="DV34" s="659"/>
      <c r="DW34" s="660">
        <v>18.399999999999999</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1054955</v>
      </c>
      <c r="S35" s="658"/>
      <c r="T35" s="658"/>
      <c r="U35" s="658"/>
      <c r="V35" s="658"/>
      <c r="W35" s="658"/>
      <c r="X35" s="658"/>
      <c r="Y35" s="659"/>
      <c r="Z35" s="695">
        <v>5.9</v>
      </c>
      <c r="AA35" s="695"/>
      <c r="AB35" s="695"/>
      <c r="AC35" s="695"/>
      <c r="AD35" s="696" t="s">
        <v>140</v>
      </c>
      <c r="AE35" s="696"/>
      <c r="AF35" s="696"/>
      <c r="AG35" s="696"/>
      <c r="AH35" s="696"/>
      <c r="AI35" s="696"/>
      <c r="AJ35" s="696"/>
      <c r="AK35" s="696"/>
      <c r="AL35" s="660" t="s">
        <v>140</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212263</v>
      </c>
      <c r="CS35" s="670"/>
      <c r="CT35" s="670"/>
      <c r="CU35" s="670"/>
      <c r="CV35" s="670"/>
      <c r="CW35" s="670"/>
      <c r="CX35" s="670"/>
      <c r="CY35" s="671"/>
      <c r="CZ35" s="660">
        <v>1.2</v>
      </c>
      <c r="DA35" s="672"/>
      <c r="DB35" s="672"/>
      <c r="DC35" s="673"/>
      <c r="DD35" s="663">
        <v>181267</v>
      </c>
      <c r="DE35" s="670"/>
      <c r="DF35" s="670"/>
      <c r="DG35" s="670"/>
      <c r="DH35" s="670"/>
      <c r="DI35" s="670"/>
      <c r="DJ35" s="670"/>
      <c r="DK35" s="671"/>
      <c r="DL35" s="663">
        <v>181211</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641964</v>
      </c>
      <c r="S36" s="658"/>
      <c r="T36" s="658"/>
      <c r="U36" s="658"/>
      <c r="V36" s="658"/>
      <c r="W36" s="658"/>
      <c r="X36" s="658"/>
      <c r="Y36" s="659"/>
      <c r="Z36" s="695">
        <v>3.6</v>
      </c>
      <c r="AA36" s="695"/>
      <c r="AB36" s="695"/>
      <c r="AC36" s="695"/>
      <c r="AD36" s="696" t="s">
        <v>140</v>
      </c>
      <c r="AE36" s="696"/>
      <c r="AF36" s="696"/>
      <c r="AG36" s="696"/>
      <c r="AH36" s="696"/>
      <c r="AI36" s="696"/>
      <c r="AJ36" s="696"/>
      <c r="AK36" s="696"/>
      <c r="AL36" s="660" t="s">
        <v>237</v>
      </c>
      <c r="AM36" s="661"/>
      <c r="AN36" s="661"/>
      <c r="AO36" s="697"/>
      <c r="AP36" s="222"/>
      <c r="AQ36" s="706" t="s">
        <v>331</v>
      </c>
      <c r="AR36" s="707"/>
      <c r="AS36" s="707"/>
      <c r="AT36" s="707"/>
      <c r="AU36" s="707"/>
      <c r="AV36" s="707"/>
      <c r="AW36" s="707"/>
      <c r="AX36" s="707"/>
      <c r="AY36" s="708"/>
      <c r="AZ36" s="712">
        <v>1991205</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26937</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1308036</v>
      </c>
      <c r="CS36" s="658"/>
      <c r="CT36" s="658"/>
      <c r="CU36" s="658"/>
      <c r="CV36" s="658"/>
      <c r="CW36" s="658"/>
      <c r="CX36" s="658"/>
      <c r="CY36" s="659"/>
      <c r="CZ36" s="660">
        <v>7.6</v>
      </c>
      <c r="DA36" s="672"/>
      <c r="DB36" s="672"/>
      <c r="DC36" s="673"/>
      <c r="DD36" s="663">
        <v>836364</v>
      </c>
      <c r="DE36" s="658"/>
      <c r="DF36" s="658"/>
      <c r="DG36" s="658"/>
      <c r="DH36" s="658"/>
      <c r="DI36" s="658"/>
      <c r="DJ36" s="658"/>
      <c r="DK36" s="659"/>
      <c r="DL36" s="663">
        <v>534722</v>
      </c>
      <c r="DM36" s="658"/>
      <c r="DN36" s="658"/>
      <c r="DO36" s="658"/>
      <c r="DP36" s="658"/>
      <c r="DQ36" s="658"/>
      <c r="DR36" s="658"/>
      <c r="DS36" s="658"/>
      <c r="DT36" s="658"/>
      <c r="DU36" s="658"/>
      <c r="DV36" s="659"/>
      <c r="DW36" s="660">
        <v>5.8</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473239</v>
      </c>
      <c r="S37" s="658"/>
      <c r="T37" s="658"/>
      <c r="U37" s="658"/>
      <c r="V37" s="658"/>
      <c r="W37" s="658"/>
      <c r="X37" s="658"/>
      <c r="Y37" s="659"/>
      <c r="Z37" s="695">
        <v>2.7</v>
      </c>
      <c r="AA37" s="695"/>
      <c r="AB37" s="695"/>
      <c r="AC37" s="695"/>
      <c r="AD37" s="696">
        <v>1069</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865273</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-13394</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178347</v>
      </c>
      <c r="CS37" s="670"/>
      <c r="CT37" s="670"/>
      <c r="CU37" s="670"/>
      <c r="CV37" s="670"/>
      <c r="CW37" s="670"/>
      <c r="CX37" s="670"/>
      <c r="CY37" s="671"/>
      <c r="CZ37" s="660">
        <v>1</v>
      </c>
      <c r="DA37" s="672"/>
      <c r="DB37" s="672"/>
      <c r="DC37" s="673"/>
      <c r="DD37" s="663">
        <v>172924</v>
      </c>
      <c r="DE37" s="670"/>
      <c r="DF37" s="670"/>
      <c r="DG37" s="670"/>
      <c r="DH37" s="670"/>
      <c r="DI37" s="670"/>
      <c r="DJ37" s="670"/>
      <c r="DK37" s="671"/>
      <c r="DL37" s="663">
        <v>172924</v>
      </c>
      <c r="DM37" s="670"/>
      <c r="DN37" s="670"/>
      <c r="DO37" s="670"/>
      <c r="DP37" s="670"/>
      <c r="DQ37" s="670"/>
      <c r="DR37" s="670"/>
      <c r="DS37" s="670"/>
      <c r="DT37" s="670"/>
      <c r="DU37" s="670"/>
      <c r="DV37" s="671"/>
      <c r="DW37" s="660">
        <v>1.9</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1448430</v>
      </c>
      <c r="S38" s="658"/>
      <c r="T38" s="658"/>
      <c r="U38" s="658"/>
      <c r="V38" s="658"/>
      <c r="W38" s="658"/>
      <c r="X38" s="658"/>
      <c r="Y38" s="659"/>
      <c r="Z38" s="695">
        <v>8.1</v>
      </c>
      <c r="AA38" s="695"/>
      <c r="AB38" s="695"/>
      <c r="AC38" s="695"/>
      <c r="AD38" s="696" t="s">
        <v>140</v>
      </c>
      <c r="AE38" s="696"/>
      <c r="AF38" s="696"/>
      <c r="AG38" s="696"/>
      <c r="AH38" s="696"/>
      <c r="AI38" s="696"/>
      <c r="AJ38" s="696"/>
      <c r="AK38" s="696"/>
      <c r="AL38" s="660" t="s">
        <v>237</v>
      </c>
      <c r="AM38" s="661"/>
      <c r="AN38" s="661"/>
      <c r="AO38" s="697"/>
      <c r="AQ38" s="690" t="s">
        <v>339</v>
      </c>
      <c r="AR38" s="691"/>
      <c r="AS38" s="691"/>
      <c r="AT38" s="691"/>
      <c r="AU38" s="691"/>
      <c r="AV38" s="691"/>
      <c r="AW38" s="691"/>
      <c r="AX38" s="691"/>
      <c r="AY38" s="692"/>
      <c r="AZ38" s="657">
        <v>34258</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3387</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1956947</v>
      </c>
      <c r="CS38" s="658"/>
      <c r="CT38" s="658"/>
      <c r="CU38" s="658"/>
      <c r="CV38" s="658"/>
      <c r="CW38" s="658"/>
      <c r="CX38" s="658"/>
      <c r="CY38" s="659"/>
      <c r="CZ38" s="660">
        <v>11.4</v>
      </c>
      <c r="DA38" s="672"/>
      <c r="DB38" s="672"/>
      <c r="DC38" s="673"/>
      <c r="DD38" s="663">
        <v>1787955</v>
      </c>
      <c r="DE38" s="658"/>
      <c r="DF38" s="658"/>
      <c r="DG38" s="658"/>
      <c r="DH38" s="658"/>
      <c r="DI38" s="658"/>
      <c r="DJ38" s="658"/>
      <c r="DK38" s="659"/>
      <c r="DL38" s="663">
        <v>1655162</v>
      </c>
      <c r="DM38" s="658"/>
      <c r="DN38" s="658"/>
      <c r="DO38" s="658"/>
      <c r="DP38" s="658"/>
      <c r="DQ38" s="658"/>
      <c r="DR38" s="658"/>
      <c r="DS38" s="658"/>
      <c r="DT38" s="658"/>
      <c r="DU38" s="658"/>
      <c r="DV38" s="659"/>
      <c r="DW38" s="660">
        <v>17.8</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140</v>
      </c>
      <c r="S39" s="658"/>
      <c r="T39" s="658"/>
      <c r="U39" s="658"/>
      <c r="V39" s="658"/>
      <c r="W39" s="658"/>
      <c r="X39" s="658"/>
      <c r="Y39" s="659"/>
      <c r="Z39" s="695" t="s">
        <v>237</v>
      </c>
      <c r="AA39" s="695"/>
      <c r="AB39" s="695"/>
      <c r="AC39" s="695"/>
      <c r="AD39" s="696" t="s">
        <v>237</v>
      </c>
      <c r="AE39" s="696"/>
      <c r="AF39" s="696"/>
      <c r="AG39" s="696"/>
      <c r="AH39" s="696"/>
      <c r="AI39" s="696"/>
      <c r="AJ39" s="696"/>
      <c r="AK39" s="696"/>
      <c r="AL39" s="660" t="s">
        <v>237</v>
      </c>
      <c r="AM39" s="661"/>
      <c r="AN39" s="661"/>
      <c r="AO39" s="697"/>
      <c r="AQ39" s="690" t="s">
        <v>343</v>
      </c>
      <c r="AR39" s="691"/>
      <c r="AS39" s="691"/>
      <c r="AT39" s="691"/>
      <c r="AU39" s="691"/>
      <c r="AV39" s="691"/>
      <c r="AW39" s="691"/>
      <c r="AX39" s="691"/>
      <c r="AY39" s="692"/>
      <c r="AZ39" s="657" t="s">
        <v>140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5151</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1252358</v>
      </c>
      <c r="CS39" s="670"/>
      <c r="CT39" s="670"/>
      <c r="CU39" s="670"/>
      <c r="CV39" s="670"/>
      <c r="CW39" s="670"/>
      <c r="CX39" s="670"/>
      <c r="CY39" s="671"/>
      <c r="CZ39" s="660">
        <v>7.3</v>
      </c>
      <c r="DA39" s="672"/>
      <c r="DB39" s="672"/>
      <c r="DC39" s="673"/>
      <c r="DD39" s="663">
        <v>280529</v>
      </c>
      <c r="DE39" s="670"/>
      <c r="DF39" s="670"/>
      <c r="DG39" s="670"/>
      <c r="DH39" s="670"/>
      <c r="DI39" s="670"/>
      <c r="DJ39" s="670"/>
      <c r="DK39" s="671"/>
      <c r="DL39" s="663" t="s">
        <v>237</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108700</v>
      </c>
      <c r="S40" s="658"/>
      <c r="T40" s="658"/>
      <c r="U40" s="658"/>
      <c r="V40" s="658"/>
      <c r="W40" s="658"/>
      <c r="X40" s="658"/>
      <c r="Y40" s="659"/>
      <c r="Z40" s="695">
        <v>0.6</v>
      </c>
      <c r="AA40" s="695"/>
      <c r="AB40" s="695"/>
      <c r="AC40" s="695"/>
      <c r="AD40" s="696" t="s">
        <v>237</v>
      </c>
      <c r="AE40" s="696"/>
      <c r="AF40" s="696"/>
      <c r="AG40" s="696"/>
      <c r="AH40" s="696"/>
      <c r="AI40" s="696"/>
      <c r="AJ40" s="696"/>
      <c r="AK40" s="696"/>
      <c r="AL40" s="660" t="s">
        <v>140</v>
      </c>
      <c r="AM40" s="661"/>
      <c r="AN40" s="661"/>
      <c r="AO40" s="697"/>
      <c r="AQ40" s="690" t="s">
        <v>347</v>
      </c>
      <c r="AR40" s="691"/>
      <c r="AS40" s="691"/>
      <c r="AT40" s="691"/>
      <c r="AU40" s="691"/>
      <c r="AV40" s="691"/>
      <c r="AW40" s="691"/>
      <c r="AX40" s="691"/>
      <c r="AY40" s="692"/>
      <c r="AZ40" s="657" t="s">
        <v>237</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92</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140097</v>
      </c>
      <c r="CS40" s="658"/>
      <c r="CT40" s="658"/>
      <c r="CU40" s="658"/>
      <c r="CV40" s="658"/>
      <c r="CW40" s="658"/>
      <c r="CX40" s="658"/>
      <c r="CY40" s="659"/>
      <c r="CZ40" s="660">
        <v>0.8</v>
      </c>
      <c r="DA40" s="672"/>
      <c r="DB40" s="672"/>
      <c r="DC40" s="673"/>
      <c r="DD40" s="663">
        <v>28967</v>
      </c>
      <c r="DE40" s="658"/>
      <c r="DF40" s="658"/>
      <c r="DG40" s="658"/>
      <c r="DH40" s="658"/>
      <c r="DI40" s="658"/>
      <c r="DJ40" s="658"/>
      <c r="DK40" s="659"/>
      <c r="DL40" s="663">
        <v>26273</v>
      </c>
      <c r="DM40" s="658"/>
      <c r="DN40" s="658"/>
      <c r="DO40" s="658"/>
      <c r="DP40" s="658"/>
      <c r="DQ40" s="658"/>
      <c r="DR40" s="658"/>
      <c r="DS40" s="658"/>
      <c r="DT40" s="658"/>
      <c r="DU40" s="658"/>
      <c r="DV40" s="659"/>
      <c r="DW40" s="660">
        <v>0.3</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17838911</v>
      </c>
      <c r="S41" s="682"/>
      <c r="T41" s="682"/>
      <c r="U41" s="682"/>
      <c r="V41" s="682"/>
      <c r="W41" s="682"/>
      <c r="X41" s="682"/>
      <c r="Y41" s="685"/>
      <c r="Z41" s="686">
        <v>100</v>
      </c>
      <c r="AA41" s="686"/>
      <c r="AB41" s="686"/>
      <c r="AC41" s="686"/>
      <c r="AD41" s="687">
        <v>9183873</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243624</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237</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237</v>
      </c>
      <c r="CS41" s="670"/>
      <c r="CT41" s="670"/>
      <c r="CU41" s="670"/>
      <c r="CV41" s="670"/>
      <c r="CW41" s="670"/>
      <c r="CX41" s="670"/>
      <c r="CY41" s="671"/>
      <c r="CZ41" s="660" t="s">
        <v>237</v>
      </c>
      <c r="DA41" s="672"/>
      <c r="DB41" s="672"/>
      <c r="DC41" s="673"/>
      <c r="DD41" s="663" t="s">
        <v>237</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848050</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373</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2261316</v>
      </c>
      <c r="CS42" s="670"/>
      <c r="CT42" s="670"/>
      <c r="CU42" s="670"/>
      <c r="CV42" s="670"/>
      <c r="CW42" s="670"/>
      <c r="CX42" s="670"/>
      <c r="CY42" s="671"/>
      <c r="CZ42" s="660">
        <v>13.2</v>
      </c>
      <c r="DA42" s="672"/>
      <c r="DB42" s="672"/>
      <c r="DC42" s="673"/>
      <c r="DD42" s="663">
        <v>404688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31201</v>
      </c>
      <c r="CS43" s="670"/>
      <c r="CT43" s="670"/>
      <c r="CU43" s="670"/>
      <c r="CV43" s="670"/>
      <c r="CW43" s="670"/>
      <c r="CX43" s="670"/>
      <c r="CY43" s="671"/>
      <c r="CZ43" s="660">
        <v>0.2</v>
      </c>
      <c r="DA43" s="672"/>
      <c r="DB43" s="672"/>
      <c r="DC43" s="673"/>
      <c r="DD43" s="663">
        <v>31201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2153834</v>
      </c>
      <c r="CS44" s="658"/>
      <c r="CT44" s="658"/>
      <c r="CU44" s="658"/>
      <c r="CV44" s="658"/>
      <c r="CW44" s="658"/>
      <c r="CX44" s="658"/>
      <c r="CY44" s="659"/>
      <c r="CZ44" s="660">
        <v>12.5</v>
      </c>
      <c r="DA44" s="661"/>
      <c r="DB44" s="661"/>
      <c r="DC44" s="662"/>
      <c r="DD44" s="663">
        <v>401575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631549</v>
      </c>
      <c r="CS45" s="670"/>
      <c r="CT45" s="670"/>
      <c r="CU45" s="670"/>
      <c r="CV45" s="670"/>
      <c r="CW45" s="670"/>
      <c r="CX45" s="670"/>
      <c r="CY45" s="671"/>
      <c r="CZ45" s="660">
        <v>3.7</v>
      </c>
      <c r="DA45" s="672"/>
      <c r="DB45" s="672"/>
      <c r="DC45" s="673"/>
      <c r="DD45" s="663">
        <v>14312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1465804</v>
      </c>
      <c r="CS46" s="658"/>
      <c r="CT46" s="658"/>
      <c r="CU46" s="658"/>
      <c r="CV46" s="658"/>
      <c r="CW46" s="658"/>
      <c r="CX46" s="658"/>
      <c r="CY46" s="659"/>
      <c r="CZ46" s="660">
        <v>8.5</v>
      </c>
      <c r="DA46" s="661"/>
      <c r="DB46" s="661"/>
      <c r="DC46" s="662"/>
      <c r="DD46" s="663">
        <v>381388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107482</v>
      </c>
      <c r="CS47" s="670"/>
      <c r="CT47" s="670"/>
      <c r="CU47" s="670"/>
      <c r="CV47" s="670"/>
      <c r="CW47" s="670"/>
      <c r="CX47" s="670"/>
      <c r="CY47" s="671"/>
      <c r="CZ47" s="660">
        <v>0.6</v>
      </c>
      <c r="DA47" s="672"/>
      <c r="DB47" s="672"/>
      <c r="DC47" s="673"/>
      <c r="DD47" s="663">
        <v>3113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237</v>
      </c>
      <c r="CS48" s="658"/>
      <c r="CT48" s="658"/>
      <c r="CU48" s="658"/>
      <c r="CV48" s="658"/>
      <c r="CW48" s="658"/>
      <c r="CX48" s="658"/>
      <c r="CY48" s="659"/>
      <c r="CZ48" s="660" t="s">
        <v>237</v>
      </c>
      <c r="DA48" s="661"/>
      <c r="DB48" s="661"/>
      <c r="DC48" s="662"/>
      <c r="DD48" s="663" t="s">
        <v>237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17180260</v>
      </c>
      <c r="CS49" s="642"/>
      <c r="CT49" s="642"/>
      <c r="CU49" s="642"/>
      <c r="CV49" s="642"/>
      <c r="CW49" s="642"/>
      <c r="CX49" s="642"/>
      <c r="CY49" s="643"/>
      <c r="CZ49" s="644">
        <v>100</v>
      </c>
      <c r="DA49" s="645"/>
      <c r="DB49" s="645"/>
      <c r="DC49" s="646"/>
      <c r="DD49" s="647">
        <v>10172873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hiP107x+EP6i9wXR3D/tnEjhNeWoUpNADfmUuHCjzTzmp55ZKP1YvZJIR1fSsbpvcFbsMN2F/nz0xZ8m5Ivdg==" saltValue="HSO35QgN4VRyJHwJm3Nu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17856</v>
      </c>
      <c r="R7" s="1139"/>
      <c r="S7" s="1139"/>
      <c r="T7" s="1139"/>
      <c r="U7" s="1139"/>
      <c r="V7" s="1139">
        <v>17197</v>
      </c>
      <c r="W7" s="1139"/>
      <c r="X7" s="1139"/>
      <c r="Y7" s="1139"/>
      <c r="Z7" s="1139"/>
      <c r="AA7" s="1139">
        <v>659</v>
      </c>
      <c r="AB7" s="1139"/>
      <c r="AC7" s="1139"/>
      <c r="AD7" s="1139"/>
      <c r="AE7" s="1140"/>
      <c r="AF7" s="1141">
        <v>558</v>
      </c>
      <c r="AG7" s="1142"/>
      <c r="AH7" s="1142"/>
      <c r="AI7" s="1142"/>
      <c r="AJ7" s="1143"/>
      <c r="AK7" s="1144">
        <v>1055</v>
      </c>
      <c r="AL7" s="1145"/>
      <c r="AM7" s="1145"/>
      <c r="AN7" s="1145"/>
      <c r="AO7" s="1145"/>
      <c r="AP7" s="1145">
        <v>13855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583</v>
      </c>
      <c r="BT7" s="1136"/>
      <c r="BU7" s="1136"/>
      <c r="BV7" s="1136"/>
      <c r="BW7" s="1136"/>
      <c r="BX7" s="1136"/>
      <c r="BY7" s="1136"/>
      <c r="BZ7" s="1136"/>
      <c r="CA7" s="1136"/>
      <c r="CB7" s="1136"/>
      <c r="CC7" s="1136"/>
      <c r="CD7" s="1136"/>
      <c r="CE7" s="1136"/>
      <c r="CF7" s="1136"/>
      <c r="CG7" s="1148"/>
      <c r="CH7" s="1132">
        <v>-8</v>
      </c>
      <c r="CI7" s="1133"/>
      <c r="CJ7" s="1133"/>
      <c r="CK7" s="1133"/>
      <c r="CL7" s="1134"/>
      <c r="CM7" s="1132">
        <v>3</v>
      </c>
      <c r="CN7" s="1133"/>
      <c r="CO7" s="1133"/>
      <c r="CP7" s="1133"/>
      <c r="CQ7" s="1134"/>
      <c r="CR7" s="1132">
        <v>20</v>
      </c>
      <c r="CS7" s="1133"/>
      <c r="CT7" s="1133"/>
      <c r="CU7" s="1133"/>
      <c r="CV7" s="1134"/>
      <c r="CW7" s="1132" t="s">
        <v>510</v>
      </c>
      <c r="CX7" s="1133"/>
      <c r="CY7" s="1133"/>
      <c r="CZ7" s="1133"/>
      <c r="DA7" s="1134"/>
      <c r="DB7" s="1132" t="s">
        <v>510</v>
      </c>
      <c r="DC7" s="1133"/>
      <c r="DD7" s="1133"/>
      <c r="DE7" s="1133"/>
      <c r="DF7" s="1134"/>
      <c r="DG7" s="1132" t="s">
        <v>510</v>
      </c>
      <c r="DH7" s="1133"/>
      <c r="DI7" s="1133"/>
      <c r="DJ7" s="1133"/>
      <c r="DK7" s="1134"/>
      <c r="DL7" s="1132" t="s">
        <v>510</v>
      </c>
      <c r="DM7" s="1133"/>
      <c r="DN7" s="1133"/>
      <c r="DO7" s="1133"/>
      <c r="DP7" s="1134"/>
      <c r="DQ7" s="1132" t="s">
        <v>510</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17856</v>
      </c>
      <c r="R23" s="1097"/>
      <c r="S23" s="1097"/>
      <c r="T23" s="1097"/>
      <c r="U23" s="1097"/>
      <c r="V23" s="1097">
        <v>17197</v>
      </c>
      <c r="W23" s="1097"/>
      <c r="X23" s="1097"/>
      <c r="Y23" s="1097"/>
      <c r="Z23" s="1097"/>
      <c r="AA23" s="1097">
        <v>659</v>
      </c>
      <c r="AB23" s="1097"/>
      <c r="AC23" s="1097"/>
      <c r="AD23" s="1097"/>
      <c r="AE23" s="1104"/>
      <c r="AF23" s="1105">
        <v>558</v>
      </c>
      <c r="AG23" s="1097"/>
      <c r="AH23" s="1097"/>
      <c r="AI23" s="1097"/>
      <c r="AJ23" s="1106"/>
      <c r="AK23" s="1107"/>
      <c r="AL23" s="1108"/>
      <c r="AM23" s="1108"/>
      <c r="AN23" s="1108"/>
      <c r="AO23" s="1108"/>
      <c r="AP23" s="1097">
        <v>13855</v>
      </c>
      <c r="AQ23" s="1097"/>
      <c r="AR23" s="1097"/>
      <c r="AS23" s="1097"/>
      <c r="AT23" s="1097"/>
      <c r="AU23" s="1098"/>
      <c r="AV23" s="1098"/>
      <c r="AW23" s="1098"/>
      <c r="AX23" s="1098"/>
      <c r="AY23" s="1099"/>
      <c r="AZ23" s="1100" t="s">
        <v>140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2734</v>
      </c>
      <c r="R28" s="1087"/>
      <c r="S28" s="1087"/>
      <c r="T28" s="1087"/>
      <c r="U28" s="1087"/>
      <c r="V28" s="1087">
        <v>2707</v>
      </c>
      <c r="W28" s="1087"/>
      <c r="X28" s="1087"/>
      <c r="Y28" s="1087"/>
      <c r="Z28" s="1087"/>
      <c r="AA28" s="1087">
        <v>27</v>
      </c>
      <c r="AB28" s="1087"/>
      <c r="AC28" s="1087"/>
      <c r="AD28" s="1087"/>
      <c r="AE28" s="1088"/>
      <c r="AF28" s="1089">
        <v>27</v>
      </c>
      <c r="AG28" s="1087"/>
      <c r="AH28" s="1087"/>
      <c r="AI28" s="1087"/>
      <c r="AJ28" s="1090"/>
      <c r="AK28" s="1078">
        <v>198</v>
      </c>
      <c r="AL28" s="1079"/>
      <c r="AM28" s="1079"/>
      <c r="AN28" s="1079"/>
      <c r="AO28" s="1079"/>
      <c r="AP28" s="1079"/>
      <c r="AQ28" s="1079"/>
      <c r="AR28" s="1079"/>
      <c r="AS28" s="1079"/>
      <c r="AT28" s="1079"/>
      <c r="AU28" s="1079"/>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94</v>
      </c>
      <c r="R29" s="1075"/>
      <c r="S29" s="1075"/>
      <c r="T29" s="1075"/>
      <c r="U29" s="1075"/>
      <c r="V29" s="1075">
        <v>82</v>
      </c>
      <c r="W29" s="1075"/>
      <c r="X29" s="1075"/>
      <c r="Y29" s="1075"/>
      <c r="Z29" s="1075"/>
      <c r="AA29" s="1075">
        <v>12</v>
      </c>
      <c r="AB29" s="1075"/>
      <c r="AC29" s="1075"/>
      <c r="AD29" s="1075"/>
      <c r="AE29" s="1076"/>
      <c r="AF29" s="1071">
        <v>12</v>
      </c>
      <c r="AG29" s="1072"/>
      <c r="AH29" s="1072"/>
      <c r="AI29" s="1072"/>
      <c r="AJ29" s="1073"/>
      <c r="AK29" s="1016">
        <v>14</v>
      </c>
      <c r="AL29" s="1007"/>
      <c r="AM29" s="1007"/>
      <c r="AN29" s="1007"/>
      <c r="AO29" s="1007"/>
      <c r="AP29" s="1007">
        <v>45</v>
      </c>
      <c r="AQ29" s="1007"/>
      <c r="AR29" s="1007"/>
      <c r="AS29" s="1007"/>
      <c r="AT29" s="1007"/>
      <c r="AU29" s="1007"/>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361</v>
      </c>
      <c r="R30" s="1075"/>
      <c r="S30" s="1075"/>
      <c r="T30" s="1075"/>
      <c r="U30" s="1075"/>
      <c r="V30" s="1075">
        <v>359</v>
      </c>
      <c r="W30" s="1075"/>
      <c r="X30" s="1075"/>
      <c r="Y30" s="1075"/>
      <c r="Z30" s="1075"/>
      <c r="AA30" s="1075">
        <v>2</v>
      </c>
      <c r="AB30" s="1075"/>
      <c r="AC30" s="1075"/>
      <c r="AD30" s="1075"/>
      <c r="AE30" s="1076"/>
      <c r="AF30" s="1071">
        <v>2</v>
      </c>
      <c r="AG30" s="1072"/>
      <c r="AH30" s="1072"/>
      <c r="AI30" s="1072"/>
      <c r="AJ30" s="1073"/>
      <c r="AK30" s="1016">
        <v>90</v>
      </c>
      <c r="AL30" s="1007"/>
      <c r="AM30" s="1007"/>
      <c r="AN30" s="1007"/>
      <c r="AO30" s="1007"/>
      <c r="AP30" s="1007"/>
      <c r="AQ30" s="1007"/>
      <c r="AR30" s="1007"/>
      <c r="AS30" s="1007"/>
      <c r="AT30" s="1007"/>
      <c r="AU30" s="1007"/>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582</v>
      </c>
      <c r="R31" s="1075"/>
      <c r="S31" s="1075"/>
      <c r="T31" s="1075"/>
      <c r="U31" s="1075"/>
      <c r="V31" s="1075">
        <v>581</v>
      </c>
      <c r="W31" s="1075"/>
      <c r="X31" s="1075"/>
      <c r="Y31" s="1075"/>
      <c r="Z31" s="1075"/>
      <c r="AA31" s="1075">
        <v>1</v>
      </c>
      <c r="AB31" s="1075"/>
      <c r="AC31" s="1075"/>
      <c r="AD31" s="1075"/>
      <c r="AE31" s="1076"/>
      <c r="AF31" s="1071">
        <v>771</v>
      </c>
      <c r="AG31" s="1072"/>
      <c r="AH31" s="1072"/>
      <c r="AI31" s="1072"/>
      <c r="AJ31" s="1073"/>
      <c r="AK31" s="1016">
        <v>34</v>
      </c>
      <c r="AL31" s="1007"/>
      <c r="AM31" s="1007"/>
      <c r="AN31" s="1007"/>
      <c r="AO31" s="1007"/>
      <c r="AP31" s="1007">
        <v>2351</v>
      </c>
      <c r="AQ31" s="1007"/>
      <c r="AR31" s="1007"/>
      <c r="AS31" s="1007"/>
      <c r="AT31" s="1007"/>
      <c r="AU31" s="1007">
        <v>87</v>
      </c>
      <c r="AV31" s="1007"/>
      <c r="AW31" s="1007"/>
      <c r="AX31" s="1007"/>
      <c r="AY31" s="1007"/>
      <c r="AZ31" s="1077"/>
      <c r="BA31" s="1077"/>
      <c r="BB31" s="1077"/>
      <c r="BC31" s="1077"/>
      <c r="BD31" s="1077"/>
      <c r="BE31" s="1008" t="s">
        <v>573</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1300</v>
      </c>
      <c r="R32" s="1075"/>
      <c r="S32" s="1075"/>
      <c r="T32" s="1075"/>
      <c r="U32" s="1075"/>
      <c r="V32" s="1075">
        <v>1276</v>
      </c>
      <c r="W32" s="1075"/>
      <c r="X32" s="1075"/>
      <c r="Y32" s="1075"/>
      <c r="Z32" s="1075"/>
      <c r="AA32" s="1075">
        <v>23</v>
      </c>
      <c r="AB32" s="1075"/>
      <c r="AC32" s="1075"/>
      <c r="AD32" s="1075"/>
      <c r="AE32" s="1076"/>
      <c r="AF32" s="1071">
        <v>13</v>
      </c>
      <c r="AG32" s="1072"/>
      <c r="AH32" s="1072"/>
      <c r="AI32" s="1072"/>
      <c r="AJ32" s="1073"/>
      <c r="AK32" s="1016">
        <v>628</v>
      </c>
      <c r="AL32" s="1007"/>
      <c r="AM32" s="1007"/>
      <c r="AN32" s="1007"/>
      <c r="AO32" s="1007"/>
      <c r="AP32" s="1007">
        <v>8774</v>
      </c>
      <c r="AQ32" s="1007"/>
      <c r="AR32" s="1007"/>
      <c r="AS32" s="1007"/>
      <c r="AT32" s="1007"/>
      <c r="AU32" s="1007">
        <v>8774</v>
      </c>
      <c r="AV32" s="1007"/>
      <c r="AW32" s="1007"/>
      <c r="AX32" s="1007"/>
      <c r="AY32" s="1007"/>
      <c r="AZ32" s="1077"/>
      <c r="BA32" s="1077"/>
      <c r="BB32" s="1077"/>
      <c r="BC32" s="1077"/>
      <c r="BD32" s="1077"/>
      <c r="BE32" s="1008" t="s">
        <v>574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445</v>
      </c>
      <c r="R33" s="1075"/>
      <c r="S33" s="1075"/>
      <c r="T33" s="1075"/>
      <c r="U33" s="1075"/>
      <c r="V33" s="1075">
        <v>425</v>
      </c>
      <c r="W33" s="1075"/>
      <c r="X33" s="1075"/>
      <c r="Y33" s="1075"/>
      <c r="Z33" s="1075"/>
      <c r="AA33" s="1075">
        <v>20</v>
      </c>
      <c r="AB33" s="1075"/>
      <c r="AC33" s="1075"/>
      <c r="AD33" s="1075"/>
      <c r="AE33" s="1076"/>
      <c r="AF33" s="1071">
        <v>9</v>
      </c>
      <c r="AG33" s="1072"/>
      <c r="AH33" s="1072"/>
      <c r="AI33" s="1072"/>
      <c r="AJ33" s="1073"/>
      <c r="AK33" s="1016">
        <v>238</v>
      </c>
      <c r="AL33" s="1007"/>
      <c r="AM33" s="1007"/>
      <c r="AN33" s="1007"/>
      <c r="AO33" s="1007"/>
      <c r="AP33" s="1007">
        <v>2414</v>
      </c>
      <c r="AQ33" s="1007"/>
      <c r="AR33" s="1007"/>
      <c r="AS33" s="1007"/>
      <c r="AT33" s="1007"/>
      <c r="AU33" s="1007">
        <v>2414</v>
      </c>
      <c r="AV33" s="1007"/>
      <c r="AW33" s="1007"/>
      <c r="AX33" s="1007"/>
      <c r="AY33" s="1007"/>
      <c r="AZ33" s="1077"/>
      <c r="BA33" s="1077"/>
      <c r="BB33" s="1077"/>
      <c r="BC33" s="1077"/>
      <c r="BD33" s="1077"/>
      <c r="BE33" s="1008" t="s">
        <v>574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834</v>
      </c>
      <c r="AG63" s="995"/>
      <c r="AH63" s="995"/>
      <c r="AI63" s="995"/>
      <c r="AJ63" s="1058"/>
      <c r="AK63" s="1059"/>
      <c r="AL63" s="999"/>
      <c r="AM63" s="999"/>
      <c r="AN63" s="999"/>
      <c r="AO63" s="999"/>
      <c r="AP63" s="995">
        <v>13584</v>
      </c>
      <c r="AQ63" s="995"/>
      <c r="AR63" s="995"/>
      <c r="AS63" s="995"/>
      <c r="AT63" s="995"/>
      <c r="AU63" s="995">
        <v>11275</v>
      </c>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415</v>
      </c>
      <c r="W66" s="1038"/>
      <c r="X66" s="1038"/>
      <c r="Y66" s="1038"/>
      <c r="Z66" s="1039"/>
      <c r="AA66" s="1037" t="s">
        <v>416</v>
      </c>
      <c r="AB66" s="1038"/>
      <c r="AC66" s="1038"/>
      <c r="AD66" s="1038"/>
      <c r="AE66" s="1039"/>
      <c r="AF66" s="1043" t="s">
        <v>417</v>
      </c>
      <c r="AG66" s="1044"/>
      <c r="AH66" s="1044"/>
      <c r="AI66" s="1044"/>
      <c r="AJ66" s="1045"/>
      <c r="AK66" s="1037" t="s">
        <v>418</v>
      </c>
      <c r="AL66" s="1032"/>
      <c r="AM66" s="1032"/>
      <c r="AN66" s="1032"/>
      <c r="AO66" s="1033"/>
      <c r="AP66" s="1037" t="s">
        <v>401</v>
      </c>
      <c r="AQ66" s="1038"/>
      <c r="AR66" s="1038"/>
      <c r="AS66" s="1038"/>
      <c r="AT66" s="1039"/>
      <c r="AU66" s="1037" t="s">
        <v>419</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7170</v>
      </c>
      <c r="R68" s="1018"/>
      <c r="S68" s="1018"/>
      <c r="T68" s="1018"/>
      <c r="U68" s="1018"/>
      <c r="V68" s="1018">
        <v>7083</v>
      </c>
      <c r="W68" s="1018"/>
      <c r="X68" s="1018"/>
      <c r="Y68" s="1018"/>
      <c r="Z68" s="1018"/>
      <c r="AA68" s="1018">
        <v>87</v>
      </c>
      <c r="AB68" s="1018"/>
      <c r="AC68" s="1018"/>
      <c r="AD68" s="1018"/>
      <c r="AE68" s="1018"/>
      <c r="AF68" s="1018">
        <v>87</v>
      </c>
      <c r="AG68" s="1018"/>
      <c r="AH68" s="1018"/>
      <c r="AI68" s="1018"/>
      <c r="AJ68" s="1018"/>
      <c r="AK68" s="1018">
        <v>2533</v>
      </c>
      <c r="AL68" s="1018"/>
      <c r="AM68" s="1018"/>
      <c r="AN68" s="1018"/>
      <c r="AO68" s="1018"/>
      <c r="AP68" s="1018" t="s">
        <v>510</v>
      </c>
      <c r="AQ68" s="1018"/>
      <c r="AR68" s="1018"/>
      <c r="AS68" s="1018"/>
      <c r="AT68" s="1018"/>
      <c r="AU68" s="1018" t="s">
        <v>510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82</v>
      </c>
      <c r="R69" s="1007"/>
      <c r="S69" s="1007"/>
      <c r="T69" s="1007"/>
      <c r="U69" s="1007"/>
      <c r="V69" s="1007">
        <v>64</v>
      </c>
      <c r="W69" s="1007"/>
      <c r="X69" s="1007"/>
      <c r="Y69" s="1007"/>
      <c r="Z69" s="1007"/>
      <c r="AA69" s="1007">
        <v>19</v>
      </c>
      <c r="AB69" s="1007"/>
      <c r="AC69" s="1007"/>
      <c r="AD69" s="1007"/>
      <c r="AE69" s="1007"/>
      <c r="AF69" s="1007">
        <v>19</v>
      </c>
      <c r="AG69" s="1007"/>
      <c r="AH69" s="1007"/>
      <c r="AI69" s="1007"/>
      <c r="AJ69" s="1007"/>
      <c r="AK69" s="1007" t="s">
        <v>510</v>
      </c>
      <c r="AL69" s="1007"/>
      <c r="AM69" s="1007"/>
      <c r="AN69" s="1007"/>
      <c r="AO69" s="1007"/>
      <c r="AP69" s="1007" t="s">
        <v>510</v>
      </c>
      <c r="AQ69" s="1007"/>
      <c r="AR69" s="1007"/>
      <c r="AS69" s="1007"/>
      <c r="AT69" s="1007"/>
      <c r="AU69" s="1007" t="s">
        <v>510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577</v>
      </c>
      <c r="C70" s="1011"/>
      <c r="D70" s="1011"/>
      <c r="E70" s="1011"/>
      <c r="F70" s="1011"/>
      <c r="G70" s="1011"/>
      <c r="H70" s="1011"/>
      <c r="I70" s="1011"/>
      <c r="J70" s="1011"/>
      <c r="K70" s="1011"/>
      <c r="L70" s="1011"/>
      <c r="M70" s="1011"/>
      <c r="N70" s="1011"/>
      <c r="O70" s="1011"/>
      <c r="P70" s="1012"/>
      <c r="Q70" s="1013">
        <v>146</v>
      </c>
      <c r="R70" s="1007"/>
      <c r="S70" s="1007"/>
      <c r="T70" s="1007"/>
      <c r="U70" s="1007"/>
      <c r="V70" s="1007">
        <v>135</v>
      </c>
      <c r="W70" s="1007"/>
      <c r="X70" s="1007"/>
      <c r="Y70" s="1007"/>
      <c r="Z70" s="1007"/>
      <c r="AA70" s="1007">
        <v>11</v>
      </c>
      <c r="AB70" s="1007"/>
      <c r="AC70" s="1007"/>
      <c r="AD70" s="1007"/>
      <c r="AE70" s="1007"/>
      <c r="AF70" s="1007">
        <v>11</v>
      </c>
      <c r="AG70" s="1007"/>
      <c r="AH70" s="1007"/>
      <c r="AI70" s="1007"/>
      <c r="AJ70" s="1007"/>
      <c r="AK70" s="1007">
        <v>32</v>
      </c>
      <c r="AL70" s="1007"/>
      <c r="AM70" s="1007"/>
      <c r="AN70" s="1007"/>
      <c r="AO70" s="1007"/>
      <c r="AP70" s="1007" t="s">
        <v>510</v>
      </c>
      <c r="AQ70" s="1007"/>
      <c r="AR70" s="1007"/>
      <c r="AS70" s="1007"/>
      <c r="AT70" s="1007"/>
      <c r="AU70" s="1007" t="s">
        <v>510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578</v>
      </c>
      <c r="C71" s="1011"/>
      <c r="D71" s="1011"/>
      <c r="E71" s="1011"/>
      <c r="F71" s="1011"/>
      <c r="G71" s="1011"/>
      <c r="H71" s="1011"/>
      <c r="I71" s="1011"/>
      <c r="J71" s="1011"/>
      <c r="K71" s="1011"/>
      <c r="L71" s="1011"/>
      <c r="M71" s="1011"/>
      <c r="N71" s="1011"/>
      <c r="O71" s="1011"/>
      <c r="P71" s="1012"/>
      <c r="Q71" s="1013">
        <v>542</v>
      </c>
      <c r="R71" s="1007"/>
      <c r="S71" s="1007"/>
      <c r="T71" s="1007"/>
      <c r="U71" s="1007"/>
      <c r="V71" s="1007">
        <v>507</v>
      </c>
      <c r="W71" s="1007"/>
      <c r="X71" s="1007"/>
      <c r="Y71" s="1007"/>
      <c r="Z71" s="1007"/>
      <c r="AA71" s="1007">
        <v>35</v>
      </c>
      <c r="AB71" s="1007"/>
      <c r="AC71" s="1007"/>
      <c r="AD71" s="1007"/>
      <c r="AE71" s="1007"/>
      <c r="AF71" s="1007">
        <v>35</v>
      </c>
      <c r="AG71" s="1007"/>
      <c r="AH71" s="1007"/>
      <c r="AI71" s="1007"/>
      <c r="AJ71" s="1007"/>
      <c r="AK71" s="1007" t="s">
        <v>510</v>
      </c>
      <c r="AL71" s="1007"/>
      <c r="AM71" s="1007"/>
      <c r="AN71" s="1007"/>
      <c r="AO71" s="1007"/>
      <c r="AP71" s="1007" t="s">
        <v>510</v>
      </c>
      <c r="AQ71" s="1007"/>
      <c r="AR71" s="1007"/>
      <c r="AS71" s="1007"/>
      <c r="AT71" s="1007"/>
      <c r="AU71" s="1007" t="s">
        <v>510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579</v>
      </c>
      <c r="C72" s="1011"/>
      <c r="D72" s="1011"/>
      <c r="E72" s="1011"/>
      <c r="F72" s="1011"/>
      <c r="G72" s="1011"/>
      <c r="H72" s="1011"/>
      <c r="I72" s="1011"/>
      <c r="J72" s="1011"/>
      <c r="K72" s="1011"/>
      <c r="L72" s="1011"/>
      <c r="M72" s="1011"/>
      <c r="N72" s="1011"/>
      <c r="O72" s="1011"/>
      <c r="P72" s="1012"/>
      <c r="Q72" s="1013">
        <v>154466</v>
      </c>
      <c r="R72" s="1007"/>
      <c r="S72" s="1007"/>
      <c r="T72" s="1007"/>
      <c r="U72" s="1007"/>
      <c r="V72" s="1007">
        <v>151330</v>
      </c>
      <c r="W72" s="1007"/>
      <c r="X72" s="1007"/>
      <c r="Y72" s="1007"/>
      <c r="Z72" s="1007"/>
      <c r="AA72" s="1007">
        <v>3136</v>
      </c>
      <c r="AB72" s="1007"/>
      <c r="AC72" s="1007"/>
      <c r="AD72" s="1007"/>
      <c r="AE72" s="1007"/>
      <c r="AF72" s="1007">
        <v>3136</v>
      </c>
      <c r="AG72" s="1007"/>
      <c r="AH72" s="1007"/>
      <c r="AI72" s="1007"/>
      <c r="AJ72" s="1007"/>
      <c r="AK72" s="1007">
        <v>668</v>
      </c>
      <c r="AL72" s="1007"/>
      <c r="AM72" s="1007"/>
      <c r="AN72" s="1007"/>
      <c r="AO72" s="1007"/>
      <c r="AP72" s="1007" t="s">
        <v>510</v>
      </c>
      <c r="AQ72" s="1007"/>
      <c r="AR72" s="1007"/>
      <c r="AS72" s="1007"/>
      <c r="AT72" s="1007"/>
      <c r="AU72" s="1007" t="s">
        <v>510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580</v>
      </c>
      <c r="C73" s="1011"/>
      <c r="D73" s="1011"/>
      <c r="E73" s="1011"/>
      <c r="F73" s="1011"/>
      <c r="G73" s="1011"/>
      <c r="H73" s="1011"/>
      <c r="I73" s="1011"/>
      <c r="J73" s="1011"/>
      <c r="K73" s="1011"/>
      <c r="L73" s="1011"/>
      <c r="M73" s="1011"/>
      <c r="N73" s="1011"/>
      <c r="O73" s="1011"/>
      <c r="P73" s="1012"/>
      <c r="Q73" s="1013">
        <v>1382</v>
      </c>
      <c r="R73" s="1007"/>
      <c r="S73" s="1007"/>
      <c r="T73" s="1007"/>
      <c r="U73" s="1007"/>
      <c r="V73" s="1007">
        <v>1290</v>
      </c>
      <c r="W73" s="1007"/>
      <c r="X73" s="1007"/>
      <c r="Y73" s="1007"/>
      <c r="Z73" s="1007"/>
      <c r="AA73" s="1007">
        <v>92</v>
      </c>
      <c r="AB73" s="1007"/>
      <c r="AC73" s="1007"/>
      <c r="AD73" s="1007"/>
      <c r="AE73" s="1007"/>
      <c r="AF73" s="1007">
        <v>84</v>
      </c>
      <c r="AG73" s="1007"/>
      <c r="AH73" s="1007"/>
      <c r="AI73" s="1007"/>
      <c r="AJ73" s="1007"/>
      <c r="AK73" s="1007">
        <v>175</v>
      </c>
      <c r="AL73" s="1007"/>
      <c r="AM73" s="1007"/>
      <c r="AN73" s="1007"/>
      <c r="AO73" s="1007"/>
      <c r="AP73" s="1007" t="s">
        <v>510</v>
      </c>
      <c r="AQ73" s="1007"/>
      <c r="AR73" s="1007"/>
      <c r="AS73" s="1007"/>
      <c r="AT73" s="1007"/>
      <c r="AU73" s="1007" t="s">
        <v>510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581</v>
      </c>
      <c r="C74" s="1011"/>
      <c r="D74" s="1011"/>
      <c r="E74" s="1011"/>
      <c r="F74" s="1011"/>
      <c r="G74" s="1011"/>
      <c r="H74" s="1011"/>
      <c r="I74" s="1011"/>
      <c r="J74" s="1011"/>
      <c r="K74" s="1011"/>
      <c r="L74" s="1011"/>
      <c r="M74" s="1011"/>
      <c r="N74" s="1011"/>
      <c r="O74" s="1011"/>
      <c r="P74" s="1012"/>
      <c r="Q74" s="1013">
        <v>14182</v>
      </c>
      <c r="R74" s="1007"/>
      <c r="S74" s="1007"/>
      <c r="T74" s="1007"/>
      <c r="U74" s="1007"/>
      <c r="V74" s="1007">
        <v>13378</v>
      </c>
      <c r="W74" s="1007"/>
      <c r="X74" s="1007"/>
      <c r="Y74" s="1007"/>
      <c r="Z74" s="1007"/>
      <c r="AA74" s="1007">
        <v>804</v>
      </c>
      <c r="AB74" s="1007"/>
      <c r="AC74" s="1007"/>
      <c r="AD74" s="1007"/>
      <c r="AE74" s="1007"/>
      <c r="AF74" s="1007">
        <v>804</v>
      </c>
      <c r="AG74" s="1007"/>
      <c r="AH74" s="1007"/>
      <c r="AI74" s="1007"/>
      <c r="AJ74" s="1007"/>
      <c r="AK74" s="1007">
        <v>165</v>
      </c>
      <c r="AL74" s="1007"/>
      <c r="AM74" s="1007"/>
      <c r="AN74" s="1007"/>
      <c r="AO74" s="1007"/>
      <c r="AP74" s="1007" t="s">
        <v>510</v>
      </c>
      <c r="AQ74" s="1007"/>
      <c r="AR74" s="1007"/>
      <c r="AS74" s="1007"/>
      <c r="AT74" s="1007"/>
      <c r="AU74" s="1007" t="s">
        <v>510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582</v>
      </c>
      <c r="C75" s="1011"/>
      <c r="D75" s="1011"/>
      <c r="E75" s="1011"/>
      <c r="F75" s="1011"/>
      <c r="G75" s="1011"/>
      <c r="H75" s="1011"/>
      <c r="I75" s="1011"/>
      <c r="J75" s="1011"/>
      <c r="K75" s="1011"/>
      <c r="L75" s="1011"/>
      <c r="M75" s="1011"/>
      <c r="N75" s="1011"/>
      <c r="O75" s="1011"/>
      <c r="P75" s="1012"/>
      <c r="Q75" s="1014">
        <v>256</v>
      </c>
      <c r="R75" s="1015"/>
      <c r="S75" s="1015"/>
      <c r="T75" s="1015"/>
      <c r="U75" s="1016"/>
      <c r="V75" s="1017">
        <v>158</v>
      </c>
      <c r="W75" s="1015"/>
      <c r="X75" s="1015"/>
      <c r="Y75" s="1015"/>
      <c r="Z75" s="1016"/>
      <c r="AA75" s="1017">
        <v>98</v>
      </c>
      <c r="AB75" s="1015"/>
      <c r="AC75" s="1015"/>
      <c r="AD75" s="1015"/>
      <c r="AE75" s="1016"/>
      <c r="AF75" s="1017">
        <v>98</v>
      </c>
      <c r="AG75" s="1015"/>
      <c r="AH75" s="1015"/>
      <c r="AI75" s="1015"/>
      <c r="AJ75" s="1016"/>
      <c r="AK75" s="1017" t="s">
        <v>510</v>
      </c>
      <c r="AL75" s="1015"/>
      <c r="AM75" s="1015"/>
      <c r="AN75" s="1015"/>
      <c r="AO75" s="1016"/>
      <c r="AP75" s="1017">
        <v>203</v>
      </c>
      <c r="AQ75" s="1015"/>
      <c r="AR75" s="1015"/>
      <c r="AS75" s="1015"/>
      <c r="AT75" s="1016"/>
      <c r="AU75" s="1017" t="s">
        <v>510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4274</v>
      </c>
      <c r="AG88" s="995"/>
      <c r="AH88" s="995"/>
      <c r="AI88" s="995"/>
      <c r="AJ88" s="995"/>
      <c r="AK88" s="999"/>
      <c r="AL88" s="999"/>
      <c r="AM88" s="999"/>
      <c r="AN88" s="999"/>
      <c r="AO88" s="999"/>
      <c r="AP88" s="995">
        <v>203</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v>0</v>
      </c>
      <c r="CX102" s="989"/>
      <c r="CY102" s="989"/>
      <c r="CZ102" s="989"/>
      <c r="DA102" s="990"/>
      <c r="DB102" s="988">
        <v>0</v>
      </c>
      <c r="DC102" s="989"/>
      <c r="DD102" s="989"/>
      <c r="DE102" s="989"/>
      <c r="DF102" s="990"/>
      <c r="DG102" s="988">
        <v>0</v>
      </c>
      <c r="DH102" s="989"/>
      <c r="DI102" s="989"/>
      <c r="DJ102" s="989"/>
      <c r="DK102" s="990"/>
      <c r="DL102" s="988">
        <v>0</v>
      </c>
      <c r="DM102" s="989"/>
      <c r="DN102" s="989"/>
      <c r="DO102" s="989"/>
      <c r="DP102" s="990"/>
      <c r="DQ102" s="988">
        <v>0</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310</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310</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310</v>
      </c>
      <c r="DR109" s="932"/>
      <c r="DS109" s="932"/>
      <c r="DT109" s="932"/>
      <c r="DU109" s="933"/>
      <c r="DV109" s="934" t="s">
        <v>431</v>
      </c>
      <c r="DW109" s="932"/>
      <c r="DX109" s="932"/>
      <c r="DY109" s="932"/>
      <c r="DZ109" s="965"/>
    </row>
    <row r="110" spans="1:131" s="230"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1633846</v>
      </c>
      <c r="AB110" s="925"/>
      <c r="AC110" s="925"/>
      <c r="AD110" s="925"/>
      <c r="AE110" s="926"/>
      <c r="AF110" s="927">
        <v>1638126</v>
      </c>
      <c r="AG110" s="925"/>
      <c r="AH110" s="925"/>
      <c r="AI110" s="925"/>
      <c r="AJ110" s="926"/>
      <c r="AK110" s="927">
        <v>1707117</v>
      </c>
      <c r="AL110" s="925"/>
      <c r="AM110" s="925"/>
      <c r="AN110" s="925"/>
      <c r="AO110" s="926"/>
      <c r="AP110" s="928">
        <v>23.1</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14383678</v>
      </c>
      <c r="BR110" s="878"/>
      <c r="BS110" s="878"/>
      <c r="BT110" s="878"/>
      <c r="BU110" s="878"/>
      <c r="BV110" s="878">
        <v>14069252</v>
      </c>
      <c r="BW110" s="878"/>
      <c r="BX110" s="878"/>
      <c r="BY110" s="878"/>
      <c r="BZ110" s="878"/>
      <c r="CA110" s="878">
        <v>13855487</v>
      </c>
      <c r="CB110" s="878"/>
      <c r="CC110" s="878"/>
      <c r="CD110" s="878"/>
      <c r="CE110" s="878"/>
      <c r="CF110" s="902">
        <v>187.8</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412</v>
      </c>
      <c r="DH110" s="878"/>
      <c r="DI110" s="878"/>
      <c r="DJ110" s="878"/>
      <c r="DK110" s="878"/>
      <c r="DL110" s="878" t="s">
        <v>437</v>
      </c>
      <c r="DM110" s="878"/>
      <c r="DN110" s="878"/>
      <c r="DO110" s="878"/>
      <c r="DP110" s="878"/>
      <c r="DQ110" s="878" t="s">
        <v>437</v>
      </c>
      <c r="DR110" s="878"/>
      <c r="DS110" s="878"/>
      <c r="DT110" s="878"/>
      <c r="DU110" s="878"/>
      <c r="DV110" s="879" t="s">
        <v>437</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439</v>
      </c>
      <c r="AB111" s="955"/>
      <c r="AC111" s="955"/>
      <c r="AD111" s="955"/>
      <c r="AE111" s="956"/>
      <c r="AF111" s="957" t="s">
        <v>437</v>
      </c>
      <c r="AG111" s="955"/>
      <c r="AH111" s="955"/>
      <c r="AI111" s="955"/>
      <c r="AJ111" s="956"/>
      <c r="AK111" s="957" t="s">
        <v>437</v>
      </c>
      <c r="AL111" s="955"/>
      <c r="AM111" s="955"/>
      <c r="AN111" s="955"/>
      <c r="AO111" s="956"/>
      <c r="AP111" s="958" t="s">
        <v>437</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t="s">
        <v>140</v>
      </c>
      <c r="BR111" s="853"/>
      <c r="BS111" s="853"/>
      <c r="BT111" s="853"/>
      <c r="BU111" s="853"/>
      <c r="BV111" s="853" t="s">
        <v>140</v>
      </c>
      <c r="BW111" s="853"/>
      <c r="BX111" s="853"/>
      <c r="BY111" s="853"/>
      <c r="BZ111" s="853"/>
      <c r="CA111" s="853" t="s">
        <v>412</v>
      </c>
      <c r="CB111" s="853"/>
      <c r="CC111" s="853"/>
      <c r="CD111" s="853"/>
      <c r="CE111" s="853"/>
      <c r="CF111" s="911" t="s">
        <v>437</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140</v>
      </c>
      <c r="DM111" s="853"/>
      <c r="DN111" s="853"/>
      <c r="DO111" s="853"/>
      <c r="DP111" s="853"/>
      <c r="DQ111" s="853" t="s">
        <v>140</v>
      </c>
      <c r="DR111" s="853"/>
      <c r="DS111" s="853"/>
      <c r="DT111" s="853"/>
      <c r="DU111" s="853"/>
      <c r="DV111" s="830" t="s">
        <v>140</v>
      </c>
      <c r="DW111" s="830"/>
      <c r="DX111" s="830"/>
      <c r="DY111" s="830"/>
      <c r="DZ111" s="831"/>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439</v>
      </c>
      <c r="AB112" s="816"/>
      <c r="AC112" s="816"/>
      <c r="AD112" s="816"/>
      <c r="AE112" s="817"/>
      <c r="AF112" s="818" t="s">
        <v>140</v>
      </c>
      <c r="AG112" s="816"/>
      <c r="AH112" s="816"/>
      <c r="AI112" s="816"/>
      <c r="AJ112" s="817"/>
      <c r="AK112" s="818" t="s">
        <v>412</v>
      </c>
      <c r="AL112" s="816"/>
      <c r="AM112" s="816"/>
      <c r="AN112" s="816"/>
      <c r="AO112" s="817"/>
      <c r="AP112" s="860" t="s">
        <v>412</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12643325</v>
      </c>
      <c r="BR112" s="853"/>
      <c r="BS112" s="853"/>
      <c r="BT112" s="853"/>
      <c r="BU112" s="853"/>
      <c r="BV112" s="853">
        <v>11655906</v>
      </c>
      <c r="BW112" s="853"/>
      <c r="BX112" s="853"/>
      <c r="BY112" s="853"/>
      <c r="BZ112" s="853"/>
      <c r="CA112" s="853">
        <v>11283340</v>
      </c>
      <c r="CB112" s="853"/>
      <c r="CC112" s="853"/>
      <c r="CD112" s="853"/>
      <c r="CE112" s="853"/>
      <c r="CF112" s="911">
        <v>152.9</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412</v>
      </c>
      <c r="DH112" s="853"/>
      <c r="DI112" s="853"/>
      <c r="DJ112" s="853"/>
      <c r="DK112" s="853"/>
      <c r="DL112" s="853" t="s">
        <v>439</v>
      </c>
      <c r="DM112" s="853"/>
      <c r="DN112" s="853"/>
      <c r="DO112" s="853"/>
      <c r="DP112" s="853"/>
      <c r="DQ112" s="853" t="s">
        <v>412</v>
      </c>
      <c r="DR112" s="853"/>
      <c r="DS112" s="853"/>
      <c r="DT112" s="853"/>
      <c r="DU112" s="853"/>
      <c r="DV112" s="830" t="s">
        <v>140</v>
      </c>
      <c r="DW112" s="830"/>
      <c r="DX112" s="830"/>
      <c r="DY112" s="830"/>
      <c r="DZ112" s="831"/>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794247</v>
      </c>
      <c r="AB113" s="955"/>
      <c r="AC113" s="955"/>
      <c r="AD113" s="955"/>
      <c r="AE113" s="956"/>
      <c r="AF113" s="957">
        <v>796643</v>
      </c>
      <c r="AG113" s="955"/>
      <c r="AH113" s="955"/>
      <c r="AI113" s="955"/>
      <c r="AJ113" s="956"/>
      <c r="AK113" s="957">
        <v>793279</v>
      </c>
      <c r="AL113" s="955"/>
      <c r="AM113" s="955"/>
      <c r="AN113" s="955"/>
      <c r="AO113" s="956"/>
      <c r="AP113" s="958">
        <v>10.8</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5578</v>
      </c>
      <c r="BR113" s="853"/>
      <c r="BS113" s="853"/>
      <c r="BT113" s="853"/>
      <c r="BU113" s="853"/>
      <c r="BV113" s="853" t="s">
        <v>412</v>
      </c>
      <c r="BW113" s="853"/>
      <c r="BX113" s="853"/>
      <c r="BY113" s="853"/>
      <c r="BZ113" s="853"/>
      <c r="CA113" s="853" t="s">
        <v>439</v>
      </c>
      <c r="CB113" s="853"/>
      <c r="CC113" s="853"/>
      <c r="CD113" s="853"/>
      <c r="CE113" s="853"/>
      <c r="CF113" s="911" t="s">
        <v>412</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140</v>
      </c>
      <c r="DH113" s="816"/>
      <c r="DI113" s="816"/>
      <c r="DJ113" s="816"/>
      <c r="DK113" s="817"/>
      <c r="DL113" s="818" t="s">
        <v>140</v>
      </c>
      <c r="DM113" s="816"/>
      <c r="DN113" s="816"/>
      <c r="DO113" s="816"/>
      <c r="DP113" s="817"/>
      <c r="DQ113" s="818" t="s">
        <v>412</v>
      </c>
      <c r="DR113" s="816"/>
      <c r="DS113" s="816"/>
      <c r="DT113" s="816"/>
      <c r="DU113" s="817"/>
      <c r="DV113" s="860" t="s">
        <v>412</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7769</v>
      </c>
      <c r="AB114" s="816"/>
      <c r="AC114" s="816"/>
      <c r="AD114" s="816"/>
      <c r="AE114" s="817"/>
      <c r="AF114" s="818">
        <v>5628</v>
      </c>
      <c r="AG114" s="816"/>
      <c r="AH114" s="816"/>
      <c r="AI114" s="816"/>
      <c r="AJ114" s="817"/>
      <c r="AK114" s="818" t="s">
        <v>412</v>
      </c>
      <c r="AL114" s="816"/>
      <c r="AM114" s="816"/>
      <c r="AN114" s="816"/>
      <c r="AO114" s="817"/>
      <c r="AP114" s="860" t="s">
        <v>412</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1710615</v>
      </c>
      <c r="BR114" s="853"/>
      <c r="BS114" s="853"/>
      <c r="BT114" s="853"/>
      <c r="BU114" s="853"/>
      <c r="BV114" s="853">
        <v>1739698</v>
      </c>
      <c r="BW114" s="853"/>
      <c r="BX114" s="853"/>
      <c r="BY114" s="853"/>
      <c r="BZ114" s="853"/>
      <c r="CA114" s="853">
        <v>1790073</v>
      </c>
      <c r="CB114" s="853"/>
      <c r="CC114" s="853"/>
      <c r="CD114" s="853"/>
      <c r="CE114" s="853"/>
      <c r="CF114" s="911">
        <v>24.3</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140</v>
      </c>
      <c r="DH114" s="816"/>
      <c r="DI114" s="816"/>
      <c r="DJ114" s="816"/>
      <c r="DK114" s="817"/>
      <c r="DL114" s="818" t="s">
        <v>412</v>
      </c>
      <c r="DM114" s="816"/>
      <c r="DN114" s="816"/>
      <c r="DO114" s="816"/>
      <c r="DP114" s="817"/>
      <c r="DQ114" s="818" t="s">
        <v>439</v>
      </c>
      <c r="DR114" s="816"/>
      <c r="DS114" s="816"/>
      <c r="DT114" s="816"/>
      <c r="DU114" s="817"/>
      <c r="DV114" s="860" t="s">
        <v>439</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412</v>
      </c>
      <c r="AB115" s="955"/>
      <c r="AC115" s="955"/>
      <c r="AD115" s="955"/>
      <c r="AE115" s="956"/>
      <c r="AF115" s="957" t="s">
        <v>412</v>
      </c>
      <c r="AG115" s="955"/>
      <c r="AH115" s="955"/>
      <c r="AI115" s="955"/>
      <c r="AJ115" s="956"/>
      <c r="AK115" s="957" t="s">
        <v>412</v>
      </c>
      <c r="AL115" s="955"/>
      <c r="AM115" s="955"/>
      <c r="AN115" s="955"/>
      <c r="AO115" s="956"/>
      <c r="AP115" s="958" t="s">
        <v>412</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412</v>
      </c>
      <c r="BR115" s="853"/>
      <c r="BS115" s="853"/>
      <c r="BT115" s="853"/>
      <c r="BU115" s="853"/>
      <c r="BV115" s="853" t="s">
        <v>439</v>
      </c>
      <c r="BW115" s="853"/>
      <c r="BX115" s="853"/>
      <c r="BY115" s="853"/>
      <c r="BZ115" s="853"/>
      <c r="CA115" s="853" t="s">
        <v>412</v>
      </c>
      <c r="CB115" s="853"/>
      <c r="CC115" s="853"/>
      <c r="CD115" s="853"/>
      <c r="CE115" s="853"/>
      <c r="CF115" s="911" t="s">
        <v>412</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140</v>
      </c>
      <c r="DH115" s="816"/>
      <c r="DI115" s="816"/>
      <c r="DJ115" s="816"/>
      <c r="DK115" s="817"/>
      <c r="DL115" s="818" t="s">
        <v>412</v>
      </c>
      <c r="DM115" s="816"/>
      <c r="DN115" s="816"/>
      <c r="DO115" s="816"/>
      <c r="DP115" s="817"/>
      <c r="DQ115" s="818" t="s">
        <v>412</v>
      </c>
      <c r="DR115" s="816"/>
      <c r="DS115" s="816"/>
      <c r="DT115" s="816"/>
      <c r="DU115" s="817"/>
      <c r="DV115" s="860" t="s">
        <v>412</v>
      </c>
      <c r="DW115" s="861"/>
      <c r="DX115" s="861"/>
      <c r="DY115" s="861"/>
      <c r="DZ115" s="862"/>
    </row>
    <row r="116" spans="1:130" s="230"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412</v>
      </c>
      <c r="AB116" s="816"/>
      <c r="AC116" s="816"/>
      <c r="AD116" s="816"/>
      <c r="AE116" s="817"/>
      <c r="AF116" s="818" t="s">
        <v>412</v>
      </c>
      <c r="AG116" s="816"/>
      <c r="AH116" s="816"/>
      <c r="AI116" s="816"/>
      <c r="AJ116" s="817"/>
      <c r="AK116" s="818" t="s">
        <v>412</v>
      </c>
      <c r="AL116" s="816"/>
      <c r="AM116" s="816"/>
      <c r="AN116" s="816"/>
      <c r="AO116" s="817"/>
      <c r="AP116" s="860" t="s">
        <v>412</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412</v>
      </c>
      <c r="BR116" s="853"/>
      <c r="BS116" s="853"/>
      <c r="BT116" s="853"/>
      <c r="BU116" s="853"/>
      <c r="BV116" s="853" t="s">
        <v>439</v>
      </c>
      <c r="BW116" s="853"/>
      <c r="BX116" s="853"/>
      <c r="BY116" s="853"/>
      <c r="BZ116" s="853"/>
      <c r="CA116" s="853" t="s">
        <v>412</v>
      </c>
      <c r="CB116" s="853"/>
      <c r="CC116" s="853"/>
      <c r="CD116" s="853"/>
      <c r="CE116" s="853"/>
      <c r="CF116" s="911" t="s">
        <v>412</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140</v>
      </c>
      <c r="DH116" s="816"/>
      <c r="DI116" s="816"/>
      <c r="DJ116" s="816"/>
      <c r="DK116" s="817"/>
      <c r="DL116" s="818" t="s">
        <v>412</v>
      </c>
      <c r="DM116" s="816"/>
      <c r="DN116" s="816"/>
      <c r="DO116" s="816"/>
      <c r="DP116" s="817"/>
      <c r="DQ116" s="818" t="s">
        <v>412</v>
      </c>
      <c r="DR116" s="816"/>
      <c r="DS116" s="816"/>
      <c r="DT116" s="816"/>
      <c r="DU116" s="817"/>
      <c r="DV116" s="860" t="s">
        <v>140</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2435862</v>
      </c>
      <c r="AB117" s="939"/>
      <c r="AC117" s="939"/>
      <c r="AD117" s="939"/>
      <c r="AE117" s="940"/>
      <c r="AF117" s="941">
        <v>2440397</v>
      </c>
      <c r="AG117" s="939"/>
      <c r="AH117" s="939"/>
      <c r="AI117" s="939"/>
      <c r="AJ117" s="940"/>
      <c r="AK117" s="941">
        <v>2500396</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140</v>
      </c>
      <c r="BR117" s="853"/>
      <c r="BS117" s="853"/>
      <c r="BT117" s="853"/>
      <c r="BU117" s="853"/>
      <c r="BV117" s="853" t="s">
        <v>140</v>
      </c>
      <c r="BW117" s="853"/>
      <c r="BX117" s="853"/>
      <c r="BY117" s="853"/>
      <c r="BZ117" s="853"/>
      <c r="CA117" s="853" t="s">
        <v>412</v>
      </c>
      <c r="CB117" s="853"/>
      <c r="CC117" s="853"/>
      <c r="CD117" s="853"/>
      <c r="CE117" s="853"/>
      <c r="CF117" s="911" t="s">
        <v>140</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140</v>
      </c>
      <c r="DH117" s="816"/>
      <c r="DI117" s="816"/>
      <c r="DJ117" s="816"/>
      <c r="DK117" s="817"/>
      <c r="DL117" s="818" t="s">
        <v>412</v>
      </c>
      <c r="DM117" s="816"/>
      <c r="DN117" s="816"/>
      <c r="DO117" s="816"/>
      <c r="DP117" s="817"/>
      <c r="DQ117" s="818" t="s">
        <v>140</v>
      </c>
      <c r="DR117" s="816"/>
      <c r="DS117" s="816"/>
      <c r="DT117" s="816"/>
      <c r="DU117" s="817"/>
      <c r="DV117" s="860" t="s">
        <v>140</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310</v>
      </c>
      <c r="AL118" s="932"/>
      <c r="AM118" s="932"/>
      <c r="AN118" s="932"/>
      <c r="AO118" s="933"/>
      <c r="AP118" s="935" t="s">
        <v>431</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412</v>
      </c>
      <c r="BR118" s="881"/>
      <c r="BS118" s="881"/>
      <c r="BT118" s="881"/>
      <c r="BU118" s="881"/>
      <c r="BV118" s="881" t="s">
        <v>412</v>
      </c>
      <c r="BW118" s="881"/>
      <c r="BX118" s="881"/>
      <c r="BY118" s="881"/>
      <c r="BZ118" s="881"/>
      <c r="CA118" s="881" t="s">
        <v>140</v>
      </c>
      <c r="CB118" s="881"/>
      <c r="CC118" s="881"/>
      <c r="CD118" s="881"/>
      <c r="CE118" s="881"/>
      <c r="CF118" s="911" t="s">
        <v>140</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412</v>
      </c>
      <c r="DH118" s="816"/>
      <c r="DI118" s="816"/>
      <c r="DJ118" s="816"/>
      <c r="DK118" s="817"/>
      <c r="DL118" s="818" t="s">
        <v>140</v>
      </c>
      <c r="DM118" s="816"/>
      <c r="DN118" s="816"/>
      <c r="DO118" s="816"/>
      <c r="DP118" s="817"/>
      <c r="DQ118" s="818" t="s">
        <v>140</v>
      </c>
      <c r="DR118" s="816"/>
      <c r="DS118" s="816"/>
      <c r="DT118" s="816"/>
      <c r="DU118" s="817"/>
      <c r="DV118" s="860" t="s">
        <v>412</v>
      </c>
      <c r="DW118" s="861"/>
      <c r="DX118" s="861"/>
      <c r="DY118" s="861"/>
      <c r="DZ118" s="862"/>
    </row>
    <row r="119" spans="1:130" s="230"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140</v>
      </c>
      <c r="AB119" s="925"/>
      <c r="AC119" s="925"/>
      <c r="AD119" s="925"/>
      <c r="AE119" s="926"/>
      <c r="AF119" s="927" t="s">
        <v>412</v>
      </c>
      <c r="AG119" s="925"/>
      <c r="AH119" s="925"/>
      <c r="AI119" s="925"/>
      <c r="AJ119" s="926"/>
      <c r="AK119" s="927" t="s">
        <v>412</v>
      </c>
      <c r="AL119" s="925"/>
      <c r="AM119" s="925"/>
      <c r="AN119" s="925"/>
      <c r="AO119" s="926"/>
      <c r="AP119" s="928" t="s">
        <v>140</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463</v>
      </c>
      <c r="BP119" s="914"/>
      <c r="BQ119" s="915">
        <v>28743196</v>
      </c>
      <c r="BR119" s="881"/>
      <c r="BS119" s="881"/>
      <c r="BT119" s="881"/>
      <c r="BU119" s="881"/>
      <c r="BV119" s="881">
        <v>27464856</v>
      </c>
      <c r="BW119" s="881"/>
      <c r="BX119" s="881"/>
      <c r="BY119" s="881"/>
      <c r="BZ119" s="881"/>
      <c r="CA119" s="881">
        <v>26928900</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140</v>
      </c>
      <c r="DH119" s="800"/>
      <c r="DI119" s="800"/>
      <c r="DJ119" s="800"/>
      <c r="DK119" s="801"/>
      <c r="DL119" s="802" t="s">
        <v>412</v>
      </c>
      <c r="DM119" s="800"/>
      <c r="DN119" s="800"/>
      <c r="DO119" s="800"/>
      <c r="DP119" s="801"/>
      <c r="DQ119" s="802" t="s">
        <v>412</v>
      </c>
      <c r="DR119" s="800"/>
      <c r="DS119" s="800"/>
      <c r="DT119" s="800"/>
      <c r="DU119" s="801"/>
      <c r="DV119" s="884" t="s">
        <v>412</v>
      </c>
      <c r="DW119" s="885"/>
      <c r="DX119" s="885"/>
      <c r="DY119" s="885"/>
      <c r="DZ119" s="886"/>
    </row>
    <row r="120" spans="1:130" s="230" customFormat="1" ht="26.25" customHeight="1" x14ac:dyDescent="0.15">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140</v>
      </c>
      <c r="AB120" s="816"/>
      <c r="AC120" s="816"/>
      <c r="AD120" s="816"/>
      <c r="AE120" s="817"/>
      <c r="AF120" s="818" t="s">
        <v>140</v>
      </c>
      <c r="AG120" s="816"/>
      <c r="AH120" s="816"/>
      <c r="AI120" s="816"/>
      <c r="AJ120" s="817"/>
      <c r="AK120" s="818" t="s">
        <v>140</v>
      </c>
      <c r="AL120" s="816"/>
      <c r="AM120" s="816"/>
      <c r="AN120" s="816"/>
      <c r="AO120" s="817"/>
      <c r="AP120" s="860" t="s">
        <v>140</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4472213</v>
      </c>
      <c r="BR120" s="878"/>
      <c r="BS120" s="878"/>
      <c r="BT120" s="878"/>
      <c r="BU120" s="878"/>
      <c r="BV120" s="878">
        <v>5054592</v>
      </c>
      <c r="BW120" s="878"/>
      <c r="BX120" s="878"/>
      <c r="BY120" s="878"/>
      <c r="BZ120" s="878"/>
      <c r="CA120" s="878">
        <v>5257529</v>
      </c>
      <c r="CB120" s="878"/>
      <c r="CC120" s="878"/>
      <c r="CD120" s="878"/>
      <c r="CE120" s="878"/>
      <c r="CF120" s="902">
        <v>71.2</v>
      </c>
      <c r="CG120" s="903"/>
      <c r="CH120" s="903"/>
      <c r="CI120" s="903"/>
      <c r="CJ120" s="903"/>
      <c r="CK120" s="904" t="s">
        <v>467</v>
      </c>
      <c r="CL120" s="888"/>
      <c r="CM120" s="888"/>
      <c r="CN120" s="888"/>
      <c r="CO120" s="889"/>
      <c r="CP120" s="908" t="s">
        <v>468</v>
      </c>
      <c r="CQ120" s="909"/>
      <c r="CR120" s="909"/>
      <c r="CS120" s="909"/>
      <c r="CT120" s="909"/>
      <c r="CU120" s="909"/>
      <c r="CV120" s="909"/>
      <c r="CW120" s="909"/>
      <c r="CX120" s="909"/>
      <c r="CY120" s="909"/>
      <c r="CZ120" s="909"/>
      <c r="DA120" s="909"/>
      <c r="DB120" s="909"/>
      <c r="DC120" s="909"/>
      <c r="DD120" s="909"/>
      <c r="DE120" s="909"/>
      <c r="DF120" s="910"/>
      <c r="DG120" s="897">
        <v>9351595</v>
      </c>
      <c r="DH120" s="878"/>
      <c r="DI120" s="878"/>
      <c r="DJ120" s="878"/>
      <c r="DK120" s="878"/>
      <c r="DL120" s="878">
        <v>8964279</v>
      </c>
      <c r="DM120" s="878"/>
      <c r="DN120" s="878"/>
      <c r="DO120" s="878"/>
      <c r="DP120" s="878"/>
      <c r="DQ120" s="878">
        <v>8773890</v>
      </c>
      <c r="DR120" s="878"/>
      <c r="DS120" s="878"/>
      <c r="DT120" s="878"/>
      <c r="DU120" s="878"/>
      <c r="DV120" s="879">
        <v>118.9</v>
      </c>
      <c r="DW120" s="879"/>
      <c r="DX120" s="879"/>
      <c r="DY120" s="879"/>
      <c r="DZ120" s="880"/>
    </row>
    <row r="121" spans="1:130" s="230" customFormat="1" ht="26.25" customHeight="1" x14ac:dyDescent="0.15">
      <c r="A121" s="856"/>
      <c r="B121" s="857"/>
      <c r="C121" s="899" t="s">
        <v>469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140</v>
      </c>
      <c r="AB121" s="816"/>
      <c r="AC121" s="816"/>
      <c r="AD121" s="816"/>
      <c r="AE121" s="817"/>
      <c r="AF121" s="818" t="s">
        <v>412</v>
      </c>
      <c r="AG121" s="816"/>
      <c r="AH121" s="816"/>
      <c r="AI121" s="816"/>
      <c r="AJ121" s="817"/>
      <c r="AK121" s="818" t="s">
        <v>412</v>
      </c>
      <c r="AL121" s="816"/>
      <c r="AM121" s="816"/>
      <c r="AN121" s="816"/>
      <c r="AO121" s="817"/>
      <c r="AP121" s="860" t="s">
        <v>140</v>
      </c>
      <c r="AQ121" s="861"/>
      <c r="AR121" s="861"/>
      <c r="AS121" s="861"/>
      <c r="AT121" s="862"/>
      <c r="AU121" s="919"/>
      <c r="AV121" s="920"/>
      <c r="AW121" s="920"/>
      <c r="AX121" s="920"/>
      <c r="AY121" s="921"/>
      <c r="AZ121" s="851" t="s">
        <v>470</v>
      </c>
      <c r="BA121" s="788"/>
      <c r="BB121" s="788"/>
      <c r="BC121" s="788"/>
      <c r="BD121" s="788"/>
      <c r="BE121" s="788"/>
      <c r="BF121" s="788"/>
      <c r="BG121" s="788"/>
      <c r="BH121" s="788"/>
      <c r="BI121" s="788"/>
      <c r="BJ121" s="788"/>
      <c r="BK121" s="788"/>
      <c r="BL121" s="788"/>
      <c r="BM121" s="788"/>
      <c r="BN121" s="788"/>
      <c r="BO121" s="788"/>
      <c r="BP121" s="789"/>
      <c r="BQ121" s="852">
        <v>209151</v>
      </c>
      <c r="BR121" s="853"/>
      <c r="BS121" s="853"/>
      <c r="BT121" s="853"/>
      <c r="BU121" s="853"/>
      <c r="BV121" s="853">
        <v>198799</v>
      </c>
      <c r="BW121" s="853"/>
      <c r="BX121" s="853"/>
      <c r="BY121" s="853"/>
      <c r="BZ121" s="853"/>
      <c r="CA121" s="853">
        <v>158746</v>
      </c>
      <c r="CB121" s="853"/>
      <c r="CC121" s="853"/>
      <c r="CD121" s="853"/>
      <c r="CE121" s="853"/>
      <c r="CF121" s="911">
        <v>2.2000000000000002</v>
      </c>
      <c r="CG121" s="912"/>
      <c r="CH121" s="912"/>
      <c r="CI121" s="912"/>
      <c r="CJ121" s="912"/>
      <c r="CK121" s="905"/>
      <c r="CL121" s="891"/>
      <c r="CM121" s="891"/>
      <c r="CN121" s="891"/>
      <c r="CO121" s="892"/>
      <c r="CP121" s="871" t="s">
        <v>409</v>
      </c>
      <c r="CQ121" s="872"/>
      <c r="CR121" s="872"/>
      <c r="CS121" s="872"/>
      <c r="CT121" s="872"/>
      <c r="CU121" s="872"/>
      <c r="CV121" s="872"/>
      <c r="CW121" s="872"/>
      <c r="CX121" s="872"/>
      <c r="CY121" s="872"/>
      <c r="CZ121" s="872"/>
      <c r="DA121" s="872"/>
      <c r="DB121" s="872"/>
      <c r="DC121" s="872"/>
      <c r="DD121" s="872"/>
      <c r="DE121" s="872"/>
      <c r="DF121" s="873"/>
      <c r="DG121" s="852">
        <v>2745163</v>
      </c>
      <c r="DH121" s="853"/>
      <c r="DI121" s="853"/>
      <c r="DJ121" s="853"/>
      <c r="DK121" s="853"/>
      <c r="DL121" s="853">
        <v>2580976</v>
      </c>
      <c r="DM121" s="853"/>
      <c r="DN121" s="853"/>
      <c r="DO121" s="853"/>
      <c r="DP121" s="853"/>
      <c r="DQ121" s="853">
        <v>2413811</v>
      </c>
      <c r="DR121" s="853"/>
      <c r="DS121" s="853"/>
      <c r="DT121" s="853"/>
      <c r="DU121" s="853"/>
      <c r="DV121" s="830">
        <v>32.700000000000003</v>
      </c>
      <c r="DW121" s="830"/>
      <c r="DX121" s="830"/>
      <c r="DY121" s="830"/>
      <c r="DZ121" s="831"/>
    </row>
    <row r="122" spans="1:130" s="230"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140</v>
      </c>
      <c r="AB122" s="816"/>
      <c r="AC122" s="816"/>
      <c r="AD122" s="816"/>
      <c r="AE122" s="817"/>
      <c r="AF122" s="818" t="s">
        <v>140</v>
      </c>
      <c r="AG122" s="816"/>
      <c r="AH122" s="816"/>
      <c r="AI122" s="816"/>
      <c r="AJ122" s="817"/>
      <c r="AK122" s="818" t="s">
        <v>412</v>
      </c>
      <c r="AL122" s="816"/>
      <c r="AM122" s="816"/>
      <c r="AN122" s="816"/>
      <c r="AO122" s="817"/>
      <c r="AP122" s="860" t="s">
        <v>140</v>
      </c>
      <c r="AQ122" s="861"/>
      <c r="AR122" s="861"/>
      <c r="AS122" s="861"/>
      <c r="AT122" s="862"/>
      <c r="AU122" s="919"/>
      <c r="AV122" s="920"/>
      <c r="AW122" s="920"/>
      <c r="AX122" s="920"/>
      <c r="AY122" s="921"/>
      <c r="AZ122" s="874" t="s">
        <v>471</v>
      </c>
      <c r="BA122" s="875"/>
      <c r="BB122" s="875"/>
      <c r="BC122" s="875"/>
      <c r="BD122" s="875"/>
      <c r="BE122" s="875"/>
      <c r="BF122" s="875"/>
      <c r="BG122" s="875"/>
      <c r="BH122" s="875"/>
      <c r="BI122" s="875"/>
      <c r="BJ122" s="875"/>
      <c r="BK122" s="875"/>
      <c r="BL122" s="875"/>
      <c r="BM122" s="875"/>
      <c r="BN122" s="875"/>
      <c r="BO122" s="875"/>
      <c r="BP122" s="876"/>
      <c r="BQ122" s="915">
        <v>18750643</v>
      </c>
      <c r="BR122" s="881"/>
      <c r="BS122" s="881"/>
      <c r="BT122" s="881"/>
      <c r="BU122" s="881"/>
      <c r="BV122" s="881">
        <v>18226683</v>
      </c>
      <c r="BW122" s="881"/>
      <c r="BX122" s="881"/>
      <c r="BY122" s="881"/>
      <c r="BZ122" s="881"/>
      <c r="CA122" s="881">
        <v>17256846</v>
      </c>
      <c r="CB122" s="881"/>
      <c r="CC122" s="881"/>
      <c r="CD122" s="881"/>
      <c r="CE122" s="881"/>
      <c r="CF122" s="882">
        <v>233.9</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v>546430</v>
      </c>
      <c r="DH122" s="853"/>
      <c r="DI122" s="853"/>
      <c r="DJ122" s="853"/>
      <c r="DK122" s="853"/>
      <c r="DL122" s="853">
        <v>100669</v>
      </c>
      <c r="DM122" s="853"/>
      <c r="DN122" s="853"/>
      <c r="DO122" s="853"/>
      <c r="DP122" s="853"/>
      <c r="DQ122" s="853">
        <v>86974</v>
      </c>
      <c r="DR122" s="853"/>
      <c r="DS122" s="853"/>
      <c r="DT122" s="853"/>
      <c r="DU122" s="853"/>
      <c r="DV122" s="830">
        <v>1.2</v>
      </c>
      <c r="DW122" s="830"/>
      <c r="DX122" s="830"/>
      <c r="DY122" s="830"/>
      <c r="DZ122" s="831"/>
    </row>
    <row r="123" spans="1:130" s="230" customFormat="1" ht="26.25" customHeight="1" x14ac:dyDescent="0.15">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412</v>
      </c>
      <c r="AB123" s="816"/>
      <c r="AC123" s="816"/>
      <c r="AD123" s="816"/>
      <c r="AE123" s="817"/>
      <c r="AF123" s="818" t="s">
        <v>412</v>
      </c>
      <c r="AG123" s="816"/>
      <c r="AH123" s="816"/>
      <c r="AI123" s="816"/>
      <c r="AJ123" s="817"/>
      <c r="AK123" s="818" t="s">
        <v>412</v>
      </c>
      <c r="AL123" s="816"/>
      <c r="AM123" s="816"/>
      <c r="AN123" s="816"/>
      <c r="AO123" s="817"/>
      <c r="AP123" s="860" t="s">
        <v>140</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472</v>
      </c>
      <c r="BP123" s="914"/>
      <c r="BQ123" s="868">
        <v>23432007</v>
      </c>
      <c r="BR123" s="869"/>
      <c r="BS123" s="869"/>
      <c r="BT123" s="869"/>
      <c r="BU123" s="869"/>
      <c r="BV123" s="869">
        <v>23480074</v>
      </c>
      <c r="BW123" s="869"/>
      <c r="BX123" s="869"/>
      <c r="BY123" s="869"/>
      <c r="BZ123" s="869"/>
      <c r="CA123" s="869">
        <v>22673121</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v>137</v>
      </c>
      <c r="DH123" s="816"/>
      <c r="DI123" s="816"/>
      <c r="DJ123" s="816"/>
      <c r="DK123" s="817"/>
      <c r="DL123" s="818">
        <v>9982</v>
      </c>
      <c r="DM123" s="816"/>
      <c r="DN123" s="816"/>
      <c r="DO123" s="816"/>
      <c r="DP123" s="817"/>
      <c r="DQ123" s="818">
        <v>8665</v>
      </c>
      <c r="DR123" s="816"/>
      <c r="DS123" s="816"/>
      <c r="DT123" s="816"/>
      <c r="DU123" s="817"/>
      <c r="DV123" s="860">
        <v>0.1</v>
      </c>
      <c r="DW123" s="861"/>
      <c r="DX123" s="861"/>
      <c r="DY123" s="861"/>
      <c r="DZ123" s="862"/>
    </row>
    <row r="124" spans="1:130" s="230" customFormat="1" ht="26.25" customHeight="1" thickBot="1" x14ac:dyDescent="0.2">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140</v>
      </c>
      <c r="AB124" s="816"/>
      <c r="AC124" s="816"/>
      <c r="AD124" s="816"/>
      <c r="AE124" s="817"/>
      <c r="AF124" s="818" t="s">
        <v>140</v>
      </c>
      <c r="AG124" s="816"/>
      <c r="AH124" s="816"/>
      <c r="AI124" s="816"/>
      <c r="AJ124" s="817"/>
      <c r="AK124" s="818" t="s">
        <v>140</v>
      </c>
      <c r="AL124" s="816"/>
      <c r="AM124" s="816"/>
      <c r="AN124" s="816"/>
      <c r="AO124" s="817"/>
      <c r="AP124" s="860" t="s">
        <v>412</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72.2</v>
      </c>
      <c r="BR124" s="867"/>
      <c r="BS124" s="867"/>
      <c r="BT124" s="867"/>
      <c r="BU124" s="867"/>
      <c r="BV124" s="867">
        <v>52.2</v>
      </c>
      <c r="BW124" s="867"/>
      <c r="BX124" s="867"/>
      <c r="BY124" s="867"/>
      <c r="BZ124" s="867"/>
      <c r="CA124" s="867">
        <v>57.6</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t="s">
        <v>140</v>
      </c>
      <c r="DH124" s="800"/>
      <c r="DI124" s="800"/>
      <c r="DJ124" s="800"/>
      <c r="DK124" s="801"/>
      <c r="DL124" s="802" t="s">
        <v>140</v>
      </c>
      <c r="DM124" s="800"/>
      <c r="DN124" s="800"/>
      <c r="DO124" s="800"/>
      <c r="DP124" s="801"/>
      <c r="DQ124" s="802" t="s">
        <v>140</v>
      </c>
      <c r="DR124" s="800"/>
      <c r="DS124" s="800"/>
      <c r="DT124" s="800"/>
      <c r="DU124" s="801"/>
      <c r="DV124" s="884" t="s">
        <v>140</v>
      </c>
      <c r="DW124" s="885"/>
      <c r="DX124" s="885"/>
      <c r="DY124" s="885"/>
      <c r="DZ124" s="886"/>
    </row>
    <row r="125" spans="1:130" s="230" customFormat="1" ht="26.25" customHeight="1" x14ac:dyDescent="0.15">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412</v>
      </c>
      <c r="AB125" s="816"/>
      <c r="AC125" s="816"/>
      <c r="AD125" s="816"/>
      <c r="AE125" s="817"/>
      <c r="AF125" s="818" t="s">
        <v>412</v>
      </c>
      <c r="AG125" s="816"/>
      <c r="AH125" s="816"/>
      <c r="AI125" s="816"/>
      <c r="AJ125" s="817"/>
      <c r="AK125" s="818" t="s">
        <v>412</v>
      </c>
      <c r="AL125" s="816"/>
      <c r="AM125" s="816"/>
      <c r="AN125" s="816"/>
      <c r="AO125" s="817"/>
      <c r="AP125" s="860" t="s">
        <v>140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140</v>
      </c>
      <c r="DH125" s="878"/>
      <c r="DI125" s="878"/>
      <c r="DJ125" s="878"/>
      <c r="DK125" s="878"/>
      <c r="DL125" s="878" t="s">
        <v>140</v>
      </c>
      <c r="DM125" s="878"/>
      <c r="DN125" s="878"/>
      <c r="DO125" s="878"/>
      <c r="DP125" s="878"/>
      <c r="DQ125" s="878" t="s">
        <v>140</v>
      </c>
      <c r="DR125" s="878"/>
      <c r="DS125" s="878"/>
      <c r="DT125" s="878"/>
      <c r="DU125" s="878"/>
      <c r="DV125" s="879" t="s">
        <v>140</v>
      </c>
      <c r="DW125" s="879"/>
      <c r="DX125" s="879"/>
      <c r="DY125" s="879"/>
      <c r="DZ125" s="880"/>
    </row>
    <row r="126" spans="1:130" s="230" customFormat="1" ht="26.25" customHeight="1" thickBot="1" x14ac:dyDescent="0.2">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140</v>
      </c>
      <c r="AB126" s="816"/>
      <c r="AC126" s="816"/>
      <c r="AD126" s="816"/>
      <c r="AE126" s="817"/>
      <c r="AF126" s="818" t="s">
        <v>412</v>
      </c>
      <c r="AG126" s="816"/>
      <c r="AH126" s="816"/>
      <c r="AI126" s="816"/>
      <c r="AJ126" s="817"/>
      <c r="AK126" s="818" t="s">
        <v>412</v>
      </c>
      <c r="AL126" s="816"/>
      <c r="AM126" s="816"/>
      <c r="AN126" s="816"/>
      <c r="AO126" s="817"/>
      <c r="AP126" s="860" t="s">
        <v>412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140</v>
      </c>
      <c r="DH126" s="853"/>
      <c r="DI126" s="853"/>
      <c r="DJ126" s="853"/>
      <c r="DK126" s="853"/>
      <c r="DL126" s="853" t="s">
        <v>140</v>
      </c>
      <c r="DM126" s="853"/>
      <c r="DN126" s="853"/>
      <c r="DO126" s="853"/>
      <c r="DP126" s="853"/>
      <c r="DQ126" s="853" t="s">
        <v>140</v>
      </c>
      <c r="DR126" s="853"/>
      <c r="DS126" s="853"/>
      <c r="DT126" s="853"/>
      <c r="DU126" s="853"/>
      <c r="DV126" s="830" t="s">
        <v>412</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140</v>
      </c>
      <c r="AB127" s="816"/>
      <c r="AC127" s="816"/>
      <c r="AD127" s="816"/>
      <c r="AE127" s="817"/>
      <c r="AF127" s="818" t="s">
        <v>412</v>
      </c>
      <c r="AG127" s="816"/>
      <c r="AH127" s="816"/>
      <c r="AI127" s="816"/>
      <c r="AJ127" s="817"/>
      <c r="AK127" s="818" t="s">
        <v>140</v>
      </c>
      <c r="AL127" s="816"/>
      <c r="AM127" s="816"/>
      <c r="AN127" s="816"/>
      <c r="AO127" s="817"/>
      <c r="AP127" s="860" t="s">
        <v>412</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140</v>
      </c>
      <c r="DH127" s="853"/>
      <c r="DI127" s="853"/>
      <c r="DJ127" s="853"/>
      <c r="DK127" s="853"/>
      <c r="DL127" s="853" t="s">
        <v>140</v>
      </c>
      <c r="DM127" s="853"/>
      <c r="DN127" s="853"/>
      <c r="DO127" s="853"/>
      <c r="DP127" s="853"/>
      <c r="DQ127" s="853" t="s">
        <v>140</v>
      </c>
      <c r="DR127" s="853"/>
      <c r="DS127" s="853"/>
      <c r="DT127" s="853"/>
      <c r="DU127" s="853"/>
      <c r="DV127" s="830" t="s">
        <v>412</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35611</v>
      </c>
      <c r="AB128" s="837"/>
      <c r="AC128" s="837"/>
      <c r="AD128" s="837"/>
      <c r="AE128" s="838"/>
      <c r="AF128" s="839">
        <v>35272</v>
      </c>
      <c r="AG128" s="837"/>
      <c r="AH128" s="837"/>
      <c r="AI128" s="837"/>
      <c r="AJ128" s="838"/>
      <c r="AK128" s="839">
        <v>32927</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412</v>
      </c>
      <c r="BG128" s="823"/>
      <c r="BH128" s="823"/>
      <c r="BI128" s="823"/>
      <c r="BJ128" s="823"/>
      <c r="BK128" s="823"/>
      <c r="BL128" s="846"/>
      <c r="BM128" s="822">
        <v>13.49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412</v>
      </c>
      <c r="DH128" s="827"/>
      <c r="DI128" s="827"/>
      <c r="DJ128" s="827"/>
      <c r="DK128" s="827"/>
      <c r="DL128" s="827" t="s">
        <v>412</v>
      </c>
      <c r="DM128" s="827"/>
      <c r="DN128" s="827"/>
      <c r="DO128" s="827"/>
      <c r="DP128" s="827"/>
      <c r="DQ128" s="827" t="s">
        <v>140</v>
      </c>
      <c r="DR128" s="827"/>
      <c r="DS128" s="827"/>
      <c r="DT128" s="827"/>
      <c r="DU128" s="827"/>
      <c r="DV128" s="828" t="s">
        <v>412</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9128111</v>
      </c>
      <c r="AB129" s="816"/>
      <c r="AC129" s="816"/>
      <c r="AD129" s="816"/>
      <c r="AE129" s="817"/>
      <c r="AF129" s="818">
        <v>9371369</v>
      </c>
      <c r="AG129" s="816"/>
      <c r="AH129" s="816"/>
      <c r="AI129" s="816"/>
      <c r="AJ129" s="817"/>
      <c r="AK129" s="818">
        <v>9161081</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412</v>
      </c>
      <c r="BG129" s="807"/>
      <c r="BH129" s="807"/>
      <c r="BI129" s="807"/>
      <c r="BJ129" s="807"/>
      <c r="BK129" s="807"/>
      <c r="BL129" s="808"/>
      <c r="BM129" s="806">
        <v>18.489999999999998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1774944</v>
      </c>
      <c r="AB130" s="816"/>
      <c r="AC130" s="816"/>
      <c r="AD130" s="816"/>
      <c r="AE130" s="817"/>
      <c r="AF130" s="818">
        <v>1743719</v>
      </c>
      <c r="AG130" s="816"/>
      <c r="AH130" s="816"/>
      <c r="AI130" s="816"/>
      <c r="AJ130" s="817"/>
      <c r="AK130" s="818">
        <v>1781891</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8.8000000000000007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7353167</v>
      </c>
      <c r="AB131" s="800"/>
      <c r="AC131" s="800"/>
      <c r="AD131" s="800"/>
      <c r="AE131" s="801"/>
      <c r="AF131" s="802">
        <v>7627650</v>
      </c>
      <c r="AG131" s="800"/>
      <c r="AH131" s="800"/>
      <c r="AI131" s="800"/>
      <c r="AJ131" s="801"/>
      <c r="AK131" s="802">
        <v>7379190</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v>57.6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497</v>
      </c>
      <c r="W132" s="778"/>
      <c r="X132" s="778"/>
      <c r="Y132" s="778"/>
      <c r="Z132" s="779"/>
      <c r="AA132" s="780">
        <v>8.5039140280000005</v>
      </c>
      <c r="AB132" s="781"/>
      <c r="AC132" s="781"/>
      <c r="AD132" s="781"/>
      <c r="AE132" s="782"/>
      <c r="AF132" s="783">
        <v>8.6711634649999993</v>
      </c>
      <c r="AG132" s="781"/>
      <c r="AH132" s="781"/>
      <c r="AI132" s="781"/>
      <c r="AJ132" s="782"/>
      <c r="AK132" s="783">
        <v>9.2906945069999995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498</v>
      </c>
      <c r="W133" s="757"/>
      <c r="X133" s="757"/>
      <c r="Y133" s="757"/>
      <c r="Z133" s="758"/>
      <c r="AA133" s="759">
        <v>8.5</v>
      </c>
      <c r="AB133" s="760"/>
      <c r="AC133" s="760"/>
      <c r="AD133" s="760"/>
      <c r="AE133" s="761"/>
      <c r="AF133" s="759">
        <v>8.1999999999999993</v>
      </c>
      <c r="AG133" s="760"/>
      <c r="AH133" s="760"/>
      <c r="AI133" s="760"/>
      <c r="AJ133" s="761"/>
      <c r="AK133" s="759">
        <v>8.8000000000000007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G6Z213DVLbJNvPPQ2TOh9qzjMWxzHbrLhRXMGGSELdPYt4QwXMWqurMLdu8BwznIxbEZA3Zt0uzY1xoKSDH7A==" saltValue="qpHXqCYyBcBPdLNcsUqj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9QUHNZuZ4qexv5KXGEPCpZC/p37XtwLECZ80Gbgu977FmNTUWpDpkzDi6TXrNm0/+vMYmjVlzkrwUzVB1FjnQ==" saltValue="WVaRyppSktlTawO3MTUO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Q/XxwTvoHqNFX5GTMtLduiGRCuRfHVBW7Jme1us4+UuqMWstlB1nt1RmK0dfHAEPllo49aDubry8JGPbr8Q==" saltValue="PoJP8Q4nqBIXIX+Getu2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507</v>
      </c>
      <c r="AL9" s="1167"/>
      <c r="AM9" s="1167"/>
      <c r="AN9" s="1168"/>
      <c r="AO9" s="281">
        <v>2425808</v>
      </c>
      <c r="AP9" s="281">
        <v>105255</v>
      </c>
      <c r="AQ9" s="282">
        <v>96294</v>
      </c>
      <c r="AR9" s="283">
        <v>9.3000000000000007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508</v>
      </c>
      <c r="AL10" s="1167"/>
      <c r="AM10" s="1167"/>
      <c r="AN10" s="1168"/>
      <c r="AO10" s="284">
        <v>33086</v>
      </c>
      <c r="AP10" s="284">
        <v>1436</v>
      </c>
      <c r="AQ10" s="285">
        <v>9127</v>
      </c>
      <c r="AR10" s="286">
        <v>-84.3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509</v>
      </c>
      <c r="AL11" s="1167"/>
      <c r="AM11" s="1167"/>
      <c r="AN11" s="1168"/>
      <c r="AO11" s="284" t="s">
        <v>510</v>
      </c>
      <c r="AP11" s="284" t="s">
        <v>510</v>
      </c>
      <c r="AQ11" s="285">
        <v>1877</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511</v>
      </c>
      <c r="AL12" s="1167"/>
      <c r="AM12" s="1167"/>
      <c r="AN12" s="1168"/>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512</v>
      </c>
      <c r="AL13" s="1167"/>
      <c r="AM13" s="1167"/>
      <c r="AN13" s="1168"/>
      <c r="AO13" s="284">
        <v>61728</v>
      </c>
      <c r="AP13" s="284">
        <v>2678</v>
      </c>
      <c r="AQ13" s="285">
        <v>3892</v>
      </c>
      <c r="AR13" s="286">
        <v>-31.2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513</v>
      </c>
      <c r="AL14" s="1167"/>
      <c r="AM14" s="1167"/>
      <c r="AN14" s="1168"/>
      <c r="AO14" s="284">
        <v>31201</v>
      </c>
      <c r="AP14" s="284">
        <v>1354</v>
      </c>
      <c r="AQ14" s="285">
        <v>2462</v>
      </c>
      <c r="AR14" s="286">
        <v>-45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514</v>
      </c>
      <c r="AL15" s="1170"/>
      <c r="AM15" s="1170"/>
      <c r="AN15" s="1171"/>
      <c r="AO15" s="284">
        <v>-87641</v>
      </c>
      <c r="AP15" s="284">
        <v>-3803</v>
      </c>
      <c r="AQ15" s="285">
        <v>-6988</v>
      </c>
      <c r="AR15" s="286">
        <v>-45.6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2464182</v>
      </c>
      <c r="AP16" s="284">
        <v>106920</v>
      </c>
      <c r="AQ16" s="285">
        <v>106666</v>
      </c>
      <c r="AR16" s="286">
        <v>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519</v>
      </c>
      <c r="AL21" s="1173"/>
      <c r="AM21" s="1173"/>
      <c r="AN21" s="1174"/>
      <c r="AO21" s="297">
        <v>11.59</v>
      </c>
      <c r="AP21" s="298">
        <v>10.06</v>
      </c>
      <c r="AQ21" s="299">
        <v>1.53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520</v>
      </c>
      <c r="AL22" s="1173"/>
      <c r="AM22" s="1173"/>
      <c r="AN22" s="1174"/>
      <c r="AO22" s="302">
        <v>94.1</v>
      </c>
      <c r="AP22" s="303">
        <v>97.2</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524</v>
      </c>
      <c r="AL32" s="1157"/>
      <c r="AM32" s="1157"/>
      <c r="AN32" s="1158"/>
      <c r="AO32" s="312">
        <v>1707117</v>
      </c>
      <c r="AP32" s="312">
        <v>74071</v>
      </c>
      <c r="AQ32" s="313">
        <v>68340</v>
      </c>
      <c r="AR32" s="314">
        <v>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525</v>
      </c>
      <c r="AL33" s="1157"/>
      <c r="AM33" s="1157"/>
      <c r="AN33" s="115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526</v>
      </c>
      <c r="AL34" s="1157"/>
      <c r="AM34" s="1157"/>
      <c r="AN34" s="1158"/>
      <c r="AO34" s="312" t="s">
        <v>510</v>
      </c>
      <c r="AP34" s="312" t="s">
        <v>510</v>
      </c>
      <c r="AQ34" s="313">
        <v>8</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527</v>
      </c>
      <c r="AL35" s="1157"/>
      <c r="AM35" s="1157"/>
      <c r="AN35" s="1158"/>
      <c r="AO35" s="312">
        <v>793279</v>
      </c>
      <c r="AP35" s="312">
        <v>34420</v>
      </c>
      <c r="AQ35" s="313">
        <v>18092</v>
      </c>
      <c r="AR35" s="314">
        <v>90.2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528</v>
      </c>
      <c r="AL36" s="1157"/>
      <c r="AM36" s="1157"/>
      <c r="AN36" s="1158"/>
      <c r="AO36" s="312" t="s">
        <v>510</v>
      </c>
      <c r="AP36" s="312" t="s">
        <v>510</v>
      </c>
      <c r="AQ36" s="313">
        <v>2835</v>
      </c>
      <c r="AR36" s="314" t="s">
        <v>510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529</v>
      </c>
      <c r="AL37" s="1157"/>
      <c r="AM37" s="1157"/>
      <c r="AN37" s="1158"/>
      <c r="AO37" s="312" t="s">
        <v>510</v>
      </c>
      <c r="AP37" s="312" t="s">
        <v>510</v>
      </c>
      <c r="AQ37" s="313">
        <v>473</v>
      </c>
      <c r="AR37" s="314" t="s">
        <v>510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530</v>
      </c>
      <c r="AL38" s="1160"/>
      <c r="AM38" s="1160"/>
      <c r="AN38" s="1161"/>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531</v>
      </c>
      <c r="AL39" s="1160"/>
      <c r="AM39" s="1160"/>
      <c r="AN39" s="1161"/>
      <c r="AO39" s="312">
        <v>-32927</v>
      </c>
      <c r="AP39" s="312">
        <v>-1429</v>
      </c>
      <c r="AQ39" s="313">
        <v>-2965</v>
      </c>
      <c r="AR39" s="314">
        <v>-51.8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532</v>
      </c>
      <c r="AL40" s="1157"/>
      <c r="AM40" s="1157"/>
      <c r="AN40" s="1158"/>
      <c r="AO40" s="312">
        <v>-1781891</v>
      </c>
      <c r="AP40" s="312">
        <v>-77316</v>
      </c>
      <c r="AQ40" s="313">
        <v>-61502</v>
      </c>
      <c r="AR40" s="314">
        <v>25.7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685578</v>
      </c>
      <c r="AP41" s="312">
        <v>29747</v>
      </c>
      <c r="AQ41" s="313">
        <v>25283</v>
      </c>
      <c r="AR41" s="314">
        <v>17.7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502</v>
      </c>
      <c r="AN49" s="1151" t="s">
        <v>536</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1278695</v>
      </c>
      <c r="AN51" s="334">
        <v>51754</v>
      </c>
      <c r="AO51" s="335">
        <v>-31.2</v>
      </c>
      <c r="AP51" s="336">
        <v>83774</v>
      </c>
      <c r="AQ51" s="337">
        <v>-1.5</v>
      </c>
      <c r="AR51" s="338">
        <v>-29.7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827500</v>
      </c>
      <c r="AN52" s="342">
        <v>33493</v>
      </c>
      <c r="AO52" s="343">
        <v>-9.1</v>
      </c>
      <c r="AP52" s="344">
        <v>52179</v>
      </c>
      <c r="AQ52" s="345">
        <v>2.7</v>
      </c>
      <c r="AR52" s="346">
        <v>-11.8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1514816</v>
      </c>
      <c r="AN53" s="334">
        <v>62361</v>
      </c>
      <c r="AO53" s="335">
        <v>20.5</v>
      </c>
      <c r="AP53" s="336">
        <v>132981</v>
      </c>
      <c r="AQ53" s="337">
        <v>58.7</v>
      </c>
      <c r="AR53" s="338">
        <v>-38.200000000000003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1141606</v>
      </c>
      <c r="AN54" s="342">
        <v>46997</v>
      </c>
      <c r="AO54" s="343">
        <v>40.299999999999997</v>
      </c>
      <c r="AP54" s="344">
        <v>56973</v>
      </c>
      <c r="AQ54" s="345">
        <v>9.1999999999999993</v>
      </c>
      <c r="AR54" s="346">
        <v>31.1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1927229</v>
      </c>
      <c r="AN55" s="334">
        <v>80837</v>
      </c>
      <c r="AO55" s="335">
        <v>29.6</v>
      </c>
      <c r="AP55" s="336">
        <v>128523</v>
      </c>
      <c r="AQ55" s="337">
        <v>-3.4</v>
      </c>
      <c r="AR55" s="338">
        <v>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1480890</v>
      </c>
      <c r="AN56" s="342">
        <v>62115</v>
      </c>
      <c r="AO56" s="343">
        <v>32.200000000000003</v>
      </c>
      <c r="AP56" s="344">
        <v>56792</v>
      </c>
      <c r="AQ56" s="345">
        <v>-0.3</v>
      </c>
      <c r="AR56" s="346">
        <v>32.5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1943570</v>
      </c>
      <c r="AN57" s="334">
        <v>82740</v>
      </c>
      <c r="AO57" s="335">
        <v>2.4</v>
      </c>
      <c r="AP57" s="336">
        <v>92919</v>
      </c>
      <c r="AQ57" s="337">
        <v>-27.7</v>
      </c>
      <c r="AR57" s="338">
        <v>30.1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1002826</v>
      </c>
      <c r="AN58" s="342">
        <v>42692</v>
      </c>
      <c r="AO58" s="343">
        <v>-31.3</v>
      </c>
      <c r="AP58" s="344">
        <v>54128</v>
      </c>
      <c r="AQ58" s="345">
        <v>-4.7</v>
      </c>
      <c r="AR58" s="346">
        <v>-26.6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2153834</v>
      </c>
      <c r="AN59" s="334">
        <v>93454</v>
      </c>
      <c r="AO59" s="335">
        <v>12.9</v>
      </c>
      <c r="AP59" s="336">
        <v>103663</v>
      </c>
      <c r="AQ59" s="337">
        <v>11.6</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1465804</v>
      </c>
      <c r="AN60" s="342">
        <v>63601</v>
      </c>
      <c r="AO60" s="343">
        <v>49</v>
      </c>
      <c r="AP60" s="344">
        <v>64346</v>
      </c>
      <c r="AQ60" s="345">
        <v>18.899999999999999</v>
      </c>
      <c r="AR60" s="346">
        <v>30.1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1763629</v>
      </c>
      <c r="AN61" s="349">
        <v>74229</v>
      </c>
      <c r="AO61" s="350">
        <v>6.8</v>
      </c>
      <c r="AP61" s="351">
        <v>108372</v>
      </c>
      <c r="AQ61" s="352">
        <v>7.5</v>
      </c>
      <c r="AR61" s="338">
        <v>-0.7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1183725</v>
      </c>
      <c r="AN62" s="342">
        <v>49780</v>
      </c>
      <c r="AO62" s="343">
        <v>16.2</v>
      </c>
      <c r="AP62" s="344">
        <v>56884</v>
      </c>
      <c r="AQ62" s="345">
        <v>5.2</v>
      </c>
      <c r="AR62" s="346">
        <v>11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QFe8D+eozCnGXBTYcpdzs0a1HjS+qK0H1mYPrE/tLaOES07usNKqRf09SUzWf+H6WkEXSivl6aAxLcIisF3kw==" saltValue="JtrBMs7WDHT4m6XG/NNF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g5TTI84RMJpxmggoOnbyuhen8qiQT/1tqSiRZR/e6JNSF18DMS/4p5vltYuZDaZUTe+qMIIqonsC4Ar66xenGg==" saltValue="O2QR4CjO2wVaqStxyFtO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xK/g9tl26FKtWWYoxNngY5w2EeBbhZ9z1PT5TH6Q/ZKWe7STSyFCHsf7OhYNlV8szYgWsHTZsfVtFtxFLe4x6g==" saltValue="aordtvsJSNtwN9x3Px/V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5" t="s">
        <v>3</v>
      </c>
      <c r="D47" s="1175"/>
      <c r="E47" s="1176"/>
      <c r="F47" s="11">
        <v>24.86</v>
      </c>
      <c r="G47" s="12">
        <v>20.73</v>
      </c>
      <c r="H47" s="12">
        <v>31.07</v>
      </c>
      <c r="I47" s="12">
        <v>34.86</v>
      </c>
      <c r="J47" s="13">
        <v>38.479999999999997</v>
      </c>
    </row>
    <row r="48" spans="2:10" ht="57.75" customHeight="1" x14ac:dyDescent="0.15">
      <c r="B48" s="14"/>
      <c r="C48" s="1177" t="s">
        <v>4</v>
      </c>
      <c r="D48" s="1177"/>
      <c r="E48" s="1178"/>
      <c r="F48" s="15">
        <v>2.0699999999999998</v>
      </c>
      <c r="G48" s="16">
        <v>2.59</v>
      </c>
      <c r="H48" s="16">
        <v>3.8</v>
      </c>
      <c r="I48" s="16">
        <v>4.5199999999999996</v>
      </c>
      <c r="J48" s="17">
        <v>6.09</v>
      </c>
    </row>
    <row r="49" spans="2:10" ht="57.75" customHeight="1" thickBot="1" x14ac:dyDescent="0.2">
      <c r="B49" s="18"/>
      <c r="C49" s="1179" t="s">
        <v>5</v>
      </c>
      <c r="D49" s="1179"/>
      <c r="E49" s="1180"/>
      <c r="F49" s="19">
        <v>5.73</v>
      </c>
      <c r="G49" s="20" t="s">
        <v>557</v>
      </c>
      <c r="H49" s="20">
        <v>11.71</v>
      </c>
      <c r="I49" s="20">
        <v>5.41</v>
      </c>
      <c r="J49" s="21">
        <v>4.29</v>
      </c>
    </row>
    <row r="50" spans="2:10" x14ac:dyDescent="0.15"/>
  </sheetData>
  <sheetProtection algorithmName="SHA-512" hashValue="n3VWtO7HJOHgqjgShsE0+kSyoFeY04uWsp10wzfVnfsRACguASveBB98IsKCkNZ08NnS/rdjtu3KvsOhQ75QAA==" saltValue="NJPEkDPfOJVXmQz2GWl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7" t="s">
        <v>558</v>
      </c>
      <c r="D34" s="1187"/>
      <c r="E34" s="1188"/>
      <c r="F34" s="32">
        <v>5.23</v>
      </c>
      <c r="G34" s="33">
        <v>5.84</v>
      </c>
      <c r="H34" s="33">
        <v>7.07</v>
      </c>
      <c r="I34" s="33">
        <v>7.41</v>
      </c>
      <c r="J34" s="34">
        <v>8.41</v>
      </c>
      <c r="K34" s="22"/>
      <c r="L34" s="22"/>
      <c r="M34" s="22"/>
      <c r="N34" s="22"/>
      <c r="O34" s="22"/>
      <c r="P34" s="22"/>
    </row>
    <row r="35" spans="1:16" ht="39" customHeight="1" x14ac:dyDescent="0.15">
      <c r="A35" s="22"/>
      <c r="B35" s="35"/>
      <c r="C35" s="1181" t="s">
        <v>559</v>
      </c>
      <c r="D35" s="1182"/>
      <c r="E35" s="1183"/>
      <c r="F35" s="36">
        <v>2.06</v>
      </c>
      <c r="G35" s="37">
        <v>2.58</v>
      </c>
      <c r="H35" s="37">
        <v>3.8</v>
      </c>
      <c r="I35" s="37">
        <v>4.51</v>
      </c>
      <c r="J35" s="38">
        <v>6.09</v>
      </c>
      <c r="K35" s="22"/>
      <c r="L35" s="22"/>
      <c r="M35" s="22"/>
      <c r="N35" s="22"/>
      <c r="O35" s="22"/>
      <c r="P35" s="22"/>
    </row>
    <row r="36" spans="1:16" ht="39" customHeight="1" x14ac:dyDescent="0.15">
      <c r="A36" s="22"/>
      <c r="B36" s="35"/>
      <c r="C36" s="1181" t="s">
        <v>560</v>
      </c>
      <c r="D36" s="1182"/>
      <c r="E36" s="1183"/>
      <c r="F36" s="36">
        <v>0.37</v>
      </c>
      <c r="G36" s="37">
        <v>0.19</v>
      </c>
      <c r="H36" s="37">
        <v>0.51</v>
      </c>
      <c r="I36" s="37">
        <v>0.32</v>
      </c>
      <c r="J36" s="38">
        <v>0.28999999999999998</v>
      </c>
      <c r="K36" s="22"/>
      <c r="L36" s="22"/>
      <c r="M36" s="22"/>
      <c r="N36" s="22"/>
      <c r="O36" s="22"/>
      <c r="P36" s="22"/>
    </row>
    <row r="37" spans="1:16" ht="39" customHeight="1" x14ac:dyDescent="0.15">
      <c r="A37" s="22"/>
      <c r="B37" s="35"/>
      <c r="C37" s="1181" t="s">
        <v>561</v>
      </c>
      <c r="D37" s="1182"/>
      <c r="E37" s="1183"/>
      <c r="F37" s="36">
        <v>0.26</v>
      </c>
      <c r="G37" s="37">
        <v>0.28000000000000003</v>
      </c>
      <c r="H37" s="37">
        <v>0.35</v>
      </c>
      <c r="I37" s="37">
        <v>0.33</v>
      </c>
      <c r="J37" s="38">
        <v>0.14000000000000001</v>
      </c>
      <c r="K37" s="22"/>
      <c r="L37" s="22"/>
      <c r="M37" s="22"/>
      <c r="N37" s="22"/>
      <c r="O37" s="22"/>
      <c r="P37" s="22"/>
    </row>
    <row r="38" spans="1:16" ht="39" customHeight="1" x14ac:dyDescent="0.15">
      <c r="A38" s="22"/>
      <c r="B38" s="35"/>
      <c r="C38" s="1181" t="s">
        <v>562</v>
      </c>
      <c r="D38" s="1182"/>
      <c r="E38" s="1183"/>
      <c r="F38" s="36">
        <v>0.17</v>
      </c>
      <c r="G38" s="37">
        <v>0.18</v>
      </c>
      <c r="H38" s="37">
        <v>7.0000000000000007E-2</v>
      </c>
      <c r="I38" s="37">
        <v>0.17</v>
      </c>
      <c r="J38" s="38">
        <v>0.12</v>
      </c>
      <c r="K38" s="22"/>
      <c r="L38" s="22"/>
      <c r="M38" s="22"/>
      <c r="N38" s="22"/>
      <c r="O38" s="22"/>
      <c r="P38" s="22"/>
    </row>
    <row r="39" spans="1:16" ht="39" customHeight="1" x14ac:dyDescent="0.15">
      <c r="A39" s="22"/>
      <c r="B39" s="35"/>
      <c r="C39" s="1181" t="s">
        <v>563</v>
      </c>
      <c r="D39" s="1182"/>
      <c r="E39" s="1183"/>
      <c r="F39" s="36">
        <v>0.03</v>
      </c>
      <c r="G39" s="37">
        <v>0.08</v>
      </c>
      <c r="H39" s="37">
        <v>0.1</v>
      </c>
      <c r="I39" s="37">
        <v>0.08</v>
      </c>
      <c r="J39" s="38">
        <v>0.09</v>
      </c>
      <c r="K39" s="22"/>
      <c r="L39" s="22"/>
      <c r="M39" s="22"/>
      <c r="N39" s="22"/>
      <c r="O39" s="22"/>
      <c r="P39" s="22"/>
    </row>
    <row r="40" spans="1:16" ht="39" customHeight="1" x14ac:dyDescent="0.15">
      <c r="A40" s="22"/>
      <c r="B40" s="35"/>
      <c r="C40" s="1181" t="s">
        <v>564</v>
      </c>
      <c r="D40" s="1182"/>
      <c r="E40" s="1183"/>
      <c r="F40" s="36">
        <v>0.02</v>
      </c>
      <c r="G40" s="37">
        <v>0.02</v>
      </c>
      <c r="H40" s="37">
        <v>0.01</v>
      </c>
      <c r="I40" s="37">
        <v>0</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565</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566</v>
      </c>
      <c r="D43" s="1185"/>
      <c r="E43" s="1186"/>
      <c r="F43" s="41">
        <v>1.34</v>
      </c>
      <c r="G43" s="42">
        <v>5.71</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m9gE6L4HMDcQl+34J6YaJuykscNcUv9QcxWYbtAczOCFShGVEOcgHf0DMKf0MhoR3Gaszvz6feHLSJBMr9ovA==" saltValue="UmSkYA6IuCX/KLsrfsKH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1786</v>
      </c>
      <c r="L45" s="60">
        <v>1636</v>
      </c>
      <c r="M45" s="60">
        <v>1634</v>
      </c>
      <c r="N45" s="60">
        <v>1638</v>
      </c>
      <c r="O45" s="61">
        <v>1707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510</v>
      </c>
      <c r="L46" s="64" t="s">
        <v>510</v>
      </c>
      <c r="M46" s="64" t="s">
        <v>510</v>
      </c>
      <c r="N46" s="64" t="s">
        <v>510</v>
      </c>
      <c r="O46" s="65" t="s">
        <v>510</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510</v>
      </c>
      <c r="L47" s="64" t="s">
        <v>510</v>
      </c>
      <c r="M47" s="64" t="s">
        <v>510</v>
      </c>
      <c r="N47" s="64" t="s">
        <v>510</v>
      </c>
      <c r="O47" s="65" t="s">
        <v>510</v>
      </c>
      <c r="P47" s="48"/>
      <c r="Q47" s="48"/>
      <c r="R47" s="48"/>
      <c r="S47" s="48"/>
      <c r="T47" s="48"/>
      <c r="U47" s="48"/>
    </row>
    <row r="48" spans="1:21" ht="30.75" customHeight="1" x14ac:dyDescent="0.15">
      <c r="A48" s="48"/>
      <c r="B48" s="1214"/>
      <c r="C48" s="1215"/>
      <c r="D48" s="62"/>
      <c r="E48" s="1191" t="s">
        <v>15</v>
      </c>
      <c r="F48" s="1191"/>
      <c r="G48" s="1191"/>
      <c r="H48" s="1191"/>
      <c r="I48" s="1191"/>
      <c r="J48" s="1192"/>
      <c r="K48" s="63">
        <v>799</v>
      </c>
      <c r="L48" s="64">
        <v>757</v>
      </c>
      <c r="M48" s="64">
        <v>794</v>
      </c>
      <c r="N48" s="64">
        <v>797</v>
      </c>
      <c r="O48" s="65">
        <v>793</v>
      </c>
      <c r="P48" s="48"/>
      <c r="Q48" s="48"/>
      <c r="R48" s="48"/>
      <c r="S48" s="48"/>
      <c r="T48" s="48"/>
      <c r="U48" s="48"/>
    </row>
    <row r="49" spans="1:21" ht="30.75" customHeight="1" x14ac:dyDescent="0.15">
      <c r="A49" s="48"/>
      <c r="B49" s="1214"/>
      <c r="C49" s="1215"/>
      <c r="D49" s="62"/>
      <c r="E49" s="1191" t="s">
        <v>16</v>
      </c>
      <c r="F49" s="1191"/>
      <c r="G49" s="1191"/>
      <c r="H49" s="1191"/>
      <c r="I49" s="1191"/>
      <c r="J49" s="1192"/>
      <c r="K49" s="63">
        <v>9</v>
      </c>
      <c r="L49" s="64">
        <v>9</v>
      </c>
      <c r="M49" s="64">
        <v>8</v>
      </c>
      <c r="N49" s="64">
        <v>6</v>
      </c>
      <c r="O49" s="65" t="s">
        <v>510</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510</v>
      </c>
      <c r="L50" s="64" t="s">
        <v>510</v>
      </c>
      <c r="M50" s="64" t="s">
        <v>510</v>
      </c>
      <c r="N50" s="64" t="s">
        <v>510</v>
      </c>
      <c r="O50" s="65" t="s">
        <v>510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510</v>
      </c>
      <c r="L51" s="64" t="s">
        <v>510</v>
      </c>
      <c r="M51" s="64" t="s">
        <v>510</v>
      </c>
      <c r="N51" s="64" t="s">
        <v>510</v>
      </c>
      <c r="O51" s="65" t="s">
        <v>510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1884</v>
      </c>
      <c r="L52" s="64">
        <v>1860</v>
      </c>
      <c r="M52" s="64">
        <v>1811</v>
      </c>
      <c r="N52" s="64">
        <v>1778</v>
      </c>
      <c r="O52" s="65">
        <v>1815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710</v>
      </c>
      <c r="L53" s="69">
        <v>542</v>
      </c>
      <c r="M53" s="69">
        <v>625</v>
      </c>
      <c r="N53" s="69">
        <v>663</v>
      </c>
      <c r="O53" s="70">
        <v>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510</v>
      </c>
      <c r="L58" s="84" t="s">
        <v>510</v>
      </c>
      <c r="M58" s="84" t="s">
        <v>510</v>
      </c>
      <c r="N58" s="84" t="s">
        <v>510</v>
      </c>
      <c r="O58" s="85" t="s">
        <v>510</v>
      </c>
    </row>
    <row r="59" spans="1:21" ht="31.5" customHeight="1" x14ac:dyDescent="0.15">
      <c r="B59" s="1199"/>
      <c r="C59" s="1200"/>
      <c r="D59" s="1206" t="s">
        <v>28</v>
      </c>
      <c r="E59" s="1207"/>
      <c r="F59" s="1207"/>
      <c r="G59" s="1207"/>
      <c r="H59" s="1207"/>
      <c r="I59" s="1207"/>
      <c r="J59" s="1208"/>
      <c r="K59" s="86" t="s">
        <v>510</v>
      </c>
      <c r="L59" s="87" t="s">
        <v>510</v>
      </c>
      <c r="M59" s="87" t="s">
        <v>510</v>
      </c>
      <c r="N59" s="87" t="s">
        <v>510</v>
      </c>
      <c r="O59" s="88" t="s">
        <v>510</v>
      </c>
    </row>
    <row r="60" spans="1:21" ht="31.5" customHeight="1" thickBot="1" x14ac:dyDescent="0.2">
      <c r="B60" s="1201"/>
      <c r="C60" s="1202"/>
      <c r="D60" s="1209" t="s">
        <v>29</v>
      </c>
      <c r="E60" s="1210"/>
      <c r="F60" s="1210"/>
      <c r="G60" s="1210"/>
      <c r="H60" s="1210"/>
      <c r="I60" s="1210"/>
      <c r="J60" s="1211"/>
      <c r="K60" s="89" t="s">
        <v>510</v>
      </c>
      <c r="L60" s="90" t="s">
        <v>510</v>
      </c>
      <c r="M60" s="90" t="s">
        <v>510</v>
      </c>
      <c r="N60" s="90" t="s">
        <v>510</v>
      </c>
      <c r="O60" s="91" t="s">
        <v>510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N/8nIytelirQnVw5q8l55Nqap54j2tm9BWX+3DsecOQEQUPfgZIHlAhB4mdj/re9JcnunnHpbxqGM7PN3k5yA==" saltValue="L+h1VqEybc6T4IghHEfz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232" t="s">
        <v>32</v>
      </c>
      <c r="C41" s="1233"/>
      <c r="D41" s="105"/>
      <c r="E41" s="1234" t="s">
        <v>33</v>
      </c>
      <c r="F41" s="1234"/>
      <c r="G41" s="1234"/>
      <c r="H41" s="1235"/>
      <c r="I41" s="355">
        <v>15126</v>
      </c>
      <c r="J41" s="356">
        <v>14478</v>
      </c>
      <c r="K41" s="356">
        <v>14384</v>
      </c>
      <c r="L41" s="356">
        <v>14069</v>
      </c>
      <c r="M41" s="357">
        <v>13855</v>
      </c>
    </row>
    <row r="42" spans="2:13" ht="27.75" customHeight="1" x14ac:dyDescent="0.15">
      <c r="B42" s="1222"/>
      <c r="C42" s="1223"/>
      <c r="D42" s="106"/>
      <c r="E42" s="1226" t="s">
        <v>34</v>
      </c>
      <c r="F42" s="1226"/>
      <c r="G42" s="1226"/>
      <c r="H42" s="1227"/>
      <c r="I42" s="358" t="s">
        <v>510</v>
      </c>
      <c r="J42" s="359" t="s">
        <v>510</v>
      </c>
      <c r="K42" s="359" t="s">
        <v>510</v>
      </c>
      <c r="L42" s="359" t="s">
        <v>510</v>
      </c>
      <c r="M42" s="360" t="s">
        <v>510</v>
      </c>
    </row>
    <row r="43" spans="2:13" ht="27.75" customHeight="1" x14ac:dyDescent="0.15">
      <c r="B43" s="1222"/>
      <c r="C43" s="1223"/>
      <c r="D43" s="106"/>
      <c r="E43" s="1226" t="s">
        <v>35</v>
      </c>
      <c r="F43" s="1226"/>
      <c r="G43" s="1226"/>
      <c r="H43" s="1227"/>
      <c r="I43" s="358">
        <v>12419</v>
      </c>
      <c r="J43" s="359">
        <v>12461</v>
      </c>
      <c r="K43" s="359">
        <v>12643</v>
      </c>
      <c r="L43" s="359">
        <v>11656</v>
      </c>
      <c r="M43" s="360">
        <v>11283</v>
      </c>
    </row>
    <row r="44" spans="2:13" ht="27.75" customHeight="1" x14ac:dyDescent="0.15">
      <c r="B44" s="1222"/>
      <c r="C44" s="1223"/>
      <c r="D44" s="106"/>
      <c r="E44" s="1226" t="s">
        <v>36</v>
      </c>
      <c r="F44" s="1226"/>
      <c r="G44" s="1226"/>
      <c r="H44" s="1227"/>
      <c r="I44" s="358">
        <v>22</v>
      </c>
      <c r="J44" s="359">
        <v>13</v>
      </c>
      <c r="K44" s="359">
        <v>6</v>
      </c>
      <c r="L44" s="359" t="s">
        <v>510</v>
      </c>
      <c r="M44" s="360" t="s">
        <v>510</v>
      </c>
    </row>
    <row r="45" spans="2:13" ht="27.75" customHeight="1" x14ac:dyDescent="0.15">
      <c r="B45" s="1222"/>
      <c r="C45" s="1223"/>
      <c r="D45" s="106"/>
      <c r="E45" s="1226" t="s">
        <v>37</v>
      </c>
      <c r="F45" s="1226"/>
      <c r="G45" s="1226"/>
      <c r="H45" s="1227"/>
      <c r="I45" s="358">
        <v>1627</v>
      </c>
      <c r="J45" s="359">
        <v>1586</v>
      </c>
      <c r="K45" s="359">
        <v>1711</v>
      </c>
      <c r="L45" s="359">
        <v>1740</v>
      </c>
      <c r="M45" s="360">
        <v>1790</v>
      </c>
    </row>
    <row r="46" spans="2:13" ht="27.75" customHeight="1" x14ac:dyDescent="0.15">
      <c r="B46" s="1222"/>
      <c r="C46" s="1223"/>
      <c r="D46" s="107"/>
      <c r="E46" s="1226" t="s">
        <v>38</v>
      </c>
      <c r="F46" s="1226"/>
      <c r="G46" s="1226"/>
      <c r="H46" s="1227"/>
      <c r="I46" s="358" t="s">
        <v>510</v>
      </c>
      <c r="J46" s="359" t="s">
        <v>510</v>
      </c>
      <c r="K46" s="359" t="s">
        <v>510</v>
      </c>
      <c r="L46" s="359" t="s">
        <v>510</v>
      </c>
      <c r="M46" s="360" t="s">
        <v>510</v>
      </c>
    </row>
    <row r="47" spans="2:13" ht="27.75" customHeight="1" x14ac:dyDescent="0.15">
      <c r="B47" s="1222"/>
      <c r="C47" s="1223"/>
      <c r="D47" s="108"/>
      <c r="E47" s="1236" t="s">
        <v>39</v>
      </c>
      <c r="F47" s="1237"/>
      <c r="G47" s="1237"/>
      <c r="H47" s="1238"/>
      <c r="I47" s="358" t="s">
        <v>510</v>
      </c>
      <c r="J47" s="359" t="s">
        <v>510</v>
      </c>
      <c r="K47" s="359" t="s">
        <v>510</v>
      </c>
      <c r="L47" s="359" t="s">
        <v>510</v>
      </c>
      <c r="M47" s="360" t="s">
        <v>510</v>
      </c>
    </row>
    <row r="48" spans="2:13" ht="27.75" customHeight="1" x14ac:dyDescent="0.15">
      <c r="B48" s="1222"/>
      <c r="C48" s="1223"/>
      <c r="D48" s="106"/>
      <c r="E48" s="1226" t="s">
        <v>40</v>
      </c>
      <c r="F48" s="1226"/>
      <c r="G48" s="1226"/>
      <c r="H48" s="1227"/>
      <c r="I48" s="358" t="s">
        <v>510</v>
      </c>
      <c r="J48" s="359" t="s">
        <v>510</v>
      </c>
      <c r="K48" s="359" t="s">
        <v>510</v>
      </c>
      <c r="L48" s="359" t="s">
        <v>510</v>
      </c>
      <c r="M48" s="360" t="s">
        <v>510</v>
      </c>
    </row>
    <row r="49" spans="2:13" ht="27.75" customHeight="1" x14ac:dyDescent="0.15">
      <c r="B49" s="1224"/>
      <c r="C49" s="1225"/>
      <c r="D49" s="106"/>
      <c r="E49" s="1226" t="s">
        <v>41</v>
      </c>
      <c r="F49" s="1226"/>
      <c r="G49" s="1226"/>
      <c r="H49" s="1227"/>
      <c r="I49" s="358" t="s">
        <v>510</v>
      </c>
      <c r="J49" s="359" t="s">
        <v>510</v>
      </c>
      <c r="K49" s="359" t="s">
        <v>510</v>
      </c>
      <c r="L49" s="359" t="s">
        <v>510</v>
      </c>
      <c r="M49" s="360" t="s">
        <v>510</v>
      </c>
    </row>
    <row r="50" spans="2:13" ht="27.75" customHeight="1" x14ac:dyDescent="0.15">
      <c r="B50" s="1220" t="s">
        <v>42</v>
      </c>
      <c r="C50" s="1221"/>
      <c r="D50" s="109"/>
      <c r="E50" s="1226" t="s">
        <v>43</v>
      </c>
      <c r="F50" s="1226"/>
      <c r="G50" s="1226"/>
      <c r="H50" s="1227"/>
      <c r="I50" s="358">
        <v>3437</v>
      </c>
      <c r="J50" s="359">
        <v>3236</v>
      </c>
      <c r="K50" s="359">
        <v>4472</v>
      </c>
      <c r="L50" s="359">
        <v>5055</v>
      </c>
      <c r="M50" s="360">
        <v>5258</v>
      </c>
    </row>
    <row r="51" spans="2:13" ht="27.75" customHeight="1" x14ac:dyDescent="0.15">
      <c r="B51" s="1222"/>
      <c r="C51" s="1223"/>
      <c r="D51" s="106"/>
      <c r="E51" s="1226" t="s">
        <v>44</v>
      </c>
      <c r="F51" s="1226"/>
      <c r="G51" s="1226"/>
      <c r="H51" s="1227"/>
      <c r="I51" s="358">
        <v>218</v>
      </c>
      <c r="J51" s="359">
        <v>203</v>
      </c>
      <c r="K51" s="359">
        <v>209</v>
      </c>
      <c r="L51" s="359">
        <v>199</v>
      </c>
      <c r="M51" s="360">
        <v>159</v>
      </c>
    </row>
    <row r="52" spans="2:13" ht="27.75" customHeight="1" x14ac:dyDescent="0.15">
      <c r="B52" s="1224"/>
      <c r="C52" s="1225"/>
      <c r="D52" s="106"/>
      <c r="E52" s="1226" t="s">
        <v>45</v>
      </c>
      <c r="F52" s="1226"/>
      <c r="G52" s="1226"/>
      <c r="H52" s="1227"/>
      <c r="I52" s="358">
        <v>20188</v>
      </c>
      <c r="J52" s="359">
        <v>19358</v>
      </c>
      <c r="K52" s="359">
        <v>18751</v>
      </c>
      <c r="L52" s="359">
        <v>18227</v>
      </c>
      <c r="M52" s="360">
        <v>17257</v>
      </c>
    </row>
    <row r="53" spans="2:13" ht="27.75" customHeight="1" thickBot="1" x14ac:dyDescent="0.2">
      <c r="B53" s="1228" t="s">
        <v>46</v>
      </c>
      <c r="C53" s="1229"/>
      <c r="D53" s="110"/>
      <c r="E53" s="1230" t="s">
        <v>47</v>
      </c>
      <c r="F53" s="1230"/>
      <c r="G53" s="1230"/>
      <c r="H53" s="1231"/>
      <c r="I53" s="361">
        <v>5350</v>
      </c>
      <c r="J53" s="362">
        <v>5740</v>
      </c>
      <c r="K53" s="362">
        <v>5311</v>
      </c>
      <c r="L53" s="362">
        <v>3985</v>
      </c>
      <c r="M53" s="363">
        <v>4256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lbby9ZMXcX3X9IA4ddu5G4uX4KzciBZvmXaRkBjpLiUsHYiqhEP6vi1P15izfmm0k55ctvr3gkCewX/m7YGEg==" saltValue="ZDc7lGmU+fTm5wFdqSK0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47" t="s">
        <v>50</v>
      </c>
      <c r="D55" s="1247"/>
      <c r="E55" s="1248"/>
      <c r="F55" s="122">
        <v>2836</v>
      </c>
      <c r="G55" s="122">
        <v>3267</v>
      </c>
      <c r="H55" s="123">
        <v>3525</v>
      </c>
    </row>
    <row r="56" spans="2:8" ht="52.5" customHeight="1" x14ac:dyDescent="0.15">
      <c r="B56" s="124"/>
      <c r="C56" s="1249" t="s">
        <v>51</v>
      </c>
      <c r="D56" s="1249"/>
      <c r="E56" s="1250"/>
      <c r="F56" s="125" t="s">
        <v>510</v>
      </c>
      <c r="G56" s="125" t="s">
        <v>510</v>
      </c>
      <c r="H56" s="126" t="s">
        <v>510</v>
      </c>
    </row>
    <row r="57" spans="2:8" ht="53.25" customHeight="1" x14ac:dyDescent="0.15">
      <c r="B57" s="124"/>
      <c r="C57" s="1251" t="s">
        <v>52</v>
      </c>
      <c r="D57" s="1251"/>
      <c r="E57" s="1252"/>
      <c r="F57" s="127">
        <v>2870</v>
      </c>
      <c r="G57" s="127">
        <v>2815</v>
      </c>
      <c r="H57" s="128">
        <v>2756</v>
      </c>
    </row>
    <row r="58" spans="2:8" ht="45.75" customHeight="1" x14ac:dyDescent="0.15">
      <c r="B58" s="129"/>
      <c r="C58" s="1239" t="s">
        <v>584</v>
      </c>
      <c r="D58" s="1240"/>
      <c r="E58" s="1241"/>
      <c r="F58" s="130">
        <v>1474</v>
      </c>
      <c r="G58" s="130">
        <v>1295</v>
      </c>
      <c r="H58" s="131">
        <v>1274</v>
      </c>
    </row>
    <row r="59" spans="2:8" ht="45.75" customHeight="1" x14ac:dyDescent="0.15">
      <c r="B59" s="129"/>
      <c r="C59" s="1239" t="s">
        <v>585</v>
      </c>
      <c r="D59" s="1240"/>
      <c r="E59" s="1241"/>
      <c r="F59" s="130">
        <v>555</v>
      </c>
      <c r="G59" s="130">
        <v>616</v>
      </c>
      <c r="H59" s="131">
        <v>591</v>
      </c>
    </row>
    <row r="60" spans="2:8" ht="45.75" customHeight="1" x14ac:dyDescent="0.15">
      <c r="B60" s="129"/>
      <c r="C60" s="1239" t="s">
        <v>586</v>
      </c>
      <c r="D60" s="1240"/>
      <c r="E60" s="1241"/>
      <c r="F60" s="130">
        <v>350</v>
      </c>
      <c r="G60" s="130">
        <v>400</v>
      </c>
      <c r="H60" s="131">
        <v>400</v>
      </c>
    </row>
    <row r="61" spans="2:8" ht="45.75" customHeight="1" x14ac:dyDescent="0.15">
      <c r="B61" s="129"/>
      <c r="C61" s="1239" t="s">
        <v>587</v>
      </c>
      <c r="D61" s="1240"/>
      <c r="E61" s="1241"/>
      <c r="F61" s="130">
        <v>190</v>
      </c>
      <c r="G61" s="130">
        <v>190</v>
      </c>
      <c r="H61" s="131">
        <v>190</v>
      </c>
    </row>
    <row r="62" spans="2:8" ht="45.75" customHeight="1" thickBot="1" x14ac:dyDescent="0.2">
      <c r="B62" s="132"/>
      <c r="C62" s="1242" t="s">
        <v>588</v>
      </c>
      <c r="D62" s="1243"/>
      <c r="E62" s="1244"/>
      <c r="F62" s="133">
        <v>182</v>
      </c>
      <c r="G62" s="133">
        <v>182</v>
      </c>
      <c r="H62" s="134">
        <v>182</v>
      </c>
    </row>
    <row r="63" spans="2:8" ht="52.5" customHeight="1" thickBot="1" x14ac:dyDescent="0.2">
      <c r="B63" s="135"/>
      <c r="C63" s="1245" t="s">
        <v>53</v>
      </c>
      <c r="D63" s="1245"/>
      <c r="E63" s="1246"/>
      <c r="F63" s="136">
        <v>5706</v>
      </c>
      <c r="G63" s="136">
        <v>6081</v>
      </c>
      <c r="H63" s="137">
        <v>6280</v>
      </c>
    </row>
    <row r="64" spans="2:8" x14ac:dyDescent="0.15"/>
  </sheetData>
  <sheetProtection algorithmName="SHA-512" hashValue="ql9+YetVmS1WMJxsC1cni5Nyy+GF+xs+2/AxOB4Sm7ZCeGD/P/1+q4QqNhTI0EVg/PON8pjg/QzFTAmIH6w1yw==" saltValue="6ypDmT0oaUt1DK4XZoy8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552</v>
      </c>
      <c r="BQ50" s="1258"/>
      <c r="BR50" s="1258"/>
      <c r="BS50" s="1258"/>
      <c r="BT50" s="1258"/>
      <c r="BU50" s="1258"/>
      <c r="BV50" s="1258"/>
      <c r="BW50" s="1258"/>
      <c r="BX50" s="1258" t="s">
        <v>553</v>
      </c>
      <c r="BY50" s="1258"/>
      <c r="BZ50" s="1258"/>
      <c r="CA50" s="1258"/>
      <c r="CB50" s="1258"/>
      <c r="CC50" s="1258"/>
      <c r="CD50" s="1258"/>
      <c r="CE50" s="1258"/>
      <c r="CF50" s="1258" t="s">
        <v>554</v>
      </c>
      <c r="CG50" s="1258"/>
      <c r="CH50" s="1258"/>
      <c r="CI50" s="1258"/>
      <c r="CJ50" s="1258"/>
      <c r="CK50" s="1258"/>
      <c r="CL50" s="1258"/>
      <c r="CM50" s="1258"/>
      <c r="CN50" s="1258" t="s">
        <v>555</v>
      </c>
      <c r="CO50" s="1258"/>
      <c r="CP50" s="1258"/>
      <c r="CQ50" s="1258"/>
      <c r="CR50" s="1258"/>
      <c r="CS50" s="1258"/>
      <c r="CT50" s="1258"/>
      <c r="CU50" s="1258"/>
      <c r="CV50" s="1258" t="s">
        <v>556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593</v>
      </c>
      <c r="AO51" s="1256"/>
      <c r="AP51" s="1256"/>
      <c r="AQ51" s="1256"/>
      <c r="AR51" s="1256"/>
      <c r="AS51" s="1256"/>
      <c r="AT51" s="1256"/>
      <c r="AU51" s="1256"/>
      <c r="AV51" s="1256"/>
      <c r="AW51" s="1256"/>
      <c r="AX51" s="1256"/>
      <c r="AY51" s="1256"/>
      <c r="AZ51" s="1256"/>
      <c r="BA51" s="1256"/>
      <c r="BB51" s="1256" t="s">
        <v>595</v>
      </c>
      <c r="BC51" s="1256"/>
      <c r="BD51" s="1256"/>
      <c r="BE51" s="1256"/>
      <c r="BF51" s="1256"/>
      <c r="BG51" s="1256"/>
      <c r="BH51" s="1256"/>
      <c r="BI51" s="1256"/>
      <c r="BJ51" s="1256"/>
      <c r="BK51" s="1256"/>
      <c r="BL51" s="1256"/>
      <c r="BM51" s="1256"/>
      <c r="BN51" s="1256"/>
      <c r="BO51" s="1256"/>
      <c r="BP51" s="1253">
        <v>72.7</v>
      </c>
      <c r="BQ51" s="1253"/>
      <c r="BR51" s="1253"/>
      <c r="BS51" s="1253"/>
      <c r="BT51" s="1253"/>
      <c r="BU51" s="1253"/>
      <c r="BV51" s="1253"/>
      <c r="BW51" s="1253"/>
      <c r="BX51" s="1253">
        <v>79.099999999999994</v>
      </c>
      <c r="BY51" s="1253"/>
      <c r="BZ51" s="1253"/>
      <c r="CA51" s="1253"/>
      <c r="CB51" s="1253"/>
      <c r="CC51" s="1253"/>
      <c r="CD51" s="1253"/>
      <c r="CE51" s="1253"/>
      <c r="CF51" s="1253">
        <v>72.2</v>
      </c>
      <c r="CG51" s="1253"/>
      <c r="CH51" s="1253"/>
      <c r="CI51" s="1253"/>
      <c r="CJ51" s="1253"/>
      <c r="CK51" s="1253"/>
      <c r="CL51" s="1253"/>
      <c r="CM51" s="1253"/>
      <c r="CN51" s="1253">
        <v>52.2</v>
      </c>
      <c r="CO51" s="1253"/>
      <c r="CP51" s="1253"/>
      <c r="CQ51" s="1253"/>
      <c r="CR51" s="1253"/>
      <c r="CS51" s="1253"/>
      <c r="CT51" s="1253"/>
      <c r="CU51" s="1253"/>
      <c r="CV51" s="1253">
        <v>57.6</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596</v>
      </c>
      <c r="BC53" s="1256"/>
      <c r="BD53" s="1256"/>
      <c r="BE53" s="1256"/>
      <c r="BF53" s="1256"/>
      <c r="BG53" s="1256"/>
      <c r="BH53" s="1256"/>
      <c r="BI53" s="1256"/>
      <c r="BJ53" s="1256"/>
      <c r="BK53" s="1256"/>
      <c r="BL53" s="1256"/>
      <c r="BM53" s="1256"/>
      <c r="BN53" s="1256"/>
      <c r="BO53" s="1256"/>
      <c r="BP53" s="1253">
        <v>31.2</v>
      </c>
      <c r="BQ53" s="1253"/>
      <c r="BR53" s="1253"/>
      <c r="BS53" s="1253"/>
      <c r="BT53" s="1253"/>
      <c r="BU53" s="1253"/>
      <c r="BV53" s="1253"/>
      <c r="BW53" s="1253"/>
      <c r="BX53" s="1253">
        <v>33.299999999999997</v>
      </c>
      <c r="BY53" s="1253"/>
      <c r="BZ53" s="1253"/>
      <c r="CA53" s="1253"/>
      <c r="CB53" s="1253"/>
      <c r="CC53" s="1253"/>
      <c r="CD53" s="1253"/>
      <c r="CE53" s="1253"/>
      <c r="CF53" s="1253">
        <v>35.200000000000003</v>
      </c>
      <c r="CG53" s="1253"/>
      <c r="CH53" s="1253"/>
      <c r="CI53" s="1253"/>
      <c r="CJ53" s="1253"/>
      <c r="CK53" s="1253"/>
      <c r="CL53" s="1253"/>
      <c r="CM53" s="1253"/>
      <c r="CN53" s="1253">
        <v>58.4</v>
      </c>
      <c r="CO53" s="1253"/>
      <c r="CP53" s="1253"/>
      <c r="CQ53" s="1253"/>
      <c r="CR53" s="1253"/>
      <c r="CS53" s="1253"/>
      <c r="CT53" s="1253"/>
      <c r="CU53" s="1253"/>
      <c r="CV53" s="1253">
        <v>60.1</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597</v>
      </c>
      <c r="AO55" s="1258"/>
      <c r="AP55" s="1258"/>
      <c r="AQ55" s="1258"/>
      <c r="AR55" s="1258"/>
      <c r="AS55" s="1258"/>
      <c r="AT55" s="1258"/>
      <c r="AU55" s="1258"/>
      <c r="AV55" s="1258"/>
      <c r="AW55" s="1258"/>
      <c r="AX55" s="1258"/>
      <c r="AY55" s="1258"/>
      <c r="AZ55" s="1258"/>
      <c r="BA55" s="1258"/>
      <c r="BB55" s="1256" t="s">
        <v>595</v>
      </c>
      <c r="BC55" s="1256"/>
      <c r="BD55" s="1256"/>
      <c r="BE55" s="1256"/>
      <c r="BF55" s="1256"/>
      <c r="BG55" s="1256"/>
      <c r="BH55" s="1256"/>
      <c r="BI55" s="1256"/>
      <c r="BJ55" s="1256"/>
      <c r="BK55" s="1256"/>
      <c r="BL55" s="1256"/>
      <c r="BM55" s="1256"/>
      <c r="BN55" s="1256"/>
      <c r="BO55" s="1256"/>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13.3</v>
      </c>
      <c r="CO55" s="1253"/>
      <c r="CP55" s="1253"/>
      <c r="CQ55" s="1253"/>
      <c r="CR55" s="1253"/>
      <c r="CS55" s="1253"/>
      <c r="CT55" s="1253"/>
      <c r="CU55" s="1253"/>
      <c r="CV55" s="1253">
        <v>5.4</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596</v>
      </c>
      <c r="BC57" s="1256"/>
      <c r="BD57" s="1256"/>
      <c r="BE57" s="1256"/>
      <c r="BF57" s="1256"/>
      <c r="BG57" s="1256"/>
      <c r="BH57" s="1256"/>
      <c r="BI57" s="1256"/>
      <c r="BJ57" s="1256"/>
      <c r="BK57" s="1256"/>
      <c r="BL57" s="1256"/>
      <c r="BM57" s="1256"/>
      <c r="BN57" s="1256"/>
      <c r="BO57" s="1256"/>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61.5</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552</v>
      </c>
      <c r="BQ72" s="1258"/>
      <c r="BR72" s="1258"/>
      <c r="BS72" s="1258"/>
      <c r="BT72" s="1258"/>
      <c r="BU72" s="1258"/>
      <c r="BV72" s="1258"/>
      <c r="BW72" s="1258"/>
      <c r="BX72" s="1258" t="s">
        <v>553</v>
      </c>
      <c r="BY72" s="1258"/>
      <c r="BZ72" s="1258"/>
      <c r="CA72" s="1258"/>
      <c r="CB72" s="1258"/>
      <c r="CC72" s="1258"/>
      <c r="CD72" s="1258"/>
      <c r="CE72" s="1258"/>
      <c r="CF72" s="1258" t="s">
        <v>554</v>
      </c>
      <c r="CG72" s="1258"/>
      <c r="CH72" s="1258"/>
      <c r="CI72" s="1258"/>
      <c r="CJ72" s="1258"/>
      <c r="CK72" s="1258"/>
      <c r="CL72" s="1258"/>
      <c r="CM72" s="1258"/>
      <c r="CN72" s="1258" t="s">
        <v>555</v>
      </c>
      <c r="CO72" s="1258"/>
      <c r="CP72" s="1258"/>
      <c r="CQ72" s="1258"/>
      <c r="CR72" s="1258"/>
      <c r="CS72" s="1258"/>
      <c r="CT72" s="1258"/>
      <c r="CU72" s="1258"/>
      <c r="CV72" s="1258" t="s">
        <v>556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593</v>
      </c>
      <c r="AO73" s="1256"/>
      <c r="AP73" s="1256"/>
      <c r="AQ73" s="1256"/>
      <c r="AR73" s="1256"/>
      <c r="AS73" s="1256"/>
      <c r="AT73" s="1256"/>
      <c r="AU73" s="1256"/>
      <c r="AV73" s="1256"/>
      <c r="AW73" s="1256"/>
      <c r="AX73" s="1256"/>
      <c r="AY73" s="1256"/>
      <c r="AZ73" s="1256"/>
      <c r="BA73" s="1256"/>
      <c r="BB73" s="1256" t="s">
        <v>595</v>
      </c>
      <c r="BC73" s="1256"/>
      <c r="BD73" s="1256"/>
      <c r="BE73" s="1256"/>
      <c r="BF73" s="1256"/>
      <c r="BG73" s="1256"/>
      <c r="BH73" s="1256"/>
      <c r="BI73" s="1256"/>
      <c r="BJ73" s="1256"/>
      <c r="BK73" s="1256"/>
      <c r="BL73" s="1256"/>
      <c r="BM73" s="1256"/>
      <c r="BN73" s="1256"/>
      <c r="BO73" s="1256"/>
      <c r="BP73" s="1253">
        <v>72.7</v>
      </c>
      <c r="BQ73" s="1253"/>
      <c r="BR73" s="1253"/>
      <c r="BS73" s="1253"/>
      <c r="BT73" s="1253"/>
      <c r="BU73" s="1253"/>
      <c r="BV73" s="1253"/>
      <c r="BW73" s="1253"/>
      <c r="BX73" s="1253">
        <v>79.099999999999994</v>
      </c>
      <c r="BY73" s="1253"/>
      <c r="BZ73" s="1253"/>
      <c r="CA73" s="1253"/>
      <c r="CB73" s="1253"/>
      <c r="CC73" s="1253"/>
      <c r="CD73" s="1253"/>
      <c r="CE73" s="1253"/>
      <c r="CF73" s="1253">
        <v>72.2</v>
      </c>
      <c r="CG73" s="1253"/>
      <c r="CH73" s="1253"/>
      <c r="CI73" s="1253"/>
      <c r="CJ73" s="1253"/>
      <c r="CK73" s="1253"/>
      <c r="CL73" s="1253"/>
      <c r="CM73" s="1253"/>
      <c r="CN73" s="1253">
        <v>52.2</v>
      </c>
      <c r="CO73" s="1253"/>
      <c r="CP73" s="1253"/>
      <c r="CQ73" s="1253"/>
      <c r="CR73" s="1253"/>
      <c r="CS73" s="1253"/>
      <c r="CT73" s="1253"/>
      <c r="CU73" s="1253"/>
      <c r="CV73" s="1253">
        <v>57.6</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600</v>
      </c>
      <c r="BC75" s="1256"/>
      <c r="BD75" s="1256"/>
      <c r="BE75" s="1256"/>
      <c r="BF75" s="1256"/>
      <c r="BG75" s="1256"/>
      <c r="BH75" s="1256"/>
      <c r="BI75" s="1256"/>
      <c r="BJ75" s="1256"/>
      <c r="BK75" s="1256"/>
      <c r="BL75" s="1256"/>
      <c r="BM75" s="1256"/>
      <c r="BN75" s="1256"/>
      <c r="BO75" s="1256"/>
      <c r="BP75" s="1253">
        <v>9.6999999999999993</v>
      </c>
      <c r="BQ75" s="1253"/>
      <c r="BR75" s="1253"/>
      <c r="BS75" s="1253"/>
      <c r="BT75" s="1253"/>
      <c r="BU75" s="1253"/>
      <c r="BV75" s="1253"/>
      <c r="BW75" s="1253"/>
      <c r="BX75" s="1253">
        <v>9.1999999999999993</v>
      </c>
      <c r="BY75" s="1253"/>
      <c r="BZ75" s="1253"/>
      <c r="CA75" s="1253"/>
      <c r="CB75" s="1253"/>
      <c r="CC75" s="1253"/>
      <c r="CD75" s="1253"/>
      <c r="CE75" s="1253"/>
      <c r="CF75" s="1253">
        <v>8.5</v>
      </c>
      <c r="CG75" s="1253"/>
      <c r="CH75" s="1253"/>
      <c r="CI75" s="1253"/>
      <c r="CJ75" s="1253"/>
      <c r="CK75" s="1253"/>
      <c r="CL75" s="1253"/>
      <c r="CM75" s="1253"/>
      <c r="CN75" s="1253">
        <v>8.1999999999999993</v>
      </c>
      <c r="CO75" s="1253"/>
      <c r="CP75" s="1253"/>
      <c r="CQ75" s="1253"/>
      <c r="CR75" s="1253"/>
      <c r="CS75" s="1253"/>
      <c r="CT75" s="1253"/>
      <c r="CU75" s="1253"/>
      <c r="CV75" s="1253">
        <v>8.8000000000000007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601</v>
      </c>
      <c r="AO77" s="1258"/>
      <c r="AP77" s="1258"/>
      <c r="AQ77" s="1258"/>
      <c r="AR77" s="1258"/>
      <c r="AS77" s="1258"/>
      <c r="AT77" s="1258"/>
      <c r="AU77" s="1258"/>
      <c r="AV77" s="1258"/>
      <c r="AW77" s="1258"/>
      <c r="AX77" s="1258"/>
      <c r="AY77" s="1258"/>
      <c r="AZ77" s="1258"/>
      <c r="BA77" s="1258"/>
      <c r="BB77" s="1256" t="s">
        <v>594</v>
      </c>
      <c r="BC77" s="1256"/>
      <c r="BD77" s="1256"/>
      <c r="BE77" s="1256"/>
      <c r="BF77" s="1256"/>
      <c r="BG77" s="1256"/>
      <c r="BH77" s="1256"/>
      <c r="BI77" s="1256"/>
      <c r="BJ77" s="1256"/>
      <c r="BK77" s="1256"/>
      <c r="BL77" s="1256"/>
      <c r="BM77" s="1256"/>
      <c r="BN77" s="1256"/>
      <c r="BO77" s="1256"/>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13.3</v>
      </c>
      <c r="CO77" s="1253"/>
      <c r="CP77" s="1253"/>
      <c r="CQ77" s="1253"/>
      <c r="CR77" s="1253"/>
      <c r="CS77" s="1253"/>
      <c r="CT77" s="1253"/>
      <c r="CU77" s="1253"/>
      <c r="CV77" s="1253">
        <v>5.4</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600</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8.4</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3GKOdlnjZFYHHhWcunta4zRN8z5hlAjHmZ3g1l/pj0hkSvbvbePV0/LL67Ei+h4BZKgGMJJMMj0FBCdkfP+UA==" saltValue="t9UNFqGCiN7Xi6SWrKvk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zO1HjQGDVjM9e5EUyyr13U4jHiKFybSFgHhSXQnuklL3BsjMPJ3v0Mf8mdkcEEUzrMIwPFfwceRMf1tjMzYmig==" saltValue="GZumQvbwaVIPqHV6uZVy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499</v>
      </c>
    </row>
  </sheetData>
  <sheetProtection algorithmName="SHA-512" hashValue="ALL69OlyXncexUcb9u6T51BIuMaoBssvBFTeXu8giOSFw9tGF6EXmo/QtWdUwm07+0rwKCUfPbsRoDiddLFDhg==" saltValue="W9VfvwzJc1j17LIFJP4X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51754</v>
      </c>
      <c r="E3" s="156"/>
      <c r="F3" s="157">
        <v>83774</v>
      </c>
      <c r="G3" s="158"/>
      <c r="H3" s="159"/>
    </row>
    <row r="4" spans="1:8" x14ac:dyDescent="0.15">
      <c r="A4" s="160"/>
      <c r="B4" s="161"/>
      <c r="C4" s="162"/>
      <c r="D4" s="163">
        <v>33493</v>
      </c>
      <c r="E4" s="164"/>
      <c r="F4" s="165">
        <v>52179</v>
      </c>
      <c r="G4" s="166"/>
      <c r="H4" s="167"/>
    </row>
    <row r="5" spans="1:8" x14ac:dyDescent="0.15">
      <c r="A5" s="148" t="s">
        <v>544</v>
      </c>
      <c r="B5" s="153"/>
      <c r="C5" s="154"/>
      <c r="D5" s="155">
        <v>62361</v>
      </c>
      <c r="E5" s="156"/>
      <c r="F5" s="157">
        <v>132981</v>
      </c>
      <c r="G5" s="158"/>
      <c r="H5" s="159"/>
    </row>
    <row r="6" spans="1:8" x14ac:dyDescent="0.15">
      <c r="A6" s="160"/>
      <c r="B6" s="161"/>
      <c r="C6" s="162"/>
      <c r="D6" s="163">
        <v>46997</v>
      </c>
      <c r="E6" s="164"/>
      <c r="F6" s="165">
        <v>56973</v>
      </c>
      <c r="G6" s="166"/>
      <c r="H6" s="167"/>
    </row>
    <row r="7" spans="1:8" x14ac:dyDescent="0.15">
      <c r="A7" s="148" t="s">
        <v>545</v>
      </c>
      <c r="B7" s="153"/>
      <c r="C7" s="154"/>
      <c r="D7" s="155">
        <v>80837</v>
      </c>
      <c r="E7" s="156"/>
      <c r="F7" s="157">
        <v>128523</v>
      </c>
      <c r="G7" s="158"/>
      <c r="H7" s="159"/>
    </row>
    <row r="8" spans="1:8" x14ac:dyDescent="0.15">
      <c r="A8" s="160"/>
      <c r="B8" s="161"/>
      <c r="C8" s="162"/>
      <c r="D8" s="163">
        <v>62115</v>
      </c>
      <c r="E8" s="164"/>
      <c r="F8" s="165">
        <v>56792</v>
      </c>
      <c r="G8" s="166"/>
      <c r="H8" s="167"/>
    </row>
    <row r="9" spans="1:8" x14ac:dyDescent="0.15">
      <c r="A9" s="148" t="s">
        <v>546</v>
      </c>
      <c r="B9" s="153"/>
      <c r="C9" s="154"/>
      <c r="D9" s="155">
        <v>82740</v>
      </c>
      <c r="E9" s="156"/>
      <c r="F9" s="157">
        <v>92919</v>
      </c>
      <c r="G9" s="158"/>
      <c r="H9" s="159"/>
    </row>
    <row r="10" spans="1:8" x14ac:dyDescent="0.15">
      <c r="A10" s="160"/>
      <c r="B10" s="161"/>
      <c r="C10" s="162"/>
      <c r="D10" s="163">
        <v>42692</v>
      </c>
      <c r="E10" s="164"/>
      <c r="F10" s="165">
        <v>54128</v>
      </c>
      <c r="G10" s="166"/>
      <c r="H10" s="167"/>
    </row>
    <row r="11" spans="1:8" x14ac:dyDescent="0.15">
      <c r="A11" s="148" t="s">
        <v>547</v>
      </c>
      <c r="B11" s="153"/>
      <c r="C11" s="154"/>
      <c r="D11" s="155">
        <v>93454</v>
      </c>
      <c r="E11" s="156"/>
      <c r="F11" s="157">
        <v>103663</v>
      </c>
      <c r="G11" s="158"/>
      <c r="H11" s="159"/>
    </row>
    <row r="12" spans="1:8" x14ac:dyDescent="0.15">
      <c r="A12" s="160"/>
      <c r="B12" s="161"/>
      <c r="C12" s="168"/>
      <c r="D12" s="163">
        <v>63601</v>
      </c>
      <c r="E12" s="164"/>
      <c r="F12" s="165">
        <v>64346</v>
      </c>
      <c r="G12" s="166"/>
      <c r="H12" s="167"/>
    </row>
    <row r="13" spans="1:8" x14ac:dyDescent="0.15">
      <c r="A13" s="148"/>
      <c r="B13" s="153"/>
      <c r="C13" s="169"/>
      <c r="D13" s="170">
        <v>74229</v>
      </c>
      <c r="E13" s="171"/>
      <c r="F13" s="172">
        <v>108372</v>
      </c>
      <c r="G13" s="173"/>
      <c r="H13" s="159"/>
    </row>
    <row r="14" spans="1:8" x14ac:dyDescent="0.15">
      <c r="A14" s="160"/>
      <c r="B14" s="161"/>
      <c r="C14" s="162"/>
      <c r="D14" s="163">
        <v>49780</v>
      </c>
      <c r="E14" s="164"/>
      <c r="F14" s="165">
        <v>56884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2.0699999999999998</v>
      </c>
      <c r="C19" s="174">
        <f>ROUND(VALUE(SUBSTITUTE(実質収支比率等に係る経年分析!G$48,"▲","-")),2)</f>
        <v>2.59</v>
      </c>
      <c r="D19" s="174">
        <f>ROUND(VALUE(SUBSTITUTE(実質収支比率等に係る経年分析!H$48,"▲","-")),2)</f>
        <v>3.8</v>
      </c>
      <c r="E19" s="174">
        <f>ROUND(VALUE(SUBSTITUTE(実質収支比率等に係る経年分析!I$48,"▲","-")),2)</f>
        <v>4.5199999999999996</v>
      </c>
      <c r="F19" s="174">
        <f>ROUND(VALUE(SUBSTITUTE(実質収支比率等に係る経年分析!J$48,"▲","-")),2)</f>
        <v>6.09</v>
      </c>
    </row>
    <row r="20" spans="1:11" x14ac:dyDescent="0.15">
      <c r="A20" s="174" t="s">
        <v>57</v>
      </c>
      <c r="B20" s="174">
        <f>ROUND(VALUE(SUBSTITUTE(実質収支比率等に係る経年分析!F$47,"▲","-")),2)</f>
        <v>24.86</v>
      </c>
      <c r="C20" s="174">
        <f>ROUND(VALUE(SUBSTITUTE(実質収支比率等に係る経年分析!G$47,"▲","-")),2)</f>
        <v>20.73</v>
      </c>
      <c r="D20" s="174">
        <f>ROUND(VALUE(SUBSTITUTE(実質収支比率等に係る経年分析!H$47,"▲","-")),2)</f>
        <v>31.07</v>
      </c>
      <c r="E20" s="174">
        <f>ROUND(VALUE(SUBSTITUTE(実質収支比率等に係る経年分析!I$47,"▲","-")),2)</f>
        <v>34.86</v>
      </c>
      <c r="F20" s="174">
        <f>ROUND(VALUE(SUBSTITUTE(実質収支比率等に係る経年分析!J$47,"▲","-")),2)</f>
        <v>38.479999999999997</v>
      </c>
    </row>
    <row r="21" spans="1:11" x14ac:dyDescent="0.15">
      <c r="A21" s="174" t="s">
        <v>58</v>
      </c>
      <c r="B21" s="174">
        <f>IF(ISNUMBER(VALUE(SUBSTITUTE(実質収支比率等に係る経年分析!F$49,"▲","-"))),ROUND(VALUE(SUBSTITUTE(実質収支比率等に係る経年分析!F$49,"▲","-")),2),NA())</f>
        <v>5.73</v>
      </c>
      <c r="C21" s="174">
        <f>IF(ISNUMBER(VALUE(SUBSTITUTE(実質収支比率等に係る経年分析!G$49,"▲","-"))),ROUND(VALUE(SUBSTITUTE(実質収支比率等に係る経年分析!G$49,"▲","-")),2),NA())</f>
        <v>-3.96</v>
      </c>
      <c r="D21" s="174">
        <f>IF(ISNUMBER(VALUE(SUBSTITUTE(実質収支比率等に係る経年分析!H$49,"▲","-"))),ROUND(VALUE(SUBSTITUTE(実質収支比率等に係る経年分析!H$49,"▲","-")),2),NA())</f>
        <v>11.71</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4.29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国民健康保険事業特別会計事業勘定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0.28999999999999998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1884</v>
      </c>
      <c r="E42" s="176"/>
      <c r="F42" s="176"/>
      <c r="G42" s="176">
        <f>'実質公債費比率（分子）の構造'!L$52</f>
        <v>1860</v>
      </c>
      <c r="H42" s="176"/>
      <c r="I42" s="176"/>
      <c r="J42" s="176">
        <f>'実質公債費比率（分子）の構造'!M$52</f>
        <v>1811</v>
      </c>
      <c r="K42" s="176"/>
      <c r="L42" s="176"/>
      <c r="M42" s="176">
        <f>'実質公債費比率（分子）の構造'!N$52</f>
        <v>1778</v>
      </c>
      <c r="N42" s="176"/>
      <c r="O42" s="176"/>
      <c r="P42" s="176">
        <f>'実質公債費比率（分子）の構造'!O$52</f>
        <v>1815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v>
      </c>
      <c r="C45" s="176"/>
      <c r="D45" s="176"/>
      <c r="E45" s="176">
        <f>'実質公債費比率（分子）の構造'!L$49</f>
        <v>9</v>
      </c>
      <c r="F45" s="176"/>
      <c r="G45" s="176"/>
      <c r="H45" s="176">
        <f>'実質公債費比率（分子）の構造'!M$49</f>
        <v>8</v>
      </c>
      <c r="I45" s="176"/>
      <c r="J45" s="176"/>
      <c r="K45" s="176">
        <f>'実質公債費比率（分子）の構造'!N$49</f>
        <v>6</v>
      </c>
      <c r="L45" s="176"/>
      <c r="M45" s="176"/>
      <c r="N45" s="176" t="str">
        <f>'実質公債費比率（分子）の構造'!O$49</f>
        <v>-</v>
      </c>
      <c r="O45" s="176"/>
      <c r="P45" s="176"/>
    </row>
    <row r="46" spans="1:16" x14ac:dyDescent="0.15">
      <c r="A46" s="176" t="s">
        <v>69</v>
      </c>
      <c r="B46" s="176">
        <f>'実質公債費比率（分子）の構造'!K$48</f>
        <v>799</v>
      </c>
      <c r="C46" s="176"/>
      <c r="D46" s="176"/>
      <c r="E46" s="176">
        <f>'実質公債費比率（分子）の構造'!L$48</f>
        <v>757</v>
      </c>
      <c r="F46" s="176"/>
      <c r="G46" s="176"/>
      <c r="H46" s="176">
        <f>'実質公債費比率（分子）の構造'!M$48</f>
        <v>794</v>
      </c>
      <c r="I46" s="176"/>
      <c r="J46" s="176"/>
      <c r="K46" s="176">
        <f>'実質公債費比率（分子）の構造'!N$48</f>
        <v>797</v>
      </c>
      <c r="L46" s="176"/>
      <c r="M46" s="176"/>
      <c r="N46" s="176">
        <f>'実質公債費比率（分子）の構造'!O$48</f>
        <v>793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1786</v>
      </c>
      <c r="C49" s="176"/>
      <c r="D49" s="176"/>
      <c r="E49" s="176">
        <f>'実質公債費比率（分子）の構造'!L$45</f>
        <v>1636</v>
      </c>
      <c r="F49" s="176"/>
      <c r="G49" s="176"/>
      <c r="H49" s="176">
        <f>'実質公債費比率（分子）の構造'!M$45</f>
        <v>1634</v>
      </c>
      <c r="I49" s="176"/>
      <c r="J49" s="176"/>
      <c r="K49" s="176">
        <f>'実質公債費比率（分子）の構造'!N$45</f>
        <v>1638</v>
      </c>
      <c r="L49" s="176"/>
      <c r="M49" s="176"/>
      <c r="N49" s="176">
        <f>'実質公債費比率（分子）の構造'!O$45</f>
        <v>1707</v>
      </c>
      <c r="O49" s="176"/>
      <c r="P49" s="176"/>
    </row>
    <row r="50" spans="1:16" x14ac:dyDescent="0.15">
      <c r="A50" s="176" t="s">
        <v>73</v>
      </c>
      <c r="B50" s="176" t="e">
        <f>NA()</f>
        <v>#N/A</v>
      </c>
      <c r="C50" s="176">
        <f>IF(ISNUMBER('実質公債費比率（分子）の構造'!K$53),'実質公債費比率（分子）の構造'!K$53,NA())</f>
        <v>710</v>
      </c>
      <c r="D50" s="176" t="e">
        <f>NA()</f>
        <v>#N/A</v>
      </c>
      <c r="E50" s="176" t="e">
        <f>NA()</f>
        <v>#N/A</v>
      </c>
      <c r="F50" s="176">
        <f>IF(ISNUMBER('実質公債費比率（分子）の構造'!L$53),'実質公債費比率（分子）の構造'!L$53,NA())</f>
        <v>542</v>
      </c>
      <c r="G50" s="176" t="e">
        <f>NA()</f>
        <v>#N/A</v>
      </c>
      <c r="H50" s="176" t="e">
        <f>NA()</f>
        <v>#N/A</v>
      </c>
      <c r="I50" s="176">
        <f>IF(ISNUMBER('実質公債費比率（分子）の構造'!M$53),'実質公債費比率（分子）の構造'!M$53,NA())</f>
        <v>625</v>
      </c>
      <c r="J50" s="176" t="e">
        <f>NA()</f>
        <v>#N/A</v>
      </c>
      <c r="K50" s="176" t="e">
        <f>NA()</f>
        <v>#N/A</v>
      </c>
      <c r="L50" s="176">
        <f>IF(ISNUMBER('実質公債費比率（分子）の構造'!N$53),'実質公債費比率（分子）の構造'!N$53,NA())</f>
        <v>663</v>
      </c>
      <c r="M50" s="176" t="e">
        <f>NA()</f>
        <v>#N/A</v>
      </c>
      <c r="N50" s="176" t="e">
        <f>NA()</f>
        <v>#N/A</v>
      </c>
      <c r="O50" s="176">
        <f>IF(ISNUMBER('実質公債費比率（分子）の構造'!O$53),'実質公債費比率（分子）の構造'!O$53,NA())</f>
        <v>685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20188</v>
      </c>
      <c r="E56" s="175"/>
      <c r="F56" s="175"/>
      <c r="G56" s="175">
        <f>'将来負担比率（分子）の構造'!J$52</f>
        <v>19358</v>
      </c>
      <c r="H56" s="175"/>
      <c r="I56" s="175"/>
      <c r="J56" s="175">
        <f>'将来負担比率（分子）の構造'!K$52</f>
        <v>18751</v>
      </c>
      <c r="K56" s="175"/>
      <c r="L56" s="175"/>
      <c r="M56" s="175">
        <f>'将来負担比率（分子）の構造'!L$52</f>
        <v>18227</v>
      </c>
      <c r="N56" s="175"/>
      <c r="O56" s="175"/>
      <c r="P56" s="175">
        <f>'将来負担比率（分子）の構造'!M$52</f>
        <v>17257</v>
      </c>
    </row>
    <row r="57" spans="1:16" x14ac:dyDescent="0.15">
      <c r="A57" s="175" t="s">
        <v>44</v>
      </c>
      <c r="B57" s="175"/>
      <c r="C57" s="175"/>
      <c r="D57" s="175">
        <f>'将来負担比率（分子）の構造'!I$51</f>
        <v>218</v>
      </c>
      <c r="E57" s="175"/>
      <c r="F57" s="175"/>
      <c r="G57" s="175">
        <f>'将来負担比率（分子）の構造'!J$51</f>
        <v>203</v>
      </c>
      <c r="H57" s="175"/>
      <c r="I57" s="175"/>
      <c r="J57" s="175">
        <f>'将来負担比率（分子）の構造'!K$51</f>
        <v>209</v>
      </c>
      <c r="K57" s="175"/>
      <c r="L57" s="175"/>
      <c r="M57" s="175">
        <f>'将来負担比率（分子）の構造'!L$51</f>
        <v>199</v>
      </c>
      <c r="N57" s="175"/>
      <c r="O57" s="175"/>
      <c r="P57" s="175">
        <f>'将来負担比率（分子）の構造'!M$51</f>
        <v>159</v>
      </c>
    </row>
    <row r="58" spans="1:16" x14ac:dyDescent="0.15">
      <c r="A58" s="175" t="s">
        <v>43</v>
      </c>
      <c r="B58" s="175"/>
      <c r="C58" s="175"/>
      <c r="D58" s="175">
        <f>'将来負担比率（分子）の構造'!I$50</f>
        <v>3437</v>
      </c>
      <c r="E58" s="175"/>
      <c r="F58" s="175"/>
      <c r="G58" s="175">
        <f>'将来負担比率（分子）の構造'!J$50</f>
        <v>3236</v>
      </c>
      <c r="H58" s="175"/>
      <c r="I58" s="175"/>
      <c r="J58" s="175">
        <f>'将来負担比率（分子）の構造'!K$50</f>
        <v>4472</v>
      </c>
      <c r="K58" s="175"/>
      <c r="L58" s="175"/>
      <c r="M58" s="175">
        <f>'将来負担比率（分子）の構造'!L$50</f>
        <v>5055</v>
      </c>
      <c r="N58" s="175"/>
      <c r="O58" s="175"/>
      <c r="P58" s="175">
        <f>'将来負担比率（分子）の構造'!M$50</f>
        <v>5258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1627</v>
      </c>
      <c r="C62" s="175"/>
      <c r="D62" s="175"/>
      <c r="E62" s="175">
        <f>'将来負担比率（分子）の構造'!J$45</f>
        <v>1586</v>
      </c>
      <c r="F62" s="175"/>
      <c r="G62" s="175"/>
      <c r="H62" s="175">
        <f>'将来負担比率（分子）の構造'!K$45</f>
        <v>1711</v>
      </c>
      <c r="I62" s="175"/>
      <c r="J62" s="175"/>
      <c r="K62" s="175">
        <f>'将来負担比率（分子）の構造'!L$45</f>
        <v>1740</v>
      </c>
      <c r="L62" s="175"/>
      <c r="M62" s="175"/>
      <c r="N62" s="175">
        <f>'将来負担比率（分子）の構造'!M$45</f>
        <v>1790</v>
      </c>
      <c r="O62" s="175"/>
      <c r="P62" s="175"/>
    </row>
    <row r="63" spans="1:16" x14ac:dyDescent="0.15">
      <c r="A63" s="175" t="s">
        <v>36</v>
      </c>
      <c r="B63" s="175">
        <f>'将来負担比率（分子）の構造'!I$44</f>
        <v>22</v>
      </c>
      <c r="C63" s="175"/>
      <c r="D63" s="175"/>
      <c r="E63" s="175">
        <f>'将来負担比率（分子）の構造'!J$44</f>
        <v>13</v>
      </c>
      <c r="F63" s="175"/>
      <c r="G63" s="175"/>
      <c r="H63" s="175">
        <f>'将来負担比率（分子）の構造'!K$44</f>
        <v>6</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12419</v>
      </c>
      <c r="C64" s="175"/>
      <c r="D64" s="175"/>
      <c r="E64" s="175">
        <f>'将来負担比率（分子）の構造'!J$43</f>
        <v>12461</v>
      </c>
      <c r="F64" s="175"/>
      <c r="G64" s="175"/>
      <c r="H64" s="175">
        <f>'将来負担比率（分子）の構造'!K$43</f>
        <v>12643</v>
      </c>
      <c r="I64" s="175"/>
      <c r="J64" s="175"/>
      <c r="K64" s="175">
        <f>'将来負担比率（分子）の構造'!L$43</f>
        <v>11656</v>
      </c>
      <c r="L64" s="175"/>
      <c r="M64" s="175"/>
      <c r="N64" s="175">
        <f>'将来負担比率（分子）の構造'!M$43</f>
        <v>11283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15126</v>
      </c>
      <c r="C66" s="175"/>
      <c r="D66" s="175"/>
      <c r="E66" s="175">
        <f>'将来負担比率（分子）の構造'!J$41</f>
        <v>14478</v>
      </c>
      <c r="F66" s="175"/>
      <c r="G66" s="175"/>
      <c r="H66" s="175">
        <f>'将来負担比率（分子）の構造'!K$41</f>
        <v>14384</v>
      </c>
      <c r="I66" s="175"/>
      <c r="J66" s="175"/>
      <c r="K66" s="175">
        <f>'将来負担比率（分子）の構造'!L$41</f>
        <v>14069</v>
      </c>
      <c r="L66" s="175"/>
      <c r="M66" s="175"/>
      <c r="N66" s="175">
        <f>'将来負担比率（分子）の構造'!M$41</f>
        <v>13855</v>
      </c>
      <c r="O66" s="175"/>
      <c r="P66" s="175"/>
    </row>
    <row r="67" spans="1:16" x14ac:dyDescent="0.15">
      <c r="A67" s="175" t="s">
        <v>77</v>
      </c>
      <c r="B67" s="175" t="e">
        <f>NA()</f>
        <v>#N/A</v>
      </c>
      <c r="C67" s="175">
        <f>IF(ISNUMBER('将来負担比率（分子）の構造'!I$53), IF('将来負担比率（分子）の構造'!I$53 &lt; 0, 0, '将来負担比率（分子）の構造'!I$53), NA())</f>
        <v>5350</v>
      </c>
      <c r="D67" s="175" t="e">
        <f>NA()</f>
        <v>#N/A</v>
      </c>
      <c r="E67" s="175" t="e">
        <f>NA()</f>
        <v>#N/A</v>
      </c>
      <c r="F67" s="175">
        <f>IF(ISNUMBER('将来負担比率（分子）の構造'!J$53), IF('将来負担比率（分子）の構造'!J$53 &lt; 0, 0, '将来負担比率（分子）の構造'!J$53), NA())</f>
        <v>5740</v>
      </c>
      <c r="G67" s="175" t="e">
        <f>NA()</f>
        <v>#N/A</v>
      </c>
      <c r="H67" s="175" t="e">
        <f>NA()</f>
        <v>#N/A</v>
      </c>
      <c r="I67" s="175">
        <f>IF(ISNUMBER('将来負担比率（分子）の構造'!K$53), IF('将来負担比率（分子）の構造'!K$53 &lt; 0, 0, '将来負担比率（分子）の構造'!K$53), NA())</f>
        <v>5311</v>
      </c>
      <c r="J67" s="175" t="e">
        <f>NA()</f>
        <v>#N/A</v>
      </c>
      <c r="K67" s="175" t="e">
        <f>NA()</f>
        <v>#N/A</v>
      </c>
      <c r="L67" s="175">
        <f>IF(ISNUMBER('将来負担比率（分子）の構造'!L$53), IF('将来負担比率（分子）の構造'!L$53 &lt; 0, 0, '将来負担比率（分子）の構造'!L$53), NA())</f>
        <v>3985</v>
      </c>
      <c r="M67" s="175" t="e">
        <f>NA()</f>
        <v>#N/A</v>
      </c>
      <c r="N67" s="175" t="e">
        <f>NA()</f>
        <v>#N/A</v>
      </c>
      <c r="O67" s="175">
        <f>IF(ISNUMBER('将来負担比率（分子）の構造'!M$53), IF('将来負担比率（分子）の構造'!M$53 &lt; 0, 0, '将来負担比率（分子）の構造'!M$53), NA())</f>
        <v>4256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2836</v>
      </c>
      <c r="C72" s="179">
        <f>基金残高に係る経年分析!G55</f>
        <v>3267</v>
      </c>
      <c r="D72" s="179">
        <f>基金残高に係る経年分析!H55</f>
        <v>3525</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2870</v>
      </c>
      <c r="C74" s="179">
        <f>基金残高に係る経年分析!G57</f>
        <v>2815</v>
      </c>
      <c r="D74" s="179">
        <f>基金残高に係る経年分析!H57</f>
        <v>2756</v>
      </c>
    </row>
  </sheetData>
  <sheetProtection algorithmName="SHA-512" hashValue="xvM7rehdJhOqKmwNv0JwgMWMFcKxXlqiICeh7AsL3OdXfUR7C+zlkfQLdmsfe1+PIlf+IKDiCHSKjxZugeoADg==" saltValue="0Ot6HuRH+eneoOdTI2GG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2024-03-25T03:01:09Z</cp:lastPrinted>
  <dcterms:created xsi:type="dcterms:W3CDTF">2024-03-14T01:09:21Z</dcterms:created>
  <dcterms:modified xsi:type="dcterms:W3CDTF">2024-09-12T23:50:38Z</dcterms:modified>
  <cp:category/>
</cp:coreProperties>
</file>