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AISEI\zaisei_new\R06\02財政\05財政状況資料集\0821令和４年度財政状況資料集の作成について（２回目）\04確認事項\"/>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E34" i="10"/>
  <c r="AM34" i="10"/>
  <c r="U34" i="10"/>
  <c r="C34" i="10"/>
  <c r="CO34" i="10" l="1"/>
  <c r="CO35" i="10" s="1"/>
  <c r="BW35" i="10"/>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<sst xmlns="http://schemas.openxmlformats.org/spreadsheetml/2006/main" count="1133" uniqueCount="630">
  <si>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</si>
  <si>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</si>
  <si>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</si>
  <si>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</si>
  <si>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</si>
  <si>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</si>
  <si>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</si>
  <si>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</si>
  <si>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</si>
  <si>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</si>
  <si>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</si>
  <si>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</si>
  <si>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</si>
  <si>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</si>
  <si>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</si>
  <si>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</si>
  <si>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</si>
  <si>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</si>
  <si>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</si>
  <si>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</si>
  <si>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</si>
  <si>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</si>
  <si>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</si>
  <si>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</si>
  <si>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</si>
  <si>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</si>
  <si>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</si>
  <si>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</si>
  <si>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</si>
  <si>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</si>
  <si>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</si>
  <si>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</si>
  <si>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</si>
  <si>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</si>
  <si>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</si>
  <si>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</si>
  <si>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</si>
  <si>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</si>
  <si>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</si>
  <si>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</si>
  <si>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</si>
  <si>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</si>
  <si>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</si>
  <si>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</si>
  <si>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</si>
  <si>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</si>
  <si>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</si>
  <si>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</si>
  <si>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</si>
  <si>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</si>
  <si>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</si>
  <si>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</si>
  <si>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</si>
  <si>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</si>
  <si>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</si>
  <si>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</si>
  <si>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</si>
  <si>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</si>
  <si>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</si>
  <si>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</si>
  <si>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</si>
  <si>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</si>
  <si>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</si>
  <si>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</si>
  <si>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</si>
  <si>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</si>
  <si>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</si>
  <si>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</si>
  <si>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</si>
  <si>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</si>
  <si>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</si>
  <si>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</si>
  <si>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</si>
  <si>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</si>
  <si>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</si>
  <si>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</si>
  <si>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</si>
  <si>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</si>
  <si>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</si>
  <si>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</si>
  <si>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</si>
  <si>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</si>
  <si>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</si>
  <si>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</si>
  <si>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</si>
  <si>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</si>
  <si>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</si>
  <si>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</si>
  <si>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</si>
  <si>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</si>
  <si>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</si>
  <si>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</si>
  <si>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</si>
  <si>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</si>
  <si>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</si>
  <si>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</si>
  <si>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</si>
  <si>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</si>
  <si>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</si>
  <si>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</si>
  <si>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北秋田市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</si>
  <si>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</si>
  <si>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</si>
  <si>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</si>
  <si>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</si>
  <si>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</si>
  <si>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</si>
  <si>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</si>
  <si>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</si>
  <si>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</si>
  <si>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</si>
  <si>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</si>
  <si>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</si>
  <si>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</si>
  <si>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</si>
  <si>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</si>
  <si>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</si>
  <si>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</si>
  <si>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</si>
  <si>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</si>
  <si>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</si>
  <si>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</si>
  <si>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</si>
  <si>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</si>
  <si>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</si>
  <si>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</si>
  <si>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</si>
  <si>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</si>
  <si>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</si>
  <si>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</si>
  <si>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</si>
  <si>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</si>
  <si>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</si>
  <si>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</si>
  <si>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</si>
  <si>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</si>
  <si>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</si>
  <si>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</si>
  <si>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</si>
  <si>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</si>
  <si>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</si>
  <si>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</si>
  <si>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</si>
  <si>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</si>
  <si>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</si>
  <si>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</si>
  <si>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</si>
  <si>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</si>
  <si>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</si>
  <si>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</si>
  <si>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</si>
  <si>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</si>
  <si>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</si>
  <si>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</si>
  <si>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</si>
  <si>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</si>
  <si>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</si>
  <si>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</si>
  <si>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</si>
  <si>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</si>
  <si>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</si>
  <si>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</si>
  <si>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</si>
  <si>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</si>
  <si>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</si>
  <si>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</si>
  <si>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</si>
  <si>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</si>
  <si>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</si>
  <si>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</si>
  <si>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</si>
  <si>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</si>
  <si>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</si>
  <si>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</si>
  <si>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</si>
  <si>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</si>
  <si>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</si>
  <si>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</si>
  <si>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</si>
  <si>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</si>
  <si>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</si>
  <si>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</si>
  <si>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</si>
  <si>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</si>
  <si>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</si>
  <si>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</si>
  <si>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</si>
  <si>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</si>
  <si>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</si>
  <si>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</si>
  <si>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</si>
  <si>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</si>
  <si>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</si>
  <si>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</si>
  <si>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</si>
  <si>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</si>
  <si>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</si>
  <si>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</si>
  <si>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</si>
  <si>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</si>
  <si>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</si>
  <si>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</si>
  <si>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</si>
  <si>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</si>
  <si>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</si>
  <si>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</si>
  <si>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</si>
  <si>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</si>
  <si>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</si>
  <si>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</si>
  <si>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</si>
  <si>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</si>
  <si>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</si>
  <si>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</si>
  <si>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</si>
  <si>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</si>
  <si>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</si>
  <si>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</si>
  <si>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</si>
  <si>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秋田県北秋田市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</si>
  <si>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</si>
  <si>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</si>
  <si>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</si>
  <si>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</si>
  <si>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</si>
  <si>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</si>
  <si>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</si>
  <si>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</si>
  <si>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</si>
  <si>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</si>
  <si>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</si>
  <si>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</si>
  <si>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</si>
  <si>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</si>
  <si>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</si>
  <si>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</si>
  <si>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</si>
  <si>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</si>
  <si>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</si>
  <si>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</si>
  <si>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</si>
  <si>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</si>
  <si>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</si>
  <si>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</si>
  <si>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</si>
  <si>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</si>
  <si>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</si>
  <si>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</si>
  <si>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</si>
  <si>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</si>
  <si>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</si>
  <si>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</si>
  <si>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</si>
  <si>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</si>
  <si>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</si>
  <si>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</si>
  <si>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</si>
  <si>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</si>
  <si>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</si>
  <si>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</si>
  <si>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</si>
  <si>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</si>
  <si>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</si>
  <si>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</si>
  <si>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</si>
  <si>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</si>
  <si>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</si>
  <si>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</si>
  <si>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</si>
  <si>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</si>
  <si>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</si>
  <si>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</si>
  <si>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</si>
  <si>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</si>
  <si>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</si>
  <si>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</si>
  <si>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</si>
  <si>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</si>
  <si>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</si>
  <si>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</si>
  <si>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</si>
  <si>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</si>
  <si>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</si>
  <si>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</si>
  <si>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</si>
  <si>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</si>
  <si>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</si>
  <si>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</si>
  <si>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</si>
  <si>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</si>
  <si>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</si>
  <si>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</si>
  <si>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</si>
  <si>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</si>
  <si>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</si>
  <si>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</si>
  <si>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</si>
  <si>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</si>
  <si>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</si>
  <si>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</si>
  <si>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</si>
  <si>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</si>
  <si>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</si>
  <si>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</si>
  <si>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</si>
  <si>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</si>
  <si>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</si>
  <si>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</si>
  <si>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</si>
  <si>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</si>
  <si>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</si>
  <si>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</si>
  <si>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</si>
  <si>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</si>
  <si>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</si>
  <si>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</si>
  <si>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</si>
  <si>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</si>
  <si>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</si>
  <si>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</si>
  <si>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</si>
  <si>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</si>
  <si>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</si>
  <si>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</si>
  <si>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</si>
  <si>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</si>
  <si>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</si>
  <si>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</si>
  <si>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</si>
  <si>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</si>
  <si>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</si>
  <si>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</si>
  <si>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</si>
  <si>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</si>
  <si>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</si>
  <si>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</si>
  <si>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</si>
  <si>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</si>
  <si>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</si>
  <si>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</si>
  <si>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</si>
  <si>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</si>
  <si>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</si>
  <si>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</si>
  <si>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</si>
  <si>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</si>
  <si>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</si>
  <si>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</si>
  <si>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</si>
  <si>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</si>
  <si>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その他</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</si>
  <si>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</si>
  <si>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</si>
  <si>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</si>
  <si>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</si>
  <si>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</si>
  <si>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</si>
  <si>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</si>
  <si>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</si>
  <si>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</si>
  <si>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</si>
  <si>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</si>
  <si>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</si>
  <si>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</si>
  <si>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</si>
  <si>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</si>
  <si>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</si>
  <si>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</si>
  <si>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</si>
  <si>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</si>
  <si>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</si>
  <si>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</si>
  <si>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</si>
  <si>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秋田県北秋田市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</si>
  <si>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</si>
  <si>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</si>
  <si>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</si>
  <si>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</si>
  <si>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</si>
  <si>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</si>
  <si>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</si>
  <si>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</si>
  <si>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</si>
  <si>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</si>
  <si>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</si>
  <si>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</si>
  <si>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</si>
  <si>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</si>
  <si>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</si>
  <si>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</si>
  <si>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</si>
  <si>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</si>
  <si>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</si>
  <si>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</si>
  <si>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北秋田市立阿仁診療所特別会計</t>
    <phoneticPr fontId="5"/>
  </si>
  <si>
    <t>-</t>
    <phoneticPr fontId="5"/>
  </si>
  <si>
    <t>北秋田市立米内沢診療所特別会計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</si>
  <si>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</si>
  <si>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</si>
  <si>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</si>
  <si>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</si>
  <si>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</si>
  <si>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</si>
  <si>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</si>
  <si>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</si>
  <si>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</si>
  <si>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</si>
  <si>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</si>
  <si>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</si>
  <si>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</si>
  <si>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</si>
  <si>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北秋田市国民健康保険特別会計</t>
    <phoneticPr fontId="5"/>
  </si>
  <si>
    <t>北秋田市国民健康保険合川診療所特別会計</t>
    <phoneticPr fontId="5"/>
  </si>
  <si>
    <t>-</t>
    <phoneticPr fontId="5"/>
  </si>
  <si>
    <t>北秋田市介護保険特別会計</t>
    <phoneticPr fontId="5"/>
  </si>
  <si>
    <t>北秋田市後期高齢者医療特別会計</t>
    <phoneticPr fontId="5"/>
  </si>
  <si>
    <t>北秋田市介護サービス事業特別会計</t>
    <phoneticPr fontId="5"/>
  </si>
  <si>
    <t>-</t>
    <phoneticPr fontId="5"/>
  </si>
  <si>
    <t>北秋田市水道事業会計</t>
    <phoneticPr fontId="5"/>
  </si>
  <si>
    <t>法適用企業</t>
    <phoneticPr fontId="5"/>
  </si>
  <si>
    <t>北秋田市病院事業会計</t>
    <phoneticPr fontId="5"/>
  </si>
  <si>
    <t>-</t>
    <phoneticPr fontId="5"/>
  </si>
  <si>
    <t>法適用企業</t>
    <phoneticPr fontId="5"/>
  </si>
  <si>
    <t>北秋田市下水道事業会計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</si>
  <si>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</si>
  <si>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</si>
  <si>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</si>
  <si>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</si>
  <si>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</si>
  <si>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</si>
  <si>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</si>
  <si>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</si>
  <si>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</si>
  <si>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</si>
  <si>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</si>
  <si>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</si>
  <si>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</si>
  <si>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</si>
  <si>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</si>
  <si>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</si>
  <si>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</si>
  <si>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</si>
  <si>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</si>
  <si>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</si>
  <si>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</si>
  <si>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</si>
  <si>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</si>
  <si>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</si>
  <si>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</si>
  <si>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</si>
  <si>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</si>
  <si>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</si>
  <si>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</si>
  <si>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</si>
  <si>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</si>
  <si>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</si>
  <si>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</si>
  <si>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</si>
  <si>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</si>
  <si>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</si>
  <si>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</si>
  <si>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</si>
  <si>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</si>
  <si>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</si>
  <si>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</si>
  <si>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</si>
  <si>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</si>
  <si>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</si>
  <si>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</si>
  <si>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</si>
  <si>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</si>
  <si>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</si>
  <si>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</si>
  <si>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</si>
  <si>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</si>
  <si>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</si>
  <si>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</si>
  <si>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</si>
  <si>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</si>
  <si>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</si>
  <si>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</si>
  <si>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</si>
  <si>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</si>
  <si>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</si>
  <si>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</si>
  <si>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</si>
  <si>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</si>
  <si>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北秋田市下水道事業会計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</si>
  <si>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</si>
  <si>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</si>
  <si>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北秋田市病院事業会計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</si>
  <si>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</si>
  <si>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北秋田市水道事業会計</t>
    <phoneticPr fontId="5"/>
  </si>
  <si>
    <t>(Ｆ)</t>
    <phoneticPr fontId="5"/>
  </si>
  <si>
    <t>北秋田市介護サービス事業特別会計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</si>
  <si>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</si>
  <si>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</si>
  <si>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</si>
  <si>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</si>
  <si>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</si>
  <si>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</si>
  <si>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</si>
  <si>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</si>
  <si>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</si>
  <si>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</si>
  <si>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</si>
  <si>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</si>
  <si>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</si>
  <si>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</si>
  <si>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</si>
  <si>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</si>
  <si>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</si>
  <si>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</si>
  <si>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</si>
  <si>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</si>
  <si>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</si>
  <si>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</si>
  <si>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</si>
  <si>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</si>
  <si>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</si>
  <si>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</si>
  <si>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</si>
  <si>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</si>
  <si>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</si>
  <si>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</si>
  <si>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</si>
  <si>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</si>
  <si>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</si>
  <si>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</si>
  <si>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</si>
  <si>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</si>
  <si>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</si>
  <si>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</si>
  <si>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</si>
  <si>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</si>
  <si>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</si>
  <si>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</si>
  <si>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</si>
  <si>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</si>
  <si>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</si>
  <si>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</si>
  <si>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</si>
  <si>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</si>
  <si>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</si>
  <si>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</si>
  <si>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</si>
  <si>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</si>
  <si>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</si>
  <si>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</si>
  <si>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</si>
  <si>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</si>
  <si>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</si>
  <si>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</si>
  <si>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</si>
  <si>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</si>
  <si>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</si>
  <si>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</si>
  <si>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</si>
  <si>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</si>
  <si>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</si>
  <si>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</si>
  <si>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</si>
  <si>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</si>
  <si>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</si>
  <si>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</si>
  <si>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</si>
  <si>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</si>
  <si>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</si>
  <si>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</si>
  <si>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</si>
  <si>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</si>
  <si>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</si>
  <si>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</si>
  <si>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</si>
  <si>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</si>
  <si>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</si>
  <si>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</si>
  <si>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</si>
  <si>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</si>
  <si>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</si>
  <si>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</si>
  <si>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</si>
  <si>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</si>
  <si>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</si>
  <si>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</si>
  <si>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</si>
  <si>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3.96</t>
  </si>
  <si>
    <t>▲ 1.94</t>
  </si>
  <si>
    <t>▲ 1.06</t>
  </si>
  <si>
    <t>北秋田市水道事業会計</t>
  </si>
  <si>
    <t>一般会計</t>
  </si>
  <si>
    <t>北秋田市下水道事業会計</t>
  </si>
  <si>
    <t>北秋田市介護保険特別会計</t>
  </si>
  <si>
    <t>北秋田市国民健康保険特別会計</t>
  </si>
  <si>
    <t>北秋田市後期高齢者医療特別会計</t>
  </si>
  <si>
    <t>北秋田市立阿仁診療所特別会計</t>
  </si>
  <si>
    <t>北秋田市立米内沢診療所特別会計</t>
  </si>
  <si>
    <t>その他会計（赤字）</t>
  </si>
  <si>
    <t>その他会計（黒字）</t>
  </si>
  <si>
    <t>H30</t>
    <phoneticPr fontId="5"/>
  </si>
  <si>
    <t>R01</t>
    <phoneticPr fontId="5"/>
  </si>
  <si>
    <t>R02</t>
    <phoneticPr fontId="5"/>
  </si>
  <si>
    <t>R03</t>
    <phoneticPr fontId="5"/>
  </si>
  <si>
    <t>R04</t>
    <phoneticPr fontId="5"/>
  </si>
  <si>
    <t>たかのす福祉公社</t>
    <rPh sb="4" eb="6">
      <t>フクシ</t>
    </rPh>
    <rPh sb="6" eb="8">
      <t>コウシャ</t>
    </rPh>
    <phoneticPr fontId="23"/>
  </si>
  <si>
    <t>-</t>
    <phoneticPr fontId="2"/>
  </si>
  <si>
    <t>マタギの里観光開発</t>
    <rPh sb="4" eb="5">
      <t>サト</t>
    </rPh>
    <rPh sb="5" eb="7">
      <t>カンコウ</t>
    </rPh>
    <rPh sb="7" eb="9">
      <t>カイハツ</t>
    </rPh>
    <phoneticPr fontId="23"/>
  </si>
  <si>
    <t>秋田県市町村総合事務組合（一般会計）</t>
    <rPh sb="0" eb="3">
      <t>アキタケン</t>
    </rPh>
    <rPh sb="3" eb="6">
      <t>シチョウソン</t>
    </rPh>
    <rPh sb="6" eb="8">
      <t>ソウゴウ</t>
    </rPh>
    <rPh sb="8" eb="10">
      <t>ジム</t>
    </rPh>
    <rPh sb="10" eb="12">
      <t>クミアイ</t>
    </rPh>
    <rPh sb="13" eb="17">
      <t>イッパンカイケイ</t>
    </rPh>
    <phoneticPr fontId="23"/>
  </si>
  <si>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3"/>
  </si>
  <si>
    <t>秋田県市町村会館管理組合（一般会計）</t>
    <rPh sb="0" eb="3">
      <t>アキタケン</t>
    </rPh>
    <rPh sb="3" eb="6">
      <t>シチョウソン</t>
    </rPh>
    <rPh sb="6" eb="8">
      <t>カイカン</t>
    </rPh>
    <rPh sb="8" eb="10">
      <t>カンリ</t>
    </rPh>
    <rPh sb="10" eb="12">
      <t>クミアイ</t>
    </rPh>
    <rPh sb="13" eb="17">
      <t>イッパンカイケイ</t>
    </rPh>
    <phoneticPr fontId="23"/>
  </si>
  <si>
    <t>秋田県後期高齢者医療広域連合（一般会計）</t>
    <rPh sb="0" eb="3">
      <t>アキタケン</t>
    </rPh>
    <rPh sb="3" eb="5">
      <t>コウキ</t>
    </rPh>
    <rPh sb="5" eb="7">
      <t>コウレイ</t>
    </rPh>
    <rPh sb="7" eb="8">
      <t>シャ</t>
    </rPh>
    <rPh sb="8" eb="10">
      <t>イリョウ</t>
    </rPh>
    <rPh sb="10" eb="12">
      <t>コウイキ</t>
    </rPh>
    <rPh sb="12" eb="14">
      <t>レンゴウ</t>
    </rPh>
    <rPh sb="15" eb="19">
      <t>イッパンカイケイ</t>
    </rPh>
    <phoneticPr fontId="23"/>
  </si>
  <si>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3"/>
  </si>
  <si>
    <t>北秋田市上小阿仁村生活環境施設組合（一般会計）</t>
    <rPh sb="0" eb="4">
      <t>キタアキタシ</t>
    </rPh>
    <rPh sb="4" eb="9">
      <t>カミコアニムラ</t>
    </rPh>
    <rPh sb="9" eb="11">
      <t>セイカツ</t>
    </rPh>
    <rPh sb="11" eb="13">
      <t>カンキョウ</t>
    </rPh>
    <rPh sb="13" eb="15">
      <t>シセツ</t>
    </rPh>
    <rPh sb="15" eb="17">
      <t>クミアイ</t>
    </rPh>
    <rPh sb="18" eb="22">
      <t>イッパンカイケイ</t>
    </rPh>
    <phoneticPr fontId="23"/>
  </si>
  <si>
    <t>地域振興基金</t>
    <rPh sb="0" eb="2">
      <t>チイキ</t>
    </rPh>
    <rPh sb="2" eb="4">
      <t>シンコウ</t>
    </rPh>
    <rPh sb="4" eb="6">
      <t>キキン</t>
    </rPh>
    <phoneticPr fontId="5"/>
  </si>
  <si>
    <t>地域福祉基金</t>
    <rPh sb="0" eb="6">
      <t>チイキフクシキキン</t>
    </rPh>
    <phoneticPr fontId="5"/>
  </si>
  <si>
    <t>森林経営管理基金</t>
    <rPh sb="0" eb="2">
      <t>シンリン</t>
    </rPh>
    <rPh sb="2" eb="4">
      <t>ケイエイ</t>
    </rPh>
    <rPh sb="4" eb="6">
      <t>カンリ</t>
    </rPh>
    <rPh sb="6" eb="8">
      <t>キキン</t>
    </rPh>
    <phoneticPr fontId="5"/>
  </si>
  <si>
    <t>学校施設整備基金</t>
    <rPh sb="0" eb="2">
      <t>ガッコウ</t>
    </rPh>
    <rPh sb="2" eb="4">
      <t>シセツ</t>
    </rPh>
    <rPh sb="4" eb="6">
      <t>セイビ</t>
    </rPh>
    <rPh sb="6" eb="8">
      <t>キキン</t>
    </rPh>
    <phoneticPr fontId="5"/>
  </si>
  <si>
    <t>まちづくり基金</t>
    <rPh sb="5" eb="7">
      <t>キキン</t>
    </rPh>
    <phoneticPr fontId="5"/>
  </si>
  <si>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</si>
  <si>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</si>
  <si>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</si>
  <si>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</si>
  <si>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</si>
  <si>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</si>
  <si>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</si>
  <si>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</si>
  <si>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</si>
  <si>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消防庁舎統合分署整備事業（発行額459.9百万円）等の発行があったものの、地方債全体の新規発行上限額を償還額以内としていることや充当可能財源が増加したことにより、将来負担比率及び実質公債費比率は減となった。
　今後も、阿仁地区義務教育学校改修工事事業や統合消防分署建設事業（継続事業）などの大型建設事業に伴う地方債の発行が想定されているが、減債基金の活用による計画的な繰上償還の実施や地方債を新規に発行する事業の取捨選択を慎重に行っていくこととしている。</t>
    <rPh sb="1" eb="5">
      <t>ショウボウチョウシャ</t>
    </rPh>
    <rPh sb="5" eb="7">
      <t>トウゴウ</t>
    </rPh>
    <rPh sb="7" eb="9">
      <t>ブンショ</t>
    </rPh>
    <rPh sb="9" eb="13">
      <t>セイビジギョウ</t>
    </rPh>
    <rPh sb="14" eb="17">
      <t>ハッコウガク</t>
    </rPh>
    <rPh sb="22" eb="25">
      <t>ヒャクマンエン</t>
    </rPh>
    <rPh sb="26" eb="27">
      <t>トウ</t>
    </rPh>
    <rPh sb="41" eb="43">
      <t>ゼンタイ</t>
    </rPh>
    <rPh sb="50" eb="51">
      <t>ガク</t>
    </rPh>
    <rPh sb="153" eb="154">
      <t>トモナ</t>
    </rPh>
    <rPh sb="159" eb="161">
      <t>ハッコウ</t>
    </rPh>
    <phoneticPr fontId="5"/>
  </si>
  <si>
    <t>実質公債費比率</t>
    <phoneticPr fontId="5"/>
  </si>
  <si>
    <t xml:space="preserve">  類似団体に比べて将来負担比率は高いものの、有形固定資産減価償却率は低くなっている。
　地方債の計画的な繰上償還や普通建設事業費等の抑制に努め将来負担比率の改善を図るとともに、公共施設等総合管理計画に基づき、全体の施設数の軽減等老朽化対策を図ることにより、有形固定資産減価償却費の削減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</si>
</sst>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03E3-4795-90B2-7F5E013B47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99704</c:v>
                </c:pt>
                <c:pt idx="1">
                  <c:v>143714</c:v>
                </c:pt>
                <c:pt idx="2">
                  <c:v>141077</c:v>
                </c:pt>
                <c:pt idx="3">
                  <c:v>154247</c:v>
                </c:pt>
                <c:pt idx="4">
                  <c:v>84212</c:v>
                </c:pt>
              </c:numCache>
            </c:numRef>
          </c:val>
          <c:smooth val="0"/>
          <c:extLst>
            <c:ext xmlns:c16="http://schemas.microsoft.com/office/drawing/2014/chart" uri="{C3380CC4-5D6E-409C-BE32-E72D297353CC}">
              <c16:uniqueId val="{00000001-03E3-4795-90B2-7F5E013B47C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2.89</c:v>
                </c:pt>
                <c:pt idx="1">
                  <c:v>4.05</c:v>
                </c:pt>
                <c:pt idx="2">
                  <c:v>5.24</c:v>
                </c:pt>
                <c:pt idx="3">
                  <c:v>5.23</c:v>
                </c:pt>
                <c:pt idx="4">
                  <c:v>6.65</c:v>
                </c:pt>
              </c:numCache>
            </c:numRef>
          </c:val>
          <c:extLst>
            <c:ext xmlns:c16="http://schemas.microsoft.com/office/drawing/2014/chart" uri="{C3380CC4-5D6E-409C-BE32-E72D297353CC}">
              <c16:uniqueId val="{00000000-58C9-4078-9065-61877C6F330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43.41</c:v>
                </c:pt>
                <c:pt idx="1">
                  <c:v>39.130000000000003</c:v>
                </c:pt>
                <c:pt idx="2">
                  <c:v>36.54</c:v>
                </c:pt>
                <c:pt idx="3">
                  <c:v>43.38</c:v>
                </c:pt>
                <c:pt idx="4">
                  <c:v>49.17</c:v>
                </c:pt>
              </c:numCache>
            </c:numRef>
          </c:val>
          <c:extLst>
            <c:ext xmlns:c16="http://schemas.microsoft.com/office/drawing/2014/chart" uri="{C3380CC4-5D6E-409C-BE32-E72D297353CC}">
              <c16:uniqueId val="{00000001-58C9-4078-9065-61877C6F330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-3.96</c:v>
                </c:pt>
                <c:pt idx="1">
                  <c:v>-1.94</c:v>
                </c:pt>
                <c:pt idx="2">
                  <c:v>-1.06</c:v>
                </c:pt>
                <c:pt idx="3">
                  <c:v>8.25</c:v>
                </c:pt>
                <c:pt idx="4">
                  <c:v>6.13</c:v>
                </c:pt>
              </c:numCache>
            </c:numRef>
          </c:val>
          <c:smooth val="0"/>
          <c:extLst>
            <c:ext xmlns:c16="http://schemas.microsoft.com/office/drawing/2014/chart" uri="{C3380CC4-5D6E-409C-BE32-E72D297353CC}">
              <c16:uniqueId val="{00000002-58C9-4078-9065-61877C6F330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1.21</c:v>
                </c:pt>
                <c:pt idx="2">
                  <c:v>#N/A</c:v>
                </c:pt>
                <c:pt idx="3">
                  <c:v>0.37</c:v>
                </c:pt>
                <c:pt idx="4">
                  <c:v>#N/A</c:v>
                </c:pt>
                <c:pt idx="5">
                  <c:v>0</c:v>
                </c:pt>
                <c:pt idx="6">
                  <c:v>#N/A</c:v>
                </c:pt>
                <c:pt idx="7">
                  <c:v>0</c:v>
                </c:pt>
                <c:pt idx="8">
                  <c:v>#N/A</c:v>
                </c:pt>
                <c:pt idx="9">
                  <c:v>0</c:v>
                </c:pt>
              </c:numCache>
            </c:numRef>
          </c:val>
          <c:extLst>
            <c:ext xmlns:c16="http://schemas.microsoft.com/office/drawing/2014/chart" uri="{C3380CC4-5D6E-409C-BE32-E72D297353CC}">
              <c16:uniqueId val="{00000000-9FFB-4C27-8DB1-062CDA35DF0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FFB-4C27-8DB1-062CDA35DF00}"/>
            </c:ext>
          </c:extLst>
        </c:ser>
        <c:ser>
          <c:idx val="2"/>
          <c:order val="2"/>
          <c:tx>
            <c:strRef>
              <c:f>データシート!$A$29</c:f>
              <c:strCache>
                <c:ptCount val="1"/>
                <c:pt idx="0">
                  <c:v>北秋田市立米内沢診療所特別会計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FFB-4C27-8DB1-062CDA35DF00}"/>
            </c:ext>
          </c:extLst>
        </c:ser>
        <c:ser>
          <c:idx val="3"/>
          <c:order val="3"/>
          <c:tx>
            <c:strRef>
              <c:f>データシート!$A$30</c:f>
              <c:strCache>
                <c:ptCount val="1"/>
                <c:pt idx="0">
                  <c:v>北秋田市立阿仁診療所特別会計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FFB-4C27-8DB1-062CDA35DF00}"/>
            </c:ext>
          </c:extLst>
        </c:ser>
        <c:ser>
          <c:idx val="4"/>
          <c:order val="4"/>
          <c:tx>
            <c:strRef>
              <c:f>データシート!$A$31</c:f>
              <c:strCache>
                <c:ptCount val="1"/>
                <c:pt idx="0">
                  <c:v>北秋田市後期高齢者医療特別会計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FFB-4C27-8DB1-062CDA35DF00}"/>
            </c:ext>
          </c:extLst>
        </c:ser>
        <c:ser>
          <c:idx val="5"/>
          <c:order val="5"/>
          <c:tx>
            <c:strRef>
              <c:f>データシート!$A$32</c:f>
              <c:strCache>
                <c:ptCount val="1"/>
                <c:pt idx="0">
                  <c:v>北秋田市国民健康保険特別会計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0.28999999999999998</c:v>
                </c:pt>
                <c:pt idx="2">
                  <c:v>#N/A</c:v>
                </c:pt>
                <c:pt idx="3">
                  <c:v>0.06</c:v>
                </c:pt>
                <c:pt idx="4">
                  <c:v>#N/A</c:v>
                </c:pt>
                <c:pt idx="5">
                  <c:v>0.4</c:v>
                </c:pt>
                <c:pt idx="6">
                  <c:v>#N/A</c:v>
                </c:pt>
                <c:pt idx="7">
                  <c:v>0.27</c:v>
                </c:pt>
                <c:pt idx="8">
                  <c:v>#N/A</c:v>
                </c:pt>
                <c:pt idx="9">
                  <c:v>0.09</c:v>
                </c:pt>
              </c:numCache>
            </c:numRef>
          </c:val>
          <c:extLst>
            <c:ext xmlns:c16="http://schemas.microsoft.com/office/drawing/2014/chart" uri="{C3380CC4-5D6E-409C-BE32-E72D297353CC}">
              <c16:uniqueId val="{00000005-9FFB-4C27-8DB1-062CDA35DF00}"/>
            </c:ext>
          </c:extLst>
        </c:ser>
        <c:ser>
          <c:idx val="6"/>
          <c:order val="6"/>
          <c:tx>
            <c:strRef>
              <c:f>データシート!$A$33</c:f>
              <c:strCache>
                <c:ptCount val="1"/>
                <c:pt idx="0">
                  <c:v>北秋田市介護保険特別会計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1.71</c:v>
                </c:pt>
                <c:pt idx="2">
                  <c:v>#N/A</c:v>
                </c:pt>
                <c:pt idx="3">
                  <c:v>0.94</c:v>
                </c:pt>
                <c:pt idx="4">
                  <c:v>#N/A</c:v>
                </c:pt>
                <c:pt idx="5">
                  <c:v>0.57999999999999996</c:v>
                </c:pt>
                <c:pt idx="6">
                  <c:v>#N/A</c:v>
                </c:pt>
                <c:pt idx="7">
                  <c:v>1.57</c:v>
                </c:pt>
                <c:pt idx="8">
                  <c:v>#N/A</c:v>
                </c:pt>
                <c:pt idx="9">
                  <c:v>2.0499999999999998</c:v>
                </c:pt>
              </c:numCache>
            </c:numRef>
          </c:val>
          <c:extLst>
            <c:ext xmlns:c16="http://schemas.microsoft.com/office/drawing/2014/chart" uri="{C3380CC4-5D6E-409C-BE32-E72D297353CC}">
              <c16:uniqueId val="{00000006-9FFB-4C27-8DB1-062CDA35DF00}"/>
            </c:ext>
          </c:extLst>
        </c:ser>
        <c:ser>
          <c:idx val="7"/>
          <c:order val="7"/>
          <c:tx>
            <c:strRef>
              <c:f>データシート!$A$34</c:f>
              <c:strCache>
                <c:ptCount val="1"/>
                <c:pt idx="0">
                  <c:v>北秋田市下水道事業会計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1.91</c:v>
                </c:pt>
                <c:pt idx="6">
                  <c:v>#N/A</c:v>
                </c:pt>
                <c:pt idx="7">
                  <c:v>0</c:v>
                </c:pt>
                <c:pt idx="8">
                  <c:v>#N/A</c:v>
                </c:pt>
                <c:pt idx="9">
                  <c:v>2.87</c:v>
                </c:pt>
              </c:numCache>
            </c:numRef>
          </c:val>
          <c:extLst>
            <c:ext xmlns:c16="http://schemas.microsoft.com/office/drawing/2014/chart" uri="{C3380CC4-5D6E-409C-BE32-E72D297353CC}">
              <c16:uniqueId val="{00000007-9FFB-4C27-8DB1-062CDA35DF0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2.89</c:v>
                </c:pt>
                <c:pt idx="2">
                  <c:v>#N/A</c:v>
                </c:pt>
                <c:pt idx="3">
                  <c:v>4.05</c:v>
                </c:pt>
                <c:pt idx="4">
                  <c:v>#N/A</c:v>
                </c:pt>
                <c:pt idx="5">
                  <c:v>5.24</c:v>
                </c:pt>
                <c:pt idx="6">
                  <c:v>#N/A</c:v>
                </c:pt>
                <c:pt idx="7">
                  <c:v>5.23</c:v>
                </c:pt>
                <c:pt idx="8">
                  <c:v>#N/A</c:v>
                </c:pt>
                <c:pt idx="9">
                  <c:v>6.65</c:v>
                </c:pt>
              </c:numCache>
            </c:numRef>
          </c:val>
          <c:extLst>
            <c:ext xmlns:c16="http://schemas.microsoft.com/office/drawing/2014/chart" uri="{C3380CC4-5D6E-409C-BE32-E72D297353CC}">
              <c16:uniqueId val="{00000008-9FFB-4C27-8DB1-062CDA35DF00}"/>
            </c:ext>
          </c:extLst>
        </c:ser>
        <c:ser>
          <c:idx val="9"/>
          <c:order val="9"/>
          <c:tx>
            <c:strRef>
              <c:f>データシート!$A$36</c:f>
              <c:strCache>
                <c:ptCount val="1"/>
                <c:pt idx="0">
                  <c:v>北秋田市水道事業会計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9.67</c:v>
                </c:pt>
                <c:pt idx="2">
                  <c:v>#N/A</c:v>
                </c:pt>
                <c:pt idx="3">
                  <c:v>11.46</c:v>
                </c:pt>
                <c:pt idx="4">
                  <c:v>#N/A</c:v>
                </c:pt>
                <c:pt idx="5">
                  <c:v>13.12</c:v>
                </c:pt>
                <c:pt idx="6">
                  <c:v>#N/A</c:v>
                </c:pt>
                <c:pt idx="7">
                  <c:v>13.43</c:v>
                </c:pt>
                <c:pt idx="8">
                  <c:v>#N/A</c:v>
                </c:pt>
                <c:pt idx="9">
                  <c:v>14.03</c:v>
                </c:pt>
              </c:numCache>
            </c:numRef>
          </c:val>
          <c:extLst>
            <c:ext xmlns:c16="http://schemas.microsoft.com/office/drawing/2014/chart" uri="{C3380CC4-5D6E-409C-BE32-E72D297353CC}">
              <c16:uniqueId val="{00000009-9FFB-4C27-8DB1-062CDA35DF0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2675</c:v>
                </c:pt>
                <c:pt idx="5">
                  <c:v>2591</c:v>
                </c:pt>
                <c:pt idx="8">
                  <c:v>2515</c:v>
                </c:pt>
                <c:pt idx="11">
                  <c:v>2527</c:v>
                </c:pt>
                <c:pt idx="14">
                  <c:v>2469</c:v>
                </c:pt>
              </c:numCache>
            </c:numRef>
          </c:val>
          <c:extLst>
            <c:ext xmlns:c16="http://schemas.microsoft.com/office/drawing/2014/chart" uri="{C3380CC4-5D6E-409C-BE32-E72D297353CC}">
              <c16:uniqueId val="{00000000-689A-4EA5-9C12-8CD008AE2D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9A-4EA5-9C12-8CD008AE2D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89A-4EA5-9C12-8CD008AE2D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3-689A-4EA5-9C12-8CD008AE2D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1167</c:v>
                </c:pt>
                <c:pt idx="3">
                  <c:v>1133</c:v>
                </c:pt>
                <c:pt idx="6">
                  <c:v>1009</c:v>
                </c:pt>
                <c:pt idx="9">
                  <c:v>927</c:v>
                </c:pt>
                <c:pt idx="12">
                  <c:v>819</c:v>
                </c:pt>
              </c:numCache>
            </c:numRef>
          </c:val>
          <c:extLst>
            <c:ext xmlns:c16="http://schemas.microsoft.com/office/drawing/2014/chart" uri="{C3380CC4-5D6E-409C-BE32-E72D297353CC}">
              <c16:uniqueId val="{00000004-689A-4EA5-9C12-8CD008AE2D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9A-4EA5-9C12-8CD008AE2D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9A-4EA5-9C12-8CD008AE2D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2706</c:v>
                </c:pt>
                <c:pt idx="3">
                  <c:v>2570</c:v>
                </c:pt>
                <c:pt idx="6">
                  <c:v>2562</c:v>
                </c:pt>
                <c:pt idx="9">
                  <c:v>2574</c:v>
                </c:pt>
                <c:pt idx="12">
                  <c:v>2590</c:v>
                </c:pt>
              </c:numCache>
            </c:numRef>
          </c:val>
          <c:extLst>
            <c:ext xmlns:c16="http://schemas.microsoft.com/office/drawing/2014/chart" uri="{C3380CC4-5D6E-409C-BE32-E72D297353CC}">
              <c16:uniqueId val="{00000007-689A-4EA5-9C12-8CD008AE2DC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1202</c:v>
                </c:pt>
                <c:pt idx="2">
                  <c:v>#N/A</c:v>
                </c:pt>
                <c:pt idx="3">
                  <c:v>#N/A</c:v>
                </c:pt>
                <c:pt idx="4">
                  <c:v>1112</c:v>
                </c:pt>
                <c:pt idx="5">
                  <c:v>#N/A</c:v>
                </c:pt>
                <c:pt idx="6">
                  <c:v>#N/A</c:v>
                </c:pt>
                <c:pt idx="7">
                  <c:v>1056</c:v>
                </c:pt>
                <c:pt idx="8">
                  <c:v>#N/A</c:v>
                </c:pt>
                <c:pt idx="9">
                  <c:v>#N/A</c:v>
                </c:pt>
                <c:pt idx="10">
                  <c:v>974</c:v>
                </c:pt>
                <c:pt idx="11">
                  <c:v>#N/A</c:v>
                </c:pt>
                <c:pt idx="12">
                  <c:v>#N/A</c:v>
                </c:pt>
                <c:pt idx="13">
                  <c:v>940</c:v>
                </c:pt>
                <c:pt idx="14">
                  <c:v>#N/A</c:v>
                </c:pt>
              </c:numCache>
            </c:numRef>
          </c:val>
          <c:smooth val="0"/>
          <c:extLst>
            <c:ext xmlns:c16="http://schemas.microsoft.com/office/drawing/2014/chart" uri="{C3380CC4-5D6E-409C-BE32-E72D297353CC}">
              <c16:uniqueId val="{00000008-689A-4EA5-9C12-8CD008AE2DC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28136</c:v>
                </c:pt>
                <c:pt idx="5">
                  <c:v>27950</c:v>
                </c:pt>
                <c:pt idx="8">
                  <c:v>27385</c:v>
                </c:pt>
                <c:pt idx="11">
                  <c:v>27143</c:v>
                </c:pt>
                <c:pt idx="14">
                  <c:v>25584</c:v>
                </c:pt>
              </c:numCache>
            </c:numRef>
          </c:val>
          <c:extLst>
            <c:ext xmlns:c16="http://schemas.microsoft.com/office/drawing/2014/chart" uri="{C3380CC4-5D6E-409C-BE32-E72D297353CC}">
              <c16:uniqueId val="{00000000-31A4-443B-96B9-91DCC697EE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1199</c:v>
                </c:pt>
                <c:pt idx="5">
                  <c:v>1158</c:v>
                </c:pt>
                <c:pt idx="8">
                  <c:v>1162</c:v>
                </c:pt>
                <c:pt idx="11">
                  <c:v>1125</c:v>
                </c:pt>
                <c:pt idx="14">
                  <c:v>1017</c:v>
                </c:pt>
              </c:numCache>
            </c:numRef>
          </c:val>
          <c:extLst>
            <c:ext xmlns:c16="http://schemas.microsoft.com/office/drawing/2014/chart" uri="{C3380CC4-5D6E-409C-BE32-E72D297353CC}">
              <c16:uniqueId val="{00000001-31A4-443B-96B9-91DCC697EE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9834</c:v>
                </c:pt>
                <c:pt idx="5">
                  <c:v>8857</c:v>
                </c:pt>
                <c:pt idx="8">
                  <c:v>8630</c:v>
                </c:pt>
                <c:pt idx="11">
                  <c:v>10033</c:v>
                </c:pt>
                <c:pt idx="14">
                  <c:v>10894</c:v>
                </c:pt>
              </c:numCache>
            </c:numRef>
          </c:val>
          <c:extLst>
            <c:ext xmlns:c16="http://schemas.microsoft.com/office/drawing/2014/chart" uri="{C3380CC4-5D6E-409C-BE32-E72D297353CC}">
              <c16:uniqueId val="{00000002-31A4-443B-96B9-91DCC697EE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1A4-443B-96B9-91DCC697EE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1A4-443B-96B9-91DCC697EE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47</c:v>
                </c:pt>
                <c:pt idx="3">
                  <c:v>43</c:v>
                </c:pt>
                <c:pt idx="6">
                  <c:v>39</c:v>
                </c:pt>
                <c:pt idx="9">
                  <c:v>36</c:v>
                </c:pt>
                <c:pt idx="12">
                  <c:v>32</c:v>
                </c:pt>
              </c:numCache>
            </c:numRef>
          </c:val>
          <c:extLst>
            <c:ext xmlns:c16="http://schemas.microsoft.com/office/drawing/2014/chart" uri="{C3380CC4-5D6E-409C-BE32-E72D297353CC}">
              <c16:uniqueId val="{00000005-31A4-443B-96B9-91DCC697EE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2617</c:v>
                </c:pt>
                <c:pt idx="3">
                  <c:v>2671</c:v>
                </c:pt>
                <c:pt idx="6">
                  <c:v>2340</c:v>
                </c:pt>
                <c:pt idx="9">
                  <c:v>2222</c:v>
                </c:pt>
                <c:pt idx="12">
                  <c:v>2291</c:v>
                </c:pt>
              </c:numCache>
            </c:numRef>
          </c:val>
          <c:extLst>
            <c:ext xmlns:c16="http://schemas.microsoft.com/office/drawing/2014/chart" uri="{C3380CC4-5D6E-409C-BE32-E72D297353CC}">
              <c16:uniqueId val="{00000006-31A4-443B-96B9-91DCC697EE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1A4-443B-96B9-91DCC697EE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17278</c:v>
                </c:pt>
                <c:pt idx="3">
                  <c:v>17150</c:v>
                </c:pt>
                <c:pt idx="6">
                  <c:v>16630</c:v>
                </c:pt>
                <c:pt idx="9">
                  <c:v>16012</c:v>
                </c:pt>
                <c:pt idx="12">
                  <c:v>14797</c:v>
                </c:pt>
              </c:numCache>
            </c:numRef>
          </c:val>
          <c:extLst>
            <c:ext xmlns:c16="http://schemas.microsoft.com/office/drawing/2014/chart" uri="{C3380CC4-5D6E-409C-BE32-E72D297353CC}">
              <c16:uniqueId val="{00000008-31A4-443B-96B9-91DCC697EE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1A4-443B-96B9-91DCC697EE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25806</c:v>
                </c:pt>
                <c:pt idx="3">
                  <c:v>26347</c:v>
                </c:pt>
                <c:pt idx="6">
                  <c:v>26207</c:v>
                </c:pt>
                <c:pt idx="9">
                  <c:v>26075</c:v>
                </c:pt>
                <c:pt idx="12">
                  <c:v>25176</c:v>
                </c:pt>
              </c:numCache>
            </c:numRef>
          </c:val>
          <c:extLst>
            <c:ext xmlns:c16="http://schemas.microsoft.com/office/drawing/2014/chart" uri="{C3380CC4-5D6E-409C-BE32-E72D297353CC}">
              <c16:uniqueId val="{0000000A-31A4-443B-96B9-91DCC697EE0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6579</c:v>
                </c:pt>
                <c:pt idx="2">
                  <c:v>#N/A</c:v>
                </c:pt>
                <c:pt idx="3">
                  <c:v>#N/A</c:v>
                </c:pt>
                <c:pt idx="4">
                  <c:v>8247</c:v>
                </c:pt>
                <c:pt idx="5">
                  <c:v>#N/A</c:v>
                </c:pt>
                <c:pt idx="6">
                  <c:v>#N/A</c:v>
                </c:pt>
                <c:pt idx="7">
                  <c:v>8040</c:v>
                </c:pt>
                <c:pt idx="8">
                  <c:v>#N/A</c:v>
                </c:pt>
                <c:pt idx="9">
                  <c:v>#N/A</c:v>
                </c:pt>
                <c:pt idx="10">
                  <c:v>6044</c:v>
                </c:pt>
                <c:pt idx="11">
                  <c:v>#N/A</c:v>
                </c:pt>
                <c:pt idx="12">
                  <c:v>#N/A</c:v>
                </c:pt>
                <c:pt idx="13">
                  <c:v>4802</c:v>
                </c:pt>
                <c:pt idx="14">
                  <c:v>#N/A</c:v>
                </c:pt>
              </c:numCache>
            </c:numRef>
          </c:val>
          <c:smooth val="0"/>
          <c:extLst>
            <c:ext xmlns:c16="http://schemas.microsoft.com/office/drawing/2014/chart" uri="{C3380CC4-5D6E-409C-BE32-E72D297353CC}">
              <c16:uniqueId val="{0000000B-31A4-443B-96B9-91DCC697EE0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4976</c:v>
                </c:pt>
                <c:pt idx="1">
                  <c:v>6105</c:v>
                </c:pt>
                <c:pt idx="2">
                  <c:v>6769</c:v>
                </c:pt>
              </c:numCache>
            </c:numRef>
          </c:val>
          <c:extLst>
            <c:ext xmlns:c16="http://schemas.microsoft.com/office/drawing/2014/chart" uri="{C3380CC4-5D6E-409C-BE32-E72D297353CC}">
              <c16:uniqueId val="{00000000-F676-4AD8-A81A-E00331DC00A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1500</c:v>
                </c:pt>
                <c:pt idx="1">
                  <c:v>1813</c:v>
                </c:pt>
                <c:pt idx="2">
                  <c:v>1985</c:v>
                </c:pt>
              </c:numCache>
            </c:numRef>
          </c:val>
          <c:extLst>
            <c:ext xmlns:c16="http://schemas.microsoft.com/office/drawing/2014/chart" uri="{C3380CC4-5D6E-409C-BE32-E72D297353CC}">
              <c16:uniqueId val="{00000001-F676-4AD8-A81A-E00331DC00A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3396</c:v>
                </c:pt>
                <c:pt idx="1">
                  <c:v>3304</c:v>
                </c:pt>
                <c:pt idx="2">
                  <c:v>3283</c:v>
                </c:pt>
              </c:numCache>
            </c:numRef>
          </c:val>
          <c:extLst>
            <c:ext xmlns:c16="http://schemas.microsoft.com/office/drawing/2014/chart" uri="{C3380CC4-5D6E-409C-BE32-E72D297353CC}">
              <c16:uniqueId val="{00000002-F676-4AD8-A81A-E00331DC00A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{F93B53E0-E912-40E0-ADA1-D2E266F53E4E}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7DC-4802-871E-76CCA5B61D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{BD2C780C-A9CF-443D-B92C-E72DC84A695B}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DC-4802-871E-76CCA5B61D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{7CF5A43F-4A15-4E55-AC7F-9113268FFBD3}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DC-4802-871E-76CCA5B61D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{DA62674A-550F-4982-9797-F1CFD59FAF34}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DC-4802-871E-76CCA5B61D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{9A7F2ABD-73A8-43C3-978A-95A98BCD595E}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DC-4802-871E-76CCA5B61D3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{F8045DA7-7343-43D5-ADB1-D4BA9BAF3055}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7DC-4802-871E-76CCA5B61D3F}"/>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{9F95842F-7CD8-48E3-A4D2-F4A505917F80}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7DC-4802-871E-76CCA5B61D3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{D6FFCF80-1F22-461F-B88D-E985CF06902B}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7DC-4802-871E-76CCA5B61D3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{77050123-2862-409A-B836-77756696CE84}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7DC-4802-871E-76CCA5B61D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33.700000000000003</c:v>
                </c:pt>
              </c:numCache>
            </c:numRef>
          </c:xVal>
          <c:yVal>
            <c:numRef>
              <c:f>公会計指標分析・財政指標組合せ分析表!$BP$51:$DC$51</c:f>
              <c:numCache>
                <c:formatCode>#,##0.0;"▲ "#,##0.0</c:formatCode>
                <c:ptCount val="40"/>
                <c:pt idx="16">
                  <c:v>71.5</c:v>
                </c:pt>
              </c:numCache>
            </c:numRef>
          </c:yVal>
          <c:smooth val="0"/>
          <c:extLst>
            <c:ext xmlns:c16="http://schemas.microsoft.com/office/drawing/2014/chart" uri="{C3380CC4-5D6E-409C-BE32-E72D297353CC}">
              <c16:uniqueId val="{00000009-27DC-4802-871E-76CCA5B61D3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{D5B47835-26D6-417B-A781-45537C269FB9}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7DC-4802-871E-76CCA5B61D3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{00304CB4-705A-4085-AEBF-61ECA761A728}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DC-4802-871E-76CCA5B61D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{E62C42F1-6C9B-40AB-A188-318F41045FB3}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DC-4802-871E-76CCA5B61D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{9FF1C11C-8F51-4C05-BF53-954941728079}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DC-4802-871E-76CCA5B61D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{89B866BC-4145-4333-8D40-85C0555B0EBC}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DC-4802-871E-76CCA5B61D3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{8E13CACA-E720-4021-B4D7-8EA9197CE7A7}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7DC-4802-871E-76CCA5B61D3F}"/>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{8C5289BB-B381-4E0D-A5AB-DCF09CA763DB}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7DC-4802-871E-76CCA5B61D3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{730C32DA-AFEF-4ED4-90EE-C7A03CEFC7F9}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7DC-4802-871E-76CCA5B61D3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{89EE56AE-2AC5-454A-B0EA-2E92D986B6A3}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7DC-4802-871E-76CCA5B61D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61.7</c:v>
                </c:pt>
              </c:numCache>
            </c:numRef>
          </c:xVal>
          <c:yVal>
            <c:numRef>
              <c:f>公会計指標分析・財政指標組合せ分析表!$BP$55:$DC$55</c:f>
              <c:numCache>
                <c:formatCode>#,##0.0;"▲ "#,##0.0</c:formatCode>
                <c:ptCount val="40"/>
                <c:pt idx="16">
                  <c:v>41.5</c:v>
                </c:pt>
              </c:numCache>
            </c:numRef>
          </c:yVal>
          <c:smooth val="0"/>
          <c:extLst>
            <c:ext xmlns:c16="http://schemas.microsoft.com/office/drawing/2014/chart" uri="{C3380CC4-5D6E-409C-BE32-E72D297353CC}">
              <c16:uniqueId val="{00000013-27DC-4802-871E-76CCA5B61D3F}"/>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{E6504739-58D4-490C-A9A0-4572336D7F87}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CB3-462F-BE30-5165678D8E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{D6B08289-9BFD-4A25-A433-37EE091F928B}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B3-462F-BE30-5165678D8E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{96A86907-073D-4FA6-823D-39AF4579AB1A}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B3-462F-BE30-5165678D8E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{072FE201-E6DF-4F8F-9261-E8F3CE6E2C30}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B3-462F-BE30-5165678D8E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{32CE7BB6-62F6-46A3-AAEB-7D6DE3565D70}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B3-462F-BE30-5165678D8E4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{B25F85FC-C695-4428-B030-4B73BC1B3C97}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CB3-462F-BE30-5165678D8E4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{844AC176-208F-4FC2-9410-5747E5927981}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CB3-462F-BE30-5165678D8E49}"/>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{FFAE8C14-A724-47AD-96EB-200F5215F0FF}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CB3-462F-BE30-5165678D8E49}"/>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{58BB29B9-5CB7-4A59-94B8-F7340AF5D874}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CB3-462F-BE30-5165678D8E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10.9</c:v>
                </c:pt>
                <c:pt idx="16">
                  <c:v>10</c:v>
                </c:pt>
                <c:pt idx="24">
                  <c:v>9.1999999999999993</c:v>
                </c:pt>
                <c:pt idx="32">
                  <c:v>8.3000000000000007</c:v>
                </c:pt>
              </c:numCache>
            </c:numRef>
          </c:xVal>
          <c:yVal>
            <c:numRef>
              <c:f>公会計指標分析・財政指標組合せ分析表!$BP$73:$DC$73</c:f>
              <c:numCache>
                <c:formatCode>#,##0.0;"▲ "#,##0.0</c:formatCode>
                <c:ptCount val="40"/>
                <c:pt idx="0">
                  <c:v>58.5</c:v>
                </c:pt>
                <c:pt idx="8">
                  <c:v>74.2</c:v>
                </c:pt>
                <c:pt idx="16">
                  <c:v>71.5</c:v>
                </c:pt>
                <c:pt idx="24">
                  <c:v>51.7</c:v>
                </c:pt>
                <c:pt idx="32">
                  <c:v>42.1</c:v>
                </c:pt>
              </c:numCache>
            </c:numRef>
          </c:yVal>
          <c:smooth val="0"/>
          <c:extLst>
            <c:ext xmlns:c16="http://schemas.microsoft.com/office/drawing/2014/chart" uri="{C3380CC4-5D6E-409C-BE32-E72D297353CC}">
              <c16:uniqueId val="{00000009-2CB3-462F-BE30-5165678D8E4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4159121094699868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{A8F62DBB-7D76-4FD7-844D-512BA30D610A}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CB3-462F-BE30-5165678D8E4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{70B698E5-28CF-4948-8BFD-72F52594A04C}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B3-462F-BE30-5165678D8E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{6FB93A7B-D0D4-49BF-A06F-52E787CA9857}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B3-462F-BE30-5165678D8E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{4293C41F-6CE3-4360-A0A7-666E4FC63E8C}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B3-462F-BE30-5165678D8E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{1373527B-6B06-4C20-AAC7-3DCE21DF3934}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B3-462F-BE30-5165678D8E49}"/>
                </c:ext>
              </c:extLst>
            </c:dLbl>
            <c:dLbl>
              <c:idx val="8"/>
              <c:layout>
                <c:manualLayout>
                  <c:x val="0"/>
                  <c:y val="1.4159463582269202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{C7F79050-1457-4D7E-A67E-52538C4F0F6D}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CB3-462F-BE30-5165678D8E49}"/>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{0C62BC47-DD9B-4A10-979C-586EE33FA41E}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CB3-462F-BE30-5165678D8E49}"/>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{699CCE24-853A-4B47-97D2-D56EBEA82139}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CB3-462F-BE30-5165678D8E49}"/>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{F8F0ACB6-134B-407C-83A5-FBC2AD00200E}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CB3-462F-BE30-5165678D8E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2CB3-462F-BE30-5165678D8E49}"/>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29,339
29,183
1,152.76
25,339,642
23,716,868
916,108
13,767,087
25,175,576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人口の減少や全国平均を上回る高齢化率（令和５年３月末４５．７％）に加え、市内に核となる大きな産業がないこと等により財政基盤が脆弱であることから、類似団体平均をかなり下回っている。</a:t>
          </a:r>
        </a:p>
        <a:p>
          <a:r>
            <a:rPr kumimoji="1" lang="ja-JP" altLang="en-US" sz="1300">
              <a:latin typeface="ＭＳ Ｐゴシック" panose="020B0600070205080204" pitchFamily="50" charset="-128"/>
              <a:ea typeface="ＭＳ Ｐゴシック" panose="020B0600070205080204" pitchFamily="50" charset="-128"/>
            </a:rPr>
            <a:t>　これまでも公共施設の民間移管及び統廃合等による歳出の削減に取り組んできたが、今後も消防分署や小中学校の統合事業の実施や北秋田市公共施設等総合管理計画に基づく効率的な維持管理による経費削減を目指すとともに、伊勢堂岱遺跡やマタギ、森吉山等の自然・文化資源を生かした観光振興により税収等の増加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20320</xdr:rowOff>
    </xdr:to>
    <xdr:cxnSp macro="">
      <xdr:nvCxnSpPr>
        <xdr:cNvPr id="67" name="直線コネクタ 66"/>
        <xdr:cNvCxnSpPr/>
      </xdr:nvCxnSpPr>
      <xdr:spPr>
        <a:xfrm>
          <a:off x="4114800" y="756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20320</xdr:rowOff>
    </xdr:from>
    <xdr:to>
      <xdr:col>19</xdr:col>
      <xdr:colOff>133350</xdr:colOff>
      <xdr:row>44</xdr:row>
      <xdr:rowOff>20320</xdr:rowOff>
    </xdr:to>
    <xdr:cxnSp macro="">
      <xdr:nvCxnSpPr>
        <xdr:cNvPr id="70" name="直線コネクタ 69"/>
        <xdr:cNvCxnSpPr/>
      </xdr:nvCxnSpPr>
      <xdr:spPr>
        <a:xfrm>
          <a:off x="3225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20320</xdr:rowOff>
    </xdr:from>
    <xdr:to>
      <xdr:col>15</xdr:col>
      <xdr:colOff>82550</xdr:colOff>
      <xdr:row>44</xdr:row>
      <xdr:rowOff>20320</xdr:rowOff>
    </xdr:to>
    <xdr:cxnSp macro="">
      <xdr:nvCxnSpPr>
        <xdr:cNvPr id="73" name="直線コネクタ 72"/>
        <xdr:cNvCxnSpPr/>
      </xdr:nvCxnSpPr>
      <xdr:spPr>
        <a:xfrm>
          <a:off x="2336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20320</xdr:rowOff>
    </xdr:from>
    <xdr:to>
      <xdr:col>11</xdr:col>
      <xdr:colOff>31750</xdr:colOff>
      <xdr:row>44</xdr:row>
      <xdr:rowOff>20320</xdr:rowOff>
    </xdr:to>
    <xdr:cxnSp macro="">
      <xdr:nvCxnSpPr>
        <xdr:cNvPr id="76" name="直線コネクタ 75"/>
        <xdr:cNvCxnSpPr/>
      </xdr:nvCxnSpPr>
      <xdr:spPr>
        <a:xfrm>
          <a:off x="1447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6" name="楕円 85"/>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113047</xdr:rowOff>
    </xdr:from>
    <xdr:ext cx="762000" cy="259045"/>
    <xdr:sp macro="" textlink="">
      <xdr:nvSpPr>
        <xdr:cNvPr id="87" name="財政力該当値テキスト"/>
        <xdr:cNvSpPr txBox="1"/>
      </xdr:nvSpPr>
      <xdr:spPr>
        <a:xfrm>
          <a:off x="5041900" y="748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140970</xdr:rowOff>
    </xdr:from>
    <xdr:to>
      <xdr:col>19</xdr:col>
      <xdr:colOff>184150</xdr:colOff>
      <xdr:row>44</xdr:row>
      <xdr:rowOff>71120</xdr:rowOff>
    </xdr:to>
    <xdr:sp macro="" textlink="">
      <xdr:nvSpPr>
        <xdr:cNvPr id="88" name="楕円 87"/>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55897</xdr:rowOff>
    </xdr:from>
    <xdr:ext cx="736600" cy="259045"/>
    <xdr:sp macro="" textlink="">
      <xdr:nvSpPr>
        <xdr:cNvPr id="89" name="テキスト ボックス 88"/>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140970</xdr:rowOff>
    </xdr:from>
    <xdr:to>
      <xdr:col>15</xdr:col>
      <xdr:colOff>133350</xdr:colOff>
      <xdr:row>44</xdr:row>
      <xdr:rowOff>71120</xdr:rowOff>
    </xdr:to>
    <xdr:sp macro="" textlink="">
      <xdr:nvSpPr>
        <xdr:cNvPr id="90" name="楕円 89"/>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91" name="テキスト ボックス 90"/>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140970</xdr:rowOff>
    </xdr:from>
    <xdr:to>
      <xdr:col>11</xdr:col>
      <xdr:colOff>82550</xdr:colOff>
      <xdr:row>44</xdr:row>
      <xdr:rowOff>71120</xdr:rowOff>
    </xdr:to>
    <xdr:sp macro="" textlink="">
      <xdr:nvSpPr>
        <xdr:cNvPr id="92" name="楕円 91"/>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55897</xdr:rowOff>
    </xdr:from>
    <xdr:ext cx="762000" cy="259045"/>
    <xdr:sp macro="" textlink="">
      <xdr:nvSpPr>
        <xdr:cNvPr id="93" name="テキスト ボックス 92"/>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94" name="楕円 93"/>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95" name="テキスト ボックス 94"/>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令和４年度は前年度を０．３ポイント上回る９４．５％となり、前年度に引き続き類似団体平均を上回る水準となった。</a:t>
          </a:r>
        </a:p>
        <a:p>
          <a:r>
            <a:rPr kumimoji="1" lang="ja-JP" altLang="en-US" sz="1100">
              <a:latin typeface="ＭＳ Ｐゴシック" panose="020B0600070205080204" pitchFamily="50" charset="-128"/>
              <a:ea typeface="ＭＳ Ｐゴシック" panose="020B0600070205080204" pitchFamily="50" charset="-128"/>
            </a:rPr>
            <a:t>　分子においては、人件費が２９０百万円減、扶助費５３百万円減、維持補修費１９５百万円減、補助費等１１１百万円減、物件費１９１百万円増などがあり、分母においては、地方交付税の減（１１１百万円）や臨時財政対策債の減などがあった。分子・分母ともに減少したが、分母の減少が大きかったことから全体として比率が増加することとなった。</a:t>
          </a:r>
        </a:p>
        <a:p>
          <a:r>
            <a:rPr kumimoji="1" lang="ja-JP" altLang="en-US" sz="1100">
              <a:latin typeface="ＭＳ Ｐゴシック" panose="020B0600070205080204" pitchFamily="50" charset="-128"/>
              <a:ea typeface="ＭＳ Ｐゴシック" panose="020B0600070205080204" pitchFamily="50" charset="-128"/>
            </a:rPr>
            <a:t>　今後も市税収納対策の強化による市税等自主財源の確保や北秋田市公共施設等総合管理計画に基づく施設の維持管理費の削減、事務事業の見直しなどにより経常経費の削減を推進していく。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135709</xdr:rowOff>
    </xdr:from>
    <xdr:to>
      <xdr:col>23</xdr:col>
      <xdr:colOff>133350</xdr:colOff>
      <xdr:row>60</xdr:row>
      <xdr:rowOff>146050</xdr:rowOff>
    </xdr:to>
    <xdr:cxnSp macro="">
      <xdr:nvCxnSpPr>
        <xdr:cNvPr id="132" name="直線コネクタ 131"/>
        <xdr:cNvCxnSpPr/>
      </xdr:nvCxnSpPr>
      <xdr:spPr>
        <a:xfrm>
          <a:off x="4114800" y="10422709"/>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135709</xdr:rowOff>
    </xdr:from>
    <xdr:to>
      <xdr:col>19</xdr:col>
      <xdr:colOff>133350</xdr:colOff>
      <xdr:row>61</xdr:row>
      <xdr:rowOff>5624</xdr:rowOff>
    </xdr:to>
    <xdr:cxnSp macro="">
      <xdr:nvCxnSpPr>
        <xdr:cNvPr id="135" name="直線コネクタ 134"/>
        <xdr:cNvCxnSpPr/>
      </xdr:nvCxnSpPr>
      <xdr:spPr>
        <a:xfrm flipV="1">
          <a:off x="3225800" y="10422709"/>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5624</xdr:rowOff>
    </xdr:from>
    <xdr:to>
      <xdr:col>15</xdr:col>
      <xdr:colOff>82550</xdr:colOff>
      <xdr:row>61</xdr:row>
      <xdr:rowOff>29754</xdr:rowOff>
    </xdr:to>
    <xdr:cxnSp macro="">
      <xdr:nvCxnSpPr>
        <xdr:cNvPr id="138" name="直線コネクタ 137"/>
        <xdr:cNvCxnSpPr/>
      </xdr:nvCxnSpPr>
      <xdr:spPr>
        <a:xfrm flipV="1">
          <a:off x="2336800" y="1046407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xdr:cNvSpPr txBox="1"/>
      </xdr:nvSpPr>
      <xdr:spPr>
        <a:xfrm>
          <a:off x="2844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26307</xdr:rowOff>
    </xdr:from>
    <xdr:to>
      <xdr:col>11</xdr:col>
      <xdr:colOff>31750</xdr:colOff>
      <xdr:row>61</xdr:row>
      <xdr:rowOff>29754</xdr:rowOff>
    </xdr:to>
    <xdr:cxnSp macro="">
      <xdr:nvCxnSpPr>
        <xdr:cNvPr id="141" name="直線コネクタ 140"/>
        <xdr:cNvCxnSpPr/>
      </xdr:nvCxnSpPr>
      <xdr:spPr>
        <a:xfrm>
          <a:off x="1447800" y="1048475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xdr:cNvSpPr txBox="1"/>
      </xdr:nvSpPr>
      <xdr:spPr>
        <a:xfrm>
          <a:off x="1955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45" name="テキスト ボックス 144"/>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51" name="楕円 150"/>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67327</xdr:rowOff>
    </xdr:from>
    <xdr:ext cx="762000" cy="259045"/>
    <xdr:sp macro="" textlink="">
      <xdr:nvSpPr>
        <xdr:cNvPr id="152" name="財政構造の弾力性該当値テキスト"/>
        <xdr:cNvSpPr txBox="1"/>
      </xdr:nvSpPr>
      <xdr:spPr>
        <a:xfrm>
          <a:off x="50419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84909</xdr:rowOff>
    </xdr:from>
    <xdr:to>
      <xdr:col>19</xdr:col>
      <xdr:colOff>184150</xdr:colOff>
      <xdr:row>61</xdr:row>
      <xdr:rowOff>15059</xdr:rowOff>
    </xdr:to>
    <xdr:sp macro="" textlink="">
      <xdr:nvSpPr>
        <xdr:cNvPr id="153" name="楕円 152"/>
        <xdr:cNvSpPr/>
      </xdr:nvSpPr>
      <xdr:spPr>
        <a:xfrm>
          <a:off x="4064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171286</xdr:rowOff>
    </xdr:from>
    <xdr:ext cx="736600" cy="259045"/>
    <xdr:sp macro="" textlink="">
      <xdr:nvSpPr>
        <xdr:cNvPr id="154" name="テキスト ボックス 153"/>
        <xdr:cNvSpPr txBox="1"/>
      </xdr:nvSpPr>
      <xdr:spPr>
        <a:xfrm>
          <a:off x="3733800" y="1045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126274</xdr:rowOff>
    </xdr:from>
    <xdr:to>
      <xdr:col>15</xdr:col>
      <xdr:colOff>133350</xdr:colOff>
      <xdr:row>61</xdr:row>
      <xdr:rowOff>56424</xdr:rowOff>
    </xdr:to>
    <xdr:sp macro="" textlink="">
      <xdr:nvSpPr>
        <xdr:cNvPr id="155" name="楕円 154"/>
        <xdr:cNvSpPr/>
      </xdr:nvSpPr>
      <xdr:spPr>
        <a:xfrm>
          <a:off x="3175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41201</xdr:rowOff>
    </xdr:from>
    <xdr:ext cx="762000" cy="259045"/>
    <xdr:sp macro="" textlink="">
      <xdr:nvSpPr>
        <xdr:cNvPr id="156" name="テキスト ボックス 155"/>
        <xdr:cNvSpPr txBox="1"/>
      </xdr:nvSpPr>
      <xdr:spPr>
        <a:xfrm>
          <a:off x="2844800" y="1049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150404</xdr:rowOff>
    </xdr:from>
    <xdr:to>
      <xdr:col>11</xdr:col>
      <xdr:colOff>82550</xdr:colOff>
      <xdr:row>61</xdr:row>
      <xdr:rowOff>80554</xdr:rowOff>
    </xdr:to>
    <xdr:sp macro="" textlink="">
      <xdr:nvSpPr>
        <xdr:cNvPr id="157" name="楕円 156"/>
        <xdr:cNvSpPr/>
      </xdr:nvSpPr>
      <xdr:spPr>
        <a:xfrm>
          <a:off x="2286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65331</xdr:rowOff>
    </xdr:from>
    <xdr:ext cx="762000" cy="259045"/>
    <xdr:sp macro="" textlink="">
      <xdr:nvSpPr>
        <xdr:cNvPr id="158" name="テキスト ボックス 157"/>
        <xdr:cNvSpPr txBox="1"/>
      </xdr:nvSpPr>
      <xdr:spPr>
        <a:xfrm>
          <a:off x="1955800" y="1052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146957</xdr:rowOff>
    </xdr:from>
    <xdr:to>
      <xdr:col>7</xdr:col>
      <xdr:colOff>31750</xdr:colOff>
      <xdr:row>61</xdr:row>
      <xdr:rowOff>77107</xdr:rowOff>
    </xdr:to>
    <xdr:sp macro="" textlink="">
      <xdr:nvSpPr>
        <xdr:cNvPr id="159" name="楕円 158"/>
        <xdr:cNvSpPr/>
      </xdr:nvSpPr>
      <xdr:spPr>
        <a:xfrm>
          <a:off x="1397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61884</xdr:rowOff>
    </xdr:from>
    <xdr:ext cx="762000" cy="259045"/>
    <xdr:sp macro="" textlink="">
      <xdr:nvSpPr>
        <xdr:cNvPr id="160" name="テキスト ボックス 159"/>
        <xdr:cNvSpPr txBox="1"/>
      </xdr:nvSpPr>
      <xdr:spPr>
        <a:xfrm>
          <a:off x="1066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[272,038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市町村合併以降、類似団体平均及び秋田県平均を上回る状況が続いている。</a:t>
          </a:r>
        </a:p>
        <a:p>
          <a:r>
            <a:rPr kumimoji="1" lang="ja-JP" altLang="en-US" sz="1300">
              <a:latin typeface="ＭＳ Ｐゴシック" panose="020B0600070205080204" pitchFamily="50" charset="-128"/>
              <a:ea typeface="ＭＳ Ｐゴシック" panose="020B0600070205080204" pitchFamily="50" charset="-128"/>
            </a:rPr>
            <a:t>　前年度と比較して、人件費と維持補修費の総額は減少したものの、１人当たり人件費は人口の減少により増加した。</a:t>
          </a:r>
        </a:p>
        <a:p>
          <a:r>
            <a:rPr kumimoji="1" lang="ja-JP" altLang="en-US" sz="1300">
              <a:latin typeface="ＭＳ Ｐゴシック" panose="020B0600070205080204" pitchFamily="50" charset="-128"/>
              <a:ea typeface="ＭＳ Ｐゴシック" panose="020B0600070205080204" pitchFamily="50" charset="-128"/>
            </a:rPr>
            <a:t>　また、物件費総額については前年度と比較して増加しており、全体としての１人当たり決算額は増加した。</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135430</xdr:rowOff>
    </xdr:from>
    <xdr:to>
      <xdr:col>23</xdr:col>
      <xdr:colOff>133350</xdr:colOff>
      <xdr:row>82</xdr:row>
      <xdr:rowOff>153191</xdr:rowOff>
    </xdr:to>
    <xdr:cxnSp macro="">
      <xdr:nvCxnSpPr>
        <xdr:cNvPr id="196" name="直線コネクタ 195"/>
        <xdr:cNvCxnSpPr/>
      </xdr:nvCxnSpPr>
      <xdr:spPr>
        <a:xfrm>
          <a:off x="4114800" y="14194330"/>
          <a:ext cx="838200" cy="1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xdr:cNvSpPr txBox="1"/>
      </xdr:nvSpPr>
      <xdr:spPr>
        <a:xfrm>
          <a:off x="5041900" y="1390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108849</xdr:rowOff>
    </xdr:from>
    <xdr:to>
      <xdr:col>19</xdr:col>
      <xdr:colOff>133350</xdr:colOff>
      <xdr:row>82</xdr:row>
      <xdr:rowOff>135430</xdr:rowOff>
    </xdr:to>
    <xdr:cxnSp macro="">
      <xdr:nvCxnSpPr>
        <xdr:cNvPr id="199" name="直線コネクタ 198"/>
        <xdr:cNvCxnSpPr/>
      </xdr:nvCxnSpPr>
      <xdr:spPr>
        <a:xfrm>
          <a:off x="3225800" y="14167749"/>
          <a:ext cx="889000" cy="2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xdr:cNvSpPr txBox="1"/>
      </xdr:nvSpPr>
      <xdr:spPr>
        <a:xfrm>
          <a:off x="3733800" y="1381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82573</xdr:rowOff>
    </xdr:from>
    <xdr:to>
      <xdr:col>15</xdr:col>
      <xdr:colOff>82550</xdr:colOff>
      <xdr:row>82</xdr:row>
      <xdr:rowOff>108849</xdr:rowOff>
    </xdr:to>
    <xdr:cxnSp macro="">
      <xdr:nvCxnSpPr>
        <xdr:cNvPr id="202" name="直線コネクタ 201"/>
        <xdr:cNvCxnSpPr/>
      </xdr:nvCxnSpPr>
      <xdr:spPr>
        <a:xfrm>
          <a:off x="2336800" y="14141473"/>
          <a:ext cx="889000" cy="2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81455</xdr:rowOff>
    </xdr:from>
    <xdr:ext cx="762000" cy="259045"/>
    <xdr:sp macro="" textlink="">
      <xdr:nvSpPr>
        <xdr:cNvPr id="204" name="テキスト ボックス 203"/>
        <xdr:cNvSpPr txBox="1"/>
      </xdr:nvSpPr>
      <xdr:spPr>
        <a:xfrm>
          <a:off x="2844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82573</xdr:rowOff>
    </xdr:from>
    <xdr:to>
      <xdr:col>11</xdr:col>
      <xdr:colOff>31750</xdr:colOff>
      <xdr:row>82</xdr:row>
      <xdr:rowOff>87195</xdr:rowOff>
    </xdr:to>
    <xdr:cxnSp macro="">
      <xdr:nvCxnSpPr>
        <xdr:cNvPr id="205" name="直線コネクタ 204"/>
        <xdr:cNvCxnSpPr/>
      </xdr:nvCxnSpPr>
      <xdr:spPr>
        <a:xfrm flipV="1">
          <a:off x="1447800" y="14141473"/>
          <a:ext cx="889000" cy="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53342</xdr:rowOff>
    </xdr:from>
    <xdr:ext cx="762000" cy="259045"/>
    <xdr:sp macro="" textlink="">
      <xdr:nvSpPr>
        <xdr:cNvPr id="207" name="テキスト ボックス 206"/>
        <xdr:cNvSpPr txBox="1"/>
      </xdr:nvSpPr>
      <xdr:spPr>
        <a:xfrm>
          <a:off x="1955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42446</xdr:rowOff>
    </xdr:from>
    <xdr:ext cx="762000" cy="259045"/>
    <xdr:sp macro="" textlink="">
      <xdr:nvSpPr>
        <xdr:cNvPr id="209" name="テキスト ボックス 208"/>
        <xdr:cNvSpPr txBox="1"/>
      </xdr:nvSpPr>
      <xdr:spPr>
        <a:xfrm>
          <a:off x="1066800" y="1375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102391</xdr:rowOff>
    </xdr:from>
    <xdr:to>
      <xdr:col>23</xdr:col>
      <xdr:colOff>184150</xdr:colOff>
      <xdr:row>83</xdr:row>
      <xdr:rowOff>32541</xdr:rowOff>
    </xdr:to>
    <xdr:sp macro="" textlink="">
      <xdr:nvSpPr>
        <xdr:cNvPr id="215" name="楕円 214"/>
        <xdr:cNvSpPr/>
      </xdr:nvSpPr>
      <xdr:spPr>
        <a:xfrm>
          <a:off x="4902200" y="1416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74468</xdr:rowOff>
    </xdr:from>
    <xdr:ext cx="762000" cy="259045"/>
    <xdr:sp macro="" textlink="">
      <xdr:nvSpPr>
        <xdr:cNvPr id="216" name="人件費・物件費等の状況該当値テキスト"/>
        <xdr:cNvSpPr txBox="1"/>
      </xdr:nvSpPr>
      <xdr:spPr>
        <a:xfrm>
          <a:off x="5041900" y="1413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84630</xdr:rowOff>
    </xdr:from>
    <xdr:to>
      <xdr:col>19</xdr:col>
      <xdr:colOff>184150</xdr:colOff>
      <xdr:row>83</xdr:row>
      <xdr:rowOff>14780</xdr:rowOff>
    </xdr:to>
    <xdr:sp macro="" textlink="">
      <xdr:nvSpPr>
        <xdr:cNvPr id="217" name="楕円 216"/>
        <xdr:cNvSpPr/>
      </xdr:nvSpPr>
      <xdr:spPr>
        <a:xfrm>
          <a:off x="4064000" y="1414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171007</xdr:rowOff>
    </xdr:from>
    <xdr:ext cx="736600" cy="259045"/>
    <xdr:sp macro="" textlink="">
      <xdr:nvSpPr>
        <xdr:cNvPr id="218" name="テキスト ボックス 217"/>
        <xdr:cNvSpPr txBox="1"/>
      </xdr:nvSpPr>
      <xdr:spPr>
        <a:xfrm>
          <a:off x="3733800" y="1422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58049</xdr:rowOff>
    </xdr:from>
    <xdr:to>
      <xdr:col>15</xdr:col>
      <xdr:colOff>133350</xdr:colOff>
      <xdr:row>82</xdr:row>
      <xdr:rowOff>159649</xdr:rowOff>
    </xdr:to>
    <xdr:sp macro="" textlink="">
      <xdr:nvSpPr>
        <xdr:cNvPr id="219" name="楕円 218"/>
        <xdr:cNvSpPr/>
      </xdr:nvSpPr>
      <xdr:spPr>
        <a:xfrm>
          <a:off x="3175000" y="1411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144426</xdr:rowOff>
    </xdr:from>
    <xdr:ext cx="762000" cy="259045"/>
    <xdr:sp macro="" textlink="">
      <xdr:nvSpPr>
        <xdr:cNvPr id="220" name="テキスト ボックス 219"/>
        <xdr:cNvSpPr txBox="1"/>
      </xdr:nvSpPr>
      <xdr:spPr>
        <a:xfrm>
          <a:off x="2844800" y="1420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31773</xdr:rowOff>
    </xdr:from>
    <xdr:to>
      <xdr:col>11</xdr:col>
      <xdr:colOff>82550</xdr:colOff>
      <xdr:row>82</xdr:row>
      <xdr:rowOff>133373</xdr:rowOff>
    </xdr:to>
    <xdr:sp macro="" textlink="">
      <xdr:nvSpPr>
        <xdr:cNvPr id="221" name="楕円 220"/>
        <xdr:cNvSpPr/>
      </xdr:nvSpPr>
      <xdr:spPr>
        <a:xfrm>
          <a:off x="2286000" y="140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118150</xdr:rowOff>
    </xdr:from>
    <xdr:ext cx="762000" cy="259045"/>
    <xdr:sp macro="" textlink="">
      <xdr:nvSpPr>
        <xdr:cNvPr id="222" name="テキスト ボックス 221"/>
        <xdr:cNvSpPr txBox="1"/>
      </xdr:nvSpPr>
      <xdr:spPr>
        <a:xfrm>
          <a:off x="1955800" y="14177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36395</xdr:rowOff>
    </xdr:from>
    <xdr:to>
      <xdr:col>7</xdr:col>
      <xdr:colOff>31750</xdr:colOff>
      <xdr:row>82</xdr:row>
      <xdr:rowOff>137995</xdr:rowOff>
    </xdr:to>
    <xdr:sp macro="" textlink="">
      <xdr:nvSpPr>
        <xdr:cNvPr id="223" name="楕円 222"/>
        <xdr:cNvSpPr/>
      </xdr:nvSpPr>
      <xdr:spPr>
        <a:xfrm>
          <a:off x="1397000" y="1409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122772</xdr:rowOff>
    </xdr:from>
    <xdr:ext cx="762000" cy="259045"/>
    <xdr:sp macro="" textlink="">
      <xdr:nvSpPr>
        <xdr:cNvPr id="224" name="テキスト ボックス 223"/>
        <xdr:cNvSpPr txBox="1"/>
      </xdr:nvSpPr>
      <xdr:spPr>
        <a:xfrm>
          <a:off x="1066800" y="14181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ラスパイレス指数は、前年度に比べて０．４ポイント増の９７．３であった。</a:t>
          </a:r>
        </a:p>
        <a:p>
          <a:r>
            <a:rPr kumimoji="1" lang="ja-JP" altLang="en-US" sz="1300">
              <a:latin typeface="ＭＳ Ｐゴシック" panose="020B0600070205080204" pitchFamily="50" charset="-128"/>
              <a:ea typeface="ＭＳ Ｐゴシック" panose="020B0600070205080204" pitchFamily="50" charset="-128"/>
            </a:rPr>
            <a:t>　全国市平均から１．４ポイント、類似団体平均からは０．１ポイント下回っている状況にあるが、今後も北秋田市職員定員管理計画や第３次北秋田市行財政改革大綱に基づき、給与水準の適正化に努める。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34572</xdr:rowOff>
    </xdr:to>
    <xdr:cxnSp macro="">
      <xdr:nvCxnSpPr>
        <xdr:cNvPr id="258" name="直線コネクタ 257"/>
        <xdr:cNvCxnSpPr/>
      </xdr:nvCxnSpPr>
      <xdr:spPr>
        <a:xfrm>
          <a:off x="16179800" y="14725650"/>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140705</xdr:rowOff>
    </xdr:from>
    <xdr:ext cx="762000" cy="259045"/>
    <xdr:sp macro="" textlink="">
      <xdr:nvSpPr>
        <xdr:cNvPr id="259" name="給与水準   （国との比較）平均値テキスト"/>
        <xdr:cNvSpPr txBox="1"/>
      </xdr:nvSpPr>
      <xdr:spPr>
        <a:xfrm>
          <a:off x="17106900" y="1471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21166</xdr:rowOff>
    </xdr:to>
    <xdr:cxnSp macro="">
      <xdr:nvCxnSpPr>
        <xdr:cNvPr id="261" name="直線コネクタ 260"/>
        <xdr:cNvCxnSpPr/>
      </xdr:nvCxnSpPr>
      <xdr:spPr>
        <a:xfrm flipV="1">
          <a:off x="15290800" y="147256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3" name="テキスト ボックス 262"/>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21166</xdr:rowOff>
    </xdr:to>
    <xdr:cxnSp macro="">
      <xdr:nvCxnSpPr>
        <xdr:cNvPr id="264" name="直線コネクタ 263"/>
        <xdr:cNvCxnSpPr/>
      </xdr:nvCxnSpPr>
      <xdr:spPr>
        <a:xfrm>
          <a:off x="14401800" y="147256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6" name="テキスト ボックス 265"/>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85</xdr:row>
      <xdr:rowOff>165805</xdr:rowOff>
    </xdr:to>
    <xdr:cxnSp macro="">
      <xdr:nvCxnSpPr>
        <xdr:cNvPr id="267" name="直線コネクタ 266"/>
        <xdr:cNvCxnSpPr/>
      </xdr:nvCxnSpPr>
      <xdr:spPr>
        <a:xfrm flipV="1">
          <a:off x="13512800" y="1472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9" name="テキスト ボックス 268"/>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71" name="テキスト ボックス 270"/>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7" name="楕円 276"/>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299</xdr:rowOff>
    </xdr:from>
    <xdr:ext cx="762000" cy="259045"/>
    <xdr:sp macro="" textlink="">
      <xdr:nvSpPr>
        <xdr:cNvPr id="278" name="給与水準   （国との比較）該当値テキスト"/>
        <xdr:cNvSpPr txBox="1"/>
      </xdr:nvSpPr>
      <xdr:spPr>
        <a:xfrm>
          <a:off x="171069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9" name="楕円 278"/>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80" name="テキスト ボックス 279"/>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1" name="楕円 280"/>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82" name="テキスト ボックス 281"/>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3" name="楕円 282"/>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84" name="テキスト ボックス 283"/>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5" name="楕円 284"/>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86" name="テキスト ボックス 285"/>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０００人当たりの職員数については、単独の常備消防を有していることや広い市域を網羅するため旧町ごとに窓口センターや出張所を設置していること、３つの診療所を設置していることなどにより、類似団体平均を大きく上回る水準で推移しているものの、北秋田市職員定員管理計画の範囲内で推移している。</a:t>
          </a:r>
        </a:p>
        <a:p>
          <a:r>
            <a:rPr kumimoji="1" lang="ja-JP" altLang="en-US" sz="1300">
              <a:latin typeface="ＭＳ Ｐゴシック" panose="020B0600070205080204" pitchFamily="50" charset="-128"/>
              <a:ea typeface="ＭＳ Ｐゴシック" panose="020B0600070205080204" pitchFamily="50" charset="-128"/>
            </a:rPr>
            <a:t>　今後も同計画の着実な推進による適切な職員配置と、第３次北秋田市行財政改革大綱に定めた事務事業の見直しにより定員の適正化に努める。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162802</xdr:rowOff>
    </xdr:from>
    <xdr:to>
      <xdr:col>81</xdr:col>
      <xdr:colOff>44450</xdr:colOff>
      <xdr:row>63</xdr:row>
      <xdr:rowOff>32717</xdr:rowOff>
    </xdr:to>
    <xdr:cxnSp macro="">
      <xdr:nvCxnSpPr>
        <xdr:cNvPr id="323" name="直線コネクタ 322"/>
        <xdr:cNvCxnSpPr/>
      </xdr:nvCxnSpPr>
      <xdr:spPr>
        <a:xfrm>
          <a:off x="16179800" y="10792702"/>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150844</xdr:rowOff>
    </xdr:from>
    <xdr:ext cx="762000" cy="259045"/>
    <xdr:sp macro="" textlink="">
      <xdr:nvSpPr>
        <xdr:cNvPr id="324" name="定員管理の状況平均値テキスト"/>
        <xdr:cNvSpPr txBox="1"/>
      </xdr:nvSpPr>
      <xdr:spPr>
        <a:xfrm>
          <a:off x="17106900" y="10266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124883</xdr:rowOff>
    </xdr:from>
    <xdr:to>
      <xdr:col>77</xdr:col>
      <xdr:colOff>44450</xdr:colOff>
      <xdr:row>62</xdr:row>
      <xdr:rowOff>162802</xdr:rowOff>
    </xdr:to>
    <xdr:cxnSp macro="">
      <xdr:nvCxnSpPr>
        <xdr:cNvPr id="326" name="直線コネクタ 325"/>
        <xdr:cNvCxnSpPr/>
      </xdr:nvCxnSpPr>
      <xdr:spPr>
        <a:xfrm>
          <a:off x="15290800" y="10754783"/>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macro="" textlink="">
      <xdr:nvSpPr>
        <xdr:cNvPr id="328" name="テキスト ボックス 327"/>
        <xdr:cNvSpPr txBox="1"/>
      </xdr:nvSpPr>
      <xdr:spPr>
        <a:xfrm>
          <a:off x="15798800" y="101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124883</xdr:rowOff>
    </xdr:from>
    <xdr:to>
      <xdr:col>72</xdr:col>
      <xdr:colOff>203200</xdr:colOff>
      <xdr:row>62</xdr:row>
      <xdr:rowOff>124883</xdr:rowOff>
    </xdr:to>
    <xdr:cxnSp macro="">
      <xdr:nvCxnSpPr>
        <xdr:cNvPr id="329" name="直線コネクタ 328"/>
        <xdr:cNvCxnSpPr/>
      </xdr:nvCxnSpPr>
      <xdr:spPr>
        <a:xfrm>
          <a:off x="14401800" y="1075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31" name="テキスト ボックス 330"/>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104201</xdr:rowOff>
    </xdr:from>
    <xdr:to>
      <xdr:col>68</xdr:col>
      <xdr:colOff>152400</xdr:colOff>
      <xdr:row>62</xdr:row>
      <xdr:rowOff>124883</xdr:rowOff>
    </xdr:to>
    <xdr:cxnSp macro="">
      <xdr:nvCxnSpPr>
        <xdr:cNvPr id="332" name="直線コネクタ 331"/>
        <xdr:cNvCxnSpPr/>
      </xdr:nvCxnSpPr>
      <xdr:spPr>
        <a:xfrm>
          <a:off x="13512800" y="10734101"/>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16043</xdr:rowOff>
    </xdr:from>
    <xdr:ext cx="762000" cy="259045"/>
    <xdr:sp macro="" textlink="">
      <xdr:nvSpPr>
        <xdr:cNvPr id="334" name="テキスト ボックス 333"/>
        <xdr:cNvSpPr txBox="1"/>
      </xdr:nvSpPr>
      <xdr:spPr>
        <a:xfrm>
          <a:off x="14020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36" name="テキスト ボックス 335"/>
        <xdr:cNvSpPr txBox="1"/>
      </xdr:nvSpPr>
      <xdr:spPr>
        <a:xfrm>
          <a:off x="13131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153367</xdr:rowOff>
    </xdr:from>
    <xdr:to>
      <xdr:col>81</xdr:col>
      <xdr:colOff>95250</xdr:colOff>
      <xdr:row>63</xdr:row>
      <xdr:rowOff>83517</xdr:rowOff>
    </xdr:to>
    <xdr:sp macro="" textlink="">
      <xdr:nvSpPr>
        <xdr:cNvPr id="342" name="楕円 341"/>
        <xdr:cNvSpPr/>
      </xdr:nvSpPr>
      <xdr:spPr>
        <a:xfrm>
          <a:off x="16967200" y="107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125444</xdr:rowOff>
    </xdr:from>
    <xdr:ext cx="762000" cy="259045"/>
    <xdr:sp macro="" textlink="">
      <xdr:nvSpPr>
        <xdr:cNvPr id="343" name="定員管理の状況該当値テキスト"/>
        <xdr:cNvSpPr txBox="1"/>
      </xdr:nvSpPr>
      <xdr:spPr>
        <a:xfrm>
          <a:off x="17106900" y="1075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112002</xdr:rowOff>
    </xdr:from>
    <xdr:to>
      <xdr:col>77</xdr:col>
      <xdr:colOff>95250</xdr:colOff>
      <xdr:row>63</xdr:row>
      <xdr:rowOff>42152</xdr:rowOff>
    </xdr:to>
    <xdr:sp macro="" textlink="">
      <xdr:nvSpPr>
        <xdr:cNvPr id="344" name="楕円 343"/>
        <xdr:cNvSpPr/>
      </xdr:nvSpPr>
      <xdr:spPr>
        <a:xfrm>
          <a:off x="16129000" y="1074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26929</xdr:rowOff>
    </xdr:from>
    <xdr:ext cx="736600" cy="259045"/>
    <xdr:sp macro="" textlink="">
      <xdr:nvSpPr>
        <xdr:cNvPr id="345" name="テキスト ボックス 344"/>
        <xdr:cNvSpPr txBox="1"/>
      </xdr:nvSpPr>
      <xdr:spPr>
        <a:xfrm>
          <a:off x="15798800" y="10828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74083</xdr:rowOff>
    </xdr:from>
    <xdr:to>
      <xdr:col>73</xdr:col>
      <xdr:colOff>44450</xdr:colOff>
      <xdr:row>63</xdr:row>
      <xdr:rowOff>4233</xdr:rowOff>
    </xdr:to>
    <xdr:sp macro="" textlink="">
      <xdr:nvSpPr>
        <xdr:cNvPr id="346" name="楕円 345"/>
        <xdr:cNvSpPr/>
      </xdr:nvSpPr>
      <xdr:spPr>
        <a:xfrm>
          <a:off x="15240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160460</xdr:rowOff>
    </xdr:from>
    <xdr:ext cx="762000" cy="259045"/>
    <xdr:sp macro="" textlink="">
      <xdr:nvSpPr>
        <xdr:cNvPr id="347" name="テキスト ボックス 346"/>
        <xdr:cNvSpPr txBox="1"/>
      </xdr:nvSpPr>
      <xdr:spPr>
        <a:xfrm>
          <a:off x="14909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74083</xdr:rowOff>
    </xdr:from>
    <xdr:to>
      <xdr:col>68</xdr:col>
      <xdr:colOff>203200</xdr:colOff>
      <xdr:row>63</xdr:row>
      <xdr:rowOff>4233</xdr:rowOff>
    </xdr:to>
    <xdr:sp macro="" textlink="">
      <xdr:nvSpPr>
        <xdr:cNvPr id="348" name="楕円 347"/>
        <xdr:cNvSpPr/>
      </xdr:nvSpPr>
      <xdr:spPr>
        <a:xfrm>
          <a:off x="14351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160460</xdr:rowOff>
    </xdr:from>
    <xdr:ext cx="762000" cy="259045"/>
    <xdr:sp macro="" textlink="">
      <xdr:nvSpPr>
        <xdr:cNvPr id="349" name="テキスト ボックス 348"/>
        <xdr:cNvSpPr txBox="1"/>
      </xdr:nvSpPr>
      <xdr:spPr>
        <a:xfrm>
          <a:off x="14020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53401</xdr:rowOff>
    </xdr:from>
    <xdr:to>
      <xdr:col>64</xdr:col>
      <xdr:colOff>152400</xdr:colOff>
      <xdr:row>62</xdr:row>
      <xdr:rowOff>155001</xdr:rowOff>
    </xdr:to>
    <xdr:sp macro="" textlink="">
      <xdr:nvSpPr>
        <xdr:cNvPr id="350" name="楕円 349"/>
        <xdr:cNvSpPr/>
      </xdr:nvSpPr>
      <xdr:spPr>
        <a:xfrm>
          <a:off x="13462000" y="1068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139778</xdr:rowOff>
    </xdr:from>
    <xdr:ext cx="762000" cy="259045"/>
    <xdr:sp macro="" textlink="">
      <xdr:nvSpPr>
        <xdr:cNvPr id="351" name="テキスト ボックス 350"/>
        <xdr:cNvSpPr txBox="1"/>
      </xdr:nvSpPr>
      <xdr:spPr>
        <a:xfrm>
          <a:off x="13131800" y="10769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実質公債費比率は８．３％となり、前年度に比べて０．９ポイント改善した。　</a:t>
          </a:r>
        </a:p>
        <a:p>
          <a:r>
            <a:rPr kumimoji="1" lang="ja-JP" altLang="en-US" sz="1050">
              <a:latin typeface="ＭＳ Ｐゴシック" panose="020B0600070205080204" pitchFamily="50" charset="-128"/>
              <a:ea typeface="ＭＳ Ｐゴシック" panose="020B0600070205080204" pitchFamily="50" charset="-128"/>
            </a:rPr>
            <a:t>　当該比率は３カ年平均として算出されるが、分子においては公債費の増（１６百万円）や公営企業債の償還財源に充てたと認められる繰入金の減（１０８百万円）などにより２８百万円の増となり、分母においては標準財政規模に含まれる標準税収入額の増（１７４百万円）や普通交付税及び臨時財政対策債発行可能額の減（４８１百万円）などにより２２９百万円の増となった。</a:t>
          </a:r>
        </a:p>
        <a:p>
          <a:r>
            <a:rPr kumimoji="1" lang="ja-JP" altLang="en-US" sz="1050">
              <a:latin typeface="ＭＳ Ｐゴシック" panose="020B0600070205080204" pitchFamily="50" charset="-128"/>
              <a:ea typeface="ＭＳ Ｐゴシック" panose="020B0600070205080204" pitchFamily="50" charset="-128"/>
            </a:rPr>
            <a:t>　結果として、単年度では０．４ポイント増加したものの、３か年平均では０．９ポイントの改善となった。</a:t>
          </a:r>
        </a:p>
        <a:p>
          <a:r>
            <a:rPr kumimoji="1" lang="ja-JP" altLang="en-US" sz="1050">
              <a:latin typeface="ＭＳ Ｐゴシック" panose="020B0600070205080204" pitchFamily="50" charset="-128"/>
              <a:ea typeface="ＭＳ Ｐゴシック" panose="020B0600070205080204" pitchFamily="50" charset="-128"/>
            </a:rPr>
            <a:t>　今後も大型建設事業が予定されており、多額の地方債発行が見込まれるが、事業実施年度の平準化などにより公債費の増加を抑え、実質公債費比率の抑制に努める。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3916</xdr:rowOff>
    </xdr:from>
    <xdr:to>
      <xdr:col>81</xdr:col>
      <xdr:colOff>44450</xdr:colOff>
      <xdr:row>37</xdr:row>
      <xdr:rowOff>22013</xdr:rowOff>
    </xdr:to>
    <xdr:cxnSp macro="">
      <xdr:nvCxnSpPr>
        <xdr:cNvPr id="385" name="直線コネクタ 384"/>
        <xdr:cNvCxnSpPr/>
      </xdr:nvCxnSpPr>
      <xdr:spPr>
        <a:xfrm flipV="1">
          <a:off x="16179800" y="6347566"/>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22013</xdr:rowOff>
    </xdr:from>
    <xdr:to>
      <xdr:col>77</xdr:col>
      <xdr:colOff>44450</xdr:colOff>
      <xdr:row>37</xdr:row>
      <xdr:rowOff>38100</xdr:rowOff>
    </xdr:to>
    <xdr:cxnSp macro="">
      <xdr:nvCxnSpPr>
        <xdr:cNvPr id="388" name="直線コネクタ 387"/>
        <xdr:cNvCxnSpPr/>
      </xdr:nvCxnSpPr>
      <xdr:spPr>
        <a:xfrm flipV="1">
          <a:off x="15290800" y="63656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38100</xdr:rowOff>
    </xdr:from>
    <xdr:to>
      <xdr:col>72</xdr:col>
      <xdr:colOff>203200</xdr:colOff>
      <xdr:row>37</xdr:row>
      <xdr:rowOff>56197</xdr:rowOff>
    </xdr:to>
    <xdr:cxnSp macro="">
      <xdr:nvCxnSpPr>
        <xdr:cNvPr id="391" name="直線コネクタ 390"/>
        <xdr:cNvCxnSpPr/>
      </xdr:nvCxnSpPr>
      <xdr:spPr>
        <a:xfrm flipV="1">
          <a:off x="14401800" y="638175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56197</xdr:rowOff>
    </xdr:from>
    <xdr:to>
      <xdr:col>68</xdr:col>
      <xdr:colOff>152400</xdr:colOff>
      <xdr:row>37</xdr:row>
      <xdr:rowOff>56197</xdr:rowOff>
    </xdr:to>
    <xdr:cxnSp macro="">
      <xdr:nvCxnSpPr>
        <xdr:cNvPr id="394" name="直線コネクタ 393"/>
        <xdr:cNvCxnSpPr/>
      </xdr:nvCxnSpPr>
      <xdr:spPr>
        <a:xfrm>
          <a:off x="13512800" y="63998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8" name="テキスト ボックス 397"/>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124566</xdr:rowOff>
    </xdr:from>
    <xdr:to>
      <xdr:col>81</xdr:col>
      <xdr:colOff>95250</xdr:colOff>
      <xdr:row>37</xdr:row>
      <xdr:rowOff>54716</xdr:rowOff>
    </xdr:to>
    <xdr:sp macro="" textlink="">
      <xdr:nvSpPr>
        <xdr:cNvPr id="404" name="楕円 403"/>
        <xdr:cNvSpPr/>
      </xdr:nvSpPr>
      <xdr:spPr>
        <a:xfrm>
          <a:off x="169672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141093</xdr:rowOff>
    </xdr:from>
    <xdr:ext cx="762000" cy="259045"/>
    <xdr:sp macro="" textlink="">
      <xdr:nvSpPr>
        <xdr:cNvPr id="405" name="公債費負担の状況該当値テキスト"/>
        <xdr:cNvSpPr txBox="1"/>
      </xdr:nvSpPr>
      <xdr:spPr>
        <a:xfrm>
          <a:off x="17106900" y="614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142663</xdr:rowOff>
    </xdr:from>
    <xdr:to>
      <xdr:col>77</xdr:col>
      <xdr:colOff>95250</xdr:colOff>
      <xdr:row>37</xdr:row>
      <xdr:rowOff>72813</xdr:rowOff>
    </xdr:to>
    <xdr:sp macro="" textlink="">
      <xdr:nvSpPr>
        <xdr:cNvPr id="406" name="楕円 405"/>
        <xdr:cNvSpPr/>
      </xdr:nvSpPr>
      <xdr:spPr>
        <a:xfrm>
          <a:off x="16129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57590</xdr:rowOff>
    </xdr:from>
    <xdr:ext cx="736600" cy="259045"/>
    <xdr:sp macro="" textlink="">
      <xdr:nvSpPr>
        <xdr:cNvPr id="407" name="テキスト ボックス 406"/>
        <xdr:cNvSpPr txBox="1"/>
      </xdr:nvSpPr>
      <xdr:spPr>
        <a:xfrm>
          <a:off x="15798800" y="64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158750</xdr:rowOff>
    </xdr:from>
    <xdr:to>
      <xdr:col>73</xdr:col>
      <xdr:colOff>44450</xdr:colOff>
      <xdr:row>37</xdr:row>
      <xdr:rowOff>88900</xdr:rowOff>
    </xdr:to>
    <xdr:sp macro="" textlink="">
      <xdr:nvSpPr>
        <xdr:cNvPr id="408" name="楕円 407"/>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409" name="テキスト ボックス 408"/>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5397</xdr:rowOff>
    </xdr:from>
    <xdr:to>
      <xdr:col>68</xdr:col>
      <xdr:colOff>203200</xdr:colOff>
      <xdr:row>37</xdr:row>
      <xdr:rowOff>106997</xdr:rowOff>
    </xdr:to>
    <xdr:sp macro="" textlink="">
      <xdr:nvSpPr>
        <xdr:cNvPr id="410" name="楕円 409"/>
        <xdr:cNvSpPr/>
      </xdr:nvSpPr>
      <xdr:spPr>
        <a:xfrm>
          <a:off x="14351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91774</xdr:rowOff>
    </xdr:from>
    <xdr:ext cx="762000" cy="259045"/>
    <xdr:sp macro="" textlink="">
      <xdr:nvSpPr>
        <xdr:cNvPr id="411" name="テキスト ボックス 410"/>
        <xdr:cNvSpPr txBox="1"/>
      </xdr:nvSpPr>
      <xdr:spPr>
        <a:xfrm>
          <a:off x="14020800" y="643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5397</xdr:rowOff>
    </xdr:from>
    <xdr:to>
      <xdr:col>64</xdr:col>
      <xdr:colOff>152400</xdr:colOff>
      <xdr:row>37</xdr:row>
      <xdr:rowOff>106997</xdr:rowOff>
    </xdr:to>
    <xdr:sp macro="" textlink="">
      <xdr:nvSpPr>
        <xdr:cNvPr id="412" name="楕円 411"/>
        <xdr:cNvSpPr/>
      </xdr:nvSpPr>
      <xdr:spPr>
        <a:xfrm>
          <a:off x="13462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91774</xdr:rowOff>
    </xdr:from>
    <xdr:ext cx="762000" cy="259045"/>
    <xdr:sp macro="" textlink="">
      <xdr:nvSpPr>
        <xdr:cNvPr id="413" name="テキスト ボックス 412"/>
        <xdr:cNvSpPr txBox="1"/>
      </xdr:nvSpPr>
      <xdr:spPr>
        <a:xfrm>
          <a:off x="13131800" y="643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将来負担比率は４２．１％となり、前年度に比べて９．６ポイント改善した。</a:t>
          </a:r>
        </a:p>
        <a:p>
          <a:r>
            <a:rPr kumimoji="1" lang="ja-JP" altLang="en-US" sz="1300">
              <a:latin typeface="ＭＳ Ｐゴシック" panose="020B0600070205080204" pitchFamily="50" charset="-128"/>
              <a:ea typeface="ＭＳ Ｐゴシック" panose="020B0600070205080204" pitchFamily="50" charset="-128"/>
            </a:rPr>
            <a:t>　これは地方債現在高の減（９００百万円）、公営企業債等繰入見込額の減（１，２１５百万円）などが要因である。</a:t>
          </a:r>
        </a:p>
        <a:p>
          <a:r>
            <a:rPr kumimoji="1" lang="ja-JP" altLang="en-US" sz="1300">
              <a:latin typeface="ＭＳ Ｐゴシック" panose="020B0600070205080204" pitchFamily="50" charset="-128"/>
              <a:ea typeface="ＭＳ Ｐゴシック" panose="020B0600070205080204" pitchFamily="50" charset="-128"/>
            </a:rPr>
            <a:t>　今後も消防阿仁分署建設事業や義務教育学校阿仁学園改修事業などが予定されており、多額の地方債発行が見込まれるが、地方債の繰上償還や事業実施年度の平準化などにより地方債残高の抑制や償還に必要な財源を確保するための基金への積立の増を図り、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82518</xdr:rowOff>
    </xdr:from>
    <xdr:to>
      <xdr:col>81</xdr:col>
      <xdr:colOff>44450</xdr:colOff>
      <xdr:row>16</xdr:row>
      <xdr:rowOff>140430</xdr:rowOff>
    </xdr:to>
    <xdr:cxnSp macro="">
      <xdr:nvCxnSpPr>
        <xdr:cNvPr id="443" name="直線コネクタ 442"/>
        <xdr:cNvCxnSpPr/>
      </xdr:nvCxnSpPr>
      <xdr:spPr>
        <a:xfrm flipV="1">
          <a:off x="16179800" y="282571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xdr:cNvSpPr txBox="1"/>
      </xdr:nvSpPr>
      <xdr:spPr>
        <a:xfrm>
          <a:off x="17106900" y="2460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140430</xdr:rowOff>
    </xdr:from>
    <xdr:to>
      <xdr:col>77</xdr:col>
      <xdr:colOff>44450</xdr:colOff>
      <xdr:row>17</xdr:row>
      <xdr:rowOff>88424</xdr:rowOff>
    </xdr:to>
    <xdr:cxnSp macro="">
      <xdr:nvCxnSpPr>
        <xdr:cNvPr id="446" name="直線コネクタ 445"/>
        <xdr:cNvCxnSpPr/>
      </xdr:nvCxnSpPr>
      <xdr:spPr>
        <a:xfrm flipV="1">
          <a:off x="15290800" y="2883630"/>
          <a:ext cx="889000" cy="1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88424</xdr:rowOff>
    </xdr:from>
    <xdr:to>
      <xdr:col>72</xdr:col>
      <xdr:colOff>203200</xdr:colOff>
      <xdr:row>17</xdr:row>
      <xdr:rowOff>104711</xdr:rowOff>
    </xdr:to>
    <xdr:cxnSp macro="">
      <xdr:nvCxnSpPr>
        <xdr:cNvPr id="449" name="直線コネクタ 448"/>
        <xdr:cNvCxnSpPr/>
      </xdr:nvCxnSpPr>
      <xdr:spPr>
        <a:xfrm flipV="1">
          <a:off x="14401800" y="3003074"/>
          <a:ext cx="8890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10001</xdr:rowOff>
    </xdr:from>
    <xdr:to>
      <xdr:col>68</xdr:col>
      <xdr:colOff>152400</xdr:colOff>
      <xdr:row>17</xdr:row>
      <xdr:rowOff>104711</xdr:rowOff>
    </xdr:to>
    <xdr:cxnSp macro="">
      <xdr:nvCxnSpPr>
        <xdr:cNvPr id="452" name="直線コネクタ 451"/>
        <xdr:cNvCxnSpPr/>
      </xdr:nvCxnSpPr>
      <xdr:spPr>
        <a:xfrm>
          <a:off x="13512800" y="2924651"/>
          <a:ext cx="889000" cy="9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4" name="テキスト ボックス 453"/>
        <xdr:cNvSpPr txBox="1"/>
      </xdr:nvSpPr>
      <xdr:spPr>
        <a:xfrm>
          <a:off x="14020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31718</xdr:rowOff>
    </xdr:from>
    <xdr:to>
      <xdr:col>81</xdr:col>
      <xdr:colOff>95250</xdr:colOff>
      <xdr:row>16</xdr:row>
      <xdr:rowOff>133318</xdr:rowOff>
    </xdr:to>
    <xdr:sp macro="" textlink="">
      <xdr:nvSpPr>
        <xdr:cNvPr id="462" name="楕円 461"/>
        <xdr:cNvSpPr/>
      </xdr:nvSpPr>
      <xdr:spPr>
        <a:xfrm>
          <a:off x="16967200" y="277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3795</xdr:rowOff>
    </xdr:from>
    <xdr:ext cx="762000" cy="259045"/>
    <xdr:sp macro="" textlink="">
      <xdr:nvSpPr>
        <xdr:cNvPr id="463" name="将来負担の状況該当値テキスト"/>
        <xdr:cNvSpPr txBox="1"/>
      </xdr:nvSpPr>
      <xdr:spPr>
        <a:xfrm>
          <a:off x="17106900" y="2746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89630</xdr:rowOff>
    </xdr:from>
    <xdr:to>
      <xdr:col>77</xdr:col>
      <xdr:colOff>95250</xdr:colOff>
      <xdr:row>17</xdr:row>
      <xdr:rowOff>19780</xdr:rowOff>
    </xdr:to>
    <xdr:sp macro="" textlink="">
      <xdr:nvSpPr>
        <xdr:cNvPr id="464" name="楕円 463"/>
        <xdr:cNvSpPr/>
      </xdr:nvSpPr>
      <xdr:spPr>
        <a:xfrm>
          <a:off x="16129000" y="28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4557</xdr:rowOff>
    </xdr:from>
    <xdr:ext cx="736600" cy="259045"/>
    <xdr:sp macro="" textlink="">
      <xdr:nvSpPr>
        <xdr:cNvPr id="465" name="テキスト ボックス 464"/>
        <xdr:cNvSpPr txBox="1"/>
      </xdr:nvSpPr>
      <xdr:spPr>
        <a:xfrm>
          <a:off x="15798800" y="2919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37624</xdr:rowOff>
    </xdr:from>
    <xdr:to>
      <xdr:col>73</xdr:col>
      <xdr:colOff>44450</xdr:colOff>
      <xdr:row>17</xdr:row>
      <xdr:rowOff>139224</xdr:rowOff>
    </xdr:to>
    <xdr:sp macro="" textlink="">
      <xdr:nvSpPr>
        <xdr:cNvPr id="466" name="楕円 465"/>
        <xdr:cNvSpPr/>
      </xdr:nvSpPr>
      <xdr:spPr>
        <a:xfrm>
          <a:off x="15240000" y="295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124001</xdr:rowOff>
    </xdr:from>
    <xdr:ext cx="762000" cy="259045"/>
    <xdr:sp macro="" textlink="">
      <xdr:nvSpPr>
        <xdr:cNvPr id="467" name="テキスト ボックス 466"/>
        <xdr:cNvSpPr txBox="1"/>
      </xdr:nvSpPr>
      <xdr:spPr>
        <a:xfrm>
          <a:off x="14909800" y="3038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53911</xdr:rowOff>
    </xdr:from>
    <xdr:to>
      <xdr:col>68</xdr:col>
      <xdr:colOff>203200</xdr:colOff>
      <xdr:row>17</xdr:row>
      <xdr:rowOff>155511</xdr:rowOff>
    </xdr:to>
    <xdr:sp macro="" textlink="">
      <xdr:nvSpPr>
        <xdr:cNvPr id="468" name="楕円 467"/>
        <xdr:cNvSpPr/>
      </xdr:nvSpPr>
      <xdr:spPr>
        <a:xfrm>
          <a:off x="14351000" y="296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140288</xdr:rowOff>
    </xdr:from>
    <xdr:ext cx="762000" cy="259045"/>
    <xdr:sp macro="" textlink="">
      <xdr:nvSpPr>
        <xdr:cNvPr id="469" name="テキスト ボックス 468"/>
        <xdr:cNvSpPr txBox="1"/>
      </xdr:nvSpPr>
      <xdr:spPr>
        <a:xfrm>
          <a:off x="14020800" y="305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130651</xdr:rowOff>
    </xdr:from>
    <xdr:to>
      <xdr:col>64</xdr:col>
      <xdr:colOff>152400</xdr:colOff>
      <xdr:row>17</xdr:row>
      <xdr:rowOff>60801</xdr:rowOff>
    </xdr:to>
    <xdr:sp macro="" textlink="">
      <xdr:nvSpPr>
        <xdr:cNvPr id="470" name="楕円 469"/>
        <xdr:cNvSpPr/>
      </xdr:nvSpPr>
      <xdr:spPr>
        <a:xfrm>
          <a:off x="13462000" y="287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45578</xdr:rowOff>
    </xdr:from>
    <xdr:ext cx="762000" cy="259045"/>
    <xdr:sp macro="" textlink="">
      <xdr:nvSpPr>
        <xdr:cNvPr id="471" name="テキスト ボックス 470"/>
        <xdr:cNvSpPr txBox="1"/>
      </xdr:nvSpPr>
      <xdr:spPr>
        <a:xfrm>
          <a:off x="13131800" y="296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29,339
29,183
1,152.76
25,339,642
23,716,868
916,108
13,767,087
25,175,576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人件費については、職員数の減により１．１ポイントの減の２５．８％となっている。</a:t>
          </a:r>
        </a:p>
        <a:p>
          <a:r>
            <a:rPr kumimoji="1" lang="ja-JP" altLang="en-US" sz="1300">
              <a:latin typeface="ＭＳ Ｐゴシック" panose="020B0600070205080204" pitchFamily="50" charset="-128"/>
              <a:ea typeface="ＭＳ Ｐゴシック" panose="020B0600070205080204" pitchFamily="50" charset="-128"/>
            </a:rPr>
            <a:t>　今後も、北秋田市職員定員管理計画に基づき、人件費の適正な執行を図る。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130810</xdr:rowOff>
    </xdr:from>
    <xdr:to>
      <xdr:col>24</xdr:col>
      <xdr:colOff>25400</xdr:colOff>
      <xdr:row>38</xdr:row>
      <xdr:rowOff>43180</xdr:rowOff>
    </xdr:to>
    <xdr:cxnSp macro="">
      <xdr:nvCxnSpPr>
        <xdr:cNvPr id="66" name="直線コネクタ 65"/>
        <xdr:cNvCxnSpPr/>
      </xdr:nvCxnSpPr>
      <xdr:spPr>
        <a:xfrm flipV="1">
          <a:off x="3987800" y="64744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43180</xdr:rowOff>
    </xdr:from>
    <xdr:to>
      <xdr:col>19</xdr:col>
      <xdr:colOff>187325</xdr:colOff>
      <xdr:row>39</xdr:row>
      <xdr:rowOff>16510</xdr:rowOff>
    </xdr:to>
    <xdr:cxnSp macro="">
      <xdr:nvCxnSpPr>
        <xdr:cNvPr id="69" name="直線コネクタ 68"/>
        <xdr:cNvCxnSpPr/>
      </xdr:nvCxnSpPr>
      <xdr:spPr>
        <a:xfrm flipV="1">
          <a:off x="3098800" y="65582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39</xdr:row>
      <xdr:rowOff>16510</xdr:rowOff>
    </xdr:to>
    <xdr:cxnSp macro="">
      <xdr:nvCxnSpPr>
        <xdr:cNvPr id="72" name="直線コネクタ 71"/>
        <xdr:cNvCxnSpPr/>
      </xdr:nvCxnSpPr>
      <xdr:spPr>
        <a:xfrm>
          <a:off x="2209800" y="646684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85090</xdr:rowOff>
    </xdr:from>
    <xdr:to>
      <xdr:col>11</xdr:col>
      <xdr:colOff>9525</xdr:colOff>
      <xdr:row>37</xdr:row>
      <xdr:rowOff>123190</xdr:rowOff>
    </xdr:to>
    <xdr:cxnSp macro="">
      <xdr:nvCxnSpPr>
        <xdr:cNvPr id="75" name="直線コネクタ 74"/>
        <xdr:cNvCxnSpPr/>
      </xdr:nvCxnSpPr>
      <xdr:spPr>
        <a:xfrm>
          <a:off x="1320800" y="6428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80010</xdr:rowOff>
    </xdr:from>
    <xdr:to>
      <xdr:col>24</xdr:col>
      <xdr:colOff>76200</xdr:colOff>
      <xdr:row>38</xdr:row>
      <xdr:rowOff>10160</xdr:rowOff>
    </xdr:to>
    <xdr:sp macro="" textlink="">
      <xdr:nvSpPr>
        <xdr:cNvPr id="85" name="楕円 84"/>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52087</xdr:rowOff>
    </xdr:from>
    <xdr:ext cx="762000" cy="259045"/>
    <xdr:sp macro="" textlink="">
      <xdr:nvSpPr>
        <xdr:cNvPr id="86" name="人件費該当値テキスト"/>
        <xdr:cNvSpPr txBox="1"/>
      </xdr:nvSpPr>
      <xdr:spPr>
        <a:xfrm>
          <a:off x="4914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163830</xdr:rowOff>
    </xdr:from>
    <xdr:to>
      <xdr:col>20</xdr:col>
      <xdr:colOff>38100</xdr:colOff>
      <xdr:row>38</xdr:row>
      <xdr:rowOff>93980</xdr:rowOff>
    </xdr:to>
    <xdr:sp macro="" textlink="">
      <xdr:nvSpPr>
        <xdr:cNvPr id="87" name="楕円 86"/>
        <xdr:cNvSpPr/>
      </xdr:nvSpPr>
      <xdr:spPr>
        <a:xfrm>
          <a:off x="3937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78757</xdr:rowOff>
    </xdr:from>
    <xdr:ext cx="736600" cy="259045"/>
    <xdr:sp macro="" textlink="">
      <xdr:nvSpPr>
        <xdr:cNvPr id="88" name="テキスト ボックス 87"/>
        <xdr:cNvSpPr txBox="1"/>
      </xdr:nvSpPr>
      <xdr:spPr>
        <a:xfrm>
          <a:off x="3606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137160</xdr:rowOff>
    </xdr:from>
    <xdr:to>
      <xdr:col>15</xdr:col>
      <xdr:colOff>149225</xdr:colOff>
      <xdr:row>39</xdr:row>
      <xdr:rowOff>67310</xdr:rowOff>
    </xdr:to>
    <xdr:sp macro="" textlink="">
      <xdr:nvSpPr>
        <xdr:cNvPr id="89" name="楕円 88"/>
        <xdr:cNvSpPr/>
      </xdr:nvSpPr>
      <xdr:spPr>
        <a:xfrm>
          <a:off x="3048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52087</xdr:rowOff>
    </xdr:from>
    <xdr:ext cx="762000" cy="259045"/>
    <xdr:sp macro="" textlink="">
      <xdr:nvSpPr>
        <xdr:cNvPr id="90" name="テキスト ボックス 89"/>
        <xdr:cNvSpPr txBox="1"/>
      </xdr:nvSpPr>
      <xdr:spPr>
        <a:xfrm>
          <a:off x="2717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92" name="テキスト ボックス 91"/>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34290</xdr:rowOff>
    </xdr:from>
    <xdr:to>
      <xdr:col>6</xdr:col>
      <xdr:colOff>171450</xdr:colOff>
      <xdr:row>37</xdr:row>
      <xdr:rowOff>135890</xdr:rowOff>
    </xdr:to>
    <xdr:sp macro="" textlink="">
      <xdr:nvSpPr>
        <xdr:cNvPr id="93" name="楕円 92"/>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120667</xdr:rowOff>
    </xdr:from>
    <xdr:ext cx="762000" cy="259045"/>
    <xdr:sp macro="" textlink="">
      <xdr:nvSpPr>
        <xdr:cNvPr id="94" name="テキスト ボックス 93"/>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物件費については、前年度と比べて１．９ポイント増の１７．３％となっており、依然として類似団体平均を大きく上回っている。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これは、旧町ごとの庁舎や公民館をはじめとする公共施設を数多く有し、これらの維持管理費が嵩んでいることに起因する。</a:t>
          </a:r>
        </a:p>
        <a:p>
          <a:r>
            <a:rPr kumimoji="1" lang="ja-JP" altLang="en-US" sz="1300">
              <a:latin typeface="ＭＳ Ｐゴシック" panose="020B0600070205080204" pitchFamily="50" charset="-128"/>
              <a:ea typeface="ＭＳ Ｐゴシック" panose="020B0600070205080204" pitchFamily="50" charset="-128"/>
            </a:rPr>
            <a:t>　今後は、北秋田市公共施設等総合管理計画に基づき公共施設の統廃合や集約化などを推進し、物件費の削減を図る。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105229</xdr:rowOff>
    </xdr:from>
    <xdr:to>
      <xdr:col>82</xdr:col>
      <xdr:colOff>107950</xdr:colOff>
      <xdr:row>19</xdr:row>
      <xdr:rowOff>140607</xdr:rowOff>
    </xdr:to>
    <xdr:cxnSp macro="">
      <xdr:nvCxnSpPr>
        <xdr:cNvPr id="129" name="直線コネクタ 128"/>
        <xdr:cNvCxnSpPr/>
      </xdr:nvCxnSpPr>
      <xdr:spPr>
        <a:xfrm>
          <a:off x="15671800" y="3191329"/>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13806</xdr:rowOff>
    </xdr:from>
    <xdr:ext cx="762000" cy="259045"/>
    <xdr:sp macro="" textlink="">
      <xdr:nvSpPr>
        <xdr:cNvPr id="130" name="物件費平均値テキスト"/>
        <xdr:cNvSpPr txBox="1"/>
      </xdr:nvSpPr>
      <xdr:spPr>
        <a:xfrm>
          <a:off x="16598900" y="27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105229</xdr:rowOff>
    </xdr:from>
    <xdr:to>
      <xdr:col>78</xdr:col>
      <xdr:colOff>69850</xdr:colOff>
      <xdr:row>19</xdr:row>
      <xdr:rowOff>75293</xdr:rowOff>
    </xdr:to>
    <xdr:cxnSp macro="">
      <xdr:nvCxnSpPr>
        <xdr:cNvPr id="132" name="直線コネクタ 131"/>
        <xdr:cNvCxnSpPr/>
      </xdr:nvCxnSpPr>
      <xdr:spPr>
        <a:xfrm flipV="1">
          <a:off x="14782800" y="3191329"/>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75293</xdr:rowOff>
    </xdr:from>
    <xdr:to>
      <xdr:col>73</xdr:col>
      <xdr:colOff>180975</xdr:colOff>
      <xdr:row>21</xdr:row>
      <xdr:rowOff>4536</xdr:rowOff>
    </xdr:to>
    <xdr:cxnSp macro="">
      <xdr:nvCxnSpPr>
        <xdr:cNvPr id="135" name="直線コネクタ 134"/>
        <xdr:cNvCxnSpPr/>
      </xdr:nvCxnSpPr>
      <xdr:spPr>
        <a:xfrm flipV="1">
          <a:off x="13893800" y="3332843"/>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7" name="テキスト ボックス 136"/>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143328</xdr:rowOff>
    </xdr:from>
    <xdr:to>
      <xdr:col>69</xdr:col>
      <xdr:colOff>92075</xdr:colOff>
      <xdr:row>21</xdr:row>
      <xdr:rowOff>4536</xdr:rowOff>
    </xdr:to>
    <xdr:cxnSp macro="">
      <xdr:nvCxnSpPr>
        <xdr:cNvPr id="138" name="直線コネクタ 137"/>
        <xdr:cNvCxnSpPr/>
      </xdr:nvCxnSpPr>
      <xdr:spPr>
        <a:xfrm>
          <a:off x="13004800" y="35723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141713</xdr:rowOff>
    </xdr:from>
    <xdr:ext cx="762000" cy="259045"/>
    <xdr:sp macro="" textlink="">
      <xdr:nvSpPr>
        <xdr:cNvPr id="142" name="テキスト ボックス 141"/>
        <xdr:cNvSpPr txBox="1"/>
      </xdr:nvSpPr>
      <xdr:spPr>
        <a:xfrm>
          <a:off x="12623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89807</xdr:rowOff>
    </xdr:from>
    <xdr:to>
      <xdr:col>82</xdr:col>
      <xdr:colOff>158750</xdr:colOff>
      <xdr:row>20</xdr:row>
      <xdr:rowOff>19957</xdr:rowOff>
    </xdr:to>
    <xdr:sp macro="" textlink="">
      <xdr:nvSpPr>
        <xdr:cNvPr id="148" name="楕円 147"/>
        <xdr:cNvSpPr/>
      </xdr:nvSpPr>
      <xdr:spPr>
        <a:xfrm>
          <a:off x="164592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61884</xdr:rowOff>
    </xdr:from>
    <xdr:ext cx="762000" cy="259045"/>
    <xdr:sp macro="" textlink="">
      <xdr:nvSpPr>
        <xdr:cNvPr id="149" name="物件費該当値テキスト"/>
        <xdr:cNvSpPr txBox="1"/>
      </xdr:nvSpPr>
      <xdr:spPr>
        <a:xfrm>
          <a:off x="16598900" y="331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54429</xdr:rowOff>
    </xdr:from>
    <xdr:to>
      <xdr:col>78</xdr:col>
      <xdr:colOff>120650</xdr:colOff>
      <xdr:row>18</xdr:row>
      <xdr:rowOff>156029</xdr:rowOff>
    </xdr:to>
    <xdr:sp macro="" textlink="">
      <xdr:nvSpPr>
        <xdr:cNvPr id="150" name="楕円 149"/>
        <xdr:cNvSpPr/>
      </xdr:nvSpPr>
      <xdr:spPr>
        <a:xfrm>
          <a:off x="15621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140805</xdr:rowOff>
    </xdr:from>
    <xdr:ext cx="736600" cy="259045"/>
    <xdr:sp macro="" textlink="">
      <xdr:nvSpPr>
        <xdr:cNvPr id="151" name="テキスト ボックス 150"/>
        <xdr:cNvSpPr txBox="1"/>
      </xdr:nvSpPr>
      <xdr:spPr>
        <a:xfrm>
          <a:off x="15290800" y="322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24493</xdr:rowOff>
    </xdr:from>
    <xdr:to>
      <xdr:col>74</xdr:col>
      <xdr:colOff>31750</xdr:colOff>
      <xdr:row>19</xdr:row>
      <xdr:rowOff>126093</xdr:rowOff>
    </xdr:to>
    <xdr:sp macro="" textlink="">
      <xdr:nvSpPr>
        <xdr:cNvPr id="152" name="楕円 151"/>
        <xdr:cNvSpPr/>
      </xdr:nvSpPr>
      <xdr:spPr>
        <a:xfrm>
          <a:off x="14732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110870</xdr:rowOff>
    </xdr:from>
    <xdr:ext cx="762000" cy="259045"/>
    <xdr:sp macro="" textlink="">
      <xdr:nvSpPr>
        <xdr:cNvPr id="153" name="テキスト ボックス 152"/>
        <xdr:cNvSpPr txBox="1"/>
      </xdr:nvSpPr>
      <xdr:spPr>
        <a:xfrm>
          <a:off x="14401800" y="336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125186</xdr:rowOff>
    </xdr:from>
    <xdr:to>
      <xdr:col>69</xdr:col>
      <xdr:colOff>142875</xdr:colOff>
      <xdr:row>21</xdr:row>
      <xdr:rowOff>55336</xdr:rowOff>
    </xdr:to>
    <xdr:sp macro="" textlink="">
      <xdr:nvSpPr>
        <xdr:cNvPr id="154" name="楕円 153"/>
        <xdr:cNvSpPr/>
      </xdr:nvSpPr>
      <xdr:spPr>
        <a:xfrm>
          <a:off x="13843000" y="35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40113</xdr:rowOff>
    </xdr:from>
    <xdr:ext cx="762000" cy="259045"/>
    <xdr:sp macro="" textlink="">
      <xdr:nvSpPr>
        <xdr:cNvPr id="155" name="テキスト ボックス 154"/>
        <xdr:cNvSpPr txBox="1"/>
      </xdr:nvSpPr>
      <xdr:spPr>
        <a:xfrm>
          <a:off x="13512800" y="364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92528</xdr:rowOff>
    </xdr:from>
    <xdr:to>
      <xdr:col>65</xdr:col>
      <xdr:colOff>53975</xdr:colOff>
      <xdr:row>21</xdr:row>
      <xdr:rowOff>22678</xdr:rowOff>
    </xdr:to>
    <xdr:sp macro="" textlink="">
      <xdr:nvSpPr>
        <xdr:cNvPr id="156" name="楕円 155"/>
        <xdr:cNvSpPr/>
      </xdr:nvSpPr>
      <xdr:spPr>
        <a:xfrm>
          <a:off x="12954000" y="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7455</xdr:rowOff>
    </xdr:from>
    <xdr:ext cx="762000" cy="259045"/>
    <xdr:sp macro="" textlink="">
      <xdr:nvSpPr>
        <xdr:cNvPr id="157" name="テキスト ボックス 156"/>
        <xdr:cNvSpPr txBox="1"/>
      </xdr:nvSpPr>
      <xdr:spPr>
        <a:xfrm>
          <a:off x="12623800" y="360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は、類似団体平均数値を下回っており、類似団体内順位についても上位に位置している。前年度と同水準の６．４％となっているが、これは特定財源である生活保護費負担金等の増により分子である扶助費に充てられた一般財源が５３百万円の減、分母である経常一般財源等が４７８百万円の減であり、分母分子ともに減少したことによる。</a:t>
          </a:r>
        </a:p>
        <a:p>
          <a:r>
            <a:rPr kumimoji="1" lang="ja-JP" altLang="en-US" sz="1100">
              <a:latin typeface="ＭＳ Ｐゴシック" panose="020B0600070205080204" pitchFamily="50" charset="-128"/>
              <a:ea typeface="ＭＳ Ｐゴシック" panose="020B0600070205080204" pitchFamily="50" charset="-128"/>
            </a:rPr>
            <a:t>　しかしながら、保育所運営費や障害者支援費支給事業などに関する扶助費の負担は増加傾向にある。</a:t>
          </a:r>
        </a:p>
        <a:p>
          <a:r>
            <a:rPr kumimoji="1" lang="ja-JP" altLang="en-US" sz="1100">
              <a:latin typeface="ＭＳ Ｐゴシック" panose="020B0600070205080204" pitchFamily="50" charset="-128"/>
              <a:ea typeface="ＭＳ Ｐゴシック" panose="020B0600070205080204" pitchFamily="50" charset="-128"/>
            </a:rPr>
            <a:t>　今後も高齢者、障害者及び生活保護のサービス給付に係る資格審査の徹底を図り、適正な給付に努める。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82550</xdr:rowOff>
    </xdr:from>
    <xdr:to>
      <xdr:col>24</xdr:col>
      <xdr:colOff>25400</xdr:colOff>
      <xdr:row>55</xdr:row>
      <xdr:rowOff>95250</xdr:rowOff>
    </xdr:to>
    <xdr:cxnSp macro="">
      <xdr:nvCxnSpPr>
        <xdr:cNvPr id="190" name="直線コネクタ 189"/>
        <xdr:cNvCxnSpPr/>
      </xdr:nvCxnSpPr>
      <xdr:spPr>
        <a:xfrm flipV="1">
          <a:off x="3987800" y="9512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95250</xdr:rowOff>
    </xdr:from>
    <xdr:to>
      <xdr:col>19</xdr:col>
      <xdr:colOff>187325</xdr:colOff>
      <xdr:row>55</xdr:row>
      <xdr:rowOff>146050</xdr:rowOff>
    </xdr:to>
    <xdr:cxnSp macro="">
      <xdr:nvCxnSpPr>
        <xdr:cNvPr id="193" name="直線コネクタ 192"/>
        <xdr:cNvCxnSpPr/>
      </xdr:nvCxnSpPr>
      <xdr:spPr>
        <a:xfrm flipV="1">
          <a:off x="3098800" y="9525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82550</xdr:rowOff>
    </xdr:from>
    <xdr:to>
      <xdr:col>15</xdr:col>
      <xdr:colOff>98425</xdr:colOff>
      <xdr:row>55</xdr:row>
      <xdr:rowOff>146050</xdr:rowOff>
    </xdr:to>
    <xdr:cxnSp macro="">
      <xdr:nvCxnSpPr>
        <xdr:cNvPr id="196" name="直線コネクタ 195"/>
        <xdr:cNvCxnSpPr/>
      </xdr:nvCxnSpPr>
      <xdr:spPr>
        <a:xfrm>
          <a:off x="2209800" y="9512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82550</xdr:rowOff>
    </xdr:to>
    <xdr:cxnSp macro="">
      <xdr:nvCxnSpPr>
        <xdr:cNvPr id="199" name="直線コネクタ 198"/>
        <xdr:cNvCxnSpPr/>
      </xdr:nvCxnSpPr>
      <xdr:spPr>
        <a:xfrm>
          <a:off x="1320800" y="9461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01" name="テキスト ボックス 200"/>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03" name="テキスト ボックス 202"/>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31750</xdr:rowOff>
    </xdr:from>
    <xdr:to>
      <xdr:col>24</xdr:col>
      <xdr:colOff>76200</xdr:colOff>
      <xdr:row>55</xdr:row>
      <xdr:rowOff>133350</xdr:rowOff>
    </xdr:to>
    <xdr:sp macro="" textlink="">
      <xdr:nvSpPr>
        <xdr:cNvPr id="209" name="楕円 208"/>
        <xdr:cNvSpPr/>
      </xdr:nvSpPr>
      <xdr:spPr>
        <a:xfrm>
          <a:off x="4775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48277</xdr:rowOff>
    </xdr:from>
    <xdr:ext cx="762000" cy="259045"/>
    <xdr:sp macro="" textlink="">
      <xdr:nvSpPr>
        <xdr:cNvPr id="210" name="扶助費該当値テキスト"/>
        <xdr:cNvSpPr txBox="1"/>
      </xdr:nvSpPr>
      <xdr:spPr>
        <a:xfrm>
          <a:off x="4914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44450</xdr:rowOff>
    </xdr:from>
    <xdr:to>
      <xdr:col>20</xdr:col>
      <xdr:colOff>38100</xdr:colOff>
      <xdr:row>55</xdr:row>
      <xdr:rowOff>146050</xdr:rowOff>
    </xdr:to>
    <xdr:sp macro="" textlink="">
      <xdr:nvSpPr>
        <xdr:cNvPr id="211" name="楕円 210"/>
        <xdr:cNvSpPr/>
      </xdr:nvSpPr>
      <xdr:spPr>
        <a:xfrm>
          <a:off x="3937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156227</xdr:rowOff>
    </xdr:from>
    <xdr:ext cx="736600" cy="259045"/>
    <xdr:sp macro="" textlink="">
      <xdr:nvSpPr>
        <xdr:cNvPr id="212" name="テキスト ボックス 211"/>
        <xdr:cNvSpPr txBox="1"/>
      </xdr:nvSpPr>
      <xdr:spPr>
        <a:xfrm>
          <a:off x="3606800" y="924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3" name="楕円 212"/>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4" name="テキスト ボックス 213"/>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31750</xdr:rowOff>
    </xdr:from>
    <xdr:to>
      <xdr:col>11</xdr:col>
      <xdr:colOff>60325</xdr:colOff>
      <xdr:row>55</xdr:row>
      <xdr:rowOff>133350</xdr:rowOff>
    </xdr:to>
    <xdr:sp macro="" textlink="">
      <xdr:nvSpPr>
        <xdr:cNvPr id="215" name="楕円 214"/>
        <xdr:cNvSpPr/>
      </xdr:nvSpPr>
      <xdr:spPr>
        <a:xfrm>
          <a:off x="2159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143527</xdr:rowOff>
    </xdr:from>
    <xdr:ext cx="762000" cy="259045"/>
    <xdr:sp macro="" textlink="">
      <xdr:nvSpPr>
        <xdr:cNvPr id="216" name="テキスト ボックス 215"/>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7" name="楕円 216"/>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8" name="テキスト ボックス 217"/>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その他については、前年度に比べて１．０ポイント減の１４．９％となった。</a:t>
          </a:r>
        </a:p>
        <a:p>
          <a:r>
            <a:rPr kumimoji="1" lang="ja-JP" altLang="en-US" sz="1300">
              <a:latin typeface="ＭＳ Ｐゴシック" panose="020B0600070205080204" pitchFamily="50" charset="-128"/>
              <a:ea typeface="ＭＳ Ｐゴシック" panose="020B0600070205080204" pitchFamily="50" charset="-128"/>
            </a:rPr>
            <a:t>　これは、昨年度大雪だったことによる除排雪関連経費の減が主な要因となっている。</a:t>
          </a:r>
        </a:p>
        <a:p>
          <a:r>
            <a:rPr kumimoji="1" lang="ja-JP" altLang="en-US" sz="1300">
              <a:latin typeface="ＭＳ Ｐゴシック" panose="020B0600070205080204" pitchFamily="50" charset="-128"/>
              <a:ea typeface="ＭＳ Ｐゴシック" panose="020B0600070205080204" pitchFamily="50" charset="-128"/>
            </a:rPr>
            <a:t>　依然として類似団体平均を上回っていることから、今後も各企業会計において料金体系の見直し、収納体制強化などを通じた自主財源の増加を図るとともに、繰出金の抑制を図る。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62230</xdr:rowOff>
    </xdr:from>
    <xdr:to>
      <xdr:col>82</xdr:col>
      <xdr:colOff>107950</xdr:colOff>
      <xdr:row>57</xdr:row>
      <xdr:rowOff>138430</xdr:rowOff>
    </xdr:to>
    <xdr:cxnSp macro="">
      <xdr:nvCxnSpPr>
        <xdr:cNvPr id="251" name="直線コネクタ 250"/>
        <xdr:cNvCxnSpPr/>
      </xdr:nvCxnSpPr>
      <xdr:spPr>
        <a:xfrm flipV="1">
          <a:off x="15671800" y="98348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xdr:rowOff>
    </xdr:from>
    <xdr:to>
      <xdr:col>78</xdr:col>
      <xdr:colOff>69850</xdr:colOff>
      <xdr:row>57</xdr:row>
      <xdr:rowOff>138430</xdr:rowOff>
    </xdr:to>
    <xdr:cxnSp macro="">
      <xdr:nvCxnSpPr>
        <xdr:cNvPr id="254" name="直線コネクタ 253"/>
        <xdr:cNvCxnSpPr/>
      </xdr:nvCxnSpPr>
      <xdr:spPr>
        <a:xfrm>
          <a:off x="14782800" y="97739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59</xdr:row>
      <xdr:rowOff>85090</xdr:rowOff>
    </xdr:to>
    <xdr:cxnSp macro="">
      <xdr:nvCxnSpPr>
        <xdr:cNvPr id="257" name="直線コネクタ 256"/>
        <xdr:cNvCxnSpPr/>
      </xdr:nvCxnSpPr>
      <xdr:spPr>
        <a:xfrm flipV="1">
          <a:off x="13893800" y="9773920"/>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59" name="テキスト ボックス 258"/>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85090</xdr:rowOff>
    </xdr:from>
    <xdr:to>
      <xdr:col>69</xdr:col>
      <xdr:colOff>92075</xdr:colOff>
      <xdr:row>59</xdr:row>
      <xdr:rowOff>161290</xdr:rowOff>
    </xdr:to>
    <xdr:cxnSp macro="">
      <xdr:nvCxnSpPr>
        <xdr:cNvPr id="260" name="直線コネクタ 259"/>
        <xdr:cNvCxnSpPr/>
      </xdr:nvCxnSpPr>
      <xdr:spPr>
        <a:xfrm flipV="1">
          <a:off x="13004800" y="10200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2" name="テキスト ボックス 261"/>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4" name="テキスト ボックス 263"/>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70" name="楕円 269"/>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154957</xdr:rowOff>
    </xdr:from>
    <xdr:ext cx="762000" cy="259045"/>
    <xdr:sp macro="" textlink="">
      <xdr:nvSpPr>
        <xdr:cNvPr id="271" name="その他該当値テキスト"/>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72" name="楕円 271"/>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2557</xdr:rowOff>
    </xdr:from>
    <xdr:ext cx="736600" cy="259045"/>
    <xdr:sp macro="" textlink="">
      <xdr:nvSpPr>
        <xdr:cNvPr id="273" name="テキスト ボックス 272"/>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74" name="楕円 273"/>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75" name="テキスト ボックス 274"/>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34290</xdr:rowOff>
    </xdr:from>
    <xdr:to>
      <xdr:col>69</xdr:col>
      <xdr:colOff>142875</xdr:colOff>
      <xdr:row>59</xdr:row>
      <xdr:rowOff>135890</xdr:rowOff>
    </xdr:to>
    <xdr:sp macro="" textlink="">
      <xdr:nvSpPr>
        <xdr:cNvPr id="276" name="楕円 275"/>
        <xdr:cNvSpPr/>
      </xdr:nvSpPr>
      <xdr:spPr>
        <a:xfrm>
          <a:off x="13843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120667</xdr:rowOff>
    </xdr:from>
    <xdr:ext cx="762000" cy="259045"/>
    <xdr:sp macro="" textlink="">
      <xdr:nvSpPr>
        <xdr:cNvPr id="277" name="テキスト ボックス 276"/>
        <xdr:cNvSpPr txBox="1"/>
      </xdr:nvSpPr>
      <xdr:spPr>
        <a:xfrm>
          <a:off x="13512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110490</xdr:rowOff>
    </xdr:from>
    <xdr:to>
      <xdr:col>65</xdr:col>
      <xdr:colOff>53975</xdr:colOff>
      <xdr:row>60</xdr:row>
      <xdr:rowOff>40640</xdr:rowOff>
    </xdr:to>
    <xdr:sp macro="" textlink="">
      <xdr:nvSpPr>
        <xdr:cNvPr id="278" name="楕円 277"/>
        <xdr:cNvSpPr/>
      </xdr:nvSpPr>
      <xdr:spPr>
        <a:xfrm>
          <a:off x="12954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25417</xdr:rowOff>
    </xdr:from>
    <xdr:ext cx="762000" cy="259045"/>
    <xdr:sp macro="" textlink="">
      <xdr:nvSpPr>
        <xdr:cNvPr id="279" name="テキスト ボックス 278"/>
        <xdr:cNvSpPr txBox="1"/>
      </xdr:nvSpPr>
      <xdr:spPr>
        <a:xfrm>
          <a:off x="12623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ついては、前年度と比べて０．３ポイント減となったものの、ほぼ前年度と同様の１２．２％となっている。これは市民病院負担金（うち経常経費分）が減少したことにより分子である補助費等に充てられた一般財源が１１１百万円の減、分母である経常一般財源等が４７８百万円の減であり、分母分子ともに減少したことによる。</a:t>
          </a:r>
        </a:p>
        <a:p>
          <a:r>
            <a:rPr kumimoji="1" lang="ja-JP" altLang="en-US" sz="1200">
              <a:latin typeface="ＭＳ Ｐゴシック" panose="020B0600070205080204" pitchFamily="50" charset="-128"/>
              <a:ea typeface="ＭＳ Ｐゴシック" panose="020B0600070205080204" pitchFamily="50" charset="-128"/>
            </a:rPr>
            <a:t>　今後も市単独補助金等の見直しを積極的に行い、補助費等の抑制を図る。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127000</xdr:rowOff>
    </xdr:to>
    <xdr:cxnSp macro="">
      <xdr:nvCxnSpPr>
        <xdr:cNvPr id="309" name="直線コネクタ 308"/>
        <xdr:cNvCxnSpPr/>
      </xdr:nvCxnSpPr>
      <xdr:spPr>
        <a:xfrm flipV="1">
          <a:off x="15671800" y="62854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0" name="補助費等平均値テキスト"/>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127000</xdr:rowOff>
    </xdr:to>
    <xdr:cxnSp macro="">
      <xdr:nvCxnSpPr>
        <xdr:cNvPr id="312" name="直線コネクタ 311"/>
        <xdr:cNvCxnSpPr/>
      </xdr:nvCxnSpPr>
      <xdr:spPr>
        <a:xfrm>
          <a:off x="14782800" y="62443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4" name="テキスト ボックス 313"/>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74422</xdr:rowOff>
    </xdr:from>
    <xdr:to>
      <xdr:col>73</xdr:col>
      <xdr:colOff>180975</xdr:colOff>
      <xdr:row>36</xdr:row>
      <xdr:rowOff>72136</xdr:rowOff>
    </xdr:to>
    <xdr:cxnSp macro="">
      <xdr:nvCxnSpPr>
        <xdr:cNvPr id="315" name="直線コネクタ 314"/>
        <xdr:cNvCxnSpPr/>
      </xdr:nvCxnSpPr>
      <xdr:spPr>
        <a:xfrm>
          <a:off x="13893800" y="607517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74422</xdr:rowOff>
    </xdr:to>
    <xdr:cxnSp macro="">
      <xdr:nvCxnSpPr>
        <xdr:cNvPr id="318" name="直線コネクタ 317"/>
        <xdr:cNvCxnSpPr/>
      </xdr:nvCxnSpPr>
      <xdr:spPr>
        <a:xfrm>
          <a:off x="13004800" y="60477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0" name="テキスト ボックス 319"/>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2" name="テキスト ボックス 321"/>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8" name="楕円 327"/>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29" name="補助費等該当値テキスト"/>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30" name="楕円 329"/>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31" name="テキスト ボックス 330"/>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32" name="楕円 331"/>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33" name="テキスト ボックス 332"/>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23622</xdr:rowOff>
    </xdr:from>
    <xdr:to>
      <xdr:col>69</xdr:col>
      <xdr:colOff>142875</xdr:colOff>
      <xdr:row>35</xdr:row>
      <xdr:rowOff>125222</xdr:rowOff>
    </xdr:to>
    <xdr:sp macro="" textlink="">
      <xdr:nvSpPr>
        <xdr:cNvPr id="334" name="楕円 333"/>
        <xdr:cNvSpPr/>
      </xdr:nvSpPr>
      <xdr:spPr>
        <a:xfrm>
          <a:off x="13843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135399</xdr:rowOff>
    </xdr:from>
    <xdr:ext cx="762000" cy="259045"/>
    <xdr:sp macro="" textlink="">
      <xdr:nvSpPr>
        <xdr:cNvPr id="335" name="テキスト ボックス 334"/>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36" name="楕円 335"/>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37" name="テキスト ボックス 336"/>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公債費は、前年度に比べて０．９ポイント増の１７．９％となった。</a:t>
          </a:r>
        </a:p>
        <a:p>
          <a:r>
            <a:rPr kumimoji="1" lang="ja-JP" altLang="en-US" sz="1300">
              <a:latin typeface="ＭＳ Ｐゴシック" panose="020B0600070205080204" pitchFamily="50" charset="-128"/>
              <a:ea typeface="ＭＳ Ｐゴシック" panose="020B0600070205080204" pitchFamily="50" charset="-128"/>
            </a:rPr>
            <a:t>　今後も、利率の高い地方債の償還を計画的に実施するとともに、地方債発行の抑制を行いながら公債費負担の軽減を図る。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146050</xdr:rowOff>
    </xdr:from>
    <xdr:to>
      <xdr:col>24</xdr:col>
      <xdr:colOff>25400</xdr:colOff>
      <xdr:row>74</xdr:row>
      <xdr:rowOff>163195</xdr:rowOff>
    </xdr:to>
    <xdr:cxnSp macro="">
      <xdr:nvCxnSpPr>
        <xdr:cNvPr id="369" name="直線コネクタ 368"/>
        <xdr:cNvCxnSpPr/>
      </xdr:nvCxnSpPr>
      <xdr:spPr>
        <a:xfrm>
          <a:off x="3987800" y="128333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135272</xdr:rowOff>
    </xdr:from>
    <xdr:ext cx="762000" cy="259045"/>
    <xdr:sp macro="" textlink="">
      <xdr:nvSpPr>
        <xdr:cNvPr id="370" name="公債費平均値テキスト"/>
        <xdr:cNvSpPr txBox="1"/>
      </xdr:nvSpPr>
      <xdr:spPr>
        <a:xfrm>
          <a:off x="4914900" y="12822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146050</xdr:rowOff>
    </xdr:from>
    <xdr:to>
      <xdr:col>19</xdr:col>
      <xdr:colOff>187325</xdr:colOff>
      <xdr:row>74</xdr:row>
      <xdr:rowOff>157480</xdr:rowOff>
    </xdr:to>
    <xdr:cxnSp macro="">
      <xdr:nvCxnSpPr>
        <xdr:cNvPr id="372" name="直線コネクタ 371"/>
        <xdr:cNvCxnSpPr/>
      </xdr:nvCxnSpPr>
      <xdr:spPr>
        <a:xfrm flipV="1">
          <a:off x="3098800" y="128333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macro="" textlink="">
      <xdr:nvSpPr>
        <xdr:cNvPr id="374" name="テキスト ボックス 373"/>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155575</xdr:rowOff>
    </xdr:from>
    <xdr:to>
      <xdr:col>15</xdr:col>
      <xdr:colOff>98425</xdr:colOff>
      <xdr:row>74</xdr:row>
      <xdr:rowOff>157480</xdr:rowOff>
    </xdr:to>
    <xdr:cxnSp macro="">
      <xdr:nvCxnSpPr>
        <xdr:cNvPr id="375" name="直線コネクタ 374"/>
        <xdr:cNvCxnSpPr/>
      </xdr:nvCxnSpPr>
      <xdr:spPr>
        <a:xfrm>
          <a:off x="2209800" y="128428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50182</xdr:rowOff>
    </xdr:from>
    <xdr:ext cx="762000" cy="259045"/>
    <xdr:sp macro="" textlink="">
      <xdr:nvSpPr>
        <xdr:cNvPr id="377" name="テキスト ボックス 376"/>
        <xdr:cNvSpPr txBox="1"/>
      </xdr:nvSpPr>
      <xdr:spPr>
        <a:xfrm>
          <a:off x="2717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155575</xdr:rowOff>
    </xdr:from>
    <xdr:to>
      <xdr:col>11</xdr:col>
      <xdr:colOff>9525</xdr:colOff>
      <xdr:row>74</xdr:row>
      <xdr:rowOff>168910</xdr:rowOff>
    </xdr:to>
    <xdr:cxnSp macro="">
      <xdr:nvCxnSpPr>
        <xdr:cNvPr id="378" name="直線コネクタ 377"/>
        <xdr:cNvCxnSpPr/>
      </xdr:nvCxnSpPr>
      <xdr:spPr>
        <a:xfrm flipV="1">
          <a:off x="1320800" y="1284287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52087</xdr:rowOff>
    </xdr:from>
    <xdr:ext cx="762000" cy="259045"/>
    <xdr:sp macro="" textlink="">
      <xdr:nvSpPr>
        <xdr:cNvPr id="380" name="テキスト ボックス 379"/>
        <xdr:cNvSpPr txBox="1"/>
      </xdr:nvSpPr>
      <xdr:spPr>
        <a:xfrm>
          <a:off x="1828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112395</xdr:rowOff>
    </xdr:from>
    <xdr:to>
      <xdr:col>24</xdr:col>
      <xdr:colOff>76200</xdr:colOff>
      <xdr:row>75</xdr:row>
      <xdr:rowOff>42545</xdr:rowOff>
    </xdr:to>
    <xdr:sp macro="" textlink="">
      <xdr:nvSpPr>
        <xdr:cNvPr id="388" name="楕円 387"/>
        <xdr:cNvSpPr/>
      </xdr:nvSpPr>
      <xdr:spPr>
        <a:xfrm>
          <a:off x="47752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20972</xdr:rowOff>
    </xdr:from>
    <xdr:ext cx="762000" cy="259045"/>
    <xdr:sp macro="" textlink="">
      <xdr:nvSpPr>
        <xdr:cNvPr id="389" name="公債費該当値テキスト"/>
        <xdr:cNvSpPr txBox="1"/>
      </xdr:nvSpPr>
      <xdr:spPr>
        <a:xfrm>
          <a:off x="4914900" y="127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95250</xdr:rowOff>
    </xdr:from>
    <xdr:to>
      <xdr:col>20</xdr:col>
      <xdr:colOff>38100</xdr:colOff>
      <xdr:row>75</xdr:row>
      <xdr:rowOff>25400</xdr:rowOff>
    </xdr:to>
    <xdr:sp macro="" textlink="">
      <xdr:nvSpPr>
        <xdr:cNvPr id="390" name="楕円 389"/>
        <xdr:cNvSpPr/>
      </xdr:nvSpPr>
      <xdr:spPr>
        <a:xfrm>
          <a:off x="3937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35577</xdr:rowOff>
    </xdr:from>
    <xdr:ext cx="736600" cy="259045"/>
    <xdr:sp macro="" textlink="">
      <xdr:nvSpPr>
        <xdr:cNvPr id="391" name="テキスト ボックス 390"/>
        <xdr:cNvSpPr txBox="1"/>
      </xdr:nvSpPr>
      <xdr:spPr>
        <a:xfrm>
          <a:off x="3606800" y="1255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106680</xdr:rowOff>
    </xdr:from>
    <xdr:to>
      <xdr:col>15</xdr:col>
      <xdr:colOff>149225</xdr:colOff>
      <xdr:row>75</xdr:row>
      <xdr:rowOff>36830</xdr:rowOff>
    </xdr:to>
    <xdr:sp macro="" textlink="">
      <xdr:nvSpPr>
        <xdr:cNvPr id="392" name="楕円 391"/>
        <xdr:cNvSpPr/>
      </xdr:nvSpPr>
      <xdr:spPr>
        <a:xfrm>
          <a:off x="3048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47007</xdr:rowOff>
    </xdr:from>
    <xdr:ext cx="762000" cy="259045"/>
    <xdr:sp macro="" textlink="">
      <xdr:nvSpPr>
        <xdr:cNvPr id="393" name="テキスト ボックス 392"/>
        <xdr:cNvSpPr txBox="1"/>
      </xdr:nvSpPr>
      <xdr:spPr>
        <a:xfrm>
          <a:off x="2717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104775</xdr:rowOff>
    </xdr:from>
    <xdr:to>
      <xdr:col>11</xdr:col>
      <xdr:colOff>60325</xdr:colOff>
      <xdr:row>75</xdr:row>
      <xdr:rowOff>34925</xdr:rowOff>
    </xdr:to>
    <xdr:sp macro="" textlink="">
      <xdr:nvSpPr>
        <xdr:cNvPr id="394" name="楕円 393"/>
        <xdr:cNvSpPr/>
      </xdr:nvSpPr>
      <xdr:spPr>
        <a:xfrm>
          <a:off x="2159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45102</xdr:rowOff>
    </xdr:from>
    <xdr:ext cx="762000" cy="259045"/>
    <xdr:sp macro="" textlink="">
      <xdr:nvSpPr>
        <xdr:cNvPr id="395" name="テキスト ボックス 394"/>
        <xdr:cNvSpPr txBox="1"/>
      </xdr:nvSpPr>
      <xdr:spPr>
        <a:xfrm>
          <a:off x="1828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118110</xdr:rowOff>
    </xdr:from>
    <xdr:to>
      <xdr:col>6</xdr:col>
      <xdr:colOff>171450</xdr:colOff>
      <xdr:row>75</xdr:row>
      <xdr:rowOff>48260</xdr:rowOff>
    </xdr:to>
    <xdr:sp macro="" textlink="">
      <xdr:nvSpPr>
        <xdr:cNvPr id="396" name="楕円 395"/>
        <xdr:cNvSpPr/>
      </xdr:nvSpPr>
      <xdr:spPr>
        <a:xfrm>
          <a:off x="1270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58437</xdr:rowOff>
    </xdr:from>
    <xdr:ext cx="762000" cy="259045"/>
    <xdr:sp macro="" textlink="">
      <xdr:nvSpPr>
        <xdr:cNvPr id="397" name="テキスト ボックス 396"/>
        <xdr:cNvSpPr txBox="1"/>
      </xdr:nvSpPr>
      <xdr:spPr>
        <a:xfrm>
          <a:off x="939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公債費以外の比率は、０．６ポイント減少して７６．６％となったものの、類似団体平均を上回る高い水準となっている。</a:t>
          </a:r>
        </a:p>
        <a:p>
          <a:r>
            <a:rPr kumimoji="1" lang="ja-JP" altLang="en-US" sz="1300">
              <a:latin typeface="ＭＳ Ｐゴシック" panose="020B0600070205080204" pitchFamily="50" charset="-128"/>
              <a:ea typeface="ＭＳ Ｐゴシック" panose="020B0600070205080204" pitchFamily="50" charset="-128"/>
            </a:rPr>
            <a:t>　この主な要因としては、多数の公共施設の管理経費や下水道事業会計補助金等の高止まりによるものである。</a:t>
          </a:r>
        </a:p>
        <a:p>
          <a:r>
            <a:rPr kumimoji="1" lang="ja-JP" altLang="en-US" sz="1300">
              <a:latin typeface="ＭＳ Ｐゴシック" panose="020B0600070205080204" pitchFamily="50" charset="-128"/>
              <a:ea typeface="ＭＳ Ｐゴシック" panose="020B0600070205080204" pitchFamily="50" charset="-128"/>
            </a:rPr>
            <a:t>　北秋田市職員定員管理計画の着実な実行、北秋田市公共施設等適正化計画に基づく施設の維持管理費の削減、費用対効果の低い事務事業の見直しなどの行財政改革に努める。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143002</xdr:rowOff>
    </xdr:from>
    <xdr:to>
      <xdr:col>82</xdr:col>
      <xdr:colOff>107950</xdr:colOff>
      <xdr:row>77</xdr:row>
      <xdr:rowOff>170435</xdr:rowOff>
    </xdr:to>
    <xdr:cxnSp macro="">
      <xdr:nvCxnSpPr>
        <xdr:cNvPr id="428" name="直線コネクタ 427"/>
        <xdr:cNvCxnSpPr/>
      </xdr:nvCxnSpPr>
      <xdr:spPr>
        <a:xfrm flipV="1">
          <a:off x="15671800" y="13344652"/>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170435</xdr:rowOff>
    </xdr:from>
    <xdr:to>
      <xdr:col>78</xdr:col>
      <xdr:colOff>69850</xdr:colOff>
      <xdr:row>78</xdr:row>
      <xdr:rowOff>26415</xdr:rowOff>
    </xdr:to>
    <xdr:cxnSp macro="">
      <xdr:nvCxnSpPr>
        <xdr:cNvPr id="431" name="直線コネクタ 430"/>
        <xdr:cNvCxnSpPr/>
      </xdr:nvCxnSpPr>
      <xdr:spPr>
        <a:xfrm flipV="1">
          <a:off x="14782800" y="133720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26415</xdr:rowOff>
    </xdr:from>
    <xdr:to>
      <xdr:col>73</xdr:col>
      <xdr:colOff>180975</xdr:colOff>
      <xdr:row>78</xdr:row>
      <xdr:rowOff>62992</xdr:rowOff>
    </xdr:to>
    <xdr:cxnSp macro="">
      <xdr:nvCxnSpPr>
        <xdr:cNvPr id="434" name="直線コネクタ 433"/>
        <xdr:cNvCxnSpPr/>
      </xdr:nvCxnSpPr>
      <xdr:spPr>
        <a:xfrm flipV="1">
          <a:off x="13893800" y="133995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26415</xdr:rowOff>
    </xdr:from>
    <xdr:to>
      <xdr:col>69</xdr:col>
      <xdr:colOff>92075</xdr:colOff>
      <xdr:row>78</xdr:row>
      <xdr:rowOff>62992</xdr:rowOff>
    </xdr:to>
    <xdr:cxnSp macro="">
      <xdr:nvCxnSpPr>
        <xdr:cNvPr id="437" name="直線コネクタ 436"/>
        <xdr:cNvCxnSpPr/>
      </xdr:nvCxnSpPr>
      <xdr:spPr>
        <a:xfrm>
          <a:off x="13004800" y="133995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47" name="楕円 446"/>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64279</xdr:rowOff>
    </xdr:from>
    <xdr:ext cx="762000" cy="259045"/>
    <xdr:sp macro="" textlink="">
      <xdr:nvSpPr>
        <xdr:cNvPr id="448" name="公債費以外該当値テキスト"/>
        <xdr:cNvSpPr txBox="1"/>
      </xdr:nvSpPr>
      <xdr:spPr>
        <a:xfrm>
          <a:off x="16598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119635</xdr:rowOff>
    </xdr:from>
    <xdr:to>
      <xdr:col>78</xdr:col>
      <xdr:colOff>120650</xdr:colOff>
      <xdr:row>78</xdr:row>
      <xdr:rowOff>49785</xdr:rowOff>
    </xdr:to>
    <xdr:sp macro="" textlink="">
      <xdr:nvSpPr>
        <xdr:cNvPr id="449" name="楕円 448"/>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34562</xdr:rowOff>
    </xdr:from>
    <xdr:ext cx="736600" cy="259045"/>
    <xdr:sp macro="" textlink="">
      <xdr:nvSpPr>
        <xdr:cNvPr id="450" name="テキスト ボックス 449"/>
        <xdr:cNvSpPr txBox="1"/>
      </xdr:nvSpPr>
      <xdr:spPr>
        <a:xfrm>
          <a:off x="15290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147065</xdr:rowOff>
    </xdr:from>
    <xdr:to>
      <xdr:col>74</xdr:col>
      <xdr:colOff>31750</xdr:colOff>
      <xdr:row>78</xdr:row>
      <xdr:rowOff>77215</xdr:rowOff>
    </xdr:to>
    <xdr:sp macro="" textlink="">
      <xdr:nvSpPr>
        <xdr:cNvPr id="451" name="楕円 450"/>
        <xdr:cNvSpPr/>
      </xdr:nvSpPr>
      <xdr:spPr>
        <a:xfrm>
          <a:off x="14732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52" name="テキスト ボックス 451"/>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xdr:rowOff>
    </xdr:from>
    <xdr:to>
      <xdr:col>69</xdr:col>
      <xdr:colOff>142875</xdr:colOff>
      <xdr:row>78</xdr:row>
      <xdr:rowOff>113792</xdr:rowOff>
    </xdr:to>
    <xdr:sp macro="" textlink="">
      <xdr:nvSpPr>
        <xdr:cNvPr id="453" name="楕円 452"/>
        <xdr:cNvSpPr/>
      </xdr:nvSpPr>
      <xdr:spPr>
        <a:xfrm>
          <a:off x="13843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98569</xdr:rowOff>
    </xdr:from>
    <xdr:ext cx="762000" cy="259045"/>
    <xdr:sp macro="" textlink="">
      <xdr:nvSpPr>
        <xdr:cNvPr id="454" name="テキスト ボックス 453"/>
        <xdr:cNvSpPr txBox="1"/>
      </xdr:nvSpPr>
      <xdr:spPr>
        <a:xfrm>
          <a:off x="13512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55" name="楕円 454"/>
        <xdr:cNvSpPr/>
      </xdr:nvSpPr>
      <xdr:spPr>
        <a:xfrm>
          <a:off x="12954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56" name="テキスト ボックス 455"/>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168442</xdr:rowOff>
    </xdr:from>
    <xdr:to>
      <xdr:col>29</xdr:col>
      <xdr:colOff>127000</xdr:colOff>
      <xdr:row>16</xdr:row>
      <xdr:rowOff>16390</xdr:rowOff>
    </xdr:to>
    <xdr:cxnSp macro="">
      <xdr:nvCxnSpPr>
        <xdr:cNvPr id="52" name="直線コネクタ 51"/>
        <xdr:cNvCxnSpPr/>
      </xdr:nvCxnSpPr>
      <xdr:spPr bwMode="auto">
        <a:xfrm flipV="1">
          <a:off x="5003800" y="2787817"/>
          <a:ext cx="647700" cy="19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16390</xdr:rowOff>
    </xdr:from>
    <xdr:to>
      <xdr:col>26</xdr:col>
      <xdr:colOff>50800</xdr:colOff>
      <xdr:row>16</xdr:row>
      <xdr:rowOff>28767</xdr:rowOff>
    </xdr:to>
    <xdr:cxnSp macro="">
      <xdr:nvCxnSpPr>
        <xdr:cNvPr id="55" name="直線コネクタ 54"/>
        <xdr:cNvCxnSpPr/>
      </xdr:nvCxnSpPr>
      <xdr:spPr bwMode="auto">
        <a:xfrm flipV="1">
          <a:off x="4305300" y="2807215"/>
          <a:ext cx="698500" cy="12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28767</xdr:rowOff>
    </xdr:from>
    <xdr:to>
      <xdr:col>22</xdr:col>
      <xdr:colOff>114300</xdr:colOff>
      <xdr:row>16</xdr:row>
      <xdr:rowOff>108418</xdr:rowOff>
    </xdr:to>
    <xdr:cxnSp macro="">
      <xdr:nvCxnSpPr>
        <xdr:cNvPr id="58" name="直線コネクタ 57"/>
        <xdr:cNvCxnSpPr/>
      </xdr:nvCxnSpPr>
      <xdr:spPr bwMode="auto">
        <a:xfrm flipV="1">
          <a:off x="3606800" y="2819592"/>
          <a:ext cx="698500" cy="79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107493</xdr:rowOff>
    </xdr:from>
    <xdr:to>
      <xdr:col>18</xdr:col>
      <xdr:colOff>177800</xdr:colOff>
      <xdr:row>16</xdr:row>
      <xdr:rowOff>108418</xdr:rowOff>
    </xdr:to>
    <xdr:cxnSp macro="">
      <xdr:nvCxnSpPr>
        <xdr:cNvPr id="61" name="直線コネクタ 60"/>
        <xdr:cNvCxnSpPr/>
      </xdr:nvCxnSpPr>
      <xdr:spPr bwMode="auto">
        <a:xfrm>
          <a:off x="2908300" y="2898318"/>
          <a:ext cx="698500" cy="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168597</xdr:rowOff>
    </xdr:from>
    <xdr:ext cx="762000" cy="259045"/>
    <xdr:sp macro="" textlink="">
      <xdr:nvSpPr>
        <xdr:cNvPr id="63" name="テキスト ボックス 62"/>
        <xdr:cNvSpPr txBox="1"/>
      </xdr:nvSpPr>
      <xdr:spPr>
        <a:xfrm>
          <a:off x="32258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14651</xdr:rowOff>
    </xdr:from>
    <xdr:ext cx="762000" cy="259045"/>
    <xdr:sp macro="" textlink="">
      <xdr:nvSpPr>
        <xdr:cNvPr id="65" name="テキスト ボックス 64"/>
        <xdr:cNvSpPr txBox="1"/>
      </xdr:nvSpPr>
      <xdr:spPr>
        <a:xfrm>
          <a:off x="2527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117642</xdr:rowOff>
    </xdr:from>
    <xdr:to>
      <xdr:col>29</xdr:col>
      <xdr:colOff>177800</xdr:colOff>
      <xdr:row>16</xdr:row>
      <xdr:rowOff>47792</xdr:rowOff>
    </xdr:to>
    <xdr:sp macro="" textlink="">
      <xdr:nvSpPr>
        <xdr:cNvPr id="71" name="楕円 70"/>
        <xdr:cNvSpPr/>
      </xdr:nvSpPr>
      <xdr:spPr bwMode="auto">
        <a:xfrm>
          <a:off x="5600700" y="2737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134169</xdr:rowOff>
    </xdr:from>
    <xdr:ext cx="762000" cy="259045"/>
    <xdr:sp macro="" textlink="">
      <xdr:nvSpPr>
        <xdr:cNvPr id="72" name="人口1人当たり決算額の推移該当値テキスト130"/>
        <xdr:cNvSpPr txBox="1"/>
      </xdr:nvSpPr>
      <xdr:spPr>
        <a:xfrm>
          <a:off x="5740400" y="258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137040</xdr:rowOff>
    </xdr:from>
    <xdr:to>
      <xdr:col>26</xdr:col>
      <xdr:colOff>101600</xdr:colOff>
      <xdr:row>16</xdr:row>
      <xdr:rowOff>67190</xdr:rowOff>
    </xdr:to>
    <xdr:sp macro="" textlink="">
      <xdr:nvSpPr>
        <xdr:cNvPr id="73" name="楕円 72"/>
        <xdr:cNvSpPr/>
      </xdr:nvSpPr>
      <xdr:spPr bwMode="auto">
        <a:xfrm>
          <a:off x="4953000" y="2756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77367</xdr:rowOff>
    </xdr:from>
    <xdr:ext cx="736600" cy="259045"/>
    <xdr:sp macro="" textlink="">
      <xdr:nvSpPr>
        <xdr:cNvPr id="74" name="テキスト ボックス 73"/>
        <xdr:cNvSpPr txBox="1"/>
      </xdr:nvSpPr>
      <xdr:spPr>
        <a:xfrm>
          <a:off x="4622800" y="252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149417</xdr:rowOff>
    </xdr:from>
    <xdr:to>
      <xdr:col>22</xdr:col>
      <xdr:colOff>165100</xdr:colOff>
      <xdr:row>16</xdr:row>
      <xdr:rowOff>79567</xdr:rowOff>
    </xdr:to>
    <xdr:sp macro="" textlink="">
      <xdr:nvSpPr>
        <xdr:cNvPr id="75" name="楕円 74"/>
        <xdr:cNvSpPr/>
      </xdr:nvSpPr>
      <xdr:spPr bwMode="auto">
        <a:xfrm>
          <a:off x="4254500" y="2768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89744</xdr:rowOff>
    </xdr:from>
    <xdr:ext cx="762000" cy="259045"/>
    <xdr:sp macro="" textlink="">
      <xdr:nvSpPr>
        <xdr:cNvPr id="76" name="テキスト ボックス 75"/>
        <xdr:cNvSpPr txBox="1"/>
      </xdr:nvSpPr>
      <xdr:spPr>
        <a:xfrm>
          <a:off x="3924300" y="253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57618</xdr:rowOff>
    </xdr:from>
    <xdr:to>
      <xdr:col>19</xdr:col>
      <xdr:colOff>38100</xdr:colOff>
      <xdr:row>16</xdr:row>
      <xdr:rowOff>159218</xdr:rowOff>
    </xdr:to>
    <xdr:sp macro="" textlink="">
      <xdr:nvSpPr>
        <xdr:cNvPr id="77" name="楕円 76"/>
        <xdr:cNvSpPr/>
      </xdr:nvSpPr>
      <xdr:spPr bwMode="auto">
        <a:xfrm>
          <a:off x="3556000" y="2848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169395</xdr:rowOff>
    </xdr:from>
    <xdr:ext cx="762000" cy="259045"/>
    <xdr:sp macro="" textlink="">
      <xdr:nvSpPr>
        <xdr:cNvPr id="78" name="テキスト ボックス 77"/>
        <xdr:cNvSpPr txBox="1"/>
      </xdr:nvSpPr>
      <xdr:spPr>
        <a:xfrm>
          <a:off x="3225800" y="261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56693</xdr:rowOff>
    </xdr:from>
    <xdr:to>
      <xdr:col>15</xdr:col>
      <xdr:colOff>101600</xdr:colOff>
      <xdr:row>16</xdr:row>
      <xdr:rowOff>158293</xdr:rowOff>
    </xdr:to>
    <xdr:sp macro="" textlink="">
      <xdr:nvSpPr>
        <xdr:cNvPr id="79" name="楕円 78"/>
        <xdr:cNvSpPr/>
      </xdr:nvSpPr>
      <xdr:spPr bwMode="auto">
        <a:xfrm>
          <a:off x="2857500" y="2847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168470</xdr:rowOff>
    </xdr:from>
    <xdr:ext cx="762000" cy="259045"/>
    <xdr:sp macro="" textlink="">
      <xdr:nvSpPr>
        <xdr:cNvPr id="80" name="テキスト ボックス 79"/>
        <xdr:cNvSpPr txBox="1"/>
      </xdr:nvSpPr>
      <xdr:spPr>
        <a:xfrm>
          <a:off x="2527300" y="261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308749</xdr:rowOff>
    </xdr:from>
    <xdr:to>
      <xdr:col>29</xdr:col>
      <xdr:colOff>127000</xdr:colOff>
      <xdr:row>37</xdr:row>
      <xdr:rowOff>309933</xdr:rowOff>
    </xdr:to>
    <xdr:cxnSp macro="">
      <xdr:nvCxnSpPr>
        <xdr:cNvPr id="114" name="直線コネクタ 113"/>
        <xdr:cNvCxnSpPr/>
      </xdr:nvCxnSpPr>
      <xdr:spPr bwMode="auto">
        <a:xfrm>
          <a:off x="5003800" y="7433449"/>
          <a:ext cx="647700" cy="1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294710</xdr:rowOff>
    </xdr:from>
    <xdr:ext cx="762000" cy="259045"/>
    <xdr:sp macro="" textlink="">
      <xdr:nvSpPr>
        <xdr:cNvPr id="115" name="人口1人当たり決算額の推移平均値テキスト445"/>
        <xdr:cNvSpPr txBox="1"/>
      </xdr:nvSpPr>
      <xdr:spPr>
        <a:xfrm>
          <a:off x="5740400" y="7419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301403</xdr:rowOff>
    </xdr:from>
    <xdr:to>
      <xdr:col>26</xdr:col>
      <xdr:colOff>50800</xdr:colOff>
      <xdr:row>37</xdr:row>
      <xdr:rowOff>308749</xdr:rowOff>
    </xdr:to>
    <xdr:cxnSp macro="">
      <xdr:nvCxnSpPr>
        <xdr:cNvPr id="117" name="直線コネクタ 116"/>
        <xdr:cNvCxnSpPr/>
      </xdr:nvCxnSpPr>
      <xdr:spPr bwMode="auto">
        <a:xfrm>
          <a:off x="4305300" y="7426103"/>
          <a:ext cx="698500" cy="7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22400</xdr:rowOff>
    </xdr:from>
    <xdr:ext cx="736600" cy="259045"/>
    <xdr:sp macro="" textlink="">
      <xdr:nvSpPr>
        <xdr:cNvPr id="119" name="テキスト ボックス 118"/>
        <xdr:cNvSpPr txBox="1"/>
      </xdr:nvSpPr>
      <xdr:spPr>
        <a:xfrm>
          <a:off x="4622800" y="749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297143</xdr:rowOff>
    </xdr:from>
    <xdr:to>
      <xdr:col>22</xdr:col>
      <xdr:colOff>114300</xdr:colOff>
      <xdr:row>37</xdr:row>
      <xdr:rowOff>301403</xdr:rowOff>
    </xdr:to>
    <xdr:cxnSp macro="">
      <xdr:nvCxnSpPr>
        <xdr:cNvPr id="120" name="直線コネクタ 119"/>
        <xdr:cNvCxnSpPr/>
      </xdr:nvCxnSpPr>
      <xdr:spPr bwMode="auto">
        <a:xfrm>
          <a:off x="3606800" y="7421843"/>
          <a:ext cx="698500" cy="4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29010</xdr:rowOff>
    </xdr:from>
    <xdr:ext cx="762000" cy="259045"/>
    <xdr:sp macro="" textlink="">
      <xdr:nvSpPr>
        <xdr:cNvPr id="122" name="テキスト ボックス 121"/>
        <xdr:cNvSpPr txBox="1"/>
      </xdr:nvSpPr>
      <xdr:spPr>
        <a:xfrm>
          <a:off x="3924300" y="74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289619</xdr:rowOff>
    </xdr:from>
    <xdr:to>
      <xdr:col>18</xdr:col>
      <xdr:colOff>177800</xdr:colOff>
      <xdr:row>37</xdr:row>
      <xdr:rowOff>297143</xdr:rowOff>
    </xdr:to>
    <xdr:cxnSp macro="">
      <xdr:nvCxnSpPr>
        <xdr:cNvPr id="123" name="直線コネクタ 122"/>
        <xdr:cNvCxnSpPr/>
      </xdr:nvCxnSpPr>
      <xdr:spPr bwMode="auto">
        <a:xfrm>
          <a:off x="2908300" y="7414319"/>
          <a:ext cx="698500" cy="7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26404</xdr:rowOff>
    </xdr:from>
    <xdr:ext cx="762000" cy="259045"/>
    <xdr:sp macro="" textlink="">
      <xdr:nvSpPr>
        <xdr:cNvPr id="125" name="テキスト ボックス 124"/>
        <xdr:cNvSpPr txBox="1"/>
      </xdr:nvSpPr>
      <xdr:spPr>
        <a:xfrm>
          <a:off x="32258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26301</xdr:rowOff>
    </xdr:from>
    <xdr:ext cx="762000" cy="259045"/>
    <xdr:sp macro="" textlink="">
      <xdr:nvSpPr>
        <xdr:cNvPr id="127" name="テキスト ボックス 126"/>
        <xdr:cNvSpPr txBox="1"/>
      </xdr:nvSpPr>
      <xdr:spPr>
        <a:xfrm>
          <a:off x="25273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259133</xdr:rowOff>
    </xdr:from>
    <xdr:to>
      <xdr:col>29</xdr:col>
      <xdr:colOff>177800</xdr:colOff>
      <xdr:row>38</xdr:row>
      <xdr:rowOff>17833</xdr:rowOff>
    </xdr:to>
    <xdr:sp macro="" textlink="">
      <xdr:nvSpPr>
        <xdr:cNvPr id="133" name="楕円 132"/>
        <xdr:cNvSpPr/>
      </xdr:nvSpPr>
      <xdr:spPr bwMode="auto">
        <a:xfrm>
          <a:off x="5600700" y="7383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104210</xdr:rowOff>
    </xdr:from>
    <xdr:ext cx="762000" cy="259045"/>
    <xdr:sp macro="" textlink="">
      <xdr:nvSpPr>
        <xdr:cNvPr id="134" name="人口1人当たり決算額の推移該当値テキスト445"/>
        <xdr:cNvSpPr txBox="1"/>
      </xdr:nvSpPr>
      <xdr:spPr>
        <a:xfrm>
          <a:off x="5740400" y="722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257949</xdr:rowOff>
    </xdr:from>
    <xdr:to>
      <xdr:col>26</xdr:col>
      <xdr:colOff>101600</xdr:colOff>
      <xdr:row>38</xdr:row>
      <xdr:rowOff>16649</xdr:rowOff>
    </xdr:to>
    <xdr:sp macro="" textlink="">
      <xdr:nvSpPr>
        <xdr:cNvPr id="135" name="楕円 134"/>
        <xdr:cNvSpPr/>
      </xdr:nvSpPr>
      <xdr:spPr bwMode="auto">
        <a:xfrm>
          <a:off x="4953000" y="7382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26826</xdr:rowOff>
    </xdr:from>
    <xdr:ext cx="736600" cy="259045"/>
    <xdr:sp macro="" textlink="">
      <xdr:nvSpPr>
        <xdr:cNvPr id="136" name="テキスト ボックス 135"/>
        <xdr:cNvSpPr txBox="1"/>
      </xdr:nvSpPr>
      <xdr:spPr>
        <a:xfrm>
          <a:off x="4622800" y="7151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250603</xdr:rowOff>
    </xdr:from>
    <xdr:to>
      <xdr:col>22</xdr:col>
      <xdr:colOff>165100</xdr:colOff>
      <xdr:row>38</xdr:row>
      <xdr:rowOff>9303</xdr:rowOff>
    </xdr:to>
    <xdr:sp macro="" textlink="">
      <xdr:nvSpPr>
        <xdr:cNvPr id="137" name="楕円 136"/>
        <xdr:cNvSpPr/>
      </xdr:nvSpPr>
      <xdr:spPr bwMode="auto">
        <a:xfrm>
          <a:off x="4254500" y="7375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19480</xdr:rowOff>
    </xdr:from>
    <xdr:ext cx="762000" cy="259045"/>
    <xdr:sp macro="" textlink="">
      <xdr:nvSpPr>
        <xdr:cNvPr id="138" name="テキスト ボックス 137"/>
        <xdr:cNvSpPr txBox="1"/>
      </xdr:nvSpPr>
      <xdr:spPr>
        <a:xfrm>
          <a:off x="3924300" y="714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246343</xdr:rowOff>
    </xdr:from>
    <xdr:to>
      <xdr:col>19</xdr:col>
      <xdr:colOff>38100</xdr:colOff>
      <xdr:row>38</xdr:row>
      <xdr:rowOff>5043</xdr:rowOff>
    </xdr:to>
    <xdr:sp macro="" textlink="">
      <xdr:nvSpPr>
        <xdr:cNvPr id="139" name="楕円 138"/>
        <xdr:cNvSpPr/>
      </xdr:nvSpPr>
      <xdr:spPr bwMode="auto">
        <a:xfrm>
          <a:off x="3556000" y="7371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15220</xdr:rowOff>
    </xdr:from>
    <xdr:ext cx="762000" cy="259045"/>
    <xdr:sp macro="" textlink="">
      <xdr:nvSpPr>
        <xdr:cNvPr id="140" name="テキスト ボックス 139"/>
        <xdr:cNvSpPr txBox="1"/>
      </xdr:nvSpPr>
      <xdr:spPr>
        <a:xfrm>
          <a:off x="3225800" y="71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238819</xdr:rowOff>
    </xdr:from>
    <xdr:to>
      <xdr:col>15</xdr:col>
      <xdr:colOff>101600</xdr:colOff>
      <xdr:row>37</xdr:row>
      <xdr:rowOff>340419</xdr:rowOff>
    </xdr:to>
    <xdr:sp macro="" textlink="">
      <xdr:nvSpPr>
        <xdr:cNvPr id="141" name="楕円 140"/>
        <xdr:cNvSpPr/>
      </xdr:nvSpPr>
      <xdr:spPr bwMode="auto">
        <a:xfrm>
          <a:off x="2857500" y="7363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7696</xdr:rowOff>
    </xdr:from>
    <xdr:ext cx="762000" cy="259045"/>
    <xdr:sp macro="" textlink="">
      <xdr:nvSpPr>
        <xdr:cNvPr id="142" name="テキスト ボックス 141"/>
        <xdr:cNvSpPr txBox="1"/>
      </xdr:nvSpPr>
      <xdr:spPr>
        <a:xfrm>
          <a:off x="2527300" y="7132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29,339
29,183
1,152.76
25,339,642
23,716,868
916,108
13,767,087
25,175,576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64859</xdr:rowOff>
    </xdr:from>
    <xdr:to>
      <xdr:col>24</xdr:col>
      <xdr:colOff>63500</xdr:colOff>
      <xdr:row>34</xdr:row>
      <xdr:rowOff>23889</xdr:rowOff>
    </xdr:to>
    <xdr:cxnSp macro="">
      <xdr:nvCxnSpPr>
        <xdr:cNvPr id="61" name="直線コネクタ 60"/>
        <xdr:cNvCxnSpPr/>
      </xdr:nvCxnSpPr>
      <xdr:spPr>
        <a:xfrm>
          <a:off x="3797300" y="5722709"/>
          <a:ext cx="838200" cy="1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64859</xdr:rowOff>
    </xdr:from>
    <xdr:to>
      <xdr:col>19</xdr:col>
      <xdr:colOff>177800</xdr:colOff>
      <xdr:row>33</xdr:row>
      <xdr:rowOff>66230</xdr:rowOff>
    </xdr:to>
    <xdr:cxnSp macro="">
      <xdr:nvCxnSpPr>
        <xdr:cNvPr id="64" name="直線コネクタ 63"/>
        <xdr:cNvCxnSpPr/>
      </xdr:nvCxnSpPr>
      <xdr:spPr>
        <a:xfrm flipV="1">
          <a:off x="2908300" y="572270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macro="" textlink="">
      <xdr:nvSpPr>
        <xdr:cNvPr id="66" name="テキスト ボックス 65"/>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66230</xdr:rowOff>
    </xdr:from>
    <xdr:to>
      <xdr:col>15</xdr:col>
      <xdr:colOff>50800</xdr:colOff>
      <xdr:row>34</xdr:row>
      <xdr:rowOff>119075</xdr:rowOff>
    </xdr:to>
    <xdr:cxnSp macro="">
      <xdr:nvCxnSpPr>
        <xdr:cNvPr id="67" name="直線コネクタ 66"/>
        <xdr:cNvCxnSpPr/>
      </xdr:nvCxnSpPr>
      <xdr:spPr>
        <a:xfrm flipV="1">
          <a:off x="2019300" y="5724080"/>
          <a:ext cx="889000" cy="22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90479</xdr:rowOff>
    </xdr:from>
    <xdr:ext cx="599010" cy="259045"/>
    <xdr:sp macro="" textlink="">
      <xdr:nvSpPr>
        <xdr:cNvPr id="69" name="テキスト ボックス 68"/>
        <xdr:cNvSpPr txBox="1"/>
      </xdr:nvSpPr>
      <xdr:spPr>
        <a:xfrm>
          <a:off x="2608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119075</xdr:rowOff>
    </xdr:from>
    <xdr:to>
      <xdr:col>10</xdr:col>
      <xdr:colOff>114300</xdr:colOff>
      <xdr:row>34</xdr:row>
      <xdr:rowOff>158674</xdr:rowOff>
    </xdr:to>
    <xdr:cxnSp macro="">
      <xdr:nvCxnSpPr>
        <xdr:cNvPr id="70" name="直線コネクタ 69"/>
        <xdr:cNvCxnSpPr/>
      </xdr:nvCxnSpPr>
      <xdr:spPr>
        <a:xfrm flipV="1">
          <a:off x="1130300" y="5948375"/>
          <a:ext cx="889000" cy="3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40492</xdr:rowOff>
    </xdr:from>
    <xdr:ext cx="534377" cy="259045"/>
    <xdr:sp macro="" textlink="">
      <xdr:nvSpPr>
        <xdr:cNvPr id="72" name="テキスト ボックス 71"/>
        <xdr:cNvSpPr txBox="1"/>
      </xdr:nvSpPr>
      <xdr:spPr>
        <a:xfrm>
          <a:off x="1752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43019</xdr:rowOff>
    </xdr:from>
    <xdr:ext cx="534377" cy="259045"/>
    <xdr:sp macro="" textlink="">
      <xdr:nvSpPr>
        <xdr:cNvPr id="74" name="テキスト ボックス 73"/>
        <xdr:cNvSpPr txBox="1"/>
      </xdr:nvSpPr>
      <xdr:spPr>
        <a:xfrm>
          <a:off x="863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144539</xdr:rowOff>
    </xdr:from>
    <xdr:to>
      <xdr:col>24</xdr:col>
      <xdr:colOff>114300</xdr:colOff>
      <xdr:row>34</xdr:row>
      <xdr:rowOff>74689</xdr:rowOff>
    </xdr:to>
    <xdr:sp macro="" textlink="">
      <xdr:nvSpPr>
        <xdr:cNvPr id="80" name="楕円 79"/>
        <xdr:cNvSpPr/>
      </xdr:nvSpPr>
      <xdr:spPr>
        <a:xfrm>
          <a:off x="4584700" y="580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167416</xdr:rowOff>
    </xdr:from>
    <xdr:ext cx="599010" cy="259045"/>
    <xdr:sp macro="" textlink="">
      <xdr:nvSpPr>
        <xdr:cNvPr id="81" name="人件費該当値テキスト"/>
        <xdr:cNvSpPr txBox="1"/>
      </xdr:nvSpPr>
      <xdr:spPr>
        <a:xfrm>
          <a:off x="4686300" y="5653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14059</xdr:rowOff>
    </xdr:from>
    <xdr:to>
      <xdr:col>20</xdr:col>
      <xdr:colOff>38100</xdr:colOff>
      <xdr:row>33</xdr:row>
      <xdr:rowOff>115659</xdr:rowOff>
    </xdr:to>
    <xdr:sp macro="" textlink="">
      <xdr:nvSpPr>
        <xdr:cNvPr id="82" name="楕円 81"/>
        <xdr:cNvSpPr/>
      </xdr:nvSpPr>
      <xdr:spPr>
        <a:xfrm>
          <a:off x="3746500" y="56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132186</xdr:rowOff>
    </xdr:from>
    <xdr:ext cx="599010" cy="259045"/>
    <xdr:sp macro="" textlink="">
      <xdr:nvSpPr>
        <xdr:cNvPr id="83" name="テキスト ボックス 82"/>
        <xdr:cNvSpPr txBox="1"/>
      </xdr:nvSpPr>
      <xdr:spPr>
        <a:xfrm>
          <a:off x="3497795" y="544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15430</xdr:rowOff>
    </xdr:from>
    <xdr:to>
      <xdr:col>15</xdr:col>
      <xdr:colOff>101600</xdr:colOff>
      <xdr:row>33</xdr:row>
      <xdr:rowOff>117030</xdr:rowOff>
    </xdr:to>
    <xdr:sp macro="" textlink="">
      <xdr:nvSpPr>
        <xdr:cNvPr id="84" name="楕円 83"/>
        <xdr:cNvSpPr/>
      </xdr:nvSpPr>
      <xdr:spPr>
        <a:xfrm>
          <a:off x="2857500" y="567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133557</xdr:rowOff>
    </xdr:from>
    <xdr:ext cx="599010" cy="259045"/>
    <xdr:sp macro="" textlink="">
      <xdr:nvSpPr>
        <xdr:cNvPr id="85" name="テキスト ボックス 84"/>
        <xdr:cNvSpPr txBox="1"/>
      </xdr:nvSpPr>
      <xdr:spPr>
        <a:xfrm>
          <a:off x="2608795" y="5448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68275</xdr:rowOff>
    </xdr:from>
    <xdr:to>
      <xdr:col>10</xdr:col>
      <xdr:colOff>165100</xdr:colOff>
      <xdr:row>34</xdr:row>
      <xdr:rowOff>169875</xdr:rowOff>
    </xdr:to>
    <xdr:sp macro="" textlink="">
      <xdr:nvSpPr>
        <xdr:cNvPr id="86" name="楕円 85"/>
        <xdr:cNvSpPr/>
      </xdr:nvSpPr>
      <xdr:spPr>
        <a:xfrm>
          <a:off x="1968500" y="58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14952</xdr:rowOff>
    </xdr:from>
    <xdr:ext cx="599010" cy="259045"/>
    <xdr:sp macro="" textlink="">
      <xdr:nvSpPr>
        <xdr:cNvPr id="87" name="テキスト ボックス 86"/>
        <xdr:cNvSpPr txBox="1"/>
      </xdr:nvSpPr>
      <xdr:spPr>
        <a:xfrm>
          <a:off x="1719795" y="567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107874</xdr:rowOff>
    </xdr:from>
    <xdr:to>
      <xdr:col>6</xdr:col>
      <xdr:colOff>38100</xdr:colOff>
      <xdr:row>35</xdr:row>
      <xdr:rowOff>38024</xdr:rowOff>
    </xdr:to>
    <xdr:sp macro="" textlink="">
      <xdr:nvSpPr>
        <xdr:cNvPr id="88" name="楕円 87"/>
        <xdr:cNvSpPr/>
      </xdr:nvSpPr>
      <xdr:spPr>
        <a:xfrm>
          <a:off x="1079500" y="59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54551</xdr:rowOff>
    </xdr:from>
    <xdr:ext cx="599010" cy="259045"/>
    <xdr:sp macro="" textlink="">
      <xdr:nvSpPr>
        <xdr:cNvPr id="89" name="テキスト ボックス 88"/>
        <xdr:cNvSpPr txBox="1"/>
      </xdr:nvSpPr>
      <xdr:spPr>
        <a:xfrm>
          <a:off x="830795" y="57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4386</xdr:rowOff>
    </xdr:from>
    <xdr:to>
      <xdr:col>24</xdr:col>
      <xdr:colOff>63500</xdr:colOff>
      <xdr:row>58</xdr:row>
      <xdr:rowOff>22754</xdr:rowOff>
    </xdr:to>
    <xdr:cxnSp macro="">
      <xdr:nvCxnSpPr>
        <xdr:cNvPr id="118" name="直線コネクタ 117"/>
        <xdr:cNvCxnSpPr/>
      </xdr:nvCxnSpPr>
      <xdr:spPr>
        <a:xfrm flipV="1">
          <a:off x="3797300" y="9948486"/>
          <a:ext cx="838200" cy="1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119311</xdr:rowOff>
    </xdr:from>
    <xdr:ext cx="599010" cy="259045"/>
    <xdr:sp macro="" textlink="">
      <xdr:nvSpPr>
        <xdr:cNvPr id="119" name="物件費平均値テキスト"/>
        <xdr:cNvSpPr txBox="1"/>
      </xdr:nvSpPr>
      <xdr:spPr>
        <a:xfrm>
          <a:off x="4686300" y="9891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22754</xdr:rowOff>
    </xdr:from>
    <xdr:to>
      <xdr:col>19</xdr:col>
      <xdr:colOff>177800</xdr:colOff>
      <xdr:row>58</xdr:row>
      <xdr:rowOff>33247</xdr:rowOff>
    </xdr:to>
    <xdr:cxnSp macro="">
      <xdr:nvCxnSpPr>
        <xdr:cNvPr id="121" name="直線コネクタ 120"/>
        <xdr:cNvCxnSpPr/>
      </xdr:nvCxnSpPr>
      <xdr:spPr>
        <a:xfrm flipV="1">
          <a:off x="2908300" y="9966854"/>
          <a:ext cx="889000" cy="1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73217</xdr:rowOff>
    </xdr:from>
    <xdr:ext cx="534377" cy="259045"/>
    <xdr:sp macro="" textlink="">
      <xdr:nvSpPr>
        <xdr:cNvPr id="123" name="テキスト ボックス 122"/>
        <xdr:cNvSpPr txBox="1"/>
      </xdr:nvSpPr>
      <xdr:spPr>
        <a:xfrm>
          <a:off x="3530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5674</xdr:rowOff>
    </xdr:from>
    <xdr:to>
      <xdr:col>15</xdr:col>
      <xdr:colOff>50800</xdr:colOff>
      <xdr:row>58</xdr:row>
      <xdr:rowOff>33247</xdr:rowOff>
    </xdr:to>
    <xdr:cxnSp macro="">
      <xdr:nvCxnSpPr>
        <xdr:cNvPr id="124" name="直線コネクタ 123"/>
        <xdr:cNvCxnSpPr/>
      </xdr:nvCxnSpPr>
      <xdr:spPr>
        <a:xfrm>
          <a:off x="2019300" y="9949774"/>
          <a:ext cx="889000" cy="2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84963</xdr:rowOff>
    </xdr:from>
    <xdr:ext cx="534377" cy="259045"/>
    <xdr:sp macro="" textlink="">
      <xdr:nvSpPr>
        <xdr:cNvPr id="126" name="テキスト ボックス 125"/>
        <xdr:cNvSpPr txBox="1"/>
      </xdr:nvSpPr>
      <xdr:spPr>
        <a:xfrm>
          <a:off x="2641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5674</xdr:rowOff>
    </xdr:from>
    <xdr:to>
      <xdr:col>10</xdr:col>
      <xdr:colOff>114300</xdr:colOff>
      <xdr:row>58</xdr:row>
      <xdr:rowOff>9055</xdr:rowOff>
    </xdr:to>
    <xdr:cxnSp macro="">
      <xdr:nvCxnSpPr>
        <xdr:cNvPr id="127" name="直線コネクタ 126"/>
        <xdr:cNvCxnSpPr/>
      </xdr:nvCxnSpPr>
      <xdr:spPr>
        <a:xfrm flipV="1">
          <a:off x="1130300" y="9949774"/>
          <a:ext cx="889000" cy="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91402</xdr:rowOff>
    </xdr:from>
    <xdr:ext cx="534377" cy="259045"/>
    <xdr:sp macro="" textlink="">
      <xdr:nvSpPr>
        <xdr:cNvPr id="129" name="テキスト ボックス 128"/>
        <xdr:cNvSpPr txBox="1"/>
      </xdr:nvSpPr>
      <xdr:spPr>
        <a:xfrm>
          <a:off x="1752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103457</xdr:rowOff>
    </xdr:from>
    <xdr:ext cx="534377" cy="259045"/>
    <xdr:sp macro="" textlink="">
      <xdr:nvSpPr>
        <xdr:cNvPr id="131" name="テキスト ボックス 130"/>
        <xdr:cNvSpPr txBox="1"/>
      </xdr:nvSpPr>
      <xdr:spPr>
        <a:xfrm>
          <a:off x="863111" y="100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125036</xdr:rowOff>
    </xdr:from>
    <xdr:to>
      <xdr:col>24</xdr:col>
      <xdr:colOff>114300</xdr:colOff>
      <xdr:row>58</xdr:row>
      <xdr:rowOff>55186</xdr:rowOff>
    </xdr:to>
    <xdr:sp macro="" textlink="">
      <xdr:nvSpPr>
        <xdr:cNvPr id="137" name="楕円 136"/>
        <xdr:cNvSpPr/>
      </xdr:nvSpPr>
      <xdr:spPr>
        <a:xfrm>
          <a:off x="4584700" y="98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84413</xdr:rowOff>
    </xdr:from>
    <xdr:ext cx="599010" cy="259045"/>
    <xdr:sp macro="" textlink="">
      <xdr:nvSpPr>
        <xdr:cNvPr id="138" name="物件費該当値テキスト"/>
        <xdr:cNvSpPr txBox="1"/>
      </xdr:nvSpPr>
      <xdr:spPr>
        <a:xfrm>
          <a:off x="4686300" y="9685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143404</xdr:rowOff>
    </xdr:from>
    <xdr:to>
      <xdr:col>20</xdr:col>
      <xdr:colOff>38100</xdr:colOff>
      <xdr:row>58</xdr:row>
      <xdr:rowOff>73554</xdr:rowOff>
    </xdr:to>
    <xdr:sp macro="" textlink="">
      <xdr:nvSpPr>
        <xdr:cNvPr id="139" name="楕円 138"/>
        <xdr:cNvSpPr/>
      </xdr:nvSpPr>
      <xdr:spPr>
        <a:xfrm>
          <a:off x="3746500" y="991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90081</xdr:rowOff>
    </xdr:from>
    <xdr:ext cx="599010" cy="259045"/>
    <xdr:sp macro="" textlink="">
      <xdr:nvSpPr>
        <xdr:cNvPr id="140" name="テキスト ボックス 139"/>
        <xdr:cNvSpPr txBox="1"/>
      </xdr:nvSpPr>
      <xdr:spPr>
        <a:xfrm>
          <a:off x="3497795" y="969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153897</xdr:rowOff>
    </xdr:from>
    <xdr:to>
      <xdr:col>15</xdr:col>
      <xdr:colOff>101600</xdr:colOff>
      <xdr:row>58</xdr:row>
      <xdr:rowOff>84047</xdr:rowOff>
    </xdr:to>
    <xdr:sp macro="" textlink="">
      <xdr:nvSpPr>
        <xdr:cNvPr id="141" name="楕円 140"/>
        <xdr:cNvSpPr/>
      </xdr:nvSpPr>
      <xdr:spPr>
        <a:xfrm>
          <a:off x="2857500" y="992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100574</xdr:rowOff>
    </xdr:from>
    <xdr:ext cx="534377" cy="259045"/>
    <xdr:sp macro="" textlink="">
      <xdr:nvSpPr>
        <xdr:cNvPr id="142" name="テキスト ボックス 141"/>
        <xdr:cNvSpPr txBox="1"/>
      </xdr:nvSpPr>
      <xdr:spPr>
        <a:xfrm>
          <a:off x="2641111" y="970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126324</xdr:rowOff>
    </xdr:from>
    <xdr:to>
      <xdr:col>10</xdr:col>
      <xdr:colOff>165100</xdr:colOff>
      <xdr:row>58</xdr:row>
      <xdr:rowOff>56474</xdr:rowOff>
    </xdr:to>
    <xdr:sp macro="" textlink="">
      <xdr:nvSpPr>
        <xdr:cNvPr id="143" name="楕円 142"/>
        <xdr:cNvSpPr/>
      </xdr:nvSpPr>
      <xdr:spPr>
        <a:xfrm>
          <a:off x="1968500" y="989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73001</xdr:rowOff>
    </xdr:from>
    <xdr:ext cx="599010" cy="259045"/>
    <xdr:sp macro="" textlink="">
      <xdr:nvSpPr>
        <xdr:cNvPr id="144" name="テキスト ボックス 143"/>
        <xdr:cNvSpPr txBox="1"/>
      </xdr:nvSpPr>
      <xdr:spPr>
        <a:xfrm>
          <a:off x="1719795" y="967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129705</xdr:rowOff>
    </xdr:from>
    <xdr:to>
      <xdr:col>6</xdr:col>
      <xdr:colOff>38100</xdr:colOff>
      <xdr:row>58</xdr:row>
      <xdr:rowOff>59855</xdr:rowOff>
    </xdr:to>
    <xdr:sp macro="" textlink="">
      <xdr:nvSpPr>
        <xdr:cNvPr id="145" name="楕円 144"/>
        <xdr:cNvSpPr/>
      </xdr:nvSpPr>
      <xdr:spPr>
        <a:xfrm>
          <a:off x="1079500" y="990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76382</xdr:rowOff>
    </xdr:from>
    <xdr:ext cx="599010" cy="259045"/>
    <xdr:sp macro="" textlink="">
      <xdr:nvSpPr>
        <xdr:cNvPr id="146" name="テキスト ボックス 145"/>
        <xdr:cNvSpPr txBox="1"/>
      </xdr:nvSpPr>
      <xdr:spPr>
        <a:xfrm>
          <a:off x="830795" y="967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113607</xdr:rowOff>
    </xdr:from>
    <xdr:to>
      <xdr:col>24</xdr:col>
      <xdr:colOff>63500</xdr:colOff>
      <xdr:row>76</xdr:row>
      <xdr:rowOff>118799</xdr:rowOff>
    </xdr:to>
    <xdr:cxnSp macro="">
      <xdr:nvCxnSpPr>
        <xdr:cNvPr id="177" name="直線コネクタ 176"/>
        <xdr:cNvCxnSpPr/>
      </xdr:nvCxnSpPr>
      <xdr:spPr>
        <a:xfrm>
          <a:off x="3797300" y="13143807"/>
          <a:ext cx="8382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22310</xdr:rowOff>
    </xdr:from>
    <xdr:ext cx="534377" cy="259045"/>
    <xdr:sp macro="" textlink="">
      <xdr:nvSpPr>
        <xdr:cNvPr id="178" name="維持補修費平均値テキスト"/>
        <xdr:cNvSpPr txBox="1"/>
      </xdr:nvSpPr>
      <xdr:spPr>
        <a:xfrm>
          <a:off x="4686300" y="13395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113607</xdr:rowOff>
    </xdr:from>
    <xdr:to>
      <xdr:col>19</xdr:col>
      <xdr:colOff>177800</xdr:colOff>
      <xdr:row>77</xdr:row>
      <xdr:rowOff>76313</xdr:rowOff>
    </xdr:to>
    <xdr:cxnSp macro="">
      <xdr:nvCxnSpPr>
        <xdr:cNvPr id="180" name="直線コネクタ 179"/>
        <xdr:cNvCxnSpPr/>
      </xdr:nvCxnSpPr>
      <xdr:spPr>
        <a:xfrm flipV="1">
          <a:off x="2908300" y="13143807"/>
          <a:ext cx="889000" cy="13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134208</xdr:rowOff>
    </xdr:from>
    <xdr:ext cx="534377" cy="259045"/>
    <xdr:sp macro="" textlink="">
      <xdr:nvSpPr>
        <xdr:cNvPr id="182" name="テキスト ボックス 181"/>
        <xdr:cNvSpPr txBox="1"/>
      </xdr:nvSpPr>
      <xdr:spPr>
        <a:xfrm>
          <a:off x="3530111" y="135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76313</xdr:rowOff>
    </xdr:from>
    <xdr:to>
      <xdr:col>15</xdr:col>
      <xdr:colOff>50800</xdr:colOff>
      <xdr:row>78</xdr:row>
      <xdr:rowOff>40210</xdr:rowOff>
    </xdr:to>
    <xdr:cxnSp macro="">
      <xdr:nvCxnSpPr>
        <xdr:cNvPr id="183" name="直線コネクタ 182"/>
        <xdr:cNvCxnSpPr/>
      </xdr:nvCxnSpPr>
      <xdr:spPr>
        <a:xfrm flipV="1">
          <a:off x="2019300" y="13277963"/>
          <a:ext cx="889000" cy="13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157346</xdr:rowOff>
    </xdr:from>
    <xdr:ext cx="469744" cy="259045"/>
    <xdr:sp macro="" textlink="">
      <xdr:nvSpPr>
        <xdr:cNvPr id="185" name="テキスト ボックス 184"/>
        <xdr:cNvSpPr txBox="1"/>
      </xdr:nvSpPr>
      <xdr:spPr>
        <a:xfrm>
          <a:off x="2673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147848</xdr:rowOff>
    </xdr:from>
    <xdr:to>
      <xdr:col>10</xdr:col>
      <xdr:colOff>114300</xdr:colOff>
      <xdr:row>78</xdr:row>
      <xdr:rowOff>40210</xdr:rowOff>
    </xdr:to>
    <xdr:cxnSp macro="">
      <xdr:nvCxnSpPr>
        <xdr:cNvPr id="186" name="直線コネクタ 185"/>
        <xdr:cNvCxnSpPr/>
      </xdr:nvCxnSpPr>
      <xdr:spPr>
        <a:xfrm>
          <a:off x="1130300" y="13349498"/>
          <a:ext cx="889000" cy="6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31551</xdr:rowOff>
    </xdr:from>
    <xdr:ext cx="469744" cy="259045"/>
    <xdr:sp macro="" textlink="">
      <xdr:nvSpPr>
        <xdr:cNvPr id="188" name="テキスト ボックス 187"/>
        <xdr:cNvSpPr txBox="1"/>
      </xdr:nvSpPr>
      <xdr:spPr>
        <a:xfrm>
          <a:off x="1784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15778</xdr:rowOff>
    </xdr:from>
    <xdr:ext cx="469744" cy="259045"/>
    <xdr:sp macro="" textlink="">
      <xdr:nvSpPr>
        <xdr:cNvPr id="190" name="テキスト ボックス 189"/>
        <xdr:cNvSpPr txBox="1"/>
      </xdr:nvSpPr>
      <xdr:spPr>
        <a:xfrm>
          <a:off x="895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67999</xdr:rowOff>
    </xdr:from>
    <xdr:to>
      <xdr:col>24</xdr:col>
      <xdr:colOff>114300</xdr:colOff>
      <xdr:row>76</xdr:row>
      <xdr:rowOff>169599</xdr:rowOff>
    </xdr:to>
    <xdr:sp macro="" textlink="">
      <xdr:nvSpPr>
        <xdr:cNvPr id="196" name="楕円 195"/>
        <xdr:cNvSpPr/>
      </xdr:nvSpPr>
      <xdr:spPr>
        <a:xfrm>
          <a:off x="4584700" y="130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90877</xdr:rowOff>
    </xdr:from>
    <xdr:ext cx="534377" cy="259045"/>
    <xdr:sp macro="" textlink="">
      <xdr:nvSpPr>
        <xdr:cNvPr id="197" name="維持補修費該当値テキスト"/>
        <xdr:cNvSpPr txBox="1"/>
      </xdr:nvSpPr>
      <xdr:spPr>
        <a:xfrm>
          <a:off x="4686300" y="1294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62807</xdr:rowOff>
    </xdr:from>
    <xdr:to>
      <xdr:col>20</xdr:col>
      <xdr:colOff>38100</xdr:colOff>
      <xdr:row>76</xdr:row>
      <xdr:rowOff>164407</xdr:rowOff>
    </xdr:to>
    <xdr:sp macro="" textlink="">
      <xdr:nvSpPr>
        <xdr:cNvPr id="198" name="楕円 197"/>
        <xdr:cNvSpPr/>
      </xdr:nvSpPr>
      <xdr:spPr>
        <a:xfrm>
          <a:off x="3746500" y="1309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9484</xdr:rowOff>
    </xdr:from>
    <xdr:ext cx="534377" cy="259045"/>
    <xdr:sp macro="" textlink="">
      <xdr:nvSpPr>
        <xdr:cNvPr id="199" name="テキスト ボックス 198"/>
        <xdr:cNvSpPr txBox="1"/>
      </xdr:nvSpPr>
      <xdr:spPr>
        <a:xfrm>
          <a:off x="3530111" y="1286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25513</xdr:rowOff>
    </xdr:from>
    <xdr:to>
      <xdr:col>15</xdr:col>
      <xdr:colOff>101600</xdr:colOff>
      <xdr:row>77</xdr:row>
      <xdr:rowOff>127113</xdr:rowOff>
    </xdr:to>
    <xdr:sp macro="" textlink="">
      <xdr:nvSpPr>
        <xdr:cNvPr id="200" name="楕円 199"/>
        <xdr:cNvSpPr/>
      </xdr:nvSpPr>
      <xdr:spPr>
        <a:xfrm>
          <a:off x="2857500" y="1322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143640</xdr:rowOff>
    </xdr:from>
    <xdr:ext cx="534377" cy="259045"/>
    <xdr:sp macro="" textlink="">
      <xdr:nvSpPr>
        <xdr:cNvPr id="201" name="テキスト ボックス 200"/>
        <xdr:cNvSpPr txBox="1"/>
      </xdr:nvSpPr>
      <xdr:spPr>
        <a:xfrm>
          <a:off x="2641111" y="1300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160860</xdr:rowOff>
    </xdr:from>
    <xdr:to>
      <xdr:col>10</xdr:col>
      <xdr:colOff>165100</xdr:colOff>
      <xdr:row>78</xdr:row>
      <xdr:rowOff>91010</xdr:rowOff>
    </xdr:to>
    <xdr:sp macro="" textlink="">
      <xdr:nvSpPr>
        <xdr:cNvPr id="202" name="楕円 201"/>
        <xdr:cNvSpPr/>
      </xdr:nvSpPr>
      <xdr:spPr>
        <a:xfrm>
          <a:off x="1968500" y="133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107537</xdr:rowOff>
    </xdr:from>
    <xdr:ext cx="534377" cy="259045"/>
    <xdr:sp macro="" textlink="">
      <xdr:nvSpPr>
        <xdr:cNvPr id="203" name="テキスト ボックス 202"/>
        <xdr:cNvSpPr txBox="1"/>
      </xdr:nvSpPr>
      <xdr:spPr>
        <a:xfrm>
          <a:off x="1752111" y="1313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97048</xdr:rowOff>
    </xdr:from>
    <xdr:to>
      <xdr:col>6</xdr:col>
      <xdr:colOff>38100</xdr:colOff>
      <xdr:row>78</xdr:row>
      <xdr:rowOff>27198</xdr:rowOff>
    </xdr:to>
    <xdr:sp macro="" textlink="">
      <xdr:nvSpPr>
        <xdr:cNvPr id="204" name="楕円 203"/>
        <xdr:cNvSpPr/>
      </xdr:nvSpPr>
      <xdr:spPr>
        <a:xfrm>
          <a:off x="1079500" y="1329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43725</xdr:rowOff>
    </xdr:from>
    <xdr:ext cx="534377" cy="259045"/>
    <xdr:sp macro="" textlink="">
      <xdr:nvSpPr>
        <xdr:cNvPr id="205" name="テキスト ボックス 204"/>
        <xdr:cNvSpPr txBox="1"/>
      </xdr:nvSpPr>
      <xdr:spPr>
        <a:xfrm>
          <a:off x="863111" y="1307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150444</xdr:rowOff>
    </xdr:from>
    <xdr:to>
      <xdr:col>24</xdr:col>
      <xdr:colOff>63500</xdr:colOff>
      <xdr:row>95</xdr:row>
      <xdr:rowOff>163235</xdr:rowOff>
    </xdr:to>
    <xdr:cxnSp macro="">
      <xdr:nvCxnSpPr>
        <xdr:cNvPr id="237" name="直線コネクタ 236"/>
        <xdr:cNvCxnSpPr/>
      </xdr:nvCxnSpPr>
      <xdr:spPr>
        <a:xfrm>
          <a:off x="3797300" y="16266744"/>
          <a:ext cx="838200" cy="18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110510</xdr:rowOff>
    </xdr:from>
    <xdr:ext cx="599010" cy="259045"/>
    <xdr:sp macro="" textlink="">
      <xdr:nvSpPr>
        <xdr:cNvPr id="238" name="扶助費平均値テキスト"/>
        <xdr:cNvSpPr txBox="1"/>
      </xdr:nvSpPr>
      <xdr:spPr>
        <a:xfrm>
          <a:off x="4686300" y="16398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150444</xdr:rowOff>
    </xdr:from>
    <xdr:to>
      <xdr:col>19</xdr:col>
      <xdr:colOff>177800</xdr:colOff>
      <xdr:row>96</xdr:row>
      <xdr:rowOff>131993</xdr:rowOff>
    </xdr:to>
    <xdr:cxnSp macro="">
      <xdr:nvCxnSpPr>
        <xdr:cNvPr id="240" name="直線コネクタ 239"/>
        <xdr:cNvCxnSpPr/>
      </xdr:nvCxnSpPr>
      <xdr:spPr>
        <a:xfrm flipV="1">
          <a:off x="2908300" y="16266744"/>
          <a:ext cx="889000" cy="32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110608</xdr:rowOff>
    </xdr:from>
    <xdr:ext cx="599010" cy="259045"/>
    <xdr:sp macro="" textlink="">
      <xdr:nvSpPr>
        <xdr:cNvPr id="242" name="テキスト ボックス 241"/>
        <xdr:cNvSpPr txBox="1"/>
      </xdr:nvSpPr>
      <xdr:spPr>
        <a:xfrm>
          <a:off x="3497795" y="1639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131993</xdr:rowOff>
    </xdr:from>
    <xdr:to>
      <xdr:col>15</xdr:col>
      <xdr:colOff>50800</xdr:colOff>
      <xdr:row>97</xdr:row>
      <xdr:rowOff>93152</xdr:rowOff>
    </xdr:to>
    <xdr:cxnSp macro="">
      <xdr:nvCxnSpPr>
        <xdr:cNvPr id="243" name="直線コネクタ 242"/>
        <xdr:cNvCxnSpPr/>
      </xdr:nvCxnSpPr>
      <xdr:spPr>
        <a:xfrm flipV="1">
          <a:off x="2019300" y="16591193"/>
          <a:ext cx="889000" cy="13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21356</xdr:rowOff>
    </xdr:from>
    <xdr:ext cx="599010" cy="259045"/>
    <xdr:sp macro="" textlink="">
      <xdr:nvSpPr>
        <xdr:cNvPr id="245" name="テキスト ボックス 244"/>
        <xdr:cNvSpPr txBox="1"/>
      </xdr:nvSpPr>
      <xdr:spPr>
        <a:xfrm>
          <a:off x="2608795" y="1665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93152</xdr:rowOff>
    </xdr:from>
    <xdr:to>
      <xdr:col>10</xdr:col>
      <xdr:colOff>114300</xdr:colOff>
      <xdr:row>97</xdr:row>
      <xdr:rowOff>103636</xdr:rowOff>
    </xdr:to>
    <xdr:cxnSp macro="">
      <xdr:nvCxnSpPr>
        <xdr:cNvPr id="246" name="直線コネクタ 245"/>
        <xdr:cNvCxnSpPr/>
      </xdr:nvCxnSpPr>
      <xdr:spPr>
        <a:xfrm flipV="1">
          <a:off x="1130300" y="16723802"/>
          <a:ext cx="889000" cy="1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46060</xdr:rowOff>
    </xdr:from>
    <xdr:ext cx="599010" cy="259045"/>
    <xdr:sp macro="" textlink="">
      <xdr:nvSpPr>
        <xdr:cNvPr id="248" name="テキスト ボックス 247"/>
        <xdr:cNvSpPr txBox="1"/>
      </xdr:nvSpPr>
      <xdr:spPr>
        <a:xfrm>
          <a:off x="1719795" y="163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91628</xdr:rowOff>
    </xdr:from>
    <xdr:ext cx="534377" cy="259045"/>
    <xdr:sp macro="" textlink="">
      <xdr:nvSpPr>
        <xdr:cNvPr id="250" name="テキスト ボックス 249"/>
        <xdr:cNvSpPr txBox="1"/>
      </xdr:nvSpPr>
      <xdr:spPr>
        <a:xfrm>
          <a:off x="863111" y="163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112435</xdr:rowOff>
    </xdr:from>
    <xdr:to>
      <xdr:col>24</xdr:col>
      <xdr:colOff>114300</xdr:colOff>
      <xdr:row>96</xdr:row>
      <xdr:rowOff>42585</xdr:rowOff>
    </xdr:to>
    <xdr:sp macro="" textlink="">
      <xdr:nvSpPr>
        <xdr:cNvPr id="256" name="楕円 255"/>
        <xdr:cNvSpPr/>
      </xdr:nvSpPr>
      <xdr:spPr>
        <a:xfrm>
          <a:off x="4584700" y="1640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135312</xdr:rowOff>
    </xdr:from>
    <xdr:ext cx="599010" cy="259045"/>
    <xdr:sp macro="" textlink="">
      <xdr:nvSpPr>
        <xdr:cNvPr id="257" name="扶助費該当値テキスト"/>
        <xdr:cNvSpPr txBox="1"/>
      </xdr:nvSpPr>
      <xdr:spPr>
        <a:xfrm>
          <a:off x="4686300" y="1625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99644</xdr:rowOff>
    </xdr:from>
    <xdr:to>
      <xdr:col>20</xdr:col>
      <xdr:colOff>38100</xdr:colOff>
      <xdr:row>95</xdr:row>
      <xdr:rowOff>29794</xdr:rowOff>
    </xdr:to>
    <xdr:sp macro="" textlink="">
      <xdr:nvSpPr>
        <xdr:cNvPr id="258" name="楕円 257"/>
        <xdr:cNvSpPr/>
      </xdr:nvSpPr>
      <xdr:spPr>
        <a:xfrm>
          <a:off x="3746500" y="1621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46321</xdr:rowOff>
    </xdr:from>
    <xdr:ext cx="599010" cy="259045"/>
    <xdr:sp macro="" textlink="">
      <xdr:nvSpPr>
        <xdr:cNvPr id="259" name="テキスト ボックス 258"/>
        <xdr:cNvSpPr txBox="1"/>
      </xdr:nvSpPr>
      <xdr:spPr>
        <a:xfrm>
          <a:off x="3497795" y="15991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81193</xdr:rowOff>
    </xdr:from>
    <xdr:to>
      <xdr:col>15</xdr:col>
      <xdr:colOff>101600</xdr:colOff>
      <xdr:row>97</xdr:row>
      <xdr:rowOff>11343</xdr:rowOff>
    </xdr:to>
    <xdr:sp macro="" textlink="">
      <xdr:nvSpPr>
        <xdr:cNvPr id="260" name="楕円 259"/>
        <xdr:cNvSpPr/>
      </xdr:nvSpPr>
      <xdr:spPr>
        <a:xfrm>
          <a:off x="2857500" y="1654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27870</xdr:rowOff>
    </xdr:from>
    <xdr:ext cx="599010" cy="259045"/>
    <xdr:sp macro="" textlink="">
      <xdr:nvSpPr>
        <xdr:cNvPr id="261" name="テキスト ボックス 260"/>
        <xdr:cNvSpPr txBox="1"/>
      </xdr:nvSpPr>
      <xdr:spPr>
        <a:xfrm>
          <a:off x="2608795" y="1631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42352</xdr:rowOff>
    </xdr:from>
    <xdr:to>
      <xdr:col>10</xdr:col>
      <xdr:colOff>165100</xdr:colOff>
      <xdr:row>97</xdr:row>
      <xdr:rowOff>143952</xdr:rowOff>
    </xdr:to>
    <xdr:sp macro="" textlink="">
      <xdr:nvSpPr>
        <xdr:cNvPr id="262" name="楕円 261"/>
        <xdr:cNvSpPr/>
      </xdr:nvSpPr>
      <xdr:spPr>
        <a:xfrm>
          <a:off x="1968500" y="1667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135079</xdr:rowOff>
    </xdr:from>
    <xdr:ext cx="534377" cy="259045"/>
    <xdr:sp macro="" textlink="">
      <xdr:nvSpPr>
        <xdr:cNvPr id="263" name="テキスト ボックス 262"/>
        <xdr:cNvSpPr txBox="1"/>
      </xdr:nvSpPr>
      <xdr:spPr>
        <a:xfrm>
          <a:off x="1752111" y="1676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52836</xdr:rowOff>
    </xdr:from>
    <xdr:to>
      <xdr:col>6</xdr:col>
      <xdr:colOff>38100</xdr:colOff>
      <xdr:row>97</xdr:row>
      <xdr:rowOff>154436</xdr:rowOff>
    </xdr:to>
    <xdr:sp macro="" textlink="">
      <xdr:nvSpPr>
        <xdr:cNvPr id="264" name="楕円 263"/>
        <xdr:cNvSpPr/>
      </xdr:nvSpPr>
      <xdr:spPr>
        <a:xfrm>
          <a:off x="1079500" y="1668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145563</xdr:rowOff>
    </xdr:from>
    <xdr:ext cx="534377" cy="259045"/>
    <xdr:sp macro="" textlink="">
      <xdr:nvSpPr>
        <xdr:cNvPr id="265" name="テキスト ボックス 264"/>
        <xdr:cNvSpPr txBox="1"/>
      </xdr:nvSpPr>
      <xdr:spPr>
        <a:xfrm>
          <a:off x="863111" y="1677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51761</xdr:rowOff>
    </xdr:from>
    <xdr:to>
      <xdr:col>55</xdr:col>
      <xdr:colOff>0</xdr:colOff>
      <xdr:row>37</xdr:row>
      <xdr:rowOff>90267</xdr:rowOff>
    </xdr:to>
    <xdr:cxnSp macro="">
      <xdr:nvCxnSpPr>
        <xdr:cNvPr id="296" name="直線コネクタ 295"/>
        <xdr:cNvCxnSpPr/>
      </xdr:nvCxnSpPr>
      <xdr:spPr>
        <a:xfrm flipV="1">
          <a:off x="9639300" y="6395411"/>
          <a:ext cx="838200" cy="3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29249</xdr:rowOff>
    </xdr:from>
    <xdr:ext cx="599010" cy="259045"/>
    <xdr:sp macro="" textlink="">
      <xdr:nvSpPr>
        <xdr:cNvPr id="297" name="補助費等平均値テキスト"/>
        <xdr:cNvSpPr txBox="1"/>
      </xdr:nvSpPr>
      <xdr:spPr>
        <a:xfrm>
          <a:off x="10528300" y="6372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42770</xdr:rowOff>
    </xdr:from>
    <xdr:to>
      <xdr:col>50</xdr:col>
      <xdr:colOff>114300</xdr:colOff>
      <xdr:row>37</xdr:row>
      <xdr:rowOff>90267</xdr:rowOff>
    </xdr:to>
    <xdr:cxnSp macro="">
      <xdr:nvCxnSpPr>
        <xdr:cNvPr id="299" name="直線コネクタ 298"/>
        <xdr:cNvCxnSpPr/>
      </xdr:nvCxnSpPr>
      <xdr:spPr>
        <a:xfrm>
          <a:off x="8750300" y="6043520"/>
          <a:ext cx="889000" cy="39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153003</xdr:rowOff>
    </xdr:from>
    <xdr:ext cx="599010" cy="259045"/>
    <xdr:sp macro="" textlink="">
      <xdr:nvSpPr>
        <xdr:cNvPr id="301" name="テキスト ボックス 300"/>
        <xdr:cNvSpPr txBox="1"/>
      </xdr:nvSpPr>
      <xdr:spPr>
        <a:xfrm>
          <a:off x="9339795" y="649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42770</xdr:rowOff>
    </xdr:from>
    <xdr:to>
      <xdr:col>45</xdr:col>
      <xdr:colOff>177800</xdr:colOff>
      <xdr:row>38</xdr:row>
      <xdr:rowOff>35295</xdr:rowOff>
    </xdr:to>
    <xdr:cxnSp macro="">
      <xdr:nvCxnSpPr>
        <xdr:cNvPr id="302" name="直線コネクタ 301"/>
        <xdr:cNvCxnSpPr/>
      </xdr:nvCxnSpPr>
      <xdr:spPr>
        <a:xfrm flipV="1">
          <a:off x="7861300" y="6043520"/>
          <a:ext cx="889000" cy="50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1634</xdr:rowOff>
    </xdr:from>
    <xdr:ext cx="599010" cy="259045"/>
    <xdr:sp macro="" textlink="">
      <xdr:nvSpPr>
        <xdr:cNvPr id="304" name="テキスト ボックス 303"/>
        <xdr:cNvSpPr txBox="1"/>
      </xdr:nvSpPr>
      <xdr:spPr>
        <a:xfrm>
          <a:off x="8450795" y="617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35295</xdr:rowOff>
    </xdr:from>
    <xdr:to>
      <xdr:col>41</xdr:col>
      <xdr:colOff>50800</xdr:colOff>
      <xdr:row>38</xdr:row>
      <xdr:rowOff>38613</xdr:rowOff>
    </xdr:to>
    <xdr:cxnSp macro="">
      <xdr:nvCxnSpPr>
        <xdr:cNvPr id="305" name="直線コネクタ 304"/>
        <xdr:cNvCxnSpPr/>
      </xdr:nvCxnSpPr>
      <xdr:spPr>
        <a:xfrm flipV="1">
          <a:off x="6972300" y="6550395"/>
          <a:ext cx="889000" cy="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89497</xdr:rowOff>
    </xdr:from>
    <xdr:ext cx="534377" cy="259045"/>
    <xdr:sp macro="" textlink="">
      <xdr:nvSpPr>
        <xdr:cNvPr id="307" name="テキスト ボックス 306"/>
        <xdr:cNvSpPr txBox="1"/>
      </xdr:nvSpPr>
      <xdr:spPr>
        <a:xfrm>
          <a:off x="7594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83871</xdr:rowOff>
    </xdr:from>
    <xdr:ext cx="534377" cy="259045"/>
    <xdr:sp macro="" textlink="">
      <xdr:nvSpPr>
        <xdr:cNvPr id="309" name="テキスト ボックス 308"/>
        <xdr:cNvSpPr txBox="1"/>
      </xdr:nvSpPr>
      <xdr:spPr>
        <a:xfrm>
          <a:off x="6705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961</xdr:rowOff>
    </xdr:from>
    <xdr:to>
      <xdr:col>55</xdr:col>
      <xdr:colOff>50800</xdr:colOff>
      <xdr:row>37</xdr:row>
      <xdr:rowOff>102561</xdr:rowOff>
    </xdr:to>
    <xdr:sp macro="" textlink="">
      <xdr:nvSpPr>
        <xdr:cNvPr id="315" name="楕円 314"/>
        <xdr:cNvSpPr/>
      </xdr:nvSpPr>
      <xdr:spPr>
        <a:xfrm>
          <a:off x="10426700" y="634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23838</xdr:rowOff>
    </xdr:from>
    <xdr:ext cx="599010" cy="259045"/>
    <xdr:sp macro="" textlink="">
      <xdr:nvSpPr>
        <xdr:cNvPr id="316" name="補助費等該当値テキスト"/>
        <xdr:cNvSpPr txBox="1"/>
      </xdr:nvSpPr>
      <xdr:spPr>
        <a:xfrm>
          <a:off x="10528300" y="619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39467</xdr:rowOff>
    </xdr:from>
    <xdr:to>
      <xdr:col>50</xdr:col>
      <xdr:colOff>165100</xdr:colOff>
      <xdr:row>37</xdr:row>
      <xdr:rowOff>141067</xdr:rowOff>
    </xdr:to>
    <xdr:sp macro="" textlink="">
      <xdr:nvSpPr>
        <xdr:cNvPr id="317" name="楕円 316"/>
        <xdr:cNvSpPr/>
      </xdr:nvSpPr>
      <xdr:spPr>
        <a:xfrm>
          <a:off x="9588500" y="638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157594</xdr:rowOff>
    </xdr:from>
    <xdr:ext cx="599010" cy="259045"/>
    <xdr:sp macro="" textlink="">
      <xdr:nvSpPr>
        <xdr:cNvPr id="318" name="テキスト ボックス 317"/>
        <xdr:cNvSpPr txBox="1"/>
      </xdr:nvSpPr>
      <xdr:spPr>
        <a:xfrm>
          <a:off x="9339795" y="615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163420</xdr:rowOff>
    </xdr:from>
    <xdr:to>
      <xdr:col>46</xdr:col>
      <xdr:colOff>38100</xdr:colOff>
      <xdr:row>35</xdr:row>
      <xdr:rowOff>93570</xdr:rowOff>
    </xdr:to>
    <xdr:sp macro="" textlink="">
      <xdr:nvSpPr>
        <xdr:cNvPr id="319" name="楕円 318"/>
        <xdr:cNvSpPr/>
      </xdr:nvSpPr>
      <xdr:spPr>
        <a:xfrm>
          <a:off x="8699500" y="599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110097</xdr:rowOff>
    </xdr:from>
    <xdr:ext cx="599010" cy="259045"/>
    <xdr:sp macro="" textlink="">
      <xdr:nvSpPr>
        <xdr:cNvPr id="320" name="テキスト ボックス 319"/>
        <xdr:cNvSpPr txBox="1"/>
      </xdr:nvSpPr>
      <xdr:spPr>
        <a:xfrm>
          <a:off x="8450795" y="576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155945</xdr:rowOff>
    </xdr:from>
    <xdr:to>
      <xdr:col>41</xdr:col>
      <xdr:colOff>101600</xdr:colOff>
      <xdr:row>38</xdr:row>
      <xdr:rowOff>86096</xdr:rowOff>
    </xdr:to>
    <xdr:sp macro="" textlink="">
      <xdr:nvSpPr>
        <xdr:cNvPr id="321" name="楕円 320"/>
        <xdr:cNvSpPr/>
      </xdr:nvSpPr>
      <xdr:spPr>
        <a:xfrm>
          <a:off x="7810500" y="64995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77222</xdr:rowOff>
    </xdr:from>
    <xdr:ext cx="534377" cy="259045"/>
    <xdr:sp macro="" textlink="">
      <xdr:nvSpPr>
        <xdr:cNvPr id="322" name="テキスト ボックス 321"/>
        <xdr:cNvSpPr txBox="1"/>
      </xdr:nvSpPr>
      <xdr:spPr>
        <a:xfrm>
          <a:off x="7594111" y="659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159263</xdr:rowOff>
    </xdr:from>
    <xdr:to>
      <xdr:col>36</xdr:col>
      <xdr:colOff>165100</xdr:colOff>
      <xdr:row>38</xdr:row>
      <xdr:rowOff>89413</xdr:rowOff>
    </xdr:to>
    <xdr:sp macro="" textlink="">
      <xdr:nvSpPr>
        <xdr:cNvPr id="323" name="楕円 322"/>
        <xdr:cNvSpPr/>
      </xdr:nvSpPr>
      <xdr:spPr>
        <a:xfrm>
          <a:off x="6921500" y="650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105940</xdr:rowOff>
    </xdr:from>
    <xdr:ext cx="534377" cy="259045"/>
    <xdr:sp macro="" textlink="">
      <xdr:nvSpPr>
        <xdr:cNvPr id="324" name="テキスト ボックス 323"/>
        <xdr:cNvSpPr txBox="1"/>
      </xdr:nvSpPr>
      <xdr:spPr>
        <a:xfrm>
          <a:off x="6705111" y="627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109502</xdr:rowOff>
    </xdr:from>
    <xdr:to>
      <xdr:col>55</xdr:col>
      <xdr:colOff>0</xdr:colOff>
      <xdr:row>57</xdr:row>
      <xdr:rowOff>166767</xdr:rowOff>
    </xdr:to>
    <xdr:cxnSp macro="">
      <xdr:nvCxnSpPr>
        <xdr:cNvPr id="355" name="直線コネクタ 354"/>
        <xdr:cNvCxnSpPr/>
      </xdr:nvCxnSpPr>
      <xdr:spPr>
        <a:xfrm>
          <a:off x="9639300" y="9710702"/>
          <a:ext cx="838200" cy="22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109502</xdr:rowOff>
    </xdr:from>
    <xdr:to>
      <xdr:col>50</xdr:col>
      <xdr:colOff>114300</xdr:colOff>
      <xdr:row>56</xdr:row>
      <xdr:rowOff>152512</xdr:rowOff>
    </xdr:to>
    <xdr:cxnSp macro="">
      <xdr:nvCxnSpPr>
        <xdr:cNvPr id="358" name="直線コネクタ 357"/>
        <xdr:cNvCxnSpPr/>
      </xdr:nvCxnSpPr>
      <xdr:spPr>
        <a:xfrm flipV="1">
          <a:off x="8750300" y="9710702"/>
          <a:ext cx="889000" cy="4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168665</xdr:rowOff>
    </xdr:from>
    <xdr:ext cx="534377" cy="259045"/>
    <xdr:sp macro="" textlink="">
      <xdr:nvSpPr>
        <xdr:cNvPr id="360" name="テキスト ボックス 359"/>
        <xdr:cNvSpPr txBox="1"/>
      </xdr:nvSpPr>
      <xdr:spPr>
        <a:xfrm>
          <a:off x="9372111" y="994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143900</xdr:rowOff>
    </xdr:from>
    <xdr:to>
      <xdr:col>45</xdr:col>
      <xdr:colOff>177800</xdr:colOff>
      <xdr:row>56</xdr:row>
      <xdr:rowOff>152512</xdr:rowOff>
    </xdr:to>
    <xdr:cxnSp macro="">
      <xdr:nvCxnSpPr>
        <xdr:cNvPr id="361" name="直線コネクタ 360"/>
        <xdr:cNvCxnSpPr/>
      </xdr:nvCxnSpPr>
      <xdr:spPr>
        <a:xfrm>
          <a:off x="7861300" y="9745100"/>
          <a:ext cx="889000" cy="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9746</xdr:rowOff>
    </xdr:from>
    <xdr:ext cx="534377" cy="259045"/>
    <xdr:sp macro="" textlink="">
      <xdr:nvSpPr>
        <xdr:cNvPr id="363" name="テキスト ボックス 362"/>
        <xdr:cNvSpPr txBox="1"/>
      </xdr:nvSpPr>
      <xdr:spPr>
        <a:xfrm>
          <a:off x="8483111" y="9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143900</xdr:rowOff>
    </xdr:from>
    <xdr:to>
      <xdr:col>41</xdr:col>
      <xdr:colOff>50800</xdr:colOff>
      <xdr:row>57</xdr:row>
      <xdr:rowOff>116174</xdr:rowOff>
    </xdr:to>
    <xdr:cxnSp macro="">
      <xdr:nvCxnSpPr>
        <xdr:cNvPr id="364" name="直線コネクタ 363"/>
        <xdr:cNvCxnSpPr/>
      </xdr:nvCxnSpPr>
      <xdr:spPr>
        <a:xfrm flipV="1">
          <a:off x="6972300" y="9745100"/>
          <a:ext cx="889000" cy="14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5014</xdr:rowOff>
    </xdr:from>
    <xdr:ext cx="534377" cy="259045"/>
    <xdr:sp macro="" textlink="">
      <xdr:nvSpPr>
        <xdr:cNvPr id="366" name="テキスト ボックス 365"/>
        <xdr:cNvSpPr txBox="1"/>
      </xdr:nvSpPr>
      <xdr:spPr>
        <a:xfrm>
          <a:off x="7594111" y="994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34105</xdr:rowOff>
    </xdr:from>
    <xdr:ext cx="534377" cy="259045"/>
    <xdr:sp macro="" textlink="">
      <xdr:nvSpPr>
        <xdr:cNvPr id="368" name="テキスト ボックス 367"/>
        <xdr:cNvSpPr txBox="1"/>
      </xdr:nvSpPr>
      <xdr:spPr>
        <a:xfrm>
          <a:off x="6705111" y="997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115967</xdr:rowOff>
    </xdr:from>
    <xdr:to>
      <xdr:col>55</xdr:col>
      <xdr:colOff>50800</xdr:colOff>
      <xdr:row>58</xdr:row>
      <xdr:rowOff>46117</xdr:rowOff>
    </xdr:to>
    <xdr:sp macro="" textlink="">
      <xdr:nvSpPr>
        <xdr:cNvPr id="374" name="楕円 373"/>
        <xdr:cNvSpPr/>
      </xdr:nvSpPr>
      <xdr:spPr>
        <a:xfrm>
          <a:off x="10426700" y="988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94394</xdr:rowOff>
    </xdr:from>
    <xdr:ext cx="534377" cy="259045"/>
    <xdr:sp macro="" textlink="">
      <xdr:nvSpPr>
        <xdr:cNvPr id="375" name="普通建設事業費該当値テキスト"/>
        <xdr:cNvSpPr txBox="1"/>
      </xdr:nvSpPr>
      <xdr:spPr>
        <a:xfrm>
          <a:off x="10528300" y="986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58702</xdr:rowOff>
    </xdr:from>
    <xdr:to>
      <xdr:col>50</xdr:col>
      <xdr:colOff>165100</xdr:colOff>
      <xdr:row>56</xdr:row>
      <xdr:rowOff>160302</xdr:rowOff>
    </xdr:to>
    <xdr:sp macro="" textlink="">
      <xdr:nvSpPr>
        <xdr:cNvPr id="376" name="楕円 375"/>
        <xdr:cNvSpPr/>
      </xdr:nvSpPr>
      <xdr:spPr>
        <a:xfrm>
          <a:off x="9588500" y="965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5379</xdr:rowOff>
    </xdr:from>
    <xdr:ext cx="599010" cy="259045"/>
    <xdr:sp macro="" textlink="">
      <xdr:nvSpPr>
        <xdr:cNvPr id="377" name="テキスト ボックス 376"/>
        <xdr:cNvSpPr txBox="1"/>
      </xdr:nvSpPr>
      <xdr:spPr>
        <a:xfrm>
          <a:off x="9339795" y="943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101712</xdr:rowOff>
    </xdr:from>
    <xdr:to>
      <xdr:col>46</xdr:col>
      <xdr:colOff>38100</xdr:colOff>
      <xdr:row>57</xdr:row>
      <xdr:rowOff>31862</xdr:rowOff>
    </xdr:to>
    <xdr:sp macro="" textlink="">
      <xdr:nvSpPr>
        <xdr:cNvPr id="378" name="楕円 377"/>
        <xdr:cNvSpPr/>
      </xdr:nvSpPr>
      <xdr:spPr>
        <a:xfrm>
          <a:off x="8699500" y="970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48389</xdr:rowOff>
    </xdr:from>
    <xdr:ext cx="599010" cy="259045"/>
    <xdr:sp macro="" textlink="">
      <xdr:nvSpPr>
        <xdr:cNvPr id="379" name="テキスト ボックス 378"/>
        <xdr:cNvSpPr txBox="1"/>
      </xdr:nvSpPr>
      <xdr:spPr>
        <a:xfrm>
          <a:off x="8450795" y="947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93100</xdr:rowOff>
    </xdr:from>
    <xdr:to>
      <xdr:col>41</xdr:col>
      <xdr:colOff>101600</xdr:colOff>
      <xdr:row>57</xdr:row>
      <xdr:rowOff>23250</xdr:rowOff>
    </xdr:to>
    <xdr:sp macro="" textlink="">
      <xdr:nvSpPr>
        <xdr:cNvPr id="380" name="楕円 379"/>
        <xdr:cNvSpPr/>
      </xdr:nvSpPr>
      <xdr:spPr>
        <a:xfrm>
          <a:off x="7810500" y="96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39777</xdr:rowOff>
    </xdr:from>
    <xdr:ext cx="599010" cy="259045"/>
    <xdr:sp macro="" textlink="">
      <xdr:nvSpPr>
        <xdr:cNvPr id="381" name="テキスト ボックス 380"/>
        <xdr:cNvSpPr txBox="1"/>
      </xdr:nvSpPr>
      <xdr:spPr>
        <a:xfrm>
          <a:off x="7561795" y="946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65374</xdr:rowOff>
    </xdr:from>
    <xdr:to>
      <xdr:col>36</xdr:col>
      <xdr:colOff>165100</xdr:colOff>
      <xdr:row>57</xdr:row>
      <xdr:rowOff>166974</xdr:rowOff>
    </xdr:to>
    <xdr:sp macro="" textlink="">
      <xdr:nvSpPr>
        <xdr:cNvPr id="382" name="楕円 381"/>
        <xdr:cNvSpPr/>
      </xdr:nvSpPr>
      <xdr:spPr>
        <a:xfrm>
          <a:off x="6921500" y="983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12051</xdr:rowOff>
    </xdr:from>
    <xdr:ext cx="534377" cy="259045"/>
    <xdr:sp macro="" textlink="">
      <xdr:nvSpPr>
        <xdr:cNvPr id="383" name="テキスト ボックス 382"/>
        <xdr:cNvSpPr txBox="1"/>
      </xdr:nvSpPr>
      <xdr:spPr>
        <a:xfrm>
          <a:off x="6705111" y="961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99428</xdr:rowOff>
    </xdr:from>
    <xdr:to>
      <xdr:col>55</xdr:col>
      <xdr:colOff>0</xdr:colOff>
      <xdr:row>75</xdr:row>
      <xdr:rowOff>102692</xdr:rowOff>
    </xdr:to>
    <xdr:cxnSp macro="">
      <xdr:nvCxnSpPr>
        <xdr:cNvPr id="412" name="直線コネクタ 411"/>
        <xdr:cNvCxnSpPr/>
      </xdr:nvCxnSpPr>
      <xdr:spPr>
        <a:xfrm>
          <a:off x="9639300" y="12100928"/>
          <a:ext cx="838200" cy="86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80039</xdr:rowOff>
    </xdr:from>
    <xdr:ext cx="534377" cy="259045"/>
    <xdr:sp macro="" textlink="">
      <xdr:nvSpPr>
        <xdr:cNvPr id="413" name="普通建設事業費 （ うち新規整備　）平均値テキスト"/>
        <xdr:cNvSpPr txBox="1"/>
      </xdr:nvSpPr>
      <xdr:spPr>
        <a:xfrm>
          <a:off x="10528300" y="1328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99428</xdr:rowOff>
    </xdr:from>
    <xdr:to>
      <xdr:col>50</xdr:col>
      <xdr:colOff>114300</xdr:colOff>
      <xdr:row>75</xdr:row>
      <xdr:rowOff>20739</xdr:rowOff>
    </xdr:to>
    <xdr:cxnSp macro="">
      <xdr:nvCxnSpPr>
        <xdr:cNvPr id="415" name="直線コネクタ 414"/>
        <xdr:cNvCxnSpPr/>
      </xdr:nvCxnSpPr>
      <xdr:spPr>
        <a:xfrm flipV="1">
          <a:off x="8750300" y="12100928"/>
          <a:ext cx="889000" cy="77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116019</xdr:rowOff>
    </xdr:from>
    <xdr:ext cx="534377" cy="259045"/>
    <xdr:sp macro="" textlink="">
      <xdr:nvSpPr>
        <xdr:cNvPr id="417" name="テキスト ボックス 416"/>
        <xdr:cNvSpPr txBox="1"/>
      </xdr:nvSpPr>
      <xdr:spPr>
        <a:xfrm>
          <a:off x="9372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151181</xdr:rowOff>
    </xdr:from>
    <xdr:to>
      <xdr:col>45</xdr:col>
      <xdr:colOff>177800</xdr:colOff>
      <xdr:row>75</xdr:row>
      <xdr:rowOff>20739</xdr:rowOff>
    </xdr:to>
    <xdr:cxnSp macro="">
      <xdr:nvCxnSpPr>
        <xdr:cNvPr id="418" name="直線コネクタ 417"/>
        <xdr:cNvCxnSpPr/>
      </xdr:nvCxnSpPr>
      <xdr:spPr>
        <a:xfrm>
          <a:off x="7861300" y="12838481"/>
          <a:ext cx="889000" cy="4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89400</xdr:rowOff>
    </xdr:from>
    <xdr:ext cx="534377" cy="259045"/>
    <xdr:sp macro="" textlink="">
      <xdr:nvSpPr>
        <xdr:cNvPr id="420" name="テキスト ボックス 419"/>
        <xdr:cNvSpPr txBox="1"/>
      </xdr:nvSpPr>
      <xdr:spPr>
        <a:xfrm>
          <a:off x="8483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151181</xdr:rowOff>
    </xdr:from>
    <xdr:to>
      <xdr:col>41</xdr:col>
      <xdr:colOff>50800</xdr:colOff>
      <xdr:row>74</xdr:row>
      <xdr:rowOff>165850</xdr:rowOff>
    </xdr:to>
    <xdr:cxnSp macro="">
      <xdr:nvCxnSpPr>
        <xdr:cNvPr id="421" name="直線コネクタ 420"/>
        <xdr:cNvCxnSpPr/>
      </xdr:nvCxnSpPr>
      <xdr:spPr>
        <a:xfrm flipV="1">
          <a:off x="6972300" y="12838481"/>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98925</xdr:rowOff>
    </xdr:from>
    <xdr:ext cx="534377" cy="259045"/>
    <xdr:sp macro="" textlink="">
      <xdr:nvSpPr>
        <xdr:cNvPr id="423" name="テキスト ボックス 422"/>
        <xdr:cNvSpPr txBox="1"/>
      </xdr:nvSpPr>
      <xdr:spPr>
        <a:xfrm>
          <a:off x="7594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117733</xdr:rowOff>
    </xdr:from>
    <xdr:ext cx="534377" cy="259045"/>
    <xdr:sp macro="" textlink="">
      <xdr:nvSpPr>
        <xdr:cNvPr id="425" name="テキスト ボックス 424"/>
        <xdr:cNvSpPr txBox="1"/>
      </xdr:nvSpPr>
      <xdr:spPr>
        <a:xfrm>
          <a:off x="6705111" y="1331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51892</xdr:rowOff>
    </xdr:from>
    <xdr:to>
      <xdr:col>55</xdr:col>
      <xdr:colOff>50800</xdr:colOff>
      <xdr:row>75</xdr:row>
      <xdr:rowOff>153491</xdr:rowOff>
    </xdr:to>
    <xdr:sp macro="" textlink="">
      <xdr:nvSpPr>
        <xdr:cNvPr id="431" name="楕円 430"/>
        <xdr:cNvSpPr/>
      </xdr:nvSpPr>
      <xdr:spPr>
        <a:xfrm>
          <a:off x="10426700" y="129106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74769</xdr:rowOff>
    </xdr:from>
    <xdr:ext cx="534377" cy="259045"/>
    <xdr:sp macro="" textlink="">
      <xdr:nvSpPr>
        <xdr:cNvPr id="432" name="普通建設事業費 （ うち新規整備　）該当値テキスト"/>
        <xdr:cNvSpPr txBox="1"/>
      </xdr:nvSpPr>
      <xdr:spPr>
        <a:xfrm>
          <a:off x="10528300" y="1276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48628</xdr:rowOff>
    </xdr:from>
    <xdr:to>
      <xdr:col>50</xdr:col>
      <xdr:colOff>165100</xdr:colOff>
      <xdr:row>70</xdr:row>
      <xdr:rowOff>150228</xdr:rowOff>
    </xdr:to>
    <xdr:sp macro="" textlink="">
      <xdr:nvSpPr>
        <xdr:cNvPr id="433" name="楕円 432"/>
        <xdr:cNvSpPr/>
      </xdr:nvSpPr>
      <xdr:spPr>
        <a:xfrm>
          <a:off x="9588500" y="120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68</xdr:row>
      <xdr:rowOff>166755</xdr:rowOff>
    </xdr:from>
    <xdr:ext cx="599010" cy="259045"/>
    <xdr:sp macro="" textlink="">
      <xdr:nvSpPr>
        <xdr:cNvPr id="434" name="テキスト ボックス 433"/>
        <xdr:cNvSpPr txBox="1"/>
      </xdr:nvSpPr>
      <xdr:spPr>
        <a:xfrm>
          <a:off x="9339795" y="1182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141389</xdr:rowOff>
    </xdr:from>
    <xdr:to>
      <xdr:col>46</xdr:col>
      <xdr:colOff>38100</xdr:colOff>
      <xdr:row>75</xdr:row>
      <xdr:rowOff>71539</xdr:rowOff>
    </xdr:to>
    <xdr:sp macro="" textlink="">
      <xdr:nvSpPr>
        <xdr:cNvPr id="435" name="楕円 434"/>
        <xdr:cNvSpPr/>
      </xdr:nvSpPr>
      <xdr:spPr>
        <a:xfrm>
          <a:off x="8699500" y="1282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88066</xdr:rowOff>
    </xdr:from>
    <xdr:ext cx="534377" cy="259045"/>
    <xdr:sp macro="" textlink="">
      <xdr:nvSpPr>
        <xdr:cNvPr id="436" name="テキスト ボックス 435"/>
        <xdr:cNvSpPr txBox="1"/>
      </xdr:nvSpPr>
      <xdr:spPr>
        <a:xfrm>
          <a:off x="8483111" y="1260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100381</xdr:rowOff>
    </xdr:from>
    <xdr:to>
      <xdr:col>41</xdr:col>
      <xdr:colOff>101600</xdr:colOff>
      <xdr:row>75</xdr:row>
      <xdr:rowOff>30531</xdr:rowOff>
    </xdr:to>
    <xdr:sp macro="" textlink="">
      <xdr:nvSpPr>
        <xdr:cNvPr id="437" name="楕円 436"/>
        <xdr:cNvSpPr/>
      </xdr:nvSpPr>
      <xdr:spPr>
        <a:xfrm>
          <a:off x="7810500" y="1278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47058</xdr:rowOff>
    </xdr:from>
    <xdr:ext cx="534377" cy="259045"/>
    <xdr:sp macro="" textlink="">
      <xdr:nvSpPr>
        <xdr:cNvPr id="438" name="テキスト ボックス 437"/>
        <xdr:cNvSpPr txBox="1"/>
      </xdr:nvSpPr>
      <xdr:spPr>
        <a:xfrm>
          <a:off x="7594111" y="1256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115050</xdr:rowOff>
    </xdr:from>
    <xdr:to>
      <xdr:col>36</xdr:col>
      <xdr:colOff>165100</xdr:colOff>
      <xdr:row>75</xdr:row>
      <xdr:rowOff>45200</xdr:rowOff>
    </xdr:to>
    <xdr:sp macro="" textlink="">
      <xdr:nvSpPr>
        <xdr:cNvPr id="439" name="楕円 438"/>
        <xdr:cNvSpPr/>
      </xdr:nvSpPr>
      <xdr:spPr>
        <a:xfrm>
          <a:off x="6921500" y="128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61727</xdr:rowOff>
    </xdr:from>
    <xdr:ext cx="534377" cy="259045"/>
    <xdr:sp macro="" textlink="">
      <xdr:nvSpPr>
        <xdr:cNvPr id="440" name="テキスト ボックス 439"/>
        <xdr:cNvSpPr txBox="1"/>
      </xdr:nvSpPr>
      <xdr:spPr>
        <a:xfrm>
          <a:off x="6705111" y="1257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162984</xdr:rowOff>
    </xdr:from>
    <xdr:to>
      <xdr:col>55</xdr:col>
      <xdr:colOff>0</xdr:colOff>
      <xdr:row>99</xdr:row>
      <xdr:rowOff>845</xdr:rowOff>
    </xdr:to>
    <xdr:cxnSp macro="">
      <xdr:nvCxnSpPr>
        <xdr:cNvPr id="471" name="直線コネクタ 470"/>
        <xdr:cNvCxnSpPr/>
      </xdr:nvCxnSpPr>
      <xdr:spPr>
        <a:xfrm>
          <a:off x="9639300" y="16965084"/>
          <a:ext cx="838200" cy="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43300</xdr:rowOff>
    </xdr:from>
    <xdr:to>
      <xdr:col>50</xdr:col>
      <xdr:colOff>114300</xdr:colOff>
      <xdr:row>98</xdr:row>
      <xdr:rowOff>162984</xdr:rowOff>
    </xdr:to>
    <xdr:cxnSp macro="">
      <xdr:nvCxnSpPr>
        <xdr:cNvPr id="474" name="直線コネクタ 473"/>
        <xdr:cNvCxnSpPr/>
      </xdr:nvCxnSpPr>
      <xdr:spPr>
        <a:xfrm>
          <a:off x="8750300" y="16845400"/>
          <a:ext cx="889000" cy="11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22879</xdr:rowOff>
    </xdr:from>
    <xdr:to>
      <xdr:col>45</xdr:col>
      <xdr:colOff>177800</xdr:colOff>
      <xdr:row>98</xdr:row>
      <xdr:rowOff>43300</xdr:rowOff>
    </xdr:to>
    <xdr:cxnSp macro="">
      <xdr:nvCxnSpPr>
        <xdr:cNvPr id="477" name="直線コネクタ 476"/>
        <xdr:cNvCxnSpPr/>
      </xdr:nvCxnSpPr>
      <xdr:spPr>
        <a:xfrm>
          <a:off x="7861300" y="16824979"/>
          <a:ext cx="889000" cy="2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146266</xdr:rowOff>
    </xdr:from>
    <xdr:ext cx="534377" cy="259045"/>
    <xdr:sp macro="" textlink="">
      <xdr:nvSpPr>
        <xdr:cNvPr id="479" name="テキスト ボックス 478"/>
        <xdr:cNvSpPr txBox="1"/>
      </xdr:nvSpPr>
      <xdr:spPr>
        <a:xfrm>
          <a:off x="8483111" y="169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22879</xdr:rowOff>
    </xdr:from>
    <xdr:to>
      <xdr:col>41</xdr:col>
      <xdr:colOff>50800</xdr:colOff>
      <xdr:row>99</xdr:row>
      <xdr:rowOff>25462</xdr:rowOff>
    </xdr:to>
    <xdr:cxnSp macro="">
      <xdr:nvCxnSpPr>
        <xdr:cNvPr id="480" name="直線コネクタ 479"/>
        <xdr:cNvCxnSpPr/>
      </xdr:nvCxnSpPr>
      <xdr:spPr>
        <a:xfrm flipV="1">
          <a:off x="6972300" y="16824979"/>
          <a:ext cx="889000" cy="17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140992</xdr:rowOff>
    </xdr:from>
    <xdr:ext cx="534377" cy="259045"/>
    <xdr:sp macro="" textlink="">
      <xdr:nvSpPr>
        <xdr:cNvPr id="482" name="テキスト ボックス 481"/>
        <xdr:cNvSpPr txBox="1"/>
      </xdr:nvSpPr>
      <xdr:spPr>
        <a:xfrm>
          <a:off x="7594111" y="1694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21065</xdr:rowOff>
    </xdr:from>
    <xdr:ext cx="534377" cy="259045"/>
    <xdr:sp macro="" textlink="">
      <xdr:nvSpPr>
        <xdr:cNvPr id="484" name="テキスト ボックス 483"/>
        <xdr:cNvSpPr txBox="1"/>
      </xdr:nvSpPr>
      <xdr:spPr>
        <a:xfrm>
          <a:off x="6705111" y="166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121495</xdr:rowOff>
    </xdr:from>
    <xdr:to>
      <xdr:col>55</xdr:col>
      <xdr:colOff>50800</xdr:colOff>
      <xdr:row>99</xdr:row>
      <xdr:rowOff>51645</xdr:rowOff>
    </xdr:to>
    <xdr:sp macro="" textlink="">
      <xdr:nvSpPr>
        <xdr:cNvPr id="490" name="楕円 489"/>
        <xdr:cNvSpPr/>
      </xdr:nvSpPr>
      <xdr:spPr>
        <a:xfrm>
          <a:off x="10426700" y="169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36422</xdr:rowOff>
    </xdr:from>
    <xdr:ext cx="534377" cy="259045"/>
    <xdr:sp macro="" textlink="">
      <xdr:nvSpPr>
        <xdr:cNvPr id="491" name="普通建設事業費 （ うち更新整備　）該当値テキスト"/>
        <xdr:cNvSpPr txBox="1"/>
      </xdr:nvSpPr>
      <xdr:spPr>
        <a:xfrm>
          <a:off x="10528300" y="1683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112184</xdr:rowOff>
    </xdr:from>
    <xdr:to>
      <xdr:col>50</xdr:col>
      <xdr:colOff>165100</xdr:colOff>
      <xdr:row>99</xdr:row>
      <xdr:rowOff>42334</xdr:rowOff>
    </xdr:to>
    <xdr:sp macro="" textlink="">
      <xdr:nvSpPr>
        <xdr:cNvPr id="492" name="楕円 491"/>
        <xdr:cNvSpPr/>
      </xdr:nvSpPr>
      <xdr:spPr>
        <a:xfrm>
          <a:off x="9588500" y="1691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33461</xdr:rowOff>
    </xdr:from>
    <xdr:ext cx="534377" cy="259045"/>
    <xdr:sp macro="" textlink="">
      <xdr:nvSpPr>
        <xdr:cNvPr id="493" name="テキスト ボックス 492"/>
        <xdr:cNvSpPr txBox="1"/>
      </xdr:nvSpPr>
      <xdr:spPr>
        <a:xfrm>
          <a:off x="9372111" y="1700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163950</xdr:rowOff>
    </xdr:from>
    <xdr:to>
      <xdr:col>46</xdr:col>
      <xdr:colOff>38100</xdr:colOff>
      <xdr:row>98</xdr:row>
      <xdr:rowOff>94100</xdr:rowOff>
    </xdr:to>
    <xdr:sp macro="" textlink="">
      <xdr:nvSpPr>
        <xdr:cNvPr id="494" name="楕円 493"/>
        <xdr:cNvSpPr/>
      </xdr:nvSpPr>
      <xdr:spPr>
        <a:xfrm>
          <a:off x="8699500" y="1679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110627</xdr:rowOff>
    </xdr:from>
    <xdr:ext cx="534377" cy="259045"/>
    <xdr:sp macro="" textlink="">
      <xdr:nvSpPr>
        <xdr:cNvPr id="495" name="テキスト ボックス 494"/>
        <xdr:cNvSpPr txBox="1"/>
      </xdr:nvSpPr>
      <xdr:spPr>
        <a:xfrm>
          <a:off x="8483111" y="1656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143529</xdr:rowOff>
    </xdr:from>
    <xdr:to>
      <xdr:col>41</xdr:col>
      <xdr:colOff>101600</xdr:colOff>
      <xdr:row>98</xdr:row>
      <xdr:rowOff>73679</xdr:rowOff>
    </xdr:to>
    <xdr:sp macro="" textlink="">
      <xdr:nvSpPr>
        <xdr:cNvPr id="496" name="楕円 495"/>
        <xdr:cNvSpPr/>
      </xdr:nvSpPr>
      <xdr:spPr>
        <a:xfrm>
          <a:off x="7810500" y="1677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90206</xdr:rowOff>
    </xdr:from>
    <xdr:ext cx="534377" cy="259045"/>
    <xdr:sp macro="" textlink="">
      <xdr:nvSpPr>
        <xdr:cNvPr id="497" name="テキスト ボックス 496"/>
        <xdr:cNvSpPr txBox="1"/>
      </xdr:nvSpPr>
      <xdr:spPr>
        <a:xfrm>
          <a:off x="7594111" y="1654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146112</xdr:rowOff>
    </xdr:from>
    <xdr:to>
      <xdr:col>36</xdr:col>
      <xdr:colOff>165100</xdr:colOff>
      <xdr:row>99</xdr:row>
      <xdr:rowOff>76262</xdr:rowOff>
    </xdr:to>
    <xdr:sp macro="" textlink="">
      <xdr:nvSpPr>
        <xdr:cNvPr id="498" name="楕円 497"/>
        <xdr:cNvSpPr/>
      </xdr:nvSpPr>
      <xdr:spPr>
        <a:xfrm>
          <a:off x="6921500" y="1694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67389</xdr:rowOff>
    </xdr:from>
    <xdr:ext cx="534377" cy="259045"/>
    <xdr:sp macro="" textlink="">
      <xdr:nvSpPr>
        <xdr:cNvPr id="499" name="テキスト ボックス 498"/>
        <xdr:cNvSpPr txBox="1"/>
      </xdr:nvSpPr>
      <xdr:spPr>
        <a:xfrm>
          <a:off x="6705111" y="1704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153824</xdr:rowOff>
    </xdr:from>
    <xdr:to>
      <xdr:col>85</xdr:col>
      <xdr:colOff>127000</xdr:colOff>
      <xdr:row>39</xdr:row>
      <xdr:rowOff>88575</xdr:rowOff>
    </xdr:to>
    <xdr:cxnSp macro="">
      <xdr:nvCxnSpPr>
        <xdr:cNvPr id="530" name="直線コネクタ 529"/>
        <xdr:cNvCxnSpPr/>
      </xdr:nvCxnSpPr>
      <xdr:spPr>
        <a:xfrm flipV="1">
          <a:off x="15481300" y="6497474"/>
          <a:ext cx="838200" cy="27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53513</xdr:rowOff>
    </xdr:from>
    <xdr:ext cx="469744" cy="259045"/>
    <xdr:sp macro="" textlink="">
      <xdr:nvSpPr>
        <xdr:cNvPr id="531" name="災害復旧事業費平均値テキスト"/>
        <xdr:cNvSpPr txBox="1"/>
      </xdr:nvSpPr>
      <xdr:spPr>
        <a:xfrm>
          <a:off x="16370300" y="6568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86012</xdr:rowOff>
    </xdr:from>
    <xdr:to>
      <xdr:col>81</xdr:col>
      <xdr:colOff>50800</xdr:colOff>
      <xdr:row>39</xdr:row>
      <xdr:rowOff>88575</xdr:rowOff>
    </xdr:to>
    <xdr:cxnSp macro="">
      <xdr:nvCxnSpPr>
        <xdr:cNvPr id="533" name="直線コネクタ 532"/>
        <xdr:cNvCxnSpPr/>
      </xdr:nvCxnSpPr>
      <xdr:spPr>
        <a:xfrm>
          <a:off x="14592300" y="6772562"/>
          <a:ext cx="889000" cy="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25825</xdr:rowOff>
    </xdr:from>
    <xdr:to>
      <xdr:col>76</xdr:col>
      <xdr:colOff>114300</xdr:colOff>
      <xdr:row>39</xdr:row>
      <xdr:rowOff>86012</xdr:rowOff>
    </xdr:to>
    <xdr:cxnSp macro="">
      <xdr:nvCxnSpPr>
        <xdr:cNvPr id="536" name="直線コネクタ 535"/>
        <xdr:cNvCxnSpPr/>
      </xdr:nvCxnSpPr>
      <xdr:spPr>
        <a:xfrm>
          <a:off x="13703300" y="6712375"/>
          <a:ext cx="889000" cy="6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66532</xdr:rowOff>
    </xdr:from>
    <xdr:to>
      <xdr:col>71</xdr:col>
      <xdr:colOff>177800</xdr:colOff>
      <xdr:row>39</xdr:row>
      <xdr:rowOff>25825</xdr:rowOff>
    </xdr:to>
    <xdr:cxnSp macro="">
      <xdr:nvCxnSpPr>
        <xdr:cNvPr id="539" name="直線コネクタ 538"/>
        <xdr:cNvCxnSpPr/>
      </xdr:nvCxnSpPr>
      <xdr:spPr>
        <a:xfrm>
          <a:off x="12814300" y="6581632"/>
          <a:ext cx="889000" cy="13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163503</xdr:rowOff>
    </xdr:from>
    <xdr:ext cx="469744" cy="259045"/>
    <xdr:sp macro="" textlink="">
      <xdr:nvSpPr>
        <xdr:cNvPr id="543" name="テキスト ボックス 542"/>
        <xdr:cNvSpPr txBox="1"/>
      </xdr:nvSpPr>
      <xdr:spPr>
        <a:xfrm>
          <a:off x="12579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103024</xdr:rowOff>
    </xdr:from>
    <xdr:to>
      <xdr:col>85</xdr:col>
      <xdr:colOff>177800</xdr:colOff>
      <xdr:row>38</xdr:row>
      <xdr:rowOff>33175</xdr:rowOff>
    </xdr:to>
    <xdr:sp macro="" textlink="">
      <xdr:nvSpPr>
        <xdr:cNvPr id="549" name="楕円 548"/>
        <xdr:cNvSpPr/>
      </xdr:nvSpPr>
      <xdr:spPr>
        <a:xfrm>
          <a:off x="16268700" y="64466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125901</xdr:rowOff>
    </xdr:from>
    <xdr:ext cx="534377" cy="259045"/>
    <xdr:sp macro="" textlink="">
      <xdr:nvSpPr>
        <xdr:cNvPr id="550" name="災害復旧事業費該当値テキスト"/>
        <xdr:cNvSpPr txBox="1"/>
      </xdr:nvSpPr>
      <xdr:spPr>
        <a:xfrm>
          <a:off x="16370300" y="62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37775</xdr:rowOff>
    </xdr:from>
    <xdr:to>
      <xdr:col>81</xdr:col>
      <xdr:colOff>101600</xdr:colOff>
      <xdr:row>39</xdr:row>
      <xdr:rowOff>139375</xdr:rowOff>
    </xdr:to>
    <xdr:sp macro="" textlink="">
      <xdr:nvSpPr>
        <xdr:cNvPr id="551" name="楕円 550"/>
        <xdr:cNvSpPr/>
      </xdr:nvSpPr>
      <xdr:spPr>
        <a:xfrm>
          <a:off x="15430500" y="67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130502</xdr:rowOff>
    </xdr:from>
    <xdr:ext cx="378565" cy="259045"/>
    <xdr:sp macro="" textlink="">
      <xdr:nvSpPr>
        <xdr:cNvPr id="552" name="テキスト ボックス 551"/>
        <xdr:cNvSpPr txBox="1"/>
      </xdr:nvSpPr>
      <xdr:spPr>
        <a:xfrm>
          <a:off x="15292017" y="6817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35212</xdr:rowOff>
    </xdr:from>
    <xdr:to>
      <xdr:col>76</xdr:col>
      <xdr:colOff>165100</xdr:colOff>
      <xdr:row>39</xdr:row>
      <xdr:rowOff>136812</xdr:rowOff>
    </xdr:to>
    <xdr:sp macro="" textlink="">
      <xdr:nvSpPr>
        <xdr:cNvPr id="553" name="楕円 552"/>
        <xdr:cNvSpPr/>
      </xdr:nvSpPr>
      <xdr:spPr>
        <a:xfrm>
          <a:off x="14541500" y="672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127939</xdr:rowOff>
    </xdr:from>
    <xdr:ext cx="378565" cy="259045"/>
    <xdr:sp macro="" textlink="">
      <xdr:nvSpPr>
        <xdr:cNvPr id="554" name="テキスト ボックス 553"/>
        <xdr:cNvSpPr txBox="1"/>
      </xdr:nvSpPr>
      <xdr:spPr>
        <a:xfrm>
          <a:off x="14403017" y="6814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146475</xdr:rowOff>
    </xdr:from>
    <xdr:to>
      <xdr:col>72</xdr:col>
      <xdr:colOff>38100</xdr:colOff>
      <xdr:row>39</xdr:row>
      <xdr:rowOff>76625</xdr:rowOff>
    </xdr:to>
    <xdr:sp macro="" textlink="">
      <xdr:nvSpPr>
        <xdr:cNvPr id="555" name="楕円 554"/>
        <xdr:cNvSpPr/>
      </xdr:nvSpPr>
      <xdr:spPr>
        <a:xfrm>
          <a:off x="13652500" y="66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67752</xdr:rowOff>
    </xdr:from>
    <xdr:ext cx="469744" cy="259045"/>
    <xdr:sp macro="" textlink="">
      <xdr:nvSpPr>
        <xdr:cNvPr id="556" name="テキスト ボックス 555"/>
        <xdr:cNvSpPr txBox="1"/>
      </xdr:nvSpPr>
      <xdr:spPr>
        <a:xfrm>
          <a:off x="13468428" y="675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15732</xdr:rowOff>
    </xdr:from>
    <xdr:to>
      <xdr:col>67</xdr:col>
      <xdr:colOff>101600</xdr:colOff>
      <xdr:row>38</xdr:row>
      <xdr:rowOff>117332</xdr:rowOff>
    </xdr:to>
    <xdr:sp macro="" textlink="">
      <xdr:nvSpPr>
        <xdr:cNvPr id="557" name="楕円 556"/>
        <xdr:cNvSpPr/>
      </xdr:nvSpPr>
      <xdr:spPr>
        <a:xfrm>
          <a:off x="12763500" y="6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133859</xdr:rowOff>
    </xdr:from>
    <xdr:ext cx="534377" cy="259045"/>
    <xdr:sp macro="" textlink="">
      <xdr:nvSpPr>
        <xdr:cNvPr id="558" name="テキスト ボックス 557"/>
        <xdr:cNvSpPr txBox="1"/>
      </xdr:nvSpPr>
      <xdr:spPr>
        <a:xfrm>
          <a:off x="12547111" y="630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153515</xdr:rowOff>
    </xdr:from>
    <xdr:to>
      <xdr:col>85</xdr:col>
      <xdr:colOff>127000</xdr:colOff>
      <xdr:row>77</xdr:row>
      <xdr:rowOff>161544</xdr:rowOff>
    </xdr:to>
    <xdr:cxnSp macro="">
      <xdr:nvCxnSpPr>
        <xdr:cNvPr id="640" name="直線コネクタ 639"/>
        <xdr:cNvCxnSpPr/>
      </xdr:nvCxnSpPr>
      <xdr:spPr>
        <a:xfrm flipV="1">
          <a:off x="15481300" y="13355165"/>
          <a:ext cx="838200" cy="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116140</xdr:rowOff>
    </xdr:from>
    <xdr:ext cx="534377" cy="259045"/>
    <xdr:sp macro="" textlink="">
      <xdr:nvSpPr>
        <xdr:cNvPr id="641" name="公債費平均値テキスト"/>
        <xdr:cNvSpPr txBox="1"/>
      </xdr:nvSpPr>
      <xdr:spPr>
        <a:xfrm>
          <a:off x="16370300" y="1331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161544</xdr:rowOff>
    </xdr:from>
    <xdr:to>
      <xdr:col>81</xdr:col>
      <xdr:colOff>50800</xdr:colOff>
      <xdr:row>77</xdr:row>
      <xdr:rowOff>167838</xdr:rowOff>
    </xdr:to>
    <xdr:cxnSp macro="">
      <xdr:nvCxnSpPr>
        <xdr:cNvPr id="643" name="直線コネクタ 642"/>
        <xdr:cNvCxnSpPr/>
      </xdr:nvCxnSpPr>
      <xdr:spPr>
        <a:xfrm flipV="1">
          <a:off x="14592300" y="13363194"/>
          <a:ext cx="889000" cy="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67229</xdr:rowOff>
    </xdr:from>
    <xdr:ext cx="534377" cy="259045"/>
    <xdr:sp macro="" textlink="">
      <xdr:nvSpPr>
        <xdr:cNvPr id="645" name="テキスト ボックス 644"/>
        <xdr:cNvSpPr txBox="1"/>
      </xdr:nvSpPr>
      <xdr:spPr>
        <a:xfrm>
          <a:off x="15214111" y="134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150228</xdr:rowOff>
    </xdr:from>
    <xdr:to>
      <xdr:col>76</xdr:col>
      <xdr:colOff>114300</xdr:colOff>
      <xdr:row>77</xdr:row>
      <xdr:rowOff>167838</xdr:rowOff>
    </xdr:to>
    <xdr:cxnSp macro="">
      <xdr:nvCxnSpPr>
        <xdr:cNvPr id="646" name="直線コネクタ 645"/>
        <xdr:cNvCxnSpPr/>
      </xdr:nvCxnSpPr>
      <xdr:spPr>
        <a:xfrm>
          <a:off x="13703300" y="13351878"/>
          <a:ext cx="889000" cy="1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81977</xdr:rowOff>
    </xdr:from>
    <xdr:ext cx="534377" cy="259045"/>
    <xdr:sp macro="" textlink="">
      <xdr:nvSpPr>
        <xdr:cNvPr id="648" name="テキスト ボックス 647"/>
        <xdr:cNvSpPr txBox="1"/>
      </xdr:nvSpPr>
      <xdr:spPr>
        <a:xfrm>
          <a:off x="14325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150228</xdr:rowOff>
    </xdr:from>
    <xdr:to>
      <xdr:col>71</xdr:col>
      <xdr:colOff>177800</xdr:colOff>
      <xdr:row>77</xdr:row>
      <xdr:rowOff>152812</xdr:rowOff>
    </xdr:to>
    <xdr:cxnSp macro="">
      <xdr:nvCxnSpPr>
        <xdr:cNvPr id="649" name="直線コネクタ 648"/>
        <xdr:cNvCxnSpPr/>
      </xdr:nvCxnSpPr>
      <xdr:spPr>
        <a:xfrm flipV="1">
          <a:off x="12814300" y="13351878"/>
          <a:ext cx="889000" cy="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86343</xdr:rowOff>
    </xdr:from>
    <xdr:ext cx="534377" cy="259045"/>
    <xdr:sp macro="" textlink="">
      <xdr:nvSpPr>
        <xdr:cNvPr id="651" name="テキスト ボックス 650"/>
        <xdr:cNvSpPr txBox="1"/>
      </xdr:nvSpPr>
      <xdr:spPr>
        <a:xfrm>
          <a:off x="13436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84197</xdr:rowOff>
    </xdr:from>
    <xdr:ext cx="534377" cy="259045"/>
    <xdr:sp macro="" textlink="">
      <xdr:nvSpPr>
        <xdr:cNvPr id="653" name="テキスト ボックス 652"/>
        <xdr:cNvSpPr txBox="1"/>
      </xdr:nvSpPr>
      <xdr:spPr>
        <a:xfrm>
          <a:off x="12547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102715</xdr:rowOff>
    </xdr:from>
    <xdr:to>
      <xdr:col>85</xdr:col>
      <xdr:colOff>177800</xdr:colOff>
      <xdr:row>78</xdr:row>
      <xdr:rowOff>32865</xdr:rowOff>
    </xdr:to>
    <xdr:sp macro="" textlink="">
      <xdr:nvSpPr>
        <xdr:cNvPr id="659" name="楕円 658"/>
        <xdr:cNvSpPr/>
      </xdr:nvSpPr>
      <xdr:spPr>
        <a:xfrm>
          <a:off x="16268700" y="133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125592</xdr:rowOff>
    </xdr:from>
    <xdr:ext cx="534377" cy="259045"/>
    <xdr:sp macro="" textlink="">
      <xdr:nvSpPr>
        <xdr:cNvPr id="660" name="公債費該当値テキスト"/>
        <xdr:cNvSpPr txBox="1"/>
      </xdr:nvSpPr>
      <xdr:spPr>
        <a:xfrm>
          <a:off x="16370300" y="1315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110744</xdr:rowOff>
    </xdr:from>
    <xdr:to>
      <xdr:col>81</xdr:col>
      <xdr:colOff>101600</xdr:colOff>
      <xdr:row>78</xdr:row>
      <xdr:rowOff>40894</xdr:rowOff>
    </xdr:to>
    <xdr:sp macro="" textlink="">
      <xdr:nvSpPr>
        <xdr:cNvPr id="661" name="楕円 660"/>
        <xdr:cNvSpPr/>
      </xdr:nvSpPr>
      <xdr:spPr>
        <a:xfrm>
          <a:off x="15430500" y="1331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57421</xdr:rowOff>
    </xdr:from>
    <xdr:ext cx="534377" cy="259045"/>
    <xdr:sp macro="" textlink="">
      <xdr:nvSpPr>
        <xdr:cNvPr id="662" name="テキスト ボックス 661"/>
        <xdr:cNvSpPr txBox="1"/>
      </xdr:nvSpPr>
      <xdr:spPr>
        <a:xfrm>
          <a:off x="15214111" y="1308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117038</xdr:rowOff>
    </xdr:from>
    <xdr:to>
      <xdr:col>76</xdr:col>
      <xdr:colOff>165100</xdr:colOff>
      <xdr:row>78</xdr:row>
      <xdr:rowOff>47188</xdr:rowOff>
    </xdr:to>
    <xdr:sp macro="" textlink="">
      <xdr:nvSpPr>
        <xdr:cNvPr id="663" name="楕円 662"/>
        <xdr:cNvSpPr/>
      </xdr:nvSpPr>
      <xdr:spPr>
        <a:xfrm>
          <a:off x="14541500" y="1331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63715</xdr:rowOff>
    </xdr:from>
    <xdr:ext cx="534377" cy="259045"/>
    <xdr:sp macro="" textlink="">
      <xdr:nvSpPr>
        <xdr:cNvPr id="664" name="テキスト ボックス 663"/>
        <xdr:cNvSpPr txBox="1"/>
      </xdr:nvSpPr>
      <xdr:spPr>
        <a:xfrm>
          <a:off x="14325111" y="1309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99428</xdr:rowOff>
    </xdr:from>
    <xdr:to>
      <xdr:col>72</xdr:col>
      <xdr:colOff>38100</xdr:colOff>
      <xdr:row>78</xdr:row>
      <xdr:rowOff>29578</xdr:rowOff>
    </xdr:to>
    <xdr:sp macro="" textlink="">
      <xdr:nvSpPr>
        <xdr:cNvPr id="665" name="楕円 664"/>
        <xdr:cNvSpPr/>
      </xdr:nvSpPr>
      <xdr:spPr>
        <a:xfrm>
          <a:off x="13652500" y="1330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46105</xdr:rowOff>
    </xdr:from>
    <xdr:ext cx="534377" cy="259045"/>
    <xdr:sp macro="" textlink="">
      <xdr:nvSpPr>
        <xdr:cNvPr id="666" name="テキスト ボックス 665"/>
        <xdr:cNvSpPr txBox="1"/>
      </xdr:nvSpPr>
      <xdr:spPr>
        <a:xfrm>
          <a:off x="13436111" y="1307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102012</xdr:rowOff>
    </xdr:from>
    <xdr:to>
      <xdr:col>67</xdr:col>
      <xdr:colOff>101600</xdr:colOff>
      <xdr:row>78</xdr:row>
      <xdr:rowOff>32162</xdr:rowOff>
    </xdr:to>
    <xdr:sp macro="" textlink="">
      <xdr:nvSpPr>
        <xdr:cNvPr id="667" name="楕円 666"/>
        <xdr:cNvSpPr/>
      </xdr:nvSpPr>
      <xdr:spPr>
        <a:xfrm>
          <a:off x="12763500" y="133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48689</xdr:rowOff>
    </xdr:from>
    <xdr:ext cx="534377" cy="259045"/>
    <xdr:sp macro="" textlink="">
      <xdr:nvSpPr>
        <xdr:cNvPr id="668" name="テキスト ボックス 667"/>
        <xdr:cNvSpPr txBox="1"/>
      </xdr:nvSpPr>
      <xdr:spPr>
        <a:xfrm>
          <a:off x="12547111" y="1307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119481</xdr:rowOff>
    </xdr:from>
    <xdr:to>
      <xdr:col>85</xdr:col>
      <xdr:colOff>127000</xdr:colOff>
      <xdr:row>98</xdr:row>
      <xdr:rowOff>156285</xdr:rowOff>
    </xdr:to>
    <xdr:cxnSp macro="">
      <xdr:nvCxnSpPr>
        <xdr:cNvPr id="697" name="直線コネクタ 696"/>
        <xdr:cNvCxnSpPr/>
      </xdr:nvCxnSpPr>
      <xdr:spPr>
        <a:xfrm>
          <a:off x="15481300" y="16921581"/>
          <a:ext cx="8382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119481</xdr:rowOff>
    </xdr:from>
    <xdr:to>
      <xdr:col>81</xdr:col>
      <xdr:colOff>50800</xdr:colOff>
      <xdr:row>98</xdr:row>
      <xdr:rowOff>160499</xdr:rowOff>
    </xdr:to>
    <xdr:cxnSp macro="">
      <xdr:nvCxnSpPr>
        <xdr:cNvPr id="700" name="直線コネクタ 699"/>
        <xdr:cNvCxnSpPr/>
      </xdr:nvCxnSpPr>
      <xdr:spPr>
        <a:xfrm flipV="1">
          <a:off x="14592300" y="16921581"/>
          <a:ext cx="889000" cy="4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165301</xdr:rowOff>
    </xdr:from>
    <xdr:ext cx="534377" cy="259045"/>
    <xdr:sp macro="" textlink="">
      <xdr:nvSpPr>
        <xdr:cNvPr id="702" name="テキスト ボックス 701"/>
        <xdr:cNvSpPr txBox="1"/>
      </xdr:nvSpPr>
      <xdr:spPr>
        <a:xfrm>
          <a:off x="15214111" y="1696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160499</xdr:rowOff>
    </xdr:from>
    <xdr:to>
      <xdr:col>76</xdr:col>
      <xdr:colOff>114300</xdr:colOff>
      <xdr:row>98</xdr:row>
      <xdr:rowOff>166376</xdr:rowOff>
    </xdr:to>
    <xdr:cxnSp macro="">
      <xdr:nvCxnSpPr>
        <xdr:cNvPr id="703" name="直線コネクタ 702"/>
        <xdr:cNvCxnSpPr/>
      </xdr:nvCxnSpPr>
      <xdr:spPr>
        <a:xfrm flipV="1">
          <a:off x="13703300" y="16962599"/>
          <a:ext cx="8890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142576</xdr:rowOff>
    </xdr:from>
    <xdr:to>
      <xdr:col>71</xdr:col>
      <xdr:colOff>177800</xdr:colOff>
      <xdr:row>98</xdr:row>
      <xdr:rowOff>166376</xdr:rowOff>
    </xdr:to>
    <xdr:cxnSp macro="">
      <xdr:nvCxnSpPr>
        <xdr:cNvPr id="706" name="直線コネクタ 705"/>
        <xdr:cNvCxnSpPr/>
      </xdr:nvCxnSpPr>
      <xdr:spPr>
        <a:xfrm>
          <a:off x="12814300" y="16944676"/>
          <a:ext cx="889000" cy="2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37775</xdr:rowOff>
    </xdr:from>
    <xdr:ext cx="534377" cy="259045"/>
    <xdr:sp macro="" textlink="">
      <xdr:nvSpPr>
        <xdr:cNvPr id="708" name="テキスト ボックス 707"/>
        <xdr:cNvSpPr txBox="1"/>
      </xdr:nvSpPr>
      <xdr:spPr>
        <a:xfrm>
          <a:off x="13436111" y="1701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45338</xdr:rowOff>
    </xdr:from>
    <xdr:ext cx="534377" cy="259045"/>
    <xdr:sp macro="" textlink="">
      <xdr:nvSpPr>
        <xdr:cNvPr id="710" name="テキスト ボックス 709"/>
        <xdr:cNvSpPr txBox="1"/>
      </xdr:nvSpPr>
      <xdr:spPr>
        <a:xfrm>
          <a:off x="12547111" y="1701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105485</xdr:rowOff>
    </xdr:from>
    <xdr:to>
      <xdr:col>85</xdr:col>
      <xdr:colOff>177800</xdr:colOff>
      <xdr:row>99</xdr:row>
      <xdr:rowOff>35635</xdr:rowOff>
    </xdr:to>
    <xdr:sp macro="" textlink="">
      <xdr:nvSpPr>
        <xdr:cNvPr id="716" name="楕円 715"/>
        <xdr:cNvSpPr/>
      </xdr:nvSpPr>
      <xdr:spPr>
        <a:xfrm>
          <a:off x="16268700" y="1690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59774</xdr:rowOff>
    </xdr:from>
    <xdr:ext cx="534377" cy="259045"/>
    <xdr:sp macro="" textlink="">
      <xdr:nvSpPr>
        <xdr:cNvPr id="717" name="積立金該当値テキスト"/>
        <xdr:cNvSpPr txBox="1"/>
      </xdr:nvSpPr>
      <xdr:spPr>
        <a:xfrm>
          <a:off x="16370300" y="1686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68681</xdr:rowOff>
    </xdr:from>
    <xdr:to>
      <xdr:col>81</xdr:col>
      <xdr:colOff>101600</xdr:colOff>
      <xdr:row>98</xdr:row>
      <xdr:rowOff>170281</xdr:rowOff>
    </xdr:to>
    <xdr:sp macro="" textlink="">
      <xdr:nvSpPr>
        <xdr:cNvPr id="718" name="楕円 717"/>
        <xdr:cNvSpPr/>
      </xdr:nvSpPr>
      <xdr:spPr>
        <a:xfrm>
          <a:off x="15430500" y="1687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15358</xdr:rowOff>
    </xdr:from>
    <xdr:ext cx="534377" cy="259045"/>
    <xdr:sp macro="" textlink="">
      <xdr:nvSpPr>
        <xdr:cNvPr id="719" name="テキスト ボックス 718"/>
        <xdr:cNvSpPr txBox="1"/>
      </xdr:nvSpPr>
      <xdr:spPr>
        <a:xfrm>
          <a:off x="15214111" y="1664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109699</xdr:rowOff>
    </xdr:from>
    <xdr:to>
      <xdr:col>76</xdr:col>
      <xdr:colOff>165100</xdr:colOff>
      <xdr:row>99</xdr:row>
      <xdr:rowOff>39849</xdr:rowOff>
    </xdr:to>
    <xdr:sp macro="" textlink="">
      <xdr:nvSpPr>
        <xdr:cNvPr id="720" name="楕円 719"/>
        <xdr:cNvSpPr/>
      </xdr:nvSpPr>
      <xdr:spPr>
        <a:xfrm>
          <a:off x="14541500" y="1691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30976</xdr:rowOff>
    </xdr:from>
    <xdr:ext cx="534377" cy="259045"/>
    <xdr:sp macro="" textlink="">
      <xdr:nvSpPr>
        <xdr:cNvPr id="721" name="テキスト ボックス 720"/>
        <xdr:cNvSpPr txBox="1"/>
      </xdr:nvSpPr>
      <xdr:spPr>
        <a:xfrm>
          <a:off x="14325111" y="1700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115576</xdr:rowOff>
    </xdr:from>
    <xdr:to>
      <xdr:col>72</xdr:col>
      <xdr:colOff>38100</xdr:colOff>
      <xdr:row>99</xdr:row>
      <xdr:rowOff>45726</xdr:rowOff>
    </xdr:to>
    <xdr:sp macro="" textlink="">
      <xdr:nvSpPr>
        <xdr:cNvPr id="722" name="楕円 721"/>
        <xdr:cNvSpPr/>
      </xdr:nvSpPr>
      <xdr:spPr>
        <a:xfrm>
          <a:off x="13652500" y="1691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62253</xdr:rowOff>
    </xdr:from>
    <xdr:ext cx="534377" cy="259045"/>
    <xdr:sp macro="" textlink="">
      <xdr:nvSpPr>
        <xdr:cNvPr id="723" name="テキスト ボックス 722"/>
        <xdr:cNvSpPr txBox="1"/>
      </xdr:nvSpPr>
      <xdr:spPr>
        <a:xfrm>
          <a:off x="13436111" y="1669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91776</xdr:rowOff>
    </xdr:from>
    <xdr:to>
      <xdr:col>67</xdr:col>
      <xdr:colOff>101600</xdr:colOff>
      <xdr:row>99</xdr:row>
      <xdr:rowOff>21926</xdr:rowOff>
    </xdr:to>
    <xdr:sp macro="" textlink="">
      <xdr:nvSpPr>
        <xdr:cNvPr id="724" name="楕円 723"/>
        <xdr:cNvSpPr/>
      </xdr:nvSpPr>
      <xdr:spPr>
        <a:xfrm>
          <a:off x="12763500" y="1689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38453</xdr:rowOff>
    </xdr:from>
    <xdr:ext cx="534377" cy="259045"/>
    <xdr:sp macro="" textlink="">
      <xdr:nvSpPr>
        <xdr:cNvPr id="725" name="テキスト ボックス 724"/>
        <xdr:cNvSpPr txBox="1"/>
      </xdr:nvSpPr>
      <xdr:spPr>
        <a:xfrm>
          <a:off x="12547111" y="1666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133659</xdr:rowOff>
    </xdr:from>
    <xdr:to>
      <xdr:col>116</xdr:col>
      <xdr:colOff>63500</xdr:colOff>
      <xdr:row>36</xdr:row>
      <xdr:rowOff>137251</xdr:rowOff>
    </xdr:to>
    <xdr:cxnSp macro="">
      <xdr:nvCxnSpPr>
        <xdr:cNvPr id="756" name="直線コネクタ 755"/>
        <xdr:cNvCxnSpPr/>
      </xdr:nvCxnSpPr>
      <xdr:spPr>
        <a:xfrm>
          <a:off x="21323300" y="6305859"/>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72356</xdr:rowOff>
    </xdr:from>
    <xdr:ext cx="469744" cy="259045"/>
    <xdr:sp macro="" textlink="">
      <xdr:nvSpPr>
        <xdr:cNvPr id="757" name="投資及び出資金平均値テキスト"/>
        <xdr:cNvSpPr txBox="1"/>
      </xdr:nvSpPr>
      <xdr:spPr>
        <a:xfrm>
          <a:off x="22212300" y="6587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16583</xdr:rowOff>
    </xdr:from>
    <xdr:to>
      <xdr:col>111</xdr:col>
      <xdr:colOff>177800</xdr:colOff>
      <xdr:row>36</xdr:row>
      <xdr:rowOff>133659</xdr:rowOff>
    </xdr:to>
    <xdr:cxnSp macro="">
      <xdr:nvCxnSpPr>
        <xdr:cNvPr id="759" name="直線コネクタ 758"/>
        <xdr:cNvCxnSpPr/>
      </xdr:nvCxnSpPr>
      <xdr:spPr>
        <a:xfrm>
          <a:off x="20434300" y="6188783"/>
          <a:ext cx="889000" cy="11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22293</xdr:rowOff>
    </xdr:from>
    <xdr:ext cx="469744" cy="259045"/>
    <xdr:sp macro="" textlink="">
      <xdr:nvSpPr>
        <xdr:cNvPr id="761" name="テキスト ボックス 760"/>
        <xdr:cNvSpPr txBox="1"/>
      </xdr:nvSpPr>
      <xdr:spPr>
        <a:xfrm>
          <a:off x="21088428" y="67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16583</xdr:rowOff>
    </xdr:from>
    <xdr:to>
      <xdr:col>107</xdr:col>
      <xdr:colOff>50800</xdr:colOff>
      <xdr:row>38</xdr:row>
      <xdr:rowOff>47085</xdr:rowOff>
    </xdr:to>
    <xdr:cxnSp macro="">
      <xdr:nvCxnSpPr>
        <xdr:cNvPr id="762" name="直線コネクタ 761"/>
        <xdr:cNvCxnSpPr/>
      </xdr:nvCxnSpPr>
      <xdr:spPr>
        <a:xfrm flipV="1">
          <a:off x="19545300" y="6188783"/>
          <a:ext cx="889000" cy="37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12985</xdr:rowOff>
    </xdr:from>
    <xdr:ext cx="469744" cy="259045"/>
    <xdr:sp macro="" textlink="">
      <xdr:nvSpPr>
        <xdr:cNvPr id="764" name="テキスト ボックス 763"/>
        <xdr:cNvSpPr txBox="1"/>
      </xdr:nvSpPr>
      <xdr:spPr>
        <a:xfrm>
          <a:off x="20199428" y="669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136271</xdr:rowOff>
    </xdr:from>
    <xdr:to>
      <xdr:col>102</xdr:col>
      <xdr:colOff>114300</xdr:colOff>
      <xdr:row>38</xdr:row>
      <xdr:rowOff>47085</xdr:rowOff>
    </xdr:to>
    <xdr:cxnSp macro="">
      <xdr:nvCxnSpPr>
        <xdr:cNvPr id="765" name="直線コネクタ 764"/>
        <xdr:cNvCxnSpPr/>
      </xdr:nvCxnSpPr>
      <xdr:spPr>
        <a:xfrm>
          <a:off x="18656300" y="6479921"/>
          <a:ext cx="889000" cy="8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58020</xdr:rowOff>
    </xdr:from>
    <xdr:ext cx="469744" cy="259045"/>
    <xdr:sp macro="" textlink="">
      <xdr:nvSpPr>
        <xdr:cNvPr id="767" name="テキスト ボックス 766"/>
        <xdr:cNvSpPr txBox="1"/>
      </xdr:nvSpPr>
      <xdr:spPr>
        <a:xfrm>
          <a:off x="19310428" y="674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63440</xdr:rowOff>
    </xdr:from>
    <xdr:ext cx="469744" cy="259045"/>
    <xdr:sp macro="" textlink="">
      <xdr:nvSpPr>
        <xdr:cNvPr id="769" name="テキスト ボックス 768"/>
        <xdr:cNvSpPr txBox="1"/>
      </xdr:nvSpPr>
      <xdr:spPr>
        <a:xfrm>
          <a:off x="18421428" y="674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86451</xdr:rowOff>
    </xdr:from>
    <xdr:to>
      <xdr:col>116</xdr:col>
      <xdr:colOff>114300</xdr:colOff>
      <xdr:row>37</xdr:row>
      <xdr:rowOff>16601</xdr:rowOff>
    </xdr:to>
    <xdr:sp macro="" textlink="">
      <xdr:nvSpPr>
        <xdr:cNvPr id="775" name="楕円 774"/>
        <xdr:cNvSpPr/>
      </xdr:nvSpPr>
      <xdr:spPr>
        <a:xfrm>
          <a:off x="22110700" y="625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109328</xdr:rowOff>
    </xdr:from>
    <xdr:ext cx="534377" cy="259045"/>
    <xdr:sp macro="" textlink="">
      <xdr:nvSpPr>
        <xdr:cNvPr id="776" name="投資及び出資金該当値テキスト"/>
        <xdr:cNvSpPr txBox="1"/>
      </xdr:nvSpPr>
      <xdr:spPr>
        <a:xfrm>
          <a:off x="22212300" y="611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82859</xdr:rowOff>
    </xdr:from>
    <xdr:to>
      <xdr:col>112</xdr:col>
      <xdr:colOff>38100</xdr:colOff>
      <xdr:row>37</xdr:row>
      <xdr:rowOff>13009</xdr:rowOff>
    </xdr:to>
    <xdr:sp macro="" textlink="">
      <xdr:nvSpPr>
        <xdr:cNvPr id="777" name="楕円 776"/>
        <xdr:cNvSpPr/>
      </xdr:nvSpPr>
      <xdr:spPr>
        <a:xfrm>
          <a:off x="21272500" y="625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29536</xdr:rowOff>
    </xdr:from>
    <xdr:ext cx="534377" cy="259045"/>
    <xdr:sp macro="" textlink="">
      <xdr:nvSpPr>
        <xdr:cNvPr id="778" name="テキスト ボックス 777"/>
        <xdr:cNvSpPr txBox="1"/>
      </xdr:nvSpPr>
      <xdr:spPr>
        <a:xfrm>
          <a:off x="21056111" y="603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137233</xdr:rowOff>
    </xdr:from>
    <xdr:to>
      <xdr:col>107</xdr:col>
      <xdr:colOff>101600</xdr:colOff>
      <xdr:row>36</xdr:row>
      <xdr:rowOff>67383</xdr:rowOff>
    </xdr:to>
    <xdr:sp macro="" textlink="">
      <xdr:nvSpPr>
        <xdr:cNvPr id="779" name="楕円 778"/>
        <xdr:cNvSpPr/>
      </xdr:nvSpPr>
      <xdr:spPr>
        <a:xfrm>
          <a:off x="20383500" y="613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83910</xdr:rowOff>
    </xdr:from>
    <xdr:ext cx="534377" cy="259045"/>
    <xdr:sp macro="" textlink="">
      <xdr:nvSpPr>
        <xdr:cNvPr id="780" name="テキスト ボックス 779"/>
        <xdr:cNvSpPr txBox="1"/>
      </xdr:nvSpPr>
      <xdr:spPr>
        <a:xfrm>
          <a:off x="20167111" y="59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167735</xdr:rowOff>
    </xdr:from>
    <xdr:to>
      <xdr:col>102</xdr:col>
      <xdr:colOff>165100</xdr:colOff>
      <xdr:row>38</xdr:row>
      <xdr:rowOff>97885</xdr:rowOff>
    </xdr:to>
    <xdr:sp macro="" textlink="">
      <xdr:nvSpPr>
        <xdr:cNvPr id="781" name="楕円 780"/>
        <xdr:cNvSpPr/>
      </xdr:nvSpPr>
      <xdr:spPr>
        <a:xfrm>
          <a:off x="19494500" y="65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114411</xdr:rowOff>
    </xdr:from>
    <xdr:ext cx="469744" cy="259045"/>
    <xdr:sp macro="" textlink="">
      <xdr:nvSpPr>
        <xdr:cNvPr id="782" name="テキスト ボックス 781"/>
        <xdr:cNvSpPr txBox="1"/>
      </xdr:nvSpPr>
      <xdr:spPr>
        <a:xfrm>
          <a:off x="19310428" y="628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85471</xdr:rowOff>
    </xdr:from>
    <xdr:to>
      <xdr:col>98</xdr:col>
      <xdr:colOff>38100</xdr:colOff>
      <xdr:row>38</xdr:row>
      <xdr:rowOff>15621</xdr:rowOff>
    </xdr:to>
    <xdr:sp macro="" textlink="">
      <xdr:nvSpPr>
        <xdr:cNvPr id="783" name="楕円 782"/>
        <xdr:cNvSpPr/>
      </xdr:nvSpPr>
      <xdr:spPr>
        <a:xfrm>
          <a:off x="18605500" y="64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32148</xdr:rowOff>
    </xdr:from>
    <xdr:ext cx="469744" cy="259045"/>
    <xdr:sp macro="" textlink="">
      <xdr:nvSpPr>
        <xdr:cNvPr id="784" name="テキスト ボックス 783"/>
        <xdr:cNvSpPr txBox="1"/>
      </xdr:nvSpPr>
      <xdr:spPr>
        <a:xfrm>
          <a:off x="18421428" y="620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10633</xdr:rowOff>
    </xdr:from>
    <xdr:to>
      <xdr:col>116</xdr:col>
      <xdr:colOff>63500</xdr:colOff>
      <xdr:row>58</xdr:row>
      <xdr:rowOff>76195</xdr:rowOff>
    </xdr:to>
    <xdr:cxnSp macro="">
      <xdr:nvCxnSpPr>
        <xdr:cNvPr id="811" name="直線コネクタ 810"/>
        <xdr:cNvCxnSpPr/>
      </xdr:nvCxnSpPr>
      <xdr:spPr>
        <a:xfrm>
          <a:off x="21323300" y="9954733"/>
          <a:ext cx="838200" cy="6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2" name="貸付金平均値テキスト"/>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170424</xdr:rowOff>
    </xdr:from>
    <xdr:to>
      <xdr:col>111</xdr:col>
      <xdr:colOff>177800</xdr:colOff>
      <xdr:row>58</xdr:row>
      <xdr:rowOff>10633</xdr:rowOff>
    </xdr:to>
    <xdr:cxnSp macro="">
      <xdr:nvCxnSpPr>
        <xdr:cNvPr id="814" name="直線コネクタ 813"/>
        <xdr:cNvCxnSpPr/>
      </xdr:nvCxnSpPr>
      <xdr:spPr>
        <a:xfrm>
          <a:off x="20434300" y="9943074"/>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53360</xdr:rowOff>
    </xdr:from>
    <xdr:ext cx="469744" cy="259045"/>
    <xdr:sp macro="" textlink="">
      <xdr:nvSpPr>
        <xdr:cNvPr id="816" name="テキスト ボックス 815"/>
        <xdr:cNvSpPr txBox="1"/>
      </xdr:nvSpPr>
      <xdr:spPr>
        <a:xfrm>
          <a:off x="21088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170424</xdr:rowOff>
    </xdr:from>
    <xdr:to>
      <xdr:col>107</xdr:col>
      <xdr:colOff>50800</xdr:colOff>
      <xdr:row>58</xdr:row>
      <xdr:rowOff>16233</xdr:rowOff>
    </xdr:to>
    <xdr:cxnSp macro="">
      <xdr:nvCxnSpPr>
        <xdr:cNvPr id="817" name="直線コネクタ 816"/>
        <xdr:cNvCxnSpPr/>
      </xdr:nvCxnSpPr>
      <xdr:spPr>
        <a:xfrm flipV="1">
          <a:off x="19545300" y="9943074"/>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9" name="テキスト ボックス 818"/>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147952</xdr:rowOff>
    </xdr:from>
    <xdr:to>
      <xdr:col>102</xdr:col>
      <xdr:colOff>114300</xdr:colOff>
      <xdr:row>58</xdr:row>
      <xdr:rowOff>16233</xdr:rowOff>
    </xdr:to>
    <xdr:cxnSp macro="">
      <xdr:nvCxnSpPr>
        <xdr:cNvPr id="820" name="直線コネクタ 819"/>
        <xdr:cNvCxnSpPr/>
      </xdr:nvCxnSpPr>
      <xdr:spPr>
        <a:xfrm>
          <a:off x="18656300" y="9920602"/>
          <a:ext cx="889000" cy="3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2" name="テキスト ボックス 821"/>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53908</xdr:rowOff>
    </xdr:from>
    <xdr:ext cx="469744" cy="259045"/>
    <xdr:sp macro="" textlink="">
      <xdr:nvSpPr>
        <xdr:cNvPr id="824" name="テキスト ボックス 823"/>
        <xdr:cNvSpPr txBox="1"/>
      </xdr:nvSpPr>
      <xdr:spPr>
        <a:xfrm>
          <a:off x="18421428" y="999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25395</xdr:rowOff>
    </xdr:from>
    <xdr:to>
      <xdr:col>116</xdr:col>
      <xdr:colOff>114300</xdr:colOff>
      <xdr:row>58</xdr:row>
      <xdr:rowOff>126995</xdr:rowOff>
    </xdr:to>
    <xdr:sp macro="" textlink="">
      <xdr:nvSpPr>
        <xdr:cNvPr id="830" name="楕円 829"/>
        <xdr:cNvSpPr/>
      </xdr:nvSpPr>
      <xdr:spPr>
        <a:xfrm>
          <a:off x="22110700" y="996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111772</xdr:rowOff>
    </xdr:from>
    <xdr:ext cx="469744" cy="259045"/>
    <xdr:sp macro="" textlink="">
      <xdr:nvSpPr>
        <xdr:cNvPr id="831" name="貸付金該当値テキスト"/>
        <xdr:cNvSpPr txBox="1"/>
      </xdr:nvSpPr>
      <xdr:spPr>
        <a:xfrm>
          <a:off x="22212300" y="988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131283</xdr:rowOff>
    </xdr:from>
    <xdr:to>
      <xdr:col>112</xdr:col>
      <xdr:colOff>38100</xdr:colOff>
      <xdr:row>58</xdr:row>
      <xdr:rowOff>61433</xdr:rowOff>
    </xdr:to>
    <xdr:sp macro="" textlink="">
      <xdr:nvSpPr>
        <xdr:cNvPr id="832" name="楕円 831"/>
        <xdr:cNvSpPr/>
      </xdr:nvSpPr>
      <xdr:spPr>
        <a:xfrm>
          <a:off x="21272500" y="990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77960</xdr:rowOff>
    </xdr:from>
    <xdr:ext cx="469744" cy="259045"/>
    <xdr:sp macro="" textlink="">
      <xdr:nvSpPr>
        <xdr:cNvPr id="833" name="テキスト ボックス 832"/>
        <xdr:cNvSpPr txBox="1"/>
      </xdr:nvSpPr>
      <xdr:spPr>
        <a:xfrm>
          <a:off x="21088428" y="967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119624</xdr:rowOff>
    </xdr:from>
    <xdr:to>
      <xdr:col>107</xdr:col>
      <xdr:colOff>101600</xdr:colOff>
      <xdr:row>58</xdr:row>
      <xdr:rowOff>49774</xdr:rowOff>
    </xdr:to>
    <xdr:sp macro="" textlink="">
      <xdr:nvSpPr>
        <xdr:cNvPr id="834" name="楕円 833"/>
        <xdr:cNvSpPr/>
      </xdr:nvSpPr>
      <xdr:spPr>
        <a:xfrm>
          <a:off x="20383500" y="989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40901</xdr:rowOff>
    </xdr:from>
    <xdr:ext cx="469744" cy="259045"/>
    <xdr:sp macro="" textlink="">
      <xdr:nvSpPr>
        <xdr:cNvPr id="835" name="テキスト ボックス 834"/>
        <xdr:cNvSpPr txBox="1"/>
      </xdr:nvSpPr>
      <xdr:spPr>
        <a:xfrm>
          <a:off x="20199428" y="998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136883</xdr:rowOff>
    </xdr:from>
    <xdr:to>
      <xdr:col>102</xdr:col>
      <xdr:colOff>165100</xdr:colOff>
      <xdr:row>58</xdr:row>
      <xdr:rowOff>67033</xdr:rowOff>
    </xdr:to>
    <xdr:sp macro="" textlink="">
      <xdr:nvSpPr>
        <xdr:cNvPr id="836" name="楕円 835"/>
        <xdr:cNvSpPr/>
      </xdr:nvSpPr>
      <xdr:spPr>
        <a:xfrm>
          <a:off x="19494500" y="990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58160</xdr:rowOff>
    </xdr:from>
    <xdr:ext cx="469744" cy="259045"/>
    <xdr:sp macro="" textlink="">
      <xdr:nvSpPr>
        <xdr:cNvPr id="837" name="テキスト ボックス 836"/>
        <xdr:cNvSpPr txBox="1"/>
      </xdr:nvSpPr>
      <xdr:spPr>
        <a:xfrm>
          <a:off x="19310428" y="1000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97152</xdr:rowOff>
    </xdr:from>
    <xdr:to>
      <xdr:col>98</xdr:col>
      <xdr:colOff>38100</xdr:colOff>
      <xdr:row>58</xdr:row>
      <xdr:rowOff>27302</xdr:rowOff>
    </xdr:to>
    <xdr:sp macro="" textlink="">
      <xdr:nvSpPr>
        <xdr:cNvPr id="838" name="楕円 837"/>
        <xdr:cNvSpPr/>
      </xdr:nvSpPr>
      <xdr:spPr>
        <a:xfrm>
          <a:off x="18605500" y="986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43829</xdr:rowOff>
    </xdr:from>
    <xdr:ext cx="469744" cy="259045"/>
    <xdr:sp macro="" textlink="">
      <xdr:nvSpPr>
        <xdr:cNvPr id="839" name="テキスト ボックス 838"/>
        <xdr:cNvSpPr txBox="1"/>
      </xdr:nvSpPr>
      <xdr:spPr>
        <a:xfrm>
          <a:off x="18421428" y="964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88036</xdr:rowOff>
    </xdr:from>
    <xdr:to>
      <xdr:col>116</xdr:col>
      <xdr:colOff>63500</xdr:colOff>
      <xdr:row>75</xdr:row>
      <xdr:rowOff>109558</xdr:rowOff>
    </xdr:to>
    <xdr:cxnSp macro="">
      <xdr:nvCxnSpPr>
        <xdr:cNvPr id="871" name="直線コネクタ 870"/>
        <xdr:cNvCxnSpPr/>
      </xdr:nvCxnSpPr>
      <xdr:spPr>
        <a:xfrm flipV="1">
          <a:off x="21323300" y="12946786"/>
          <a:ext cx="838200" cy="2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72" name="繰出金平均値テキスト"/>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109558</xdr:rowOff>
    </xdr:from>
    <xdr:to>
      <xdr:col>111</xdr:col>
      <xdr:colOff>177800</xdr:colOff>
      <xdr:row>75</xdr:row>
      <xdr:rowOff>146117</xdr:rowOff>
    </xdr:to>
    <xdr:cxnSp macro="">
      <xdr:nvCxnSpPr>
        <xdr:cNvPr id="874" name="直線コネクタ 873"/>
        <xdr:cNvCxnSpPr/>
      </xdr:nvCxnSpPr>
      <xdr:spPr>
        <a:xfrm flipV="1">
          <a:off x="20434300" y="12968308"/>
          <a:ext cx="889000" cy="3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6" name="テキスト ボックス 875"/>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37059</xdr:rowOff>
    </xdr:from>
    <xdr:to>
      <xdr:col>107</xdr:col>
      <xdr:colOff>50800</xdr:colOff>
      <xdr:row>75</xdr:row>
      <xdr:rowOff>146117</xdr:rowOff>
    </xdr:to>
    <xdr:cxnSp macro="">
      <xdr:nvCxnSpPr>
        <xdr:cNvPr id="877" name="直線コネクタ 876"/>
        <xdr:cNvCxnSpPr/>
      </xdr:nvCxnSpPr>
      <xdr:spPr>
        <a:xfrm>
          <a:off x="19545300" y="12552909"/>
          <a:ext cx="889000" cy="45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111544</xdr:rowOff>
    </xdr:from>
    <xdr:ext cx="534377" cy="259045"/>
    <xdr:sp macro="" textlink="">
      <xdr:nvSpPr>
        <xdr:cNvPr id="879" name="テキスト ボックス 878"/>
        <xdr:cNvSpPr txBox="1"/>
      </xdr:nvSpPr>
      <xdr:spPr>
        <a:xfrm>
          <a:off x="20167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37059</xdr:rowOff>
    </xdr:from>
    <xdr:to>
      <xdr:col>102</xdr:col>
      <xdr:colOff>114300</xdr:colOff>
      <xdr:row>73</xdr:row>
      <xdr:rowOff>55445</xdr:rowOff>
    </xdr:to>
    <xdr:cxnSp macro="">
      <xdr:nvCxnSpPr>
        <xdr:cNvPr id="880" name="直線コネクタ 879"/>
        <xdr:cNvCxnSpPr/>
      </xdr:nvCxnSpPr>
      <xdr:spPr>
        <a:xfrm flipV="1">
          <a:off x="18656300" y="12552909"/>
          <a:ext cx="889000" cy="1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82" name="テキスト ボックス 881"/>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137442</xdr:rowOff>
    </xdr:from>
    <xdr:ext cx="534377" cy="259045"/>
    <xdr:sp macro="" textlink="">
      <xdr:nvSpPr>
        <xdr:cNvPr id="884" name="テキスト ボックス 883"/>
        <xdr:cNvSpPr txBox="1"/>
      </xdr:nvSpPr>
      <xdr:spPr>
        <a:xfrm>
          <a:off x="18389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37236</xdr:rowOff>
    </xdr:from>
    <xdr:to>
      <xdr:col>116</xdr:col>
      <xdr:colOff>114300</xdr:colOff>
      <xdr:row>75</xdr:row>
      <xdr:rowOff>138836</xdr:rowOff>
    </xdr:to>
    <xdr:sp macro="" textlink="">
      <xdr:nvSpPr>
        <xdr:cNvPr id="890" name="楕円 889"/>
        <xdr:cNvSpPr/>
      </xdr:nvSpPr>
      <xdr:spPr>
        <a:xfrm>
          <a:off x="22110700" y="1289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60113</xdr:rowOff>
    </xdr:from>
    <xdr:ext cx="534377" cy="259045"/>
    <xdr:sp macro="" textlink="">
      <xdr:nvSpPr>
        <xdr:cNvPr id="891" name="繰出金該当値テキスト"/>
        <xdr:cNvSpPr txBox="1"/>
      </xdr:nvSpPr>
      <xdr:spPr>
        <a:xfrm>
          <a:off x="22212300" y="1274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58758</xdr:rowOff>
    </xdr:from>
    <xdr:to>
      <xdr:col>112</xdr:col>
      <xdr:colOff>38100</xdr:colOff>
      <xdr:row>75</xdr:row>
      <xdr:rowOff>160358</xdr:rowOff>
    </xdr:to>
    <xdr:sp macro="" textlink="">
      <xdr:nvSpPr>
        <xdr:cNvPr id="892" name="楕円 891"/>
        <xdr:cNvSpPr/>
      </xdr:nvSpPr>
      <xdr:spPr>
        <a:xfrm>
          <a:off x="21272500" y="1291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5435</xdr:rowOff>
    </xdr:from>
    <xdr:ext cx="534377" cy="259045"/>
    <xdr:sp macro="" textlink="">
      <xdr:nvSpPr>
        <xdr:cNvPr id="893" name="テキスト ボックス 892"/>
        <xdr:cNvSpPr txBox="1"/>
      </xdr:nvSpPr>
      <xdr:spPr>
        <a:xfrm>
          <a:off x="21056111" y="126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95317</xdr:rowOff>
    </xdr:from>
    <xdr:to>
      <xdr:col>107</xdr:col>
      <xdr:colOff>101600</xdr:colOff>
      <xdr:row>76</xdr:row>
      <xdr:rowOff>25468</xdr:rowOff>
    </xdr:to>
    <xdr:sp macro="" textlink="">
      <xdr:nvSpPr>
        <xdr:cNvPr id="894" name="楕円 893"/>
        <xdr:cNvSpPr/>
      </xdr:nvSpPr>
      <xdr:spPr>
        <a:xfrm>
          <a:off x="20383500" y="129540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41994</xdr:rowOff>
    </xdr:from>
    <xdr:ext cx="534377" cy="259045"/>
    <xdr:sp macro="" textlink="">
      <xdr:nvSpPr>
        <xdr:cNvPr id="895" name="テキスト ボックス 894"/>
        <xdr:cNvSpPr txBox="1"/>
      </xdr:nvSpPr>
      <xdr:spPr>
        <a:xfrm>
          <a:off x="20167111" y="1272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157709</xdr:rowOff>
    </xdr:from>
    <xdr:to>
      <xdr:col>102</xdr:col>
      <xdr:colOff>165100</xdr:colOff>
      <xdr:row>73</xdr:row>
      <xdr:rowOff>87859</xdr:rowOff>
    </xdr:to>
    <xdr:sp macro="" textlink="">
      <xdr:nvSpPr>
        <xdr:cNvPr id="896" name="楕円 895"/>
        <xdr:cNvSpPr/>
      </xdr:nvSpPr>
      <xdr:spPr>
        <a:xfrm>
          <a:off x="19494500" y="1250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104386</xdr:rowOff>
    </xdr:from>
    <xdr:ext cx="534377" cy="259045"/>
    <xdr:sp macro="" textlink="">
      <xdr:nvSpPr>
        <xdr:cNvPr id="897" name="テキスト ボックス 896"/>
        <xdr:cNvSpPr txBox="1"/>
      </xdr:nvSpPr>
      <xdr:spPr>
        <a:xfrm>
          <a:off x="19278111" y="1227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4645</xdr:rowOff>
    </xdr:from>
    <xdr:to>
      <xdr:col>98</xdr:col>
      <xdr:colOff>38100</xdr:colOff>
      <xdr:row>73</xdr:row>
      <xdr:rowOff>106245</xdr:rowOff>
    </xdr:to>
    <xdr:sp macro="" textlink="">
      <xdr:nvSpPr>
        <xdr:cNvPr id="898" name="楕円 897"/>
        <xdr:cNvSpPr/>
      </xdr:nvSpPr>
      <xdr:spPr>
        <a:xfrm>
          <a:off x="18605500" y="125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122772</xdr:rowOff>
    </xdr:from>
    <xdr:ext cx="534377" cy="259045"/>
    <xdr:sp macro="" textlink="">
      <xdr:nvSpPr>
        <xdr:cNvPr id="899" name="テキスト ボックス 898"/>
        <xdr:cNvSpPr txBox="1"/>
      </xdr:nvSpPr>
      <xdr:spPr>
        <a:xfrm>
          <a:off x="18389111" y="1229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決算総額は、住民１人当たり８０８，３７３円となっており、ほぼ全ての項目において類似団体平均と比べて高い水準にある。特に人件費は県内２番目に広大な面積を有する当市において旧町ごとに窓口センターを設置していることや、直営で消防業務を運営しており、職員数が多いことが要因となっている。物件費や維持補修費においても同様に、広い市域を網羅するために旧町ごとに配置している庁舎や出張所の維持管理費のほか、一部特別豪雪地域を有し、市道の除排雪経費を含めた道路の維持管理費が多額となっている。</a:t>
          </a:r>
        </a:p>
        <a:p>
          <a:r>
            <a:rPr kumimoji="1" lang="ja-JP" altLang="en-US" sz="1300">
              <a:latin typeface="ＭＳ Ｐゴシック" panose="020B0600070205080204" pitchFamily="50" charset="-128"/>
              <a:ea typeface="ＭＳ Ｐゴシック" panose="020B0600070205080204" pitchFamily="50" charset="-128"/>
            </a:rPr>
            <a:t>　普通建設事業費は、畜産・酪農収益力強化整備等特別対策事業費補助金（１，４１７百万円）、米代流域衛生センター解体撤去工事（３６２百万円）等の減により、前年度の１５４，２４７円から８４，２１２円に減少している。</a:t>
          </a:r>
        </a:p>
        <a:p>
          <a:r>
            <a:rPr kumimoji="1" lang="ja-JP" altLang="en-US" sz="1300">
              <a:latin typeface="ＭＳ Ｐゴシック" panose="020B0600070205080204" pitchFamily="50" charset="-128"/>
              <a:ea typeface="ＭＳ Ｐゴシック" panose="020B0600070205080204" pitchFamily="50" charset="-128"/>
            </a:rPr>
            <a:t>　災害復旧事業費は、令和４年８月３日からの大雨等による災害に係る災害復旧工事等の増により、前年度の６３１円から１７，６３５円に増加している。</a:t>
          </a:r>
        </a:p>
        <a:p>
          <a:r>
            <a:rPr kumimoji="1" lang="ja-JP" altLang="en-US" sz="1300">
              <a:latin typeface="ＭＳ Ｐゴシック" panose="020B0600070205080204" pitchFamily="50" charset="-128"/>
              <a:ea typeface="ＭＳ Ｐゴシック" panose="020B0600070205080204" pitchFamily="50" charset="-128"/>
            </a:rPr>
            <a:t>　今後も、第３次北秋田市行財政改革大綱や北秋田市公共施設等総合管理計画に基づき、施設の統廃合や更新、出張所の運用見直し、事務事業の効率化及び市単独補助金の見直しなどを計画に実施していくことにより事業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29,339
29,183
1,152.76
25,339,642
23,716,868
916,108
13,767,087
25,175,576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81978</xdr:rowOff>
    </xdr:from>
    <xdr:to>
      <xdr:col>24</xdr:col>
      <xdr:colOff>63500</xdr:colOff>
      <xdr:row>35</xdr:row>
      <xdr:rowOff>83122</xdr:rowOff>
    </xdr:to>
    <xdr:cxnSp macro="">
      <xdr:nvCxnSpPr>
        <xdr:cNvPr id="61" name="直線コネクタ 60"/>
        <xdr:cNvCxnSpPr/>
      </xdr:nvCxnSpPr>
      <xdr:spPr>
        <a:xfrm flipV="1">
          <a:off x="3797300" y="6082728"/>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macro="" textlink="">
      <xdr:nvSpPr>
        <xdr:cNvPr id="62" name="議会費平均値テキスト"/>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64834</xdr:rowOff>
    </xdr:from>
    <xdr:to>
      <xdr:col>19</xdr:col>
      <xdr:colOff>177800</xdr:colOff>
      <xdr:row>35</xdr:row>
      <xdr:rowOff>83122</xdr:rowOff>
    </xdr:to>
    <xdr:cxnSp macro="">
      <xdr:nvCxnSpPr>
        <xdr:cNvPr id="64" name="直線コネクタ 63"/>
        <xdr:cNvCxnSpPr/>
      </xdr:nvCxnSpPr>
      <xdr:spPr>
        <a:xfrm>
          <a:off x="2908300" y="60655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32067</xdr:rowOff>
    </xdr:from>
    <xdr:to>
      <xdr:col>15</xdr:col>
      <xdr:colOff>50800</xdr:colOff>
      <xdr:row>35</xdr:row>
      <xdr:rowOff>64834</xdr:rowOff>
    </xdr:to>
    <xdr:cxnSp macro="">
      <xdr:nvCxnSpPr>
        <xdr:cNvPr id="67" name="直線コネクタ 66"/>
        <xdr:cNvCxnSpPr/>
      </xdr:nvCxnSpPr>
      <xdr:spPr>
        <a:xfrm>
          <a:off x="2019300" y="6032817"/>
          <a:ext cx="889000" cy="3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46943</xdr:rowOff>
    </xdr:from>
    <xdr:ext cx="469744" cy="259045"/>
    <xdr:sp macro="" textlink="">
      <xdr:nvSpPr>
        <xdr:cNvPr id="69" name="テキスト ボックス 68"/>
        <xdr:cNvSpPr txBox="1"/>
      </xdr:nvSpPr>
      <xdr:spPr>
        <a:xfrm>
          <a:off x="2673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32067</xdr:rowOff>
    </xdr:from>
    <xdr:to>
      <xdr:col>10</xdr:col>
      <xdr:colOff>114300</xdr:colOff>
      <xdr:row>35</xdr:row>
      <xdr:rowOff>34544</xdr:rowOff>
    </xdr:to>
    <xdr:cxnSp macro="">
      <xdr:nvCxnSpPr>
        <xdr:cNvPr id="70" name="直線コネクタ 69"/>
        <xdr:cNvCxnSpPr/>
      </xdr:nvCxnSpPr>
      <xdr:spPr>
        <a:xfrm flipV="1">
          <a:off x="1130300" y="6032817"/>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7510</xdr:rowOff>
    </xdr:from>
    <xdr:ext cx="469744" cy="259045"/>
    <xdr:sp macro="" textlink="">
      <xdr:nvSpPr>
        <xdr:cNvPr id="72" name="テキスト ボックス 71"/>
        <xdr:cNvSpPr txBox="1"/>
      </xdr:nvSpPr>
      <xdr:spPr>
        <a:xfrm>
          <a:off x="1784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2557</xdr:rowOff>
    </xdr:from>
    <xdr:ext cx="469744" cy="259045"/>
    <xdr:sp macro="" textlink="">
      <xdr:nvSpPr>
        <xdr:cNvPr id="74" name="テキスト ボックス 73"/>
        <xdr:cNvSpPr txBox="1"/>
      </xdr:nvSpPr>
      <xdr:spPr>
        <a:xfrm>
          <a:off x="89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31178</xdr:rowOff>
    </xdr:from>
    <xdr:to>
      <xdr:col>24</xdr:col>
      <xdr:colOff>114300</xdr:colOff>
      <xdr:row>35</xdr:row>
      <xdr:rowOff>132778</xdr:rowOff>
    </xdr:to>
    <xdr:sp macro="" textlink="">
      <xdr:nvSpPr>
        <xdr:cNvPr id="80" name="楕円 79"/>
        <xdr:cNvSpPr/>
      </xdr:nvSpPr>
      <xdr:spPr>
        <a:xfrm>
          <a:off x="4584700" y="60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54055</xdr:rowOff>
    </xdr:from>
    <xdr:ext cx="469744" cy="259045"/>
    <xdr:sp macro="" textlink="">
      <xdr:nvSpPr>
        <xdr:cNvPr id="81" name="議会費該当値テキスト"/>
        <xdr:cNvSpPr txBox="1"/>
      </xdr:nvSpPr>
      <xdr:spPr>
        <a:xfrm>
          <a:off x="4686300" y="588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32322</xdr:rowOff>
    </xdr:from>
    <xdr:to>
      <xdr:col>20</xdr:col>
      <xdr:colOff>38100</xdr:colOff>
      <xdr:row>35</xdr:row>
      <xdr:rowOff>133922</xdr:rowOff>
    </xdr:to>
    <xdr:sp macro="" textlink="">
      <xdr:nvSpPr>
        <xdr:cNvPr id="82" name="楕円 81"/>
        <xdr:cNvSpPr/>
      </xdr:nvSpPr>
      <xdr:spPr>
        <a:xfrm>
          <a:off x="3746500" y="603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150449</xdr:rowOff>
    </xdr:from>
    <xdr:ext cx="469744" cy="259045"/>
    <xdr:sp macro="" textlink="">
      <xdr:nvSpPr>
        <xdr:cNvPr id="83" name="テキスト ボックス 82"/>
        <xdr:cNvSpPr txBox="1"/>
      </xdr:nvSpPr>
      <xdr:spPr>
        <a:xfrm>
          <a:off x="3562428" y="580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14034</xdr:rowOff>
    </xdr:from>
    <xdr:to>
      <xdr:col>15</xdr:col>
      <xdr:colOff>101600</xdr:colOff>
      <xdr:row>35</xdr:row>
      <xdr:rowOff>115634</xdr:rowOff>
    </xdr:to>
    <xdr:sp macro="" textlink="">
      <xdr:nvSpPr>
        <xdr:cNvPr id="84" name="楕円 83"/>
        <xdr:cNvSpPr/>
      </xdr:nvSpPr>
      <xdr:spPr>
        <a:xfrm>
          <a:off x="2857500" y="601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132161</xdr:rowOff>
    </xdr:from>
    <xdr:ext cx="469744" cy="259045"/>
    <xdr:sp macro="" textlink="">
      <xdr:nvSpPr>
        <xdr:cNvPr id="85" name="テキスト ボックス 84"/>
        <xdr:cNvSpPr txBox="1"/>
      </xdr:nvSpPr>
      <xdr:spPr>
        <a:xfrm>
          <a:off x="2673428" y="579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152717</xdr:rowOff>
    </xdr:from>
    <xdr:to>
      <xdr:col>10</xdr:col>
      <xdr:colOff>165100</xdr:colOff>
      <xdr:row>35</xdr:row>
      <xdr:rowOff>82867</xdr:rowOff>
    </xdr:to>
    <xdr:sp macro="" textlink="">
      <xdr:nvSpPr>
        <xdr:cNvPr id="86" name="楕円 85"/>
        <xdr:cNvSpPr/>
      </xdr:nvSpPr>
      <xdr:spPr>
        <a:xfrm>
          <a:off x="1968500" y="598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99394</xdr:rowOff>
    </xdr:from>
    <xdr:ext cx="469744" cy="259045"/>
    <xdr:sp macro="" textlink="">
      <xdr:nvSpPr>
        <xdr:cNvPr id="87" name="テキスト ボックス 86"/>
        <xdr:cNvSpPr txBox="1"/>
      </xdr:nvSpPr>
      <xdr:spPr>
        <a:xfrm>
          <a:off x="1784428" y="5757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155194</xdr:rowOff>
    </xdr:from>
    <xdr:to>
      <xdr:col>6</xdr:col>
      <xdr:colOff>38100</xdr:colOff>
      <xdr:row>35</xdr:row>
      <xdr:rowOff>85344</xdr:rowOff>
    </xdr:to>
    <xdr:sp macro="" textlink="">
      <xdr:nvSpPr>
        <xdr:cNvPr id="88" name="楕円 87"/>
        <xdr:cNvSpPr/>
      </xdr:nvSpPr>
      <xdr:spPr>
        <a:xfrm>
          <a:off x="1079500" y="598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101871</xdr:rowOff>
    </xdr:from>
    <xdr:ext cx="469744" cy="259045"/>
    <xdr:sp macro="" textlink="">
      <xdr:nvSpPr>
        <xdr:cNvPr id="89" name="テキスト ボックス 88"/>
        <xdr:cNvSpPr txBox="1"/>
      </xdr:nvSpPr>
      <xdr:spPr>
        <a:xfrm>
          <a:off x="895428" y="57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93076</xdr:rowOff>
    </xdr:from>
    <xdr:to>
      <xdr:col>24</xdr:col>
      <xdr:colOff>63500</xdr:colOff>
      <xdr:row>58</xdr:row>
      <xdr:rowOff>122259</xdr:rowOff>
    </xdr:to>
    <xdr:cxnSp macro="">
      <xdr:nvCxnSpPr>
        <xdr:cNvPr id="120" name="直線コネクタ 119"/>
        <xdr:cNvCxnSpPr/>
      </xdr:nvCxnSpPr>
      <xdr:spPr>
        <a:xfrm>
          <a:off x="3797300" y="10037176"/>
          <a:ext cx="838200" cy="2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54798</xdr:rowOff>
    </xdr:from>
    <xdr:ext cx="599010" cy="259045"/>
    <xdr:sp macro="" textlink="">
      <xdr:nvSpPr>
        <xdr:cNvPr id="121" name="総務費平均値テキスト"/>
        <xdr:cNvSpPr txBox="1"/>
      </xdr:nvSpPr>
      <xdr:spPr>
        <a:xfrm>
          <a:off x="4686300" y="9998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7031</xdr:rowOff>
    </xdr:from>
    <xdr:to>
      <xdr:col>19</xdr:col>
      <xdr:colOff>177800</xdr:colOff>
      <xdr:row>58</xdr:row>
      <xdr:rowOff>93076</xdr:rowOff>
    </xdr:to>
    <xdr:cxnSp macro="">
      <xdr:nvCxnSpPr>
        <xdr:cNvPr id="123" name="直線コネクタ 122"/>
        <xdr:cNvCxnSpPr/>
      </xdr:nvCxnSpPr>
      <xdr:spPr>
        <a:xfrm>
          <a:off x="2908300" y="9951131"/>
          <a:ext cx="889000" cy="8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166092</xdr:rowOff>
    </xdr:from>
    <xdr:ext cx="599010" cy="259045"/>
    <xdr:sp macro="" textlink="">
      <xdr:nvSpPr>
        <xdr:cNvPr id="125" name="テキスト ボックス 124"/>
        <xdr:cNvSpPr txBox="1"/>
      </xdr:nvSpPr>
      <xdr:spPr>
        <a:xfrm>
          <a:off x="3497795" y="1011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7031</xdr:rowOff>
    </xdr:from>
    <xdr:to>
      <xdr:col>15</xdr:col>
      <xdr:colOff>50800</xdr:colOff>
      <xdr:row>58</xdr:row>
      <xdr:rowOff>161055</xdr:rowOff>
    </xdr:to>
    <xdr:cxnSp macro="">
      <xdr:nvCxnSpPr>
        <xdr:cNvPr id="126" name="直線コネクタ 125"/>
        <xdr:cNvCxnSpPr/>
      </xdr:nvCxnSpPr>
      <xdr:spPr>
        <a:xfrm flipV="1">
          <a:off x="2019300" y="9951131"/>
          <a:ext cx="889000" cy="15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82877</xdr:rowOff>
    </xdr:from>
    <xdr:ext cx="599010" cy="259045"/>
    <xdr:sp macro="" textlink="">
      <xdr:nvSpPr>
        <xdr:cNvPr id="128" name="テキスト ボックス 127"/>
        <xdr:cNvSpPr txBox="1"/>
      </xdr:nvSpPr>
      <xdr:spPr>
        <a:xfrm>
          <a:off x="2608795" y="1002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150394</xdr:rowOff>
    </xdr:from>
    <xdr:to>
      <xdr:col>10</xdr:col>
      <xdr:colOff>114300</xdr:colOff>
      <xdr:row>58</xdr:row>
      <xdr:rowOff>161055</xdr:rowOff>
    </xdr:to>
    <xdr:cxnSp macro="">
      <xdr:nvCxnSpPr>
        <xdr:cNvPr id="129" name="直線コネクタ 128"/>
        <xdr:cNvCxnSpPr/>
      </xdr:nvCxnSpPr>
      <xdr:spPr>
        <a:xfrm>
          <a:off x="1130300" y="10094494"/>
          <a:ext cx="889000" cy="1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55610</xdr:rowOff>
    </xdr:from>
    <xdr:ext cx="599010" cy="259045"/>
    <xdr:sp macro="" textlink="">
      <xdr:nvSpPr>
        <xdr:cNvPr id="131" name="テキスト ボックス 130"/>
        <xdr:cNvSpPr txBox="1"/>
      </xdr:nvSpPr>
      <xdr:spPr>
        <a:xfrm>
          <a:off x="1719795" y="98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43557</xdr:rowOff>
    </xdr:from>
    <xdr:ext cx="534377" cy="259045"/>
    <xdr:sp macro="" textlink="">
      <xdr:nvSpPr>
        <xdr:cNvPr id="133" name="テキスト ボックス 132"/>
        <xdr:cNvSpPr txBox="1"/>
      </xdr:nvSpPr>
      <xdr:spPr>
        <a:xfrm>
          <a:off x="863111" y="1015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71459</xdr:rowOff>
    </xdr:from>
    <xdr:to>
      <xdr:col>24</xdr:col>
      <xdr:colOff>114300</xdr:colOff>
      <xdr:row>59</xdr:row>
      <xdr:rowOff>1609</xdr:rowOff>
    </xdr:to>
    <xdr:sp macro="" textlink="">
      <xdr:nvSpPr>
        <xdr:cNvPr id="139" name="楕円 138"/>
        <xdr:cNvSpPr/>
      </xdr:nvSpPr>
      <xdr:spPr>
        <a:xfrm>
          <a:off x="4584700" y="1001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30836</xdr:rowOff>
    </xdr:from>
    <xdr:ext cx="599010" cy="259045"/>
    <xdr:sp macro="" textlink="">
      <xdr:nvSpPr>
        <xdr:cNvPr id="140" name="総務費該当値テキスト"/>
        <xdr:cNvSpPr txBox="1"/>
      </xdr:nvSpPr>
      <xdr:spPr>
        <a:xfrm>
          <a:off x="4686300" y="9803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42276</xdr:rowOff>
    </xdr:from>
    <xdr:to>
      <xdr:col>20</xdr:col>
      <xdr:colOff>38100</xdr:colOff>
      <xdr:row>58</xdr:row>
      <xdr:rowOff>143876</xdr:rowOff>
    </xdr:to>
    <xdr:sp macro="" textlink="">
      <xdr:nvSpPr>
        <xdr:cNvPr id="141" name="楕円 140"/>
        <xdr:cNvSpPr/>
      </xdr:nvSpPr>
      <xdr:spPr>
        <a:xfrm>
          <a:off x="3746500" y="998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160403</xdr:rowOff>
    </xdr:from>
    <xdr:ext cx="599010" cy="259045"/>
    <xdr:sp macro="" textlink="">
      <xdr:nvSpPr>
        <xdr:cNvPr id="142" name="テキスト ボックス 141"/>
        <xdr:cNvSpPr txBox="1"/>
      </xdr:nvSpPr>
      <xdr:spPr>
        <a:xfrm>
          <a:off x="3497795" y="976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127681</xdr:rowOff>
    </xdr:from>
    <xdr:to>
      <xdr:col>15</xdr:col>
      <xdr:colOff>101600</xdr:colOff>
      <xdr:row>58</xdr:row>
      <xdr:rowOff>57831</xdr:rowOff>
    </xdr:to>
    <xdr:sp macro="" textlink="">
      <xdr:nvSpPr>
        <xdr:cNvPr id="143" name="楕円 142"/>
        <xdr:cNvSpPr/>
      </xdr:nvSpPr>
      <xdr:spPr>
        <a:xfrm>
          <a:off x="2857500" y="990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74358</xdr:rowOff>
    </xdr:from>
    <xdr:ext cx="599010" cy="259045"/>
    <xdr:sp macro="" textlink="">
      <xdr:nvSpPr>
        <xdr:cNvPr id="144" name="テキスト ボックス 143"/>
        <xdr:cNvSpPr txBox="1"/>
      </xdr:nvSpPr>
      <xdr:spPr>
        <a:xfrm>
          <a:off x="2608795" y="967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110255</xdr:rowOff>
    </xdr:from>
    <xdr:to>
      <xdr:col>10</xdr:col>
      <xdr:colOff>165100</xdr:colOff>
      <xdr:row>59</xdr:row>
      <xdr:rowOff>40405</xdr:rowOff>
    </xdr:to>
    <xdr:sp macro="" textlink="">
      <xdr:nvSpPr>
        <xdr:cNvPr id="145" name="楕円 144"/>
        <xdr:cNvSpPr/>
      </xdr:nvSpPr>
      <xdr:spPr>
        <a:xfrm>
          <a:off x="1968500" y="1005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31532</xdr:rowOff>
    </xdr:from>
    <xdr:ext cx="599010" cy="259045"/>
    <xdr:sp macro="" textlink="">
      <xdr:nvSpPr>
        <xdr:cNvPr id="146" name="テキスト ボックス 145"/>
        <xdr:cNvSpPr txBox="1"/>
      </xdr:nvSpPr>
      <xdr:spPr>
        <a:xfrm>
          <a:off x="1719795" y="1014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99594</xdr:rowOff>
    </xdr:from>
    <xdr:to>
      <xdr:col>6</xdr:col>
      <xdr:colOff>38100</xdr:colOff>
      <xdr:row>59</xdr:row>
      <xdr:rowOff>29744</xdr:rowOff>
    </xdr:to>
    <xdr:sp macro="" textlink="">
      <xdr:nvSpPr>
        <xdr:cNvPr id="147" name="楕円 146"/>
        <xdr:cNvSpPr/>
      </xdr:nvSpPr>
      <xdr:spPr>
        <a:xfrm>
          <a:off x="1079500" y="1004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46271</xdr:rowOff>
    </xdr:from>
    <xdr:ext cx="599010" cy="259045"/>
    <xdr:sp macro="" textlink="">
      <xdr:nvSpPr>
        <xdr:cNvPr id="148" name="テキスト ボックス 147"/>
        <xdr:cNvSpPr txBox="1"/>
      </xdr:nvSpPr>
      <xdr:spPr>
        <a:xfrm>
          <a:off x="830795" y="981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89445</xdr:rowOff>
    </xdr:from>
    <xdr:to>
      <xdr:col>24</xdr:col>
      <xdr:colOff>63500</xdr:colOff>
      <xdr:row>75</xdr:row>
      <xdr:rowOff>137693</xdr:rowOff>
    </xdr:to>
    <xdr:cxnSp macro="">
      <xdr:nvCxnSpPr>
        <xdr:cNvPr id="176" name="直線コネクタ 175"/>
        <xdr:cNvCxnSpPr/>
      </xdr:nvCxnSpPr>
      <xdr:spPr>
        <a:xfrm>
          <a:off x="3797300" y="12948195"/>
          <a:ext cx="838200" cy="4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88944</xdr:rowOff>
    </xdr:from>
    <xdr:ext cx="599010" cy="259045"/>
    <xdr:sp macro="" textlink="">
      <xdr:nvSpPr>
        <xdr:cNvPr id="177" name="民生費平均値テキスト"/>
        <xdr:cNvSpPr txBox="1"/>
      </xdr:nvSpPr>
      <xdr:spPr>
        <a:xfrm>
          <a:off x="4686300" y="12947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89445</xdr:rowOff>
    </xdr:from>
    <xdr:to>
      <xdr:col>19</xdr:col>
      <xdr:colOff>177800</xdr:colOff>
      <xdr:row>76</xdr:row>
      <xdr:rowOff>35029</xdr:rowOff>
    </xdr:to>
    <xdr:cxnSp macro="">
      <xdr:nvCxnSpPr>
        <xdr:cNvPr id="179" name="直線コネクタ 178"/>
        <xdr:cNvCxnSpPr/>
      </xdr:nvCxnSpPr>
      <xdr:spPr>
        <a:xfrm flipV="1">
          <a:off x="2908300" y="12948195"/>
          <a:ext cx="889000" cy="11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162899</xdr:rowOff>
    </xdr:from>
    <xdr:ext cx="599010" cy="259045"/>
    <xdr:sp macro="" textlink="">
      <xdr:nvSpPr>
        <xdr:cNvPr id="181" name="テキスト ボックス 180"/>
        <xdr:cNvSpPr txBox="1"/>
      </xdr:nvSpPr>
      <xdr:spPr>
        <a:xfrm>
          <a:off x="3497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35029</xdr:rowOff>
    </xdr:from>
    <xdr:to>
      <xdr:col>15</xdr:col>
      <xdr:colOff>50800</xdr:colOff>
      <xdr:row>76</xdr:row>
      <xdr:rowOff>80918</xdr:rowOff>
    </xdr:to>
    <xdr:cxnSp macro="">
      <xdr:nvCxnSpPr>
        <xdr:cNvPr id="182" name="直線コネクタ 181"/>
        <xdr:cNvCxnSpPr/>
      </xdr:nvCxnSpPr>
      <xdr:spPr>
        <a:xfrm flipV="1">
          <a:off x="2019300" y="13065229"/>
          <a:ext cx="889000" cy="4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4" name="テキスト ボックス 183"/>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80918</xdr:rowOff>
    </xdr:from>
    <xdr:to>
      <xdr:col>10</xdr:col>
      <xdr:colOff>114300</xdr:colOff>
      <xdr:row>76</xdr:row>
      <xdr:rowOff>88522</xdr:rowOff>
    </xdr:to>
    <xdr:cxnSp macro="">
      <xdr:nvCxnSpPr>
        <xdr:cNvPr id="185" name="直線コネクタ 184"/>
        <xdr:cNvCxnSpPr/>
      </xdr:nvCxnSpPr>
      <xdr:spPr>
        <a:xfrm flipV="1">
          <a:off x="1130300" y="13111118"/>
          <a:ext cx="889000" cy="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133525</xdr:rowOff>
    </xdr:from>
    <xdr:ext cx="599010" cy="259045"/>
    <xdr:sp macro="" textlink="">
      <xdr:nvSpPr>
        <xdr:cNvPr id="187" name="テキスト ボックス 186"/>
        <xdr:cNvSpPr txBox="1"/>
      </xdr:nvSpPr>
      <xdr:spPr>
        <a:xfrm>
          <a:off x="1719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156673</xdr:rowOff>
    </xdr:from>
    <xdr:ext cx="599010" cy="259045"/>
    <xdr:sp macro="" textlink="">
      <xdr:nvSpPr>
        <xdr:cNvPr id="189" name="テキスト ボックス 188"/>
        <xdr:cNvSpPr txBox="1"/>
      </xdr:nvSpPr>
      <xdr:spPr>
        <a:xfrm>
          <a:off x="830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86893</xdr:rowOff>
    </xdr:from>
    <xdr:to>
      <xdr:col>24</xdr:col>
      <xdr:colOff>114300</xdr:colOff>
      <xdr:row>76</xdr:row>
      <xdr:rowOff>17044</xdr:rowOff>
    </xdr:to>
    <xdr:sp macro="" textlink="">
      <xdr:nvSpPr>
        <xdr:cNvPr id="195" name="楕円 194"/>
        <xdr:cNvSpPr/>
      </xdr:nvSpPr>
      <xdr:spPr>
        <a:xfrm>
          <a:off x="4584700" y="129456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109770</xdr:rowOff>
    </xdr:from>
    <xdr:ext cx="599010" cy="259045"/>
    <xdr:sp macro="" textlink="">
      <xdr:nvSpPr>
        <xdr:cNvPr id="196" name="民生費該当値テキスト"/>
        <xdr:cNvSpPr txBox="1"/>
      </xdr:nvSpPr>
      <xdr:spPr>
        <a:xfrm>
          <a:off x="4686300" y="1279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38645</xdr:rowOff>
    </xdr:from>
    <xdr:to>
      <xdr:col>20</xdr:col>
      <xdr:colOff>38100</xdr:colOff>
      <xdr:row>75</xdr:row>
      <xdr:rowOff>140245</xdr:rowOff>
    </xdr:to>
    <xdr:sp macro="" textlink="">
      <xdr:nvSpPr>
        <xdr:cNvPr id="197" name="楕円 196"/>
        <xdr:cNvSpPr/>
      </xdr:nvSpPr>
      <xdr:spPr>
        <a:xfrm>
          <a:off x="3746500" y="1289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156772</xdr:rowOff>
    </xdr:from>
    <xdr:ext cx="599010" cy="259045"/>
    <xdr:sp macro="" textlink="">
      <xdr:nvSpPr>
        <xdr:cNvPr id="198" name="テキスト ボックス 197"/>
        <xdr:cNvSpPr txBox="1"/>
      </xdr:nvSpPr>
      <xdr:spPr>
        <a:xfrm>
          <a:off x="3497795" y="1267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155679</xdr:rowOff>
    </xdr:from>
    <xdr:to>
      <xdr:col>15</xdr:col>
      <xdr:colOff>101600</xdr:colOff>
      <xdr:row>76</xdr:row>
      <xdr:rowOff>85829</xdr:rowOff>
    </xdr:to>
    <xdr:sp macro="" textlink="">
      <xdr:nvSpPr>
        <xdr:cNvPr id="199" name="楕円 198"/>
        <xdr:cNvSpPr/>
      </xdr:nvSpPr>
      <xdr:spPr>
        <a:xfrm>
          <a:off x="2857500" y="1301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102356</xdr:rowOff>
    </xdr:from>
    <xdr:ext cx="599010" cy="259045"/>
    <xdr:sp macro="" textlink="">
      <xdr:nvSpPr>
        <xdr:cNvPr id="200" name="テキスト ボックス 199"/>
        <xdr:cNvSpPr txBox="1"/>
      </xdr:nvSpPr>
      <xdr:spPr>
        <a:xfrm>
          <a:off x="2608795" y="1278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30118</xdr:rowOff>
    </xdr:from>
    <xdr:to>
      <xdr:col>10</xdr:col>
      <xdr:colOff>165100</xdr:colOff>
      <xdr:row>76</xdr:row>
      <xdr:rowOff>131718</xdr:rowOff>
    </xdr:to>
    <xdr:sp macro="" textlink="">
      <xdr:nvSpPr>
        <xdr:cNvPr id="201" name="楕円 200"/>
        <xdr:cNvSpPr/>
      </xdr:nvSpPr>
      <xdr:spPr>
        <a:xfrm>
          <a:off x="1968500" y="1306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148245</xdr:rowOff>
    </xdr:from>
    <xdr:ext cx="599010" cy="259045"/>
    <xdr:sp macro="" textlink="">
      <xdr:nvSpPr>
        <xdr:cNvPr id="202" name="テキスト ボックス 201"/>
        <xdr:cNvSpPr txBox="1"/>
      </xdr:nvSpPr>
      <xdr:spPr>
        <a:xfrm>
          <a:off x="1719795" y="1283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37722</xdr:rowOff>
    </xdr:from>
    <xdr:to>
      <xdr:col>6</xdr:col>
      <xdr:colOff>38100</xdr:colOff>
      <xdr:row>76</xdr:row>
      <xdr:rowOff>139322</xdr:rowOff>
    </xdr:to>
    <xdr:sp macro="" textlink="">
      <xdr:nvSpPr>
        <xdr:cNvPr id="203" name="楕円 202"/>
        <xdr:cNvSpPr/>
      </xdr:nvSpPr>
      <xdr:spPr>
        <a:xfrm>
          <a:off x="1079500" y="1306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155848</xdr:rowOff>
    </xdr:from>
    <xdr:ext cx="599010" cy="259045"/>
    <xdr:sp macro="" textlink="">
      <xdr:nvSpPr>
        <xdr:cNvPr id="204" name="テキスト ボックス 203"/>
        <xdr:cNvSpPr txBox="1"/>
      </xdr:nvSpPr>
      <xdr:spPr>
        <a:xfrm>
          <a:off x="830795" y="12843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136516</xdr:rowOff>
    </xdr:from>
    <xdr:to>
      <xdr:col>24</xdr:col>
      <xdr:colOff>63500</xdr:colOff>
      <xdr:row>97</xdr:row>
      <xdr:rowOff>162308</xdr:rowOff>
    </xdr:to>
    <xdr:cxnSp macro="">
      <xdr:nvCxnSpPr>
        <xdr:cNvPr id="235" name="直線コネクタ 234"/>
        <xdr:cNvCxnSpPr/>
      </xdr:nvCxnSpPr>
      <xdr:spPr>
        <a:xfrm>
          <a:off x="3797300" y="16767166"/>
          <a:ext cx="838200" cy="2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154351</xdr:rowOff>
    </xdr:from>
    <xdr:ext cx="534377" cy="259045"/>
    <xdr:sp macro="" textlink="">
      <xdr:nvSpPr>
        <xdr:cNvPr id="236" name="衛生費平均値テキスト"/>
        <xdr:cNvSpPr txBox="1"/>
      </xdr:nvSpPr>
      <xdr:spPr>
        <a:xfrm>
          <a:off x="4686300" y="16785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122868</xdr:rowOff>
    </xdr:from>
    <xdr:to>
      <xdr:col>19</xdr:col>
      <xdr:colOff>177800</xdr:colOff>
      <xdr:row>97</xdr:row>
      <xdr:rowOff>136516</xdr:rowOff>
    </xdr:to>
    <xdr:cxnSp macro="">
      <xdr:nvCxnSpPr>
        <xdr:cNvPr id="238" name="直線コネクタ 237"/>
        <xdr:cNvCxnSpPr/>
      </xdr:nvCxnSpPr>
      <xdr:spPr>
        <a:xfrm>
          <a:off x="2908300" y="16753518"/>
          <a:ext cx="889000" cy="1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101418</xdr:rowOff>
    </xdr:from>
    <xdr:ext cx="534377" cy="259045"/>
    <xdr:sp macro="" textlink="">
      <xdr:nvSpPr>
        <xdr:cNvPr id="240" name="テキスト ボックス 239"/>
        <xdr:cNvSpPr txBox="1"/>
      </xdr:nvSpPr>
      <xdr:spPr>
        <a:xfrm>
          <a:off x="3530111" y="1690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13940</xdr:rowOff>
    </xdr:from>
    <xdr:to>
      <xdr:col>15</xdr:col>
      <xdr:colOff>50800</xdr:colOff>
      <xdr:row>97</xdr:row>
      <xdr:rowOff>122868</xdr:rowOff>
    </xdr:to>
    <xdr:cxnSp macro="">
      <xdr:nvCxnSpPr>
        <xdr:cNvPr id="241" name="直線コネクタ 240"/>
        <xdr:cNvCxnSpPr/>
      </xdr:nvCxnSpPr>
      <xdr:spPr>
        <a:xfrm>
          <a:off x="2019300" y="16644590"/>
          <a:ext cx="889000" cy="10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126088</xdr:rowOff>
    </xdr:from>
    <xdr:ext cx="534377" cy="259045"/>
    <xdr:sp macro="" textlink="">
      <xdr:nvSpPr>
        <xdr:cNvPr id="243" name="テキスト ボックス 242"/>
        <xdr:cNvSpPr txBox="1"/>
      </xdr:nvSpPr>
      <xdr:spPr>
        <a:xfrm>
          <a:off x="2641111" y="1692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13940</xdr:rowOff>
    </xdr:from>
    <xdr:to>
      <xdr:col>10</xdr:col>
      <xdr:colOff>114300</xdr:colOff>
      <xdr:row>97</xdr:row>
      <xdr:rowOff>111647</xdr:rowOff>
    </xdr:to>
    <xdr:cxnSp macro="">
      <xdr:nvCxnSpPr>
        <xdr:cNvPr id="244" name="直線コネクタ 243"/>
        <xdr:cNvCxnSpPr/>
      </xdr:nvCxnSpPr>
      <xdr:spPr>
        <a:xfrm flipV="1">
          <a:off x="1130300" y="16644590"/>
          <a:ext cx="889000" cy="9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130551</xdr:rowOff>
    </xdr:from>
    <xdr:ext cx="534377" cy="259045"/>
    <xdr:sp macro="" textlink="">
      <xdr:nvSpPr>
        <xdr:cNvPr id="246" name="テキスト ボックス 245"/>
        <xdr:cNvSpPr txBox="1"/>
      </xdr:nvSpPr>
      <xdr:spPr>
        <a:xfrm>
          <a:off x="1752111" y="169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138360</xdr:rowOff>
    </xdr:from>
    <xdr:ext cx="534377" cy="259045"/>
    <xdr:sp macro="" textlink="">
      <xdr:nvSpPr>
        <xdr:cNvPr id="248" name="テキスト ボックス 247"/>
        <xdr:cNvSpPr txBox="1"/>
      </xdr:nvSpPr>
      <xdr:spPr>
        <a:xfrm>
          <a:off x="863111" y="1694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111508</xdr:rowOff>
    </xdr:from>
    <xdr:to>
      <xdr:col>24</xdr:col>
      <xdr:colOff>114300</xdr:colOff>
      <xdr:row>98</xdr:row>
      <xdr:rowOff>41658</xdr:rowOff>
    </xdr:to>
    <xdr:sp macro="" textlink="">
      <xdr:nvSpPr>
        <xdr:cNvPr id="254" name="楕円 253"/>
        <xdr:cNvSpPr/>
      </xdr:nvSpPr>
      <xdr:spPr>
        <a:xfrm>
          <a:off x="4584700" y="1674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134385</xdr:rowOff>
    </xdr:from>
    <xdr:ext cx="534377" cy="259045"/>
    <xdr:sp macro="" textlink="">
      <xdr:nvSpPr>
        <xdr:cNvPr id="255" name="衛生費該当値テキスト"/>
        <xdr:cNvSpPr txBox="1"/>
      </xdr:nvSpPr>
      <xdr:spPr>
        <a:xfrm>
          <a:off x="4686300" y="1659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85716</xdr:rowOff>
    </xdr:from>
    <xdr:to>
      <xdr:col>20</xdr:col>
      <xdr:colOff>38100</xdr:colOff>
      <xdr:row>98</xdr:row>
      <xdr:rowOff>15866</xdr:rowOff>
    </xdr:to>
    <xdr:sp macro="" textlink="">
      <xdr:nvSpPr>
        <xdr:cNvPr id="256" name="楕円 255"/>
        <xdr:cNvSpPr/>
      </xdr:nvSpPr>
      <xdr:spPr>
        <a:xfrm>
          <a:off x="3746500" y="1671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32393</xdr:rowOff>
    </xdr:from>
    <xdr:ext cx="534377" cy="259045"/>
    <xdr:sp macro="" textlink="">
      <xdr:nvSpPr>
        <xdr:cNvPr id="257" name="テキスト ボックス 256"/>
        <xdr:cNvSpPr txBox="1"/>
      </xdr:nvSpPr>
      <xdr:spPr>
        <a:xfrm>
          <a:off x="3530111" y="1649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72068</xdr:rowOff>
    </xdr:from>
    <xdr:to>
      <xdr:col>15</xdr:col>
      <xdr:colOff>101600</xdr:colOff>
      <xdr:row>98</xdr:row>
      <xdr:rowOff>2218</xdr:rowOff>
    </xdr:to>
    <xdr:sp macro="" textlink="">
      <xdr:nvSpPr>
        <xdr:cNvPr id="258" name="楕円 257"/>
        <xdr:cNvSpPr/>
      </xdr:nvSpPr>
      <xdr:spPr>
        <a:xfrm>
          <a:off x="2857500" y="1670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18745</xdr:rowOff>
    </xdr:from>
    <xdr:ext cx="534377" cy="259045"/>
    <xdr:sp macro="" textlink="">
      <xdr:nvSpPr>
        <xdr:cNvPr id="259" name="テキスト ボックス 258"/>
        <xdr:cNvSpPr txBox="1"/>
      </xdr:nvSpPr>
      <xdr:spPr>
        <a:xfrm>
          <a:off x="2641111" y="1647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134590</xdr:rowOff>
    </xdr:from>
    <xdr:to>
      <xdr:col>10</xdr:col>
      <xdr:colOff>165100</xdr:colOff>
      <xdr:row>97</xdr:row>
      <xdr:rowOff>64740</xdr:rowOff>
    </xdr:to>
    <xdr:sp macro="" textlink="">
      <xdr:nvSpPr>
        <xdr:cNvPr id="260" name="楕円 259"/>
        <xdr:cNvSpPr/>
      </xdr:nvSpPr>
      <xdr:spPr>
        <a:xfrm>
          <a:off x="1968500" y="165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81267</xdr:rowOff>
    </xdr:from>
    <xdr:ext cx="599010" cy="259045"/>
    <xdr:sp macro="" textlink="">
      <xdr:nvSpPr>
        <xdr:cNvPr id="261" name="テキスト ボックス 260"/>
        <xdr:cNvSpPr txBox="1"/>
      </xdr:nvSpPr>
      <xdr:spPr>
        <a:xfrm>
          <a:off x="1719795" y="1636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60847</xdr:rowOff>
    </xdr:from>
    <xdr:to>
      <xdr:col>6</xdr:col>
      <xdr:colOff>38100</xdr:colOff>
      <xdr:row>97</xdr:row>
      <xdr:rowOff>162447</xdr:rowOff>
    </xdr:to>
    <xdr:sp macro="" textlink="">
      <xdr:nvSpPr>
        <xdr:cNvPr id="262" name="楕円 261"/>
        <xdr:cNvSpPr/>
      </xdr:nvSpPr>
      <xdr:spPr>
        <a:xfrm>
          <a:off x="1079500" y="1669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7524</xdr:rowOff>
    </xdr:from>
    <xdr:ext cx="599010" cy="259045"/>
    <xdr:sp macro="" textlink="">
      <xdr:nvSpPr>
        <xdr:cNvPr id="263" name="テキスト ボックス 262"/>
        <xdr:cNvSpPr txBox="1"/>
      </xdr:nvSpPr>
      <xdr:spPr>
        <a:xfrm>
          <a:off x="830795" y="1646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24420</xdr:rowOff>
    </xdr:from>
    <xdr:to>
      <xdr:col>55</xdr:col>
      <xdr:colOff>0</xdr:colOff>
      <xdr:row>38</xdr:row>
      <xdr:rowOff>61650</xdr:rowOff>
    </xdr:to>
    <xdr:cxnSp macro="">
      <xdr:nvCxnSpPr>
        <xdr:cNvPr id="294" name="直線コネクタ 293"/>
        <xdr:cNvCxnSpPr/>
      </xdr:nvCxnSpPr>
      <xdr:spPr>
        <a:xfrm flipV="1">
          <a:off x="9639300" y="6539520"/>
          <a:ext cx="838200" cy="3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58057</xdr:rowOff>
    </xdr:from>
    <xdr:to>
      <xdr:col>50</xdr:col>
      <xdr:colOff>114300</xdr:colOff>
      <xdr:row>38</xdr:row>
      <xdr:rowOff>61650</xdr:rowOff>
    </xdr:to>
    <xdr:cxnSp macro="">
      <xdr:nvCxnSpPr>
        <xdr:cNvPr id="297" name="直線コネクタ 296"/>
        <xdr:cNvCxnSpPr/>
      </xdr:nvCxnSpPr>
      <xdr:spPr>
        <a:xfrm>
          <a:off x="8750300" y="6573157"/>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58057</xdr:rowOff>
    </xdr:from>
    <xdr:to>
      <xdr:col>45</xdr:col>
      <xdr:colOff>177800</xdr:colOff>
      <xdr:row>38</xdr:row>
      <xdr:rowOff>79284</xdr:rowOff>
    </xdr:to>
    <xdr:cxnSp macro="">
      <xdr:nvCxnSpPr>
        <xdr:cNvPr id="300" name="直線コネクタ 299"/>
        <xdr:cNvCxnSpPr/>
      </xdr:nvCxnSpPr>
      <xdr:spPr>
        <a:xfrm flipV="1">
          <a:off x="7861300" y="657315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14623</xdr:rowOff>
    </xdr:from>
    <xdr:to>
      <xdr:col>41</xdr:col>
      <xdr:colOff>50800</xdr:colOff>
      <xdr:row>38</xdr:row>
      <xdr:rowOff>79284</xdr:rowOff>
    </xdr:to>
    <xdr:cxnSp macro="">
      <xdr:nvCxnSpPr>
        <xdr:cNvPr id="303" name="直線コネクタ 302"/>
        <xdr:cNvCxnSpPr/>
      </xdr:nvCxnSpPr>
      <xdr:spPr>
        <a:xfrm>
          <a:off x="6972300" y="6186823"/>
          <a:ext cx="889000" cy="40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77778</xdr:rowOff>
    </xdr:from>
    <xdr:ext cx="378565" cy="259045"/>
    <xdr:sp macro="" textlink="">
      <xdr:nvSpPr>
        <xdr:cNvPr id="307" name="テキスト ボックス 306"/>
        <xdr:cNvSpPr txBox="1"/>
      </xdr:nvSpPr>
      <xdr:spPr>
        <a:xfrm>
          <a:off x="6783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145070</xdr:rowOff>
    </xdr:from>
    <xdr:to>
      <xdr:col>55</xdr:col>
      <xdr:colOff>50800</xdr:colOff>
      <xdr:row>38</xdr:row>
      <xdr:rowOff>75220</xdr:rowOff>
    </xdr:to>
    <xdr:sp macro="" textlink="">
      <xdr:nvSpPr>
        <xdr:cNvPr id="313" name="楕円 312"/>
        <xdr:cNvSpPr/>
      </xdr:nvSpPr>
      <xdr:spPr>
        <a:xfrm>
          <a:off x="10426700" y="648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123497</xdr:rowOff>
    </xdr:from>
    <xdr:ext cx="378565" cy="259045"/>
    <xdr:sp macro="" textlink="">
      <xdr:nvSpPr>
        <xdr:cNvPr id="314" name="労働費該当値テキスト"/>
        <xdr:cNvSpPr txBox="1"/>
      </xdr:nvSpPr>
      <xdr:spPr>
        <a:xfrm>
          <a:off x="10528300" y="6467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10850</xdr:rowOff>
    </xdr:from>
    <xdr:to>
      <xdr:col>50</xdr:col>
      <xdr:colOff>165100</xdr:colOff>
      <xdr:row>38</xdr:row>
      <xdr:rowOff>112450</xdr:rowOff>
    </xdr:to>
    <xdr:sp macro="" textlink="">
      <xdr:nvSpPr>
        <xdr:cNvPr id="315" name="楕円 314"/>
        <xdr:cNvSpPr/>
      </xdr:nvSpPr>
      <xdr:spPr>
        <a:xfrm>
          <a:off x="9588500" y="652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103577</xdr:rowOff>
    </xdr:from>
    <xdr:ext cx="378565" cy="259045"/>
    <xdr:sp macro="" textlink="">
      <xdr:nvSpPr>
        <xdr:cNvPr id="316" name="テキスト ボックス 315"/>
        <xdr:cNvSpPr txBox="1"/>
      </xdr:nvSpPr>
      <xdr:spPr>
        <a:xfrm>
          <a:off x="9450017" y="6618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7257</xdr:rowOff>
    </xdr:from>
    <xdr:to>
      <xdr:col>46</xdr:col>
      <xdr:colOff>38100</xdr:colOff>
      <xdr:row>38</xdr:row>
      <xdr:rowOff>108857</xdr:rowOff>
    </xdr:to>
    <xdr:sp macro="" textlink="">
      <xdr:nvSpPr>
        <xdr:cNvPr id="317" name="楕円 316"/>
        <xdr:cNvSpPr/>
      </xdr:nvSpPr>
      <xdr:spPr>
        <a:xfrm>
          <a:off x="8699500" y="652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99984</xdr:rowOff>
    </xdr:from>
    <xdr:ext cx="378565" cy="259045"/>
    <xdr:sp macro="" textlink="">
      <xdr:nvSpPr>
        <xdr:cNvPr id="318" name="テキスト ボックス 317"/>
        <xdr:cNvSpPr txBox="1"/>
      </xdr:nvSpPr>
      <xdr:spPr>
        <a:xfrm>
          <a:off x="8561017" y="66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28484</xdr:rowOff>
    </xdr:from>
    <xdr:to>
      <xdr:col>41</xdr:col>
      <xdr:colOff>101600</xdr:colOff>
      <xdr:row>38</xdr:row>
      <xdr:rowOff>130084</xdr:rowOff>
    </xdr:to>
    <xdr:sp macro="" textlink="">
      <xdr:nvSpPr>
        <xdr:cNvPr id="319" name="楕円 318"/>
        <xdr:cNvSpPr/>
      </xdr:nvSpPr>
      <xdr:spPr>
        <a:xfrm>
          <a:off x="7810500" y="654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121211</xdr:rowOff>
    </xdr:from>
    <xdr:ext cx="378565" cy="259045"/>
    <xdr:sp macro="" textlink="">
      <xdr:nvSpPr>
        <xdr:cNvPr id="320" name="テキスト ボックス 319"/>
        <xdr:cNvSpPr txBox="1"/>
      </xdr:nvSpPr>
      <xdr:spPr>
        <a:xfrm>
          <a:off x="7672017" y="663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135273</xdr:rowOff>
    </xdr:from>
    <xdr:to>
      <xdr:col>36</xdr:col>
      <xdr:colOff>165100</xdr:colOff>
      <xdr:row>36</xdr:row>
      <xdr:rowOff>65423</xdr:rowOff>
    </xdr:to>
    <xdr:sp macro="" textlink="">
      <xdr:nvSpPr>
        <xdr:cNvPr id="321" name="楕円 320"/>
        <xdr:cNvSpPr/>
      </xdr:nvSpPr>
      <xdr:spPr>
        <a:xfrm>
          <a:off x="6921500" y="613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81950</xdr:rowOff>
    </xdr:from>
    <xdr:ext cx="469744" cy="259045"/>
    <xdr:sp macro="" textlink="">
      <xdr:nvSpPr>
        <xdr:cNvPr id="322" name="テキスト ボックス 321"/>
        <xdr:cNvSpPr txBox="1"/>
      </xdr:nvSpPr>
      <xdr:spPr>
        <a:xfrm>
          <a:off x="6737428" y="591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148627</xdr:rowOff>
    </xdr:from>
    <xdr:to>
      <xdr:col>55</xdr:col>
      <xdr:colOff>0</xdr:colOff>
      <xdr:row>57</xdr:row>
      <xdr:rowOff>64044</xdr:rowOff>
    </xdr:to>
    <xdr:cxnSp macro="">
      <xdr:nvCxnSpPr>
        <xdr:cNvPr id="353" name="直線コネクタ 352"/>
        <xdr:cNvCxnSpPr/>
      </xdr:nvCxnSpPr>
      <xdr:spPr>
        <a:xfrm>
          <a:off x="9639300" y="9406927"/>
          <a:ext cx="838200" cy="42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148627</xdr:rowOff>
    </xdr:from>
    <xdr:to>
      <xdr:col>50</xdr:col>
      <xdr:colOff>114300</xdr:colOff>
      <xdr:row>57</xdr:row>
      <xdr:rowOff>126245</xdr:rowOff>
    </xdr:to>
    <xdr:cxnSp macro="">
      <xdr:nvCxnSpPr>
        <xdr:cNvPr id="356" name="直線コネクタ 355"/>
        <xdr:cNvCxnSpPr/>
      </xdr:nvCxnSpPr>
      <xdr:spPr>
        <a:xfrm flipV="1">
          <a:off x="8750300" y="9406927"/>
          <a:ext cx="889000" cy="49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57149</xdr:rowOff>
    </xdr:from>
    <xdr:ext cx="534377" cy="259045"/>
    <xdr:sp macro="" textlink="">
      <xdr:nvSpPr>
        <xdr:cNvPr id="358" name="テキスト ボックス 357"/>
        <xdr:cNvSpPr txBox="1"/>
      </xdr:nvSpPr>
      <xdr:spPr>
        <a:xfrm>
          <a:off x="9372111" y="98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44983</xdr:rowOff>
    </xdr:from>
    <xdr:to>
      <xdr:col>45</xdr:col>
      <xdr:colOff>177800</xdr:colOff>
      <xdr:row>57</xdr:row>
      <xdr:rowOff>126245</xdr:rowOff>
    </xdr:to>
    <xdr:cxnSp macro="">
      <xdr:nvCxnSpPr>
        <xdr:cNvPr id="359" name="直線コネクタ 358"/>
        <xdr:cNvCxnSpPr/>
      </xdr:nvCxnSpPr>
      <xdr:spPr>
        <a:xfrm>
          <a:off x="7861300" y="9817633"/>
          <a:ext cx="889000" cy="8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161754</xdr:rowOff>
    </xdr:from>
    <xdr:to>
      <xdr:col>41</xdr:col>
      <xdr:colOff>50800</xdr:colOff>
      <xdr:row>57</xdr:row>
      <xdr:rowOff>44983</xdr:rowOff>
    </xdr:to>
    <xdr:cxnSp macro="">
      <xdr:nvCxnSpPr>
        <xdr:cNvPr id="362" name="直線コネクタ 361"/>
        <xdr:cNvCxnSpPr/>
      </xdr:nvCxnSpPr>
      <xdr:spPr>
        <a:xfrm>
          <a:off x="6972300" y="9762954"/>
          <a:ext cx="889000" cy="5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98558</xdr:rowOff>
    </xdr:from>
    <xdr:ext cx="534377" cy="259045"/>
    <xdr:sp macro="" textlink="">
      <xdr:nvSpPr>
        <xdr:cNvPr id="364" name="テキスト ボックス 363"/>
        <xdr:cNvSpPr txBox="1"/>
      </xdr:nvSpPr>
      <xdr:spPr>
        <a:xfrm>
          <a:off x="7594111" y="98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90557</xdr:rowOff>
    </xdr:from>
    <xdr:ext cx="534377" cy="259045"/>
    <xdr:sp macro="" textlink="">
      <xdr:nvSpPr>
        <xdr:cNvPr id="366" name="テキスト ボックス 365"/>
        <xdr:cNvSpPr txBox="1"/>
      </xdr:nvSpPr>
      <xdr:spPr>
        <a:xfrm>
          <a:off x="6705111" y="98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13244</xdr:rowOff>
    </xdr:from>
    <xdr:to>
      <xdr:col>55</xdr:col>
      <xdr:colOff>50800</xdr:colOff>
      <xdr:row>57</xdr:row>
      <xdr:rowOff>114844</xdr:rowOff>
    </xdr:to>
    <xdr:sp macro="" textlink="">
      <xdr:nvSpPr>
        <xdr:cNvPr id="372" name="楕円 371"/>
        <xdr:cNvSpPr/>
      </xdr:nvSpPr>
      <xdr:spPr>
        <a:xfrm>
          <a:off x="10426700" y="978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163121</xdr:rowOff>
    </xdr:from>
    <xdr:ext cx="534377" cy="259045"/>
    <xdr:sp macro="" textlink="">
      <xdr:nvSpPr>
        <xdr:cNvPr id="373" name="農林水産業費該当値テキスト"/>
        <xdr:cNvSpPr txBox="1"/>
      </xdr:nvSpPr>
      <xdr:spPr>
        <a:xfrm>
          <a:off x="10528300" y="976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97827</xdr:rowOff>
    </xdr:from>
    <xdr:to>
      <xdr:col>50</xdr:col>
      <xdr:colOff>165100</xdr:colOff>
      <xdr:row>55</xdr:row>
      <xdr:rowOff>27977</xdr:rowOff>
    </xdr:to>
    <xdr:sp macro="" textlink="">
      <xdr:nvSpPr>
        <xdr:cNvPr id="374" name="楕円 373"/>
        <xdr:cNvSpPr/>
      </xdr:nvSpPr>
      <xdr:spPr>
        <a:xfrm>
          <a:off x="9588500" y="935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44504</xdr:rowOff>
    </xdr:from>
    <xdr:ext cx="534377" cy="259045"/>
    <xdr:sp macro="" textlink="">
      <xdr:nvSpPr>
        <xdr:cNvPr id="375" name="テキスト ボックス 374"/>
        <xdr:cNvSpPr txBox="1"/>
      </xdr:nvSpPr>
      <xdr:spPr>
        <a:xfrm>
          <a:off x="9372111" y="913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75445</xdr:rowOff>
    </xdr:from>
    <xdr:to>
      <xdr:col>46</xdr:col>
      <xdr:colOff>38100</xdr:colOff>
      <xdr:row>58</xdr:row>
      <xdr:rowOff>5595</xdr:rowOff>
    </xdr:to>
    <xdr:sp macro="" textlink="">
      <xdr:nvSpPr>
        <xdr:cNvPr id="376" name="楕円 375"/>
        <xdr:cNvSpPr/>
      </xdr:nvSpPr>
      <xdr:spPr>
        <a:xfrm>
          <a:off x="8699500" y="98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168172</xdr:rowOff>
    </xdr:from>
    <xdr:ext cx="534377" cy="259045"/>
    <xdr:sp macro="" textlink="">
      <xdr:nvSpPr>
        <xdr:cNvPr id="377" name="テキスト ボックス 376"/>
        <xdr:cNvSpPr txBox="1"/>
      </xdr:nvSpPr>
      <xdr:spPr>
        <a:xfrm>
          <a:off x="8483111" y="99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165633</xdr:rowOff>
    </xdr:from>
    <xdr:to>
      <xdr:col>41</xdr:col>
      <xdr:colOff>101600</xdr:colOff>
      <xdr:row>57</xdr:row>
      <xdr:rowOff>95783</xdr:rowOff>
    </xdr:to>
    <xdr:sp macro="" textlink="">
      <xdr:nvSpPr>
        <xdr:cNvPr id="378" name="楕円 377"/>
        <xdr:cNvSpPr/>
      </xdr:nvSpPr>
      <xdr:spPr>
        <a:xfrm>
          <a:off x="7810500" y="976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112310</xdr:rowOff>
    </xdr:from>
    <xdr:ext cx="534377" cy="259045"/>
    <xdr:sp macro="" textlink="">
      <xdr:nvSpPr>
        <xdr:cNvPr id="379" name="テキスト ボックス 378"/>
        <xdr:cNvSpPr txBox="1"/>
      </xdr:nvSpPr>
      <xdr:spPr>
        <a:xfrm>
          <a:off x="7594111" y="954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110954</xdr:rowOff>
    </xdr:from>
    <xdr:to>
      <xdr:col>36</xdr:col>
      <xdr:colOff>165100</xdr:colOff>
      <xdr:row>57</xdr:row>
      <xdr:rowOff>41104</xdr:rowOff>
    </xdr:to>
    <xdr:sp macro="" textlink="">
      <xdr:nvSpPr>
        <xdr:cNvPr id="380" name="楕円 379"/>
        <xdr:cNvSpPr/>
      </xdr:nvSpPr>
      <xdr:spPr>
        <a:xfrm>
          <a:off x="6921500" y="971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57631</xdr:rowOff>
    </xdr:from>
    <xdr:ext cx="534377" cy="259045"/>
    <xdr:sp macro="" textlink="">
      <xdr:nvSpPr>
        <xdr:cNvPr id="381" name="テキスト ボックス 380"/>
        <xdr:cNvSpPr txBox="1"/>
      </xdr:nvSpPr>
      <xdr:spPr>
        <a:xfrm>
          <a:off x="6705111" y="948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11424</xdr:rowOff>
    </xdr:from>
    <xdr:to>
      <xdr:col>55</xdr:col>
      <xdr:colOff>0</xdr:colOff>
      <xdr:row>78</xdr:row>
      <xdr:rowOff>26791</xdr:rowOff>
    </xdr:to>
    <xdr:cxnSp macro="">
      <xdr:nvCxnSpPr>
        <xdr:cNvPr id="408" name="直線コネクタ 407"/>
        <xdr:cNvCxnSpPr/>
      </xdr:nvCxnSpPr>
      <xdr:spPr>
        <a:xfrm flipV="1">
          <a:off x="9639300" y="13384524"/>
          <a:ext cx="8382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26791</xdr:rowOff>
    </xdr:from>
    <xdr:to>
      <xdr:col>50</xdr:col>
      <xdr:colOff>114300</xdr:colOff>
      <xdr:row>78</xdr:row>
      <xdr:rowOff>35761</xdr:rowOff>
    </xdr:to>
    <xdr:cxnSp macro="">
      <xdr:nvCxnSpPr>
        <xdr:cNvPr id="411" name="直線コネクタ 410"/>
        <xdr:cNvCxnSpPr/>
      </xdr:nvCxnSpPr>
      <xdr:spPr>
        <a:xfrm flipV="1">
          <a:off x="8750300" y="13399891"/>
          <a:ext cx="889000" cy="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35761</xdr:rowOff>
    </xdr:from>
    <xdr:to>
      <xdr:col>45</xdr:col>
      <xdr:colOff>177800</xdr:colOff>
      <xdr:row>78</xdr:row>
      <xdr:rowOff>46830</xdr:rowOff>
    </xdr:to>
    <xdr:cxnSp macro="">
      <xdr:nvCxnSpPr>
        <xdr:cNvPr id="414" name="直線コネクタ 413"/>
        <xdr:cNvCxnSpPr/>
      </xdr:nvCxnSpPr>
      <xdr:spPr>
        <a:xfrm flipV="1">
          <a:off x="7861300" y="13408861"/>
          <a:ext cx="889000" cy="1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46830</xdr:rowOff>
    </xdr:from>
    <xdr:to>
      <xdr:col>41</xdr:col>
      <xdr:colOff>50800</xdr:colOff>
      <xdr:row>78</xdr:row>
      <xdr:rowOff>48146</xdr:rowOff>
    </xdr:to>
    <xdr:cxnSp macro="">
      <xdr:nvCxnSpPr>
        <xdr:cNvPr id="417" name="直線コネクタ 416"/>
        <xdr:cNvCxnSpPr/>
      </xdr:nvCxnSpPr>
      <xdr:spPr>
        <a:xfrm flipV="1">
          <a:off x="6972300" y="13419930"/>
          <a:ext cx="889000" cy="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94150</xdr:rowOff>
    </xdr:from>
    <xdr:ext cx="534377" cy="259045"/>
    <xdr:sp macro="" textlink="">
      <xdr:nvSpPr>
        <xdr:cNvPr id="421" name="テキスト ボックス 420"/>
        <xdr:cNvSpPr txBox="1"/>
      </xdr:nvSpPr>
      <xdr:spPr>
        <a:xfrm>
          <a:off x="6705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132074</xdr:rowOff>
    </xdr:from>
    <xdr:to>
      <xdr:col>55</xdr:col>
      <xdr:colOff>50800</xdr:colOff>
      <xdr:row>78</xdr:row>
      <xdr:rowOff>62224</xdr:rowOff>
    </xdr:to>
    <xdr:sp macro="" textlink="">
      <xdr:nvSpPr>
        <xdr:cNvPr id="427" name="楕円 426"/>
        <xdr:cNvSpPr/>
      </xdr:nvSpPr>
      <xdr:spPr>
        <a:xfrm>
          <a:off x="10426700" y="1333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101764</xdr:rowOff>
    </xdr:from>
    <xdr:ext cx="534377" cy="259045"/>
    <xdr:sp macro="" textlink="">
      <xdr:nvSpPr>
        <xdr:cNvPr id="428" name="商工費該当値テキスト"/>
        <xdr:cNvSpPr txBox="1"/>
      </xdr:nvSpPr>
      <xdr:spPr>
        <a:xfrm>
          <a:off x="10528300" y="133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147441</xdr:rowOff>
    </xdr:from>
    <xdr:to>
      <xdr:col>50</xdr:col>
      <xdr:colOff>165100</xdr:colOff>
      <xdr:row>78</xdr:row>
      <xdr:rowOff>77591</xdr:rowOff>
    </xdr:to>
    <xdr:sp macro="" textlink="">
      <xdr:nvSpPr>
        <xdr:cNvPr id="429" name="楕円 428"/>
        <xdr:cNvSpPr/>
      </xdr:nvSpPr>
      <xdr:spPr>
        <a:xfrm>
          <a:off x="9588500" y="1334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68718</xdr:rowOff>
    </xdr:from>
    <xdr:ext cx="534377" cy="259045"/>
    <xdr:sp macro="" textlink="">
      <xdr:nvSpPr>
        <xdr:cNvPr id="430" name="テキスト ボックス 429"/>
        <xdr:cNvSpPr txBox="1"/>
      </xdr:nvSpPr>
      <xdr:spPr>
        <a:xfrm>
          <a:off x="9372111" y="1344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156411</xdr:rowOff>
    </xdr:from>
    <xdr:to>
      <xdr:col>46</xdr:col>
      <xdr:colOff>38100</xdr:colOff>
      <xdr:row>78</xdr:row>
      <xdr:rowOff>86561</xdr:rowOff>
    </xdr:to>
    <xdr:sp macro="" textlink="">
      <xdr:nvSpPr>
        <xdr:cNvPr id="431" name="楕円 430"/>
        <xdr:cNvSpPr/>
      </xdr:nvSpPr>
      <xdr:spPr>
        <a:xfrm>
          <a:off x="8699500" y="1335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77688</xdr:rowOff>
    </xdr:from>
    <xdr:ext cx="534377" cy="259045"/>
    <xdr:sp macro="" textlink="">
      <xdr:nvSpPr>
        <xdr:cNvPr id="432" name="テキスト ボックス 431"/>
        <xdr:cNvSpPr txBox="1"/>
      </xdr:nvSpPr>
      <xdr:spPr>
        <a:xfrm>
          <a:off x="8483111" y="1345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167480</xdr:rowOff>
    </xdr:from>
    <xdr:to>
      <xdr:col>41</xdr:col>
      <xdr:colOff>101600</xdr:colOff>
      <xdr:row>78</xdr:row>
      <xdr:rowOff>97630</xdr:rowOff>
    </xdr:to>
    <xdr:sp macro="" textlink="">
      <xdr:nvSpPr>
        <xdr:cNvPr id="433" name="楕円 432"/>
        <xdr:cNvSpPr/>
      </xdr:nvSpPr>
      <xdr:spPr>
        <a:xfrm>
          <a:off x="7810500" y="1336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88757</xdr:rowOff>
    </xdr:from>
    <xdr:ext cx="534377" cy="259045"/>
    <xdr:sp macro="" textlink="">
      <xdr:nvSpPr>
        <xdr:cNvPr id="434" name="テキスト ボックス 433"/>
        <xdr:cNvSpPr txBox="1"/>
      </xdr:nvSpPr>
      <xdr:spPr>
        <a:xfrm>
          <a:off x="7594111" y="1346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168796</xdr:rowOff>
    </xdr:from>
    <xdr:to>
      <xdr:col>36</xdr:col>
      <xdr:colOff>165100</xdr:colOff>
      <xdr:row>78</xdr:row>
      <xdr:rowOff>98946</xdr:rowOff>
    </xdr:to>
    <xdr:sp macro="" textlink="">
      <xdr:nvSpPr>
        <xdr:cNvPr id="435" name="楕円 434"/>
        <xdr:cNvSpPr/>
      </xdr:nvSpPr>
      <xdr:spPr>
        <a:xfrm>
          <a:off x="6921500" y="133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115473</xdr:rowOff>
    </xdr:from>
    <xdr:ext cx="534377" cy="259045"/>
    <xdr:sp macro="" textlink="">
      <xdr:nvSpPr>
        <xdr:cNvPr id="436" name="テキスト ボックス 435"/>
        <xdr:cNvSpPr txBox="1"/>
      </xdr:nvSpPr>
      <xdr:spPr>
        <a:xfrm>
          <a:off x="6705111" y="1314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37192</xdr:rowOff>
    </xdr:from>
    <xdr:to>
      <xdr:col>55</xdr:col>
      <xdr:colOff>0</xdr:colOff>
      <xdr:row>94</xdr:row>
      <xdr:rowOff>146662</xdr:rowOff>
    </xdr:to>
    <xdr:cxnSp macro="">
      <xdr:nvCxnSpPr>
        <xdr:cNvPr id="469" name="直線コネクタ 468"/>
        <xdr:cNvCxnSpPr/>
      </xdr:nvCxnSpPr>
      <xdr:spPr>
        <a:xfrm>
          <a:off x="9639300" y="16153492"/>
          <a:ext cx="838200" cy="10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150680</xdr:rowOff>
    </xdr:from>
    <xdr:ext cx="534377" cy="259045"/>
    <xdr:sp macro="" textlink="">
      <xdr:nvSpPr>
        <xdr:cNvPr id="470" name="土木費平均値テキスト"/>
        <xdr:cNvSpPr txBox="1"/>
      </xdr:nvSpPr>
      <xdr:spPr>
        <a:xfrm>
          <a:off x="10528300" y="1643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34744</xdr:rowOff>
    </xdr:from>
    <xdr:to>
      <xdr:col>50</xdr:col>
      <xdr:colOff>114300</xdr:colOff>
      <xdr:row>94</xdr:row>
      <xdr:rowOff>37192</xdr:rowOff>
    </xdr:to>
    <xdr:cxnSp macro="">
      <xdr:nvCxnSpPr>
        <xdr:cNvPr id="472" name="直線コネクタ 471"/>
        <xdr:cNvCxnSpPr/>
      </xdr:nvCxnSpPr>
      <xdr:spPr>
        <a:xfrm>
          <a:off x="8750300" y="15979594"/>
          <a:ext cx="889000" cy="17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77737</xdr:rowOff>
    </xdr:from>
    <xdr:ext cx="534377" cy="259045"/>
    <xdr:sp macro="" textlink="">
      <xdr:nvSpPr>
        <xdr:cNvPr id="474" name="テキスト ボックス 473"/>
        <xdr:cNvSpPr txBox="1"/>
      </xdr:nvSpPr>
      <xdr:spPr>
        <a:xfrm>
          <a:off x="9372111" y="165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34744</xdr:rowOff>
    </xdr:from>
    <xdr:to>
      <xdr:col>45</xdr:col>
      <xdr:colOff>177800</xdr:colOff>
      <xdr:row>94</xdr:row>
      <xdr:rowOff>100381</xdr:rowOff>
    </xdr:to>
    <xdr:cxnSp macro="">
      <xdr:nvCxnSpPr>
        <xdr:cNvPr id="475" name="直線コネクタ 474"/>
        <xdr:cNvCxnSpPr/>
      </xdr:nvCxnSpPr>
      <xdr:spPr>
        <a:xfrm flipV="1">
          <a:off x="7861300" y="15979594"/>
          <a:ext cx="889000" cy="23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127810</xdr:rowOff>
    </xdr:from>
    <xdr:ext cx="534377" cy="259045"/>
    <xdr:sp macro="" textlink="">
      <xdr:nvSpPr>
        <xdr:cNvPr id="477" name="テキスト ボックス 476"/>
        <xdr:cNvSpPr txBox="1"/>
      </xdr:nvSpPr>
      <xdr:spPr>
        <a:xfrm>
          <a:off x="8483111" y="165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100381</xdr:rowOff>
    </xdr:from>
    <xdr:to>
      <xdr:col>41</xdr:col>
      <xdr:colOff>50800</xdr:colOff>
      <xdr:row>95</xdr:row>
      <xdr:rowOff>42831</xdr:rowOff>
    </xdr:to>
    <xdr:cxnSp macro="">
      <xdr:nvCxnSpPr>
        <xdr:cNvPr id="478" name="直線コネクタ 477"/>
        <xdr:cNvCxnSpPr/>
      </xdr:nvCxnSpPr>
      <xdr:spPr>
        <a:xfrm flipV="1">
          <a:off x="6972300" y="16216681"/>
          <a:ext cx="889000" cy="11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6490</xdr:rowOff>
    </xdr:from>
    <xdr:ext cx="534377" cy="259045"/>
    <xdr:sp macro="" textlink="">
      <xdr:nvSpPr>
        <xdr:cNvPr id="480" name="テキスト ボックス 479"/>
        <xdr:cNvSpPr txBox="1"/>
      </xdr:nvSpPr>
      <xdr:spPr>
        <a:xfrm>
          <a:off x="7594111" y="166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168349</xdr:rowOff>
    </xdr:from>
    <xdr:ext cx="534377" cy="259045"/>
    <xdr:sp macro="" textlink="">
      <xdr:nvSpPr>
        <xdr:cNvPr id="482" name="テキスト ボックス 481"/>
        <xdr:cNvSpPr txBox="1"/>
      </xdr:nvSpPr>
      <xdr:spPr>
        <a:xfrm>
          <a:off x="6705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95862</xdr:rowOff>
    </xdr:from>
    <xdr:to>
      <xdr:col>55</xdr:col>
      <xdr:colOff>50800</xdr:colOff>
      <xdr:row>95</xdr:row>
      <xdr:rowOff>26012</xdr:rowOff>
    </xdr:to>
    <xdr:sp macro="" textlink="">
      <xdr:nvSpPr>
        <xdr:cNvPr id="488" name="楕円 487"/>
        <xdr:cNvSpPr/>
      </xdr:nvSpPr>
      <xdr:spPr>
        <a:xfrm>
          <a:off x="10426700" y="1621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118739</xdr:rowOff>
    </xdr:from>
    <xdr:ext cx="534377" cy="259045"/>
    <xdr:sp macro="" textlink="">
      <xdr:nvSpPr>
        <xdr:cNvPr id="489" name="土木費該当値テキスト"/>
        <xdr:cNvSpPr txBox="1"/>
      </xdr:nvSpPr>
      <xdr:spPr>
        <a:xfrm>
          <a:off x="10528300" y="1606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157842</xdr:rowOff>
    </xdr:from>
    <xdr:to>
      <xdr:col>50</xdr:col>
      <xdr:colOff>165100</xdr:colOff>
      <xdr:row>94</xdr:row>
      <xdr:rowOff>87992</xdr:rowOff>
    </xdr:to>
    <xdr:sp macro="" textlink="">
      <xdr:nvSpPr>
        <xdr:cNvPr id="490" name="楕円 489"/>
        <xdr:cNvSpPr/>
      </xdr:nvSpPr>
      <xdr:spPr>
        <a:xfrm>
          <a:off x="9588500" y="161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104519</xdr:rowOff>
    </xdr:from>
    <xdr:ext cx="599010" cy="259045"/>
    <xdr:sp macro="" textlink="">
      <xdr:nvSpPr>
        <xdr:cNvPr id="491" name="テキスト ボックス 490"/>
        <xdr:cNvSpPr txBox="1"/>
      </xdr:nvSpPr>
      <xdr:spPr>
        <a:xfrm>
          <a:off x="9339795" y="15877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155394</xdr:rowOff>
    </xdr:from>
    <xdr:to>
      <xdr:col>46</xdr:col>
      <xdr:colOff>38100</xdr:colOff>
      <xdr:row>93</xdr:row>
      <xdr:rowOff>85544</xdr:rowOff>
    </xdr:to>
    <xdr:sp macro="" textlink="">
      <xdr:nvSpPr>
        <xdr:cNvPr id="492" name="楕円 491"/>
        <xdr:cNvSpPr/>
      </xdr:nvSpPr>
      <xdr:spPr>
        <a:xfrm>
          <a:off x="8699500" y="1592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102071</xdr:rowOff>
    </xdr:from>
    <xdr:ext cx="599010" cy="259045"/>
    <xdr:sp macro="" textlink="">
      <xdr:nvSpPr>
        <xdr:cNvPr id="493" name="テキスト ボックス 492"/>
        <xdr:cNvSpPr txBox="1"/>
      </xdr:nvSpPr>
      <xdr:spPr>
        <a:xfrm>
          <a:off x="8450795" y="1570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49581</xdr:rowOff>
    </xdr:from>
    <xdr:to>
      <xdr:col>41</xdr:col>
      <xdr:colOff>101600</xdr:colOff>
      <xdr:row>94</xdr:row>
      <xdr:rowOff>151181</xdr:rowOff>
    </xdr:to>
    <xdr:sp macro="" textlink="">
      <xdr:nvSpPr>
        <xdr:cNvPr id="494" name="楕円 493"/>
        <xdr:cNvSpPr/>
      </xdr:nvSpPr>
      <xdr:spPr>
        <a:xfrm>
          <a:off x="7810500" y="1616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167708</xdr:rowOff>
    </xdr:from>
    <xdr:ext cx="534377" cy="259045"/>
    <xdr:sp macro="" textlink="">
      <xdr:nvSpPr>
        <xdr:cNvPr id="495" name="テキスト ボックス 494"/>
        <xdr:cNvSpPr txBox="1"/>
      </xdr:nvSpPr>
      <xdr:spPr>
        <a:xfrm>
          <a:off x="7594111" y="1594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163481</xdr:rowOff>
    </xdr:from>
    <xdr:to>
      <xdr:col>36</xdr:col>
      <xdr:colOff>165100</xdr:colOff>
      <xdr:row>95</xdr:row>
      <xdr:rowOff>93631</xdr:rowOff>
    </xdr:to>
    <xdr:sp macro="" textlink="">
      <xdr:nvSpPr>
        <xdr:cNvPr id="496" name="楕円 495"/>
        <xdr:cNvSpPr/>
      </xdr:nvSpPr>
      <xdr:spPr>
        <a:xfrm>
          <a:off x="6921500" y="162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110158</xdr:rowOff>
    </xdr:from>
    <xdr:ext cx="534377" cy="259045"/>
    <xdr:sp macro="" textlink="">
      <xdr:nvSpPr>
        <xdr:cNvPr id="497" name="テキスト ボックス 496"/>
        <xdr:cNvSpPr txBox="1"/>
      </xdr:nvSpPr>
      <xdr:spPr>
        <a:xfrm>
          <a:off x="6705111" y="1605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145720</xdr:rowOff>
    </xdr:from>
    <xdr:to>
      <xdr:col>85</xdr:col>
      <xdr:colOff>127000</xdr:colOff>
      <xdr:row>34</xdr:row>
      <xdr:rowOff>157931</xdr:rowOff>
    </xdr:to>
    <xdr:cxnSp macro="">
      <xdr:nvCxnSpPr>
        <xdr:cNvPr id="526" name="直線コネクタ 525"/>
        <xdr:cNvCxnSpPr/>
      </xdr:nvCxnSpPr>
      <xdr:spPr>
        <a:xfrm flipV="1">
          <a:off x="15481300" y="5803570"/>
          <a:ext cx="838200" cy="18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162367</xdr:rowOff>
    </xdr:from>
    <xdr:ext cx="534377" cy="259045"/>
    <xdr:sp macro="" textlink="">
      <xdr:nvSpPr>
        <xdr:cNvPr id="527" name="消防費平均値テキスト"/>
        <xdr:cNvSpPr txBox="1"/>
      </xdr:nvSpPr>
      <xdr:spPr>
        <a:xfrm>
          <a:off x="16370300" y="6163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157931</xdr:rowOff>
    </xdr:from>
    <xdr:to>
      <xdr:col>81</xdr:col>
      <xdr:colOff>50800</xdr:colOff>
      <xdr:row>35</xdr:row>
      <xdr:rowOff>89160</xdr:rowOff>
    </xdr:to>
    <xdr:cxnSp macro="">
      <xdr:nvCxnSpPr>
        <xdr:cNvPr id="529" name="直線コネクタ 528"/>
        <xdr:cNvCxnSpPr/>
      </xdr:nvCxnSpPr>
      <xdr:spPr>
        <a:xfrm flipV="1">
          <a:off x="14592300" y="5987231"/>
          <a:ext cx="889000" cy="10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88244</xdr:rowOff>
    </xdr:from>
    <xdr:ext cx="534377" cy="259045"/>
    <xdr:sp macro="" textlink="">
      <xdr:nvSpPr>
        <xdr:cNvPr id="531" name="テキスト ボックス 530"/>
        <xdr:cNvSpPr txBox="1"/>
      </xdr:nvSpPr>
      <xdr:spPr>
        <a:xfrm>
          <a:off x="15214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89160</xdr:rowOff>
    </xdr:from>
    <xdr:to>
      <xdr:col>76</xdr:col>
      <xdr:colOff>114300</xdr:colOff>
      <xdr:row>35</xdr:row>
      <xdr:rowOff>155492</xdr:rowOff>
    </xdr:to>
    <xdr:cxnSp macro="">
      <xdr:nvCxnSpPr>
        <xdr:cNvPr id="532" name="直線コネクタ 531"/>
        <xdr:cNvCxnSpPr/>
      </xdr:nvCxnSpPr>
      <xdr:spPr>
        <a:xfrm flipV="1">
          <a:off x="13703300" y="6089910"/>
          <a:ext cx="889000" cy="6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78014</xdr:rowOff>
    </xdr:from>
    <xdr:ext cx="534377" cy="259045"/>
    <xdr:sp macro="" textlink="">
      <xdr:nvSpPr>
        <xdr:cNvPr id="534" name="テキスト ボックス 533"/>
        <xdr:cNvSpPr txBox="1"/>
      </xdr:nvSpPr>
      <xdr:spPr>
        <a:xfrm>
          <a:off x="14325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35554</xdr:rowOff>
    </xdr:from>
    <xdr:to>
      <xdr:col>71</xdr:col>
      <xdr:colOff>177800</xdr:colOff>
      <xdr:row>35</xdr:row>
      <xdr:rowOff>155492</xdr:rowOff>
    </xdr:to>
    <xdr:cxnSp macro="">
      <xdr:nvCxnSpPr>
        <xdr:cNvPr id="535" name="直線コネクタ 534"/>
        <xdr:cNvCxnSpPr/>
      </xdr:nvCxnSpPr>
      <xdr:spPr>
        <a:xfrm>
          <a:off x="12814300" y="6036304"/>
          <a:ext cx="889000" cy="11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126115</xdr:rowOff>
    </xdr:from>
    <xdr:ext cx="534377" cy="259045"/>
    <xdr:sp macro="" textlink="">
      <xdr:nvSpPr>
        <xdr:cNvPr id="537" name="テキスト ボックス 536"/>
        <xdr:cNvSpPr txBox="1"/>
      </xdr:nvSpPr>
      <xdr:spPr>
        <a:xfrm>
          <a:off x="13436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130001</xdr:rowOff>
    </xdr:from>
    <xdr:ext cx="534377" cy="259045"/>
    <xdr:sp macro="" textlink="">
      <xdr:nvSpPr>
        <xdr:cNvPr id="539" name="テキスト ボックス 538"/>
        <xdr:cNvSpPr txBox="1"/>
      </xdr:nvSpPr>
      <xdr:spPr>
        <a:xfrm>
          <a:off x="12547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94920</xdr:rowOff>
    </xdr:from>
    <xdr:to>
      <xdr:col>85</xdr:col>
      <xdr:colOff>177800</xdr:colOff>
      <xdr:row>34</xdr:row>
      <xdr:rowOff>25070</xdr:rowOff>
    </xdr:to>
    <xdr:sp macro="" textlink="">
      <xdr:nvSpPr>
        <xdr:cNvPr id="545" name="楕円 544"/>
        <xdr:cNvSpPr/>
      </xdr:nvSpPr>
      <xdr:spPr>
        <a:xfrm>
          <a:off x="16268700" y="57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117797</xdr:rowOff>
    </xdr:from>
    <xdr:ext cx="534377" cy="259045"/>
    <xdr:sp macro="" textlink="">
      <xdr:nvSpPr>
        <xdr:cNvPr id="546" name="消防費該当値テキスト"/>
        <xdr:cNvSpPr txBox="1"/>
      </xdr:nvSpPr>
      <xdr:spPr>
        <a:xfrm>
          <a:off x="16370300" y="560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107131</xdr:rowOff>
    </xdr:from>
    <xdr:to>
      <xdr:col>81</xdr:col>
      <xdr:colOff>101600</xdr:colOff>
      <xdr:row>35</xdr:row>
      <xdr:rowOff>37281</xdr:rowOff>
    </xdr:to>
    <xdr:sp macro="" textlink="">
      <xdr:nvSpPr>
        <xdr:cNvPr id="547" name="楕円 546"/>
        <xdr:cNvSpPr/>
      </xdr:nvSpPr>
      <xdr:spPr>
        <a:xfrm>
          <a:off x="15430500" y="593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53808</xdr:rowOff>
    </xdr:from>
    <xdr:ext cx="534377" cy="259045"/>
    <xdr:sp macro="" textlink="">
      <xdr:nvSpPr>
        <xdr:cNvPr id="548" name="テキスト ボックス 547"/>
        <xdr:cNvSpPr txBox="1"/>
      </xdr:nvSpPr>
      <xdr:spPr>
        <a:xfrm>
          <a:off x="15214111" y="571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38360</xdr:rowOff>
    </xdr:from>
    <xdr:to>
      <xdr:col>76</xdr:col>
      <xdr:colOff>165100</xdr:colOff>
      <xdr:row>35</xdr:row>
      <xdr:rowOff>139960</xdr:rowOff>
    </xdr:to>
    <xdr:sp macro="" textlink="">
      <xdr:nvSpPr>
        <xdr:cNvPr id="549" name="楕円 548"/>
        <xdr:cNvSpPr/>
      </xdr:nvSpPr>
      <xdr:spPr>
        <a:xfrm>
          <a:off x="14541500" y="603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156487</xdr:rowOff>
    </xdr:from>
    <xdr:ext cx="534377" cy="259045"/>
    <xdr:sp macro="" textlink="">
      <xdr:nvSpPr>
        <xdr:cNvPr id="550" name="テキスト ボックス 549"/>
        <xdr:cNvSpPr txBox="1"/>
      </xdr:nvSpPr>
      <xdr:spPr>
        <a:xfrm>
          <a:off x="14325111" y="581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104692</xdr:rowOff>
    </xdr:from>
    <xdr:to>
      <xdr:col>72</xdr:col>
      <xdr:colOff>38100</xdr:colOff>
      <xdr:row>36</xdr:row>
      <xdr:rowOff>34842</xdr:rowOff>
    </xdr:to>
    <xdr:sp macro="" textlink="">
      <xdr:nvSpPr>
        <xdr:cNvPr id="551" name="楕円 550"/>
        <xdr:cNvSpPr/>
      </xdr:nvSpPr>
      <xdr:spPr>
        <a:xfrm>
          <a:off x="13652500" y="610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51369</xdr:rowOff>
    </xdr:from>
    <xdr:ext cx="534377" cy="259045"/>
    <xdr:sp macro="" textlink="">
      <xdr:nvSpPr>
        <xdr:cNvPr id="552" name="テキスト ボックス 551"/>
        <xdr:cNvSpPr txBox="1"/>
      </xdr:nvSpPr>
      <xdr:spPr>
        <a:xfrm>
          <a:off x="13436111" y="588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156204</xdr:rowOff>
    </xdr:from>
    <xdr:to>
      <xdr:col>67</xdr:col>
      <xdr:colOff>101600</xdr:colOff>
      <xdr:row>35</xdr:row>
      <xdr:rowOff>86354</xdr:rowOff>
    </xdr:to>
    <xdr:sp macro="" textlink="">
      <xdr:nvSpPr>
        <xdr:cNvPr id="553" name="楕円 552"/>
        <xdr:cNvSpPr/>
      </xdr:nvSpPr>
      <xdr:spPr>
        <a:xfrm>
          <a:off x="12763500" y="598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102881</xdr:rowOff>
    </xdr:from>
    <xdr:ext cx="534377" cy="259045"/>
    <xdr:sp macro="" textlink="">
      <xdr:nvSpPr>
        <xdr:cNvPr id="554" name="テキスト ボックス 553"/>
        <xdr:cNvSpPr txBox="1"/>
      </xdr:nvSpPr>
      <xdr:spPr>
        <a:xfrm>
          <a:off x="12547111" y="576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158064</xdr:rowOff>
    </xdr:from>
    <xdr:to>
      <xdr:col>85</xdr:col>
      <xdr:colOff>127000</xdr:colOff>
      <xdr:row>56</xdr:row>
      <xdr:rowOff>164274</xdr:rowOff>
    </xdr:to>
    <xdr:cxnSp macro="">
      <xdr:nvCxnSpPr>
        <xdr:cNvPr id="584" name="直線コネクタ 583"/>
        <xdr:cNvCxnSpPr/>
      </xdr:nvCxnSpPr>
      <xdr:spPr>
        <a:xfrm>
          <a:off x="15481300" y="9587814"/>
          <a:ext cx="838200" cy="17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81928</xdr:rowOff>
    </xdr:from>
    <xdr:to>
      <xdr:col>81</xdr:col>
      <xdr:colOff>50800</xdr:colOff>
      <xdr:row>55</xdr:row>
      <xdr:rowOff>158064</xdr:rowOff>
    </xdr:to>
    <xdr:cxnSp macro="">
      <xdr:nvCxnSpPr>
        <xdr:cNvPr id="587" name="直線コネクタ 586"/>
        <xdr:cNvCxnSpPr/>
      </xdr:nvCxnSpPr>
      <xdr:spPr>
        <a:xfrm>
          <a:off x="14592300" y="9340228"/>
          <a:ext cx="889000" cy="24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146435</xdr:rowOff>
    </xdr:from>
    <xdr:ext cx="534377" cy="259045"/>
    <xdr:sp macro="" textlink="">
      <xdr:nvSpPr>
        <xdr:cNvPr id="589" name="テキスト ボックス 588"/>
        <xdr:cNvSpPr txBox="1"/>
      </xdr:nvSpPr>
      <xdr:spPr>
        <a:xfrm>
          <a:off x="15214111" y="97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81928</xdr:rowOff>
    </xdr:from>
    <xdr:to>
      <xdr:col>76</xdr:col>
      <xdr:colOff>114300</xdr:colOff>
      <xdr:row>56</xdr:row>
      <xdr:rowOff>23140</xdr:rowOff>
    </xdr:to>
    <xdr:cxnSp macro="">
      <xdr:nvCxnSpPr>
        <xdr:cNvPr id="590" name="直線コネクタ 589"/>
        <xdr:cNvCxnSpPr/>
      </xdr:nvCxnSpPr>
      <xdr:spPr>
        <a:xfrm flipV="1">
          <a:off x="13703300" y="9340228"/>
          <a:ext cx="889000" cy="28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82351</xdr:rowOff>
    </xdr:from>
    <xdr:ext cx="534377" cy="259045"/>
    <xdr:sp macro="" textlink="">
      <xdr:nvSpPr>
        <xdr:cNvPr id="592" name="テキスト ボックス 591"/>
        <xdr:cNvSpPr txBox="1"/>
      </xdr:nvSpPr>
      <xdr:spPr>
        <a:xfrm>
          <a:off x="14325111" y="96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23140</xdr:rowOff>
    </xdr:from>
    <xdr:to>
      <xdr:col>71</xdr:col>
      <xdr:colOff>177800</xdr:colOff>
      <xdr:row>56</xdr:row>
      <xdr:rowOff>150279</xdr:rowOff>
    </xdr:to>
    <xdr:cxnSp macro="">
      <xdr:nvCxnSpPr>
        <xdr:cNvPr id="593" name="直線コネクタ 592"/>
        <xdr:cNvCxnSpPr/>
      </xdr:nvCxnSpPr>
      <xdr:spPr>
        <a:xfrm flipV="1">
          <a:off x="12814300" y="9624340"/>
          <a:ext cx="889000" cy="12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135386</xdr:rowOff>
    </xdr:from>
    <xdr:ext cx="534377" cy="259045"/>
    <xdr:sp macro="" textlink="">
      <xdr:nvSpPr>
        <xdr:cNvPr id="595" name="テキスト ボックス 594"/>
        <xdr:cNvSpPr txBox="1"/>
      </xdr:nvSpPr>
      <xdr:spPr>
        <a:xfrm>
          <a:off x="13436111" y="973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50195</xdr:rowOff>
    </xdr:from>
    <xdr:ext cx="534377" cy="259045"/>
    <xdr:sp macro="" textlink="">
      <xdr:nvSpPr>
        <xdr:cNvPr id="597" name="テキスト ボックス 596"/>
        <xdr:cNvSpPr txBox="1"/>
      </xdr:nvSpPr>
      <xdr:spPr>
        <a:xfrm>
          <a:off x="12547111" y="98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113474</xdr:rowOff>
    </xdr:from>
    <xdr:to>
      <xdr:col>85</xdr:col>
      <xdr:colOff>177800</xdr:colOff>
      <xdr:row>57</xdr:row>
      <xdr:rowOff>43624</xdr:rowOff>
    </xdr:to>
    <xdr:sp macro="" textlink="">
      <xdr:nvSpPr>
        <xdr:cNvPr id="603" name="楕円 602"/>
        <xdr:cNvSpPr/>
      </xdr:nvSpPr>
      <xdr:spPr>
        <a:xfrm>
          <a:off x="16268700" y="971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91901</xdr:rowOff>
    </xdr:from>
    <xdr:ext cx="534377" cy="259045"/>
    <xdr:sp macro="" textlink="">
      <xdr:nvSpPr>
        <xdr:cNvPr id="604" name="教育費該当値テキスト"/>
        <xdr:cNvSpPr txBox="1"/>
      </xdr:nvSpPr>
      <xdr:spPr>
        <a:xfrm>
          <a:off x="16370300" y="969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107264</xdr:rowOff>
    </xdr:from>
    <xdr:to>
      <xdr:col>81</xdr:col>
      <xdr:colOff>101600</xdr:colOff>
      <xdr:row>56</xdr:row>
      <xdr:rowOff>37414</xdr:rowOff>
    </xdr:to>
    <xdr:sp macro="" textlink="">
      <xdr:nvSpPr>
        <xdr:cNvPr id="605" name="楕円 604"/>
        <xdr:cNvSpPr/>
      </xdr:nvSpPr>
      <xdr:spPr>
        <a:xfrm>
          <a:off x="15430500" y="95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53941</xdr:rowOff>
    </xdr:from>
    <xdr:ext cx="534377" cy="259045"/>
    <xdr:sp macro="" textlink="">
      <xdr:nvSpPr>
        <xdr:cNvPr id="606" name="テキスト ボックス 605"/>
        <xdr:cNvSpPr txBox="1"/>
      </xdr:nvSpPr>
      <xdr:spPr>
        <a:xfrm>
          <a:off x="15214111" y="931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31128</xdr:rowOff>
    </xdr:from>
    <xdr:to>
      <xdr:col>76</xdr:col>
      <xdr:colOff>165100</xdr:colOff>
      <xdr:row>54</xdr:row>
      <xdr:rowOff>132728</xdr:rowOff>
    </xdr:to>
    <xdr:sp macro="" textlink="">
      <xdr:nvSpPr>
        <xdr:cNvPr id="607" name="楕円 606"/>
        <xdr:cNvSpPr/>
      </xdr:nvSpPr>
      <xdr:spPr>
        <a:xfrm>
          <a:off x="14541500" y="928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149255</xdr:rowOff>
    </xdr:from>
    <xdr:ext cx="534377" cy="259045"/>
    <xdr:sp macro="" textlink="">
      <xdr:nvSpPr>
        <xdr:cNvPr id="608" name="テキスト ボックス 607"/>
        <xdr:cNvSpPr txBox="1"/>
      </xdr:nvSpPr>
      <xdr:spPr>
        <a:xfrm>
          <a:off x="14325111" y="906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143790</xdr:rowOff>
    </xdr:from>
    <xdr:to>
      <xdr:col>72</xdr:col>
      <xdr:colOff>38100</xdr:colOff>
      <xdr:row>56</xdr:row>
      <xdr:rowOff>73940</xdr:rowOff>
    </xdr:to>
    <xdr:sp macro="" textlink="">
      <xdr:nvSpPr>
        <xdr:cNvPr id="609" name="楕円 608"/>
        <xdr:cNvSpPr/>
      </xdr:nvSpPr>
      <xdr:spPr>
        <a:xfrm>
          <a:off x="13652500" y="95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90467</xdr:rowOff>
    </xdr:from>
    <xdr:ext cx="534377" cy="259045"/>
    <xdr:sp macro="" textlink="">
      <xdr:nvSpPr>
        <xdr:cNvPr id="610" name="テキスト ボックス 609"/>
        <xdr:cNvSpPr txBox="1"/>
      </xdr:nvSpPr>
      <xdr:spPr>
        <a:xfrm>
          <a:off x="13436111" y="934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99479</xdr:rowOff>
    </xdr:from>
    <xdr:to>
      <xdr:col>67</xdr:col>
      <xdr:colOff>101600</xdr:colOff>
      <xdr:row>57</xdr:row>
      <xdr:rowOff>29629</xdr:rowOff>
    </xdr:to>
    <xdr:sp macro="" textlink="">
      <xdr:nvSpPr>
        <xdr:cNvPr id="611" name="楕円 610"/>
        <xdr:cNvSpPr/>
      </xdr:nvSpPr>
      <xdr:spPr>
        <a:xfrm>
          <a:off x="12763500" y="970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46156</xdr:rowOff>
    </xdr:from>
    <xdr:ext cx="534377" cy="259045"/>
    <xdr:sp macro="" textlink="">
      <xdr:nvSpPr>
        <xdr:cNvPr id="612" name="テキスト ボックス 611"/>
        <xdr:cNvSpPr txBox="1"/>
      </xdr:nvSpPr>
      <xdr:spPr>
        <a:xfrm>
          <a:off x="12547111" y="947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153825</xdr:rowOff>
    </xdr:from>
    <xdr:to>
      <xdr:col>85</xdr:col>
      <xdr:colOff>127000</xdr:colOff>
      <xdr:row>79</xdr:row>
      <xdr:rowOff>88576</xdr:rowOff>
    </xdr:to>
    <xdr:cxnSp macro="">
      <xdr:nvCxnSpPr>
        <xdr:cNvPr id="643" name="直線コネクタ 642"/>
        <xdr:cNvCxnSpPr/>
      </xdr:nvCxnSpPr>
      <xdr:spPr>
        <a:xfrm flipV="1">
          <a:off x="15481300" y="13355475"/>
          <a:ext cx="838200" cy="27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53497</xdr:rowOff>
    </xdr:from>
    <xdr:ext cx="469744" cy="259045"/>
    <xdr:sp macro="" textlink="">
      <xdr:nvSpPr>
        <xdr:cNvPr id="644" name="災害復旧費平均値テキスト"/>
        <xdr:cNvSpPr txBox="1"/>
      </xdr:nvSpPr>
      <xdr:spPr>
        <a:xfrm>
          <a:off x="16370300" y="13426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86012</xdr:rowOff>
    </xdr:from>
    <xdr:to>
      <xdr:col>81</xdr:col>
      <xdr:colOff>50800</xdr:colOff>
      <xdr:row>79</xdr:row>
      <xdr:rowOff>88576</xdr:rowOff>
    </xdr:to>
    <xdr:cxnSp macro="">
      <xdr:nvCxnSpPr>
        <xdr:cNvPr id="646" name="直線コネクタ 645"/>
        <xdr:cNvCxnSpPr/>
      </xdr:nvCxnSpPr>
      <xdr:spPr>
        <a:xfrm>
          <a:off x="14592300" y="13630562"/>
          <a:ext cx="889000" cy="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25825</xdr:rowOff>
    </xdr:from>
    <xdr:to>
      <xdr:col>76</xdr:col>
      <xdr:colOff>114300</xdr:colOff>
      <xdr:row>79</xdr:row>
      <xdr:rowOff>86012</xdr:rowOff>
    </xdr:to>
    <xdr:cxnSp macro="">
      <xdr:nvCxnSpPr>
        <xdr:cNvPr id="649" name="直線コネクタ 648"/>
        <xdr:cNvCxnSpPr/>
      </xdr:nvCxnSpPr>
      <xdr:spPr>
        <a:xfrm>
          <a:off x="13703300" y="13570375"/>
          <a:ext cx="889000" cy="6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66532</xdr:rowOff>
    </xdr:from>
    <xdr:to>
      <xdr:col>71</xdr:col>
      <xdr:colOff>177800</xdr:colOff>
      <xdr:row>79</xdr:row>
      <xdr:rowOff>25825</xdr:rowOff>
    </xdr:to>
    <xdr:cxnSp macro="">
      <xdr:nvCxnSpPr>
        <xdr:cNvPr id="652" name="直線コネクタ 651"/>
        <xdr:cNvCxnSpPr/>
      </xdr:nvCxnSpPr>
      <xdr:spPr>
        <a:xfrm>
          <a:off x="12814300" y="13439632"/>
          <a:ext cx="889000" cy="13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163503</xdr:rowOff>
    </xdr:from>
    <xdr:ext cx="469744" cy="259045"/>
    <xdr:sp macro="" textlink="">
      <xdr:nvSpPr>
        <xdr:cNvPr id="656" name="テキスト ボックス 655"/>
        <xdr:cNvSpPr txBox="1"/>
      </xdr:nvSpPr>
      <xdr:spPr>
        <a:xfrm>
          <a:off x="12579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103025</xdr:rowOff>
    </xdr:from>
    <xdr:to>
      <xdr:col>85</xdr:col>
      <xdr:colOff>177800</xdr:colOff>
      <xdr:row>78</xdr:row>
      <xdr:rowOff>33175</xdr:rowOff>
    </xdr:to>
    <xdr:sp macro="" textlink="">
      <xdr:nvSpPr>
        <xdr:cNvPr id="662" name="楕円 661"/>
        <xdr:cNvSpPr/>
      </xdr:nvSpPr>
      <xdr:spPr>
        <a:xfrm>
          <a:off x="16268700" y="1330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125902</xdr:rowOff>
    </xdr:from>
    <xdr:ext cx="534377" cy="259045"/>
    <xdr:sp macro="" textlink="">
      <xdr:nvSpPr>
        <xdr:cNvPr id="663" name="災害復旧費該当値テキスト"/>
        <xdr:cNvSpPr txBox="1"/>
      </xdr:nvSpPr>
      <xdr:spPr>
        <a:xfrm>
          <a:off x="16370300" y="1315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37776</xdr:rowOff>
    </xdr:from>
    <xdr:to>
      <xdr:col>81</xdr:col>
      <xdr:colOff>101600</xdr:colOff>
      <xdr:row>79</xdr:row>
      <xdr:rowOff>139376</xdr:rowOff>
    </xdr:to>
    <xdr:sp macro="" textlink="">
      <xdr:nvSpPr>
        <xdr:cNvPr id="664" name="楕円 663"/>
        <xdr:cNvSpPr/>
      </xdr:nvSpPr>
      <xdr:spPr>
        <a:xfrm>
          <a:off x="15430500" y="135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130503</xdr:rowOff>
    </xdr:from>
    <xdr:ext cx="378565" cy="259045"/>
    <xdr:sp macro="" textlink="">
      <xdr:nvSpPr>
        <xdr:cNvPr id="665" name="テキスト ボックス 664"/>
        <xdr:cNvSpPr txBox="1"/>
      </xdr:nvSpPr>
      <xdr:spPr>
        <a:xfrm>
          <a:off x="15292017" y="13675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35212</xdr:rowOff>
    </xdr:from>
    <xdr:to>
      <xdr:col>76</xdr:col>
      <xdr:colOff>165100</xdr:colOff>
      <xdr:row>79</xdr:row>
      <xdr:rowOff>136812</xdr:rowOff>
    </xdr:to>
    <xdr:sp macro="" textlink="">
      <xdr:nvSpPr>
        <xdr:cNvPr id="666" name="楕円 665"/>
        <xdr:cNvSpPr/>
      </xdr:nvSpPr>
      <xdr:spPr>
        <a:xfrm>
          <a:off x="14541500" y="1357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127939</xdr:rowOff>
    </xdr:from>
    <xdr:ext cx="378565" cy="259045"/>
    <xdr:sp macro="" textlink="">
      <xdr:nvSpPr>
        <xdr:cNvPr id="667" name="テキスト ボックス 666"/>
        <xdr:cNvSpPr txBox="1"/>
      </xdr:nvSpPr>
      <xdr:spPr>
        <a:xfrm>
          <a:off x="14403017" y="13672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146475</xdr:rowOff>
    </xdr:from>
    <xdr:to>
      <xdr:col>72</xdr:col>
      <xdr:colOff>38100</xdr:colOff>
      <xdr:row>79</xdr:row>
      <xdr:rowOff>76625</xdr:rowOff>
    </xdr:to>
    <xdr:sp macro="" textlink="">
      <xdr:nvSpPr>
        <xdr:cNvPr id="668" name="楕円 667"/>
        <xdr:cNvSpPr/>
      </xdr:nvSpPr>
      <xdr:spPr>
        <a:xfrm>
          <a:off x="13652500" y="135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67752</xdr:rowOff>
    </xdr:from>
    <xdr:ext cx="469744" cy="259045"/>
    <xdr:sp macro="" textlink="">
      <xdr:nvSpPr>
        <xdr:cNvPr id="669" name="テキスト ボックス 668"/>
        <xdr:cNvSpPr txBox="1"/>
      </xdr:nvSpPr>
      <xdr:spPr>
        <a:xfrm>
          <a:off x="13468428" y="1361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15732</xdr:rowOff>
    </xdr:from>
    <xdr:to>
      <xdr:col>67</xdr:col>
      <xdr:colOff>101600</xdr:colOff>
      <xdr:row>78</xdr:row>
      <xdr:rowOff>117332</xdr:rowOff>
    </xdr:to>
    <xdr:sp macro="" textlink="">
      <xdr:nvSpPr>
        <xdr:cNvPr id="670" name="楕円 669"/>
        <xdr:cNvSpPr/>
      </xdr:nvSpPr>
      <xdr:spPr>
        <a:xfrm>
          <a:off x="12763500" y="1338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133859</xdr:rowOff>
    </xdr:from>
    <xdr:ext cx="534377" cy="259045"/>
    <xdr:sp macro="" textlink="">
      <xdr:nvSpPr>
        <xdr:cNvPr id="671" name="テキスト ボックス 670"/>
        <xdr:cNvSpPr txBox="1"/>
      </xdr:nvSpPr>
      <xdr:spPr>
        <a:xfrm>
          <a:off x="12547111" y="1316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153515</xdr:rowOff>
    </xdr:from>
    <xdr:to>
      <xdr:col>85</xdr:col>
      <xdr:colOff>127000</xdr:colOff>
      <xdr:row>97</xdr:row>
      <xdr:rowOff>161544</xdr:rowOff>
    </xdr:to>
    <xdr:cxnSp macro="">
      <xdr:nvCxnSpPr>
        <xdr:cNvPr id="702" name="直線コネクタ 701"/>
        <xdr:cNvCxnSpPr/>
      </xdr:nvCxnSpPr>
      <xdr:spPr>
        <a:xfrm flipV="1">
          <a:off x="15481300" y="16784165"/>
          <a:ext cx="838200" cy="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116127</xdr:rowOff>
    </xdr:from>
    <xdr:ext cx="534377" cy="259045"/>
    <xdr:sp macro="" textlink="">
      <xdr:nvSpPr>
        <xdr:cNvPr id="703" name="公債費平均値テキスト"/>
        <xdr:cNvSpPr txBox="1"/>
      </xdr:nvSpPr>
      <xdr:spPr>
        <a:xfrm>
          <a:off x="16370300" y="167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161544</xdr:rowOff>
    </xdr:from>
    <xdr:to>
      <xdr:col>81</xdr:col>
      <xdr:colOff>50800</xdr:colOff>
      <xdr:row>97</xdr:row>
      <xdr:rowOff>167436</xdr:rowOff>
    </xdr:to>
    <xdr:cxnSp macro="">
      <xdr:nvCxnSpPr>
        <xdr:cNvPr id="705" name="直線コネクタ 704"/>
        <xdr:cNvCxnSpPr/>
      </xdr:nvCxnSpPr>
      <xdr:spPr>
        <a:xfrm flipV="1">
          <a:off x="14592300" y="16792194"/>
          <a:ext cx="889000" cy="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67218</xdr:rowOff>
    </xdr:from>
    <xdr:ext cx="534377" cy="259045"/>
    <xdr:sp macro="" textlink="">
      <xdr:nvSpPr>
        <xdr:cNvPr id="707" name="テキスト ボックス 706"/>
        <xdr:cNvSpPr txBox="1"/>
      </xdr:nvSpPr>
      <xdr:spPr>
        <a:xfrm>
          <a:off x="15214111" y="168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150030</xdr:rowOff>
    </xdr:from>
    <xdr:to>
      <xdr:col>76</xdr:col>
      <xdr:colOff>114300</xdr:colOff>
      <xdr:row>97</xdr:row>
      <xdr:rowOff>167436</xdr:rowOff>
    </xdr:to>
    <xdr:cxnSp macro="">
      <xdr:nvCxnSpPr>
        <xdr:cNvPr id="708" name="直線コネクタ 707"/>
        <xdr:cNvCxnSpPr/>
      </xdr:nvCxnSpPr>
      <xdr:spPr>
        <a:xfrm>
          <a:off x="13703300" y="16780680"/>
          <a:ext cx="889000" cy="1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81963</xdr:rowOff>
    </xdr:from>
    <xdr:ext cx="534377" cy="259045"/>
    <xdr:sp macro="" textlink="">
      <xdr:nvSpPr>
        <xdr:cNvPr id="710" name="テキスト ボックス 709"/>
        <xdr:cNvSpPr txBox="1"/>
      </xdr:nvSpPr>
      <xdr:spPr>
        <a:xfrm>
          <a:off x="14325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150030</xdr:rowOff>
    </xdr:from>
    <xdr:to>
      <xdr:col>71</xdr:col>
      <xdr:colOff>177800</xdr:colOff>
      <xdr:row>97</xdr:row>
      <xdr:rowOff>152143</xdr:rowOff>
    </xdr:to>
    <xdr:cxnSp macro="">
      <xdr:nvCxnSpPr>
        <xdr:cNvPr id="711" name="直線コネクタ 710"/>
        <xdr:cNvCxnSpPr/>
      </xdr:nvCxnSpPr>
      <xdr:spPr>
        <a:xfrm flipV="1">
          <a:off x="12814300" y="16780680"/>
          <a:ext cx="889000" cy="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86337</xdr:rowOff>
    </xdr:from>
    <xdr:ext cx="534377" cy="259045"/>
    <xdr:sp macro="" textlink="">
      <xdr:nvSpPr>
        <xdr:cNvPr id="713" name="テキスト ボックス 712"/>
        <xdr:cNvSpPr txBox="1"/>
      </xdr:nvSpPr>
      <xdr:spPr>
        <a:xfrm>
          <a:off x="13436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84179</xdr:rowOff>
    </xdr:from>
    <xdr:ext cx="534377" cy="259045"/>
    <xdr:sp macro="" textlink="">
      <xdr:nvSpPr>
        <xdr:cNvPr id="715" name="テキスト ボックス 714"/>
        <xdr:cNvSpPr txBox="1"/>
      </xdr:nvSpPr>
      <xdr:spPr>
        <a:xfrm>
          <a:off x="12547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102715</xdr:rowOff>
    </xdr:from>
    <xdr:to>
      <xdr:col>85</xdr:col>
      <xdr:colOff>177800</xdr:colOff>
      <xdr:row>98</xdr:row>
      <xdr:rowOff>32865</xdr:rowOff>
    </xdr:to>
    <xdr:sp macro="" textlink="">
      <xdr:nvSpPr>
        <xdr:cNvPr id="721" name="楕円 720"/>
        <xdr:cNvSpPr/>
      </xdr:nvSpPr>
      <xdr:spPr>
        <a:xfrm>
          <a:off x="16268700" y="1673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125592</xdr:rowOff>
    </xdr:from>
    <xdr:ext cx="534377" cy="259045"/>
    <xdr:sp macro="" textlink="">
      <xdr:nvSpPr>
        <xdr:cNvPr id="722" name="公債費該当値テキスト"/>
        <xdr:cNvSpPr txBox="1"/>
      </xdr:nvSpPr>
      <xdr:spPr>
        <a:xfrm>
          <a:off x="16370300" y="1658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110744</xdr:rowOff>
    </xdr:from>
    <xdr:to>
      <xdr:col>81</xdr:col>
      <xdr:colOff>101600</xdr:colOff>
      <xdr:row>98</xdr:row>
      <xdr:rowOff>40894</xdr:rowOff>
    </xdr:to>
    <xdr:sp macro="" textlink="">
      <xdr:nvSpPr>
        <xdr:cNvPr id="723" name="楕円 722"/>
        <xdr:cNvSpPr/>
      </xdr:nvSpPr>
      <xdr:spPr>
        <a:xfrm>
          <a:off x="15430500" y="1674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57421</xdr:rowOff>
    </xdr:from>
    <xdr:ext cx="534377" cy="259045"/>
    <xdr:sp macro="" textlink="">
      <xdr:nvSpPr>
        <xdr:cNvPr id="724" name="テキスト ボックス 723"/>
        <xdr:cNvSpPr txBox="1"/>
      </xdr:nvSpPr>
      <xdr:spPr>
        <a:xfrm>
          <a:off x="15214111" y="1651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116636</xdr:rowOff>
    </xdr:from>
    <xdr:to>
      <xdr:col>76</xdr:col>
      <xdr:colOff>165100</xdr:colOff>
      <xdr:row>98</xdr:row>
      <xdr:rowOff>46786</xdr:rowOff>
    </xdr:to>
    <xdr:sp macro="" textlink="">
      <xdr:nvSpPr>
        <xdr:cNvPr id="725" name="楕円 724"/>
        <xdr:cNvSpPr/>
      </xdr:nvSpPr>
      <xdr:spPr>
        <a:xfrm>
          <a:off x="14541500" y="1674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63313</xdr:rowOff>
    </xdr:from>
    <xdr:ext cx="534377" cy="259045"/>
    <xdr:sp macro="" textlink="">
      <xdr:nvSpPr>
        <xdr:cNvPr id="726" name="テキスト ボックス 725"/>
        <xdr:cNvSpPr txBox="1"/>
      </xdr:nvSpPr>
      <xdr:spPr>
        <a:xfrm>
          <a:off x="14325111" y="1652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99230</xdr:rowOff>
    </xdr:from>
    <xdr:to>
      <xdr:col>72</xdr:col>
      <xdr:colOff>38100</xdr:colOff>
      <xdr:row>98</xdr:row>
      <xdr:rowOff>29380</xdr:rowOff>
    </xdr:to>
    <xdr:sp macro="" textlink="">
      <xdr:nvSpPr>
        <xdr:cNvPr id="727" name="楕円 726"/>
        <xdr:cNvSpPr/>
      </xdr:nvSpPr>
      <xdr:spPr>
        <a:xfrm>
          <a:off x="13652500" y="1672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45907</xdr:rowOff>
    </xdr:from>
    <xdr:ext cx="534377" cy="259045"/>
    <xdr:sp macro="" textlink="">
      <xdr:nvSpPr>
        <xdr:cNvPr id="728" name="テキスト ボックス 727"/>
        <xdr:cNvSpPr txBox="1"/>
      </xdr:nvSpPr>
      <xdr:spPr>
        <a:xfrm>
          <a:off x="13436111" y="1650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101343</xdr:rowOff>
    </xdr:from>
    <xdr:to>
      <xdr:col>67</xdr:col>
      <xdr:colOff>101600</xdr:colOff>
      <xdr:row>98</xdr:row>
      <xdr:rowOff>31493</xdr:rowOff>
    </xdr:to>
    <xdr:sp macro="" textlink="">
      <xdr:nvSpPr>
        <xdr:cNvPr id="729" name="楕円 728"/>
        <xdr:cNvSpPr/>
      </xdr:nvSpPr>
      <xdr:spPr>
        <a:xfrm>
          <a:off x="12763500" y="1673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48020</xdr:rowOff>
    </xdr:from>
    <xdr:ext cx="534377" cy="259045"/>
    <xdr:sp macro="" textlink="">
      <xdr:nvSpPr>
        <xdr:cNvPr id="730" name="テキスト ボックス 729"/>
        <xdr:cNvSpPr txBox="1"/>
      </xdr:nvSpPr>
      <xdr:spPr>
        <a:xfrm>
          <a:off x="12547111" y="1650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総務費は、退職手当組合負担金（８４百万円）等の減により、前年度の１６２，８３０円から１３６，０２２円に減少している。</a:t>
          </a:r>
        </a:p>
        <a:p>
          <a:r>
            <a:rPr kumimoji="1" lang="ja-JP" altLang="en-US" sz="1300">
              <a:latin typeface="ＭＳ Ｐゴシック" panose="020B0600070205080204" pitchFamily="50" charset="-128"/>
              <a:ea typeface="ＭＳ Ｐゴシック" panose="020B0600070205080204" pitchFamily="50" charset="-128"/>
            </a:rPr>
            <a:t>　農林水産業費は、畜産・酪農収益力強化整備等特別対策事業費補助金（１，４１７百万円）等の減により、前年度の７４，１８０円から３４，７００円に減少している。</a:t>
          </a:r>
        </a:p>
        <a:p>
          <a:r>
            <a:rPr kumimoji="1" lang="ja-JP" altLang="en-US" sz="1300">
              <a:latin typeface="ＭＳ Ｐゴシック" panose="020B0600070205080204" pitchFamily="50" charset="-128"/>
              <a:ea typeface="ＭＳ Ｐゴシック" panose="020B0600070205080204" pitchFamily="50" charset="-128"/>
            </a:rPr>
            <a:t>　土木費は、道路橋梁に係る維持補修費の減により、前年度の１００，７６２円から８９，２６９円に減少している。</a:t>
          </a:r>
        </a:p>
        <a:p>
          <a:r>
            <a:rPr kumimoji="1" lang="ja-JP" altLang="en-US" sz="1300">
              <a:latin typeface="ＭＳ Ｐゴシック" panose="020B0600070205080204" pitchFamily="50" charset="-128"/>
              <a:ea typeface="ＭＳ Ｐゴシック" panose="020B0600070205080204" pitchFamily="50" charset="-128"/>
            </a:rPr>
            <a:t>　消防費は、北秋田市消防署統合分署新築工事（４５１百万円）等の増により、前年度の３９，０４３円から４８，６８４円に増加している。</a:t>
          </a:r>
        </a:p>
        <a:p>
          <a:r>
            <a:rPr kumimoji="1" lang="ja-JP" altLang="en-US" sz="1300">
              <a:latin typeface="ＭＳ Ｐゴシック" panose="020B0600070205080204" pitchFamily="50" charset="-128"/>
              <a:ea typeface="ＭＳ Ｐゴシック" panose="020B0600070205080204" pitchFamily="50" charset="-128"/>
            </a:rPr>
            <a:t>　災害復旧費は、令和４年８月３日からの大雨等による災害に係る災害復旧工事等の増により、前年度の６３１円から１７，６３５円に増加している。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財政調整基金については、新型コロナウイルス感染症対応地方創生臨時交付金４９７百万円やその他新型コロナウイルス感染症対策関係交付金等７９百万円などを活用した事業執行を行えたことから一般財源の不足は発生せず、令和４年度末残高は６６４百万円増加し、標準財政規模比では５．７９％の増となった。</a:t>
          </a:r>
        </a:p>
        <a:p>
          <a:r>
            <a:rPr kumimoji="1" lang="ja-JP" altLang="en-US" sz="1050">
              <a:latin typeface="ＭＳ ゴシック" pitchFamily="49" charset="-128"/>
              <a:ea typeface="ＭＳ ゴシック" pitchFamily="49" charset="-128"/>
            </a:rPr>
            <a:t>　実質収支については、９１６千円の黒字であり、前年度比１８０百万円の増で標準財政規模比では１．４２％の増となっている。</a:t>
          </a:r>
        </a:p>
        <a:p>
          <a:r>
            <a:rPr kumimoji="1" lang="ja-JP" altLang="en-US" sz="1050">
              <a:latin typeface="ＭＳ ゴシック" pitchFamily="49" charset="-128"/>
              <a:ea typeface="ＭＳ ゴシック" pitchFamily="49" charset="-128"/>
            </a:rPr>
            <a:t>　実質単年度収支は、積立金の増により標準財政規模比で６．１３％の増となった。</a:t>
          </a:r>
        </a:p>
        <a:p>
          <a:r>
            <a:rPr kumimoji="1" lang="ja-JP" altLang="en-US" sz="1050">
              <a:latin typeface="ＭＳ ゴシック" pitchFamily="49" charset="-128"/>
              <a:ea typeface="ＭＳ ゴシック" pitchFamily="49" charset="-128"/>
            </a:rPr>
            <a:t>　今年度は臨時的な歳入増があったことによる残高の増となったが、今後も人口減少に伴う税収や普通交付税等の歳入減が見込まれることから、北秋田市公共施設等総合管理計画等に基づき、更なる経費削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では、新型コロナウイルス感染症対応地方創生臨時交付金やその他新型コロナウイルス感染症対策関係交付金などにより、一般財源の不足が発生しなかったことから黒字となっている。また、その他の会計においても赤字は生じていない。</a:t>
          </a:r>
        </a:p>
        <a:p>
          <a:r>
            <a:rPr kumimoji="1" lang="ja-JP" altLang="en-US" sz="1400">
              <a:latin typeface="ＭＳ ゴシック" pitchFamily="49" charset="-128"/>
              <a:ea typeface="ＭＳ ゴシック" pitchFamily="49" charset="-128"/>
            </a:rPr>
            <a:t>　黒字決算となっている会計は、一般会計のほか国民健康保険特別会計、介護保険特別会計、水道事業会計、下水道事業会計となっている。</a:t>
          </a:r>
        </a:p>
        <a:p>
          <a:r>
            <a:rPr kumimoji="1" lang="ja-JP" altLang="en-US" sz="1400">
              <a:latin typeface="ＭＳ ゴシック" pitchFamily="49" charset="-128"/>
              <a:ea typeface="ＭＳ ゴシック" pitchFamily="49" charset="-128"/>
            </a:rPr>
            <a:t>　その中でも、水道事業会計においては、高料金対策に伴う一般会計からの繰出金等により、前年度に引き続き高い比率となっている。</a:t>
          </a:r>
        </a:p>
        <a:p>
          <a:r>
            <a:rPr kumimoji="1" lang="ja-JP" altLang="en-US" sz="1400">
              <a:latin typeface="ＭＳ ゴシック" pitchFamily="49" charset="-128"/>
              <a:ea typeface="ＭＳ ゴシック" pitchFamily="49" charset="-128"/>
            </a:rPr>
            <a:t>　今後は、人口減少により市税や料金収入の減少が想定されることから、更なる事務事業の見直しや施設の維持管理経費の削減等に努め、適正な財政運営、企業経営に努める。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○元利償還金</a:t>
          </a:r>
        </a:p>
        <a:p>
          <a:r>
            <a:rPr kumimoji="1" lang="ja-JP" altLang="en-US" sz="1100">
              <a:latin typeface="ＭＳ ゴシック" pitchFamily="49" charset="-128"/>
              <a:ea typeface="ＭＳ ゴシック" pitchFamily="49" charset="-128"/>
            </a:rPr>
            <a:t>　過去の高金利地方債の償還終了及び低金利への利率見直しを行っているものの、新規事業の借入増により元利償還金は微増となっている。今後も、地方債発行の抑制や繰上償還の実施により、公債費負担の軽減を図る。</a:t>
          </a:r>
        </a:p>
        <a:p>
          <a:r>
            <a:rPr kumimoji="1" lang="ja-JP" altLang="en-US" sz="1100">
              <a:latin typeface="ＭＳ ゴシック" pitchFamily="49" charset="-128"/>
              <a:ea typeface="ＭＳ ゴシック" pitchFamily="49" charset="-128"/>
            </a:rPr>
            <a:t>○公営企業債の元利償還金に対する繰入金</a:t>
          </a:r>
        </a:p>
        <a:p>
          <a:r>
            <a:rPr kumimoji="1" lang="ja-JP" altLang="en-US" sz="1100">
              <a:latin typeface="ＭＳ ゴシック" pitchFamily="49" charset="-128"/>
              <a:ea typeface="ＭＳ ゴシック" pitchFamily="49" charset="-128"/>
            </a:rPr>
            <a:t>　統合簡易水道施設建設事業が平成２９年度で終了したことから、毎年緩やかに減少しているが、下水道事業の設備投資が見込まれていることから、料金体系の見直しなどにより、繰入金の抑制に努める。</a:t>
          </a:r>
        </a:p>
        <a:p>
          <a:r>
            <a:rPr kumimoji="1" lang="ja-JP" altLang="en-US" sz="1100">
              <a:latin typeface="ＭＳ ゴシック" pitchFamily="49" charset="-128"/>
              <a:ea typeface="ＭＳ ゴシック" pitchFamily="49" charset="-128"/>
            </a:rPr>
            <a:t>○今後の対応</a:t>
          </a:r>
        </a:p>
        <a:p>
          <a:r>
            <a:rPr kumimoji="1" lang="ja-JP" altLang="en-US" sz="1100">
              <a:latin typeface="ＭＳ ゴシック" pitchFamily="49" charset="-128"/>
              <a:ea typeface="ＭＳ ゴシック" pitchFamily="49" charset="-128"/>
            </a:rPr>
            <a:t>　消防阿仁分署建設事業や義務教育学校阿仁学園改修事業に係る地方債発行により元利償還金の増加が予想されるが、繰上償還や事業実施年度の平準化などにより、地方債償還額の抑制を図る。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本市では、満期一括償還の地方債を発行していないため、減債基金残高と減債基金積立相当額に該当する数値はない。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○一般会計等に係る地方債残高</a:t>
          </a:r>
        </a:p>
        <a:p>
          <a:r>
            <a:rPr kumimoji="1" lang="ja-JP" altLang="en-US" sz="1000">
              <a:latin typeface="ＭＳ ゴシック" pitchFamily="49" charset="-128"/>
              <a:ea typeface="ＭＳ ゴシック" pitchFamily="49" charset="-128"/>
            </a:rPr>
            <a:t>　前年度よりも８９９百万円減少したが、今後も消防阿仁分署建設事業や義務教育学校阿仁学園改修事業の実施などによる地方債発行が見込まれている。地方債発行額と償還元金のバランスに配慮すること、利率の高い地方債の繰上償還などによって将来負担の軽減を図る。</a:t>
          </a:r>
        </a:p>
        <a:p>
          <a:r>
            <a:rPr kumimoji="1" lang="ja-JP" altLang="en-US" sz="1000">
              <a:latin typeface="ＭＳ ゴシック" pitchFamily="49" charset="-128"/>
              <a:ea typeface="ＭＳ ゴシック" pitchFamily="49" charset="-128"/>
            </a:rPr>
            <a:t>○公営企業債等繰入見込額</a:t>
          </a:r>
        </a:p>
        <a:p>
          <a:r>
            <a:rPr kumimoji="1" lang="ja-JP" altLang="en-US" sz="1000">
              <a:latin typeface="ＭＳ ゴシック" pitchFamily="49" charset="-128"/>
              <a:ea typeface="ＭＳ ゴシック" pitchFamily="49" charset="-128"/>
            </a:rPr>
            <a:t>　前年度よりも１，２１５百万円減少している。統合簡易水道事業から上水道事業への移行も完了したことから、今後も減少傾向で推移するものと思われるが、下水道事業の設備投資が見込まれていることから、料金体系の見直しなどにより、繰入金の抑制に努める。</a:t>
          </a:r>
        </a:p>
        <a:p>
          <a:r>
            <a:rPr kumimoji="1" lang="ja-JP" altLang="en-US" sz="1000">
              <a:latin typeface="ＭＳ ゴシック" pitchFamily="49" charset="-128"/>
              <a:ea typeface="ＭＳ ゴシック" pitchFamily="49" charset="-128"/>
            </a:rPr>
            <a:t>○充当可能基金</a:t>
          </a:r>
        </a:p>
        <a:p>
          <a:r>
            <a:rPr kumimoji="1" lang="ja-JP" altLang="en-US" sz="1000">
              <a:latin typeface="ＭＳ ゴシック" pitchFamily="49" charset="-128"/>
              <a:ea typeface="ＭＳ ゴシック" pitchFamily="49" charset="-128"/>
            </a:rPr>
            <a:t>　平成２８年度より財源不足を補填するために減少に転じていたが、新型コロナウイルス感染症対応地方創生臨時交付金やその他新型コロナウイルス感染症対策関係交付金などにより、一般財源の不足が発生せずに増加となった。</a:t>
          </a:r>
        </a:p>
        <a:p>
          <a:r>
            <a:rPr kumimoji="1" lang="ja-JP" altLang="en-US" sz="1000">
              <a:latin typeface="ＭＳ ゴシック" pitchFamily="49" charset="-128"/>
              <a:ea typeface="ＭＳ ゴシック" pitchFamily="49" charset="-128"/>
            </a:rPr>
            <a:t>　しかし、今後も人口減少に伴う税収や普通交付税等の減、上記大型事業による公債費の増による財源の不足が予想されることから、基金残高は減少すると見込まれる。</a:t>
          </a:r>
        </a:p>
        <a:p>
          <a:r>
            <a:rPr kumimoji="1" lang="ja-JP" altLang="en-US" sz="1000">
              <a:latin typeface="ＭＳ ゴシック" pitchFamily="49" charset="-128"/>
              <a:ea typeface="ＭＳ ゴシック" pitchFamily="49" charset="-128"/>
            </a:rPr>
            <a:t>○将来負担比率</a:t>
          </a:r>
        </a:p>
        <a:p>
          <a:r>
            <a:rPr kumimoji="1" lang="ja-JP" altLang="en-US" sz="1000">
              <a:latin typeface="ＭＳ ゴシック" pitchFamily="49" charset="-128"/>
              <a:ea typeface="ＭＳ ゴシック" pitchFamily="49" charset="-128"/>
            </a:rPr>
            <a:t>　分子を構成する地方債残高は減少傾向であるが、上記大型事業などにより現在より増加することが想定される。また、普通交付税の減少による財源補填のために基金残高も減少することが見込まれる。</a:t>
          </a:r>
        </a:p>
        <a:p>
          <a:r>
            <a:rPr kumimoji="1" lang="ja-JP" altLang="en-US" sz="1000">
              <a:latin typeface="ＭＳ ゴシック" pitchFamily="49" charset="-128"/>
              <a:ea typeface="ＭＳ ゴシック" pitchFamily="49" charset="-128"/>
            </a:rPr>
            <a:t>　このことから、将来負担比率が上昇すると推測されるが、利率の高い地方債の繰上償還の実施や地方債の発行額抑制により、比率の適正化を図る。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秋田県北秋田市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応地方創生臨時交付金やその他新型コロナウイルス感染症対策関係交付金などを活用した事業執行により、一般財源の不足が発生しなかったことから、財政調整基金に６６４百万円を積み立てたほか、森林経営管理基金にも５７百万円を積み増した。一方、地域福祉基金は、子育てサポートハウスの新築工事に充てるため、６５百万円を取り崩した。それにより、基金全体として８１５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今後も歳入の減少が見込まれるが、費用対効果の低い事業の見直しや北秋田市公共施設等総合管理計画に基づく施設の維持管理費の削減により、歳入歳出の均衡を図り、基金残高の減少を抑制していく。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・地域振興基金：個性豊かな地域づくりの推進並びに市民の一体感の醸成及び連携強化に資する事務事業費に充てる。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・地域福祉基金：市民の保健福祉の増進と向上を図り、地域福祉の充実に資する事業に充てる。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・学校施設整備基金：市立学校の施設費及びその他の経費に充てる。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・森林経営管理基金：森林整備及びその促進に必要な事業に充てる。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経営管理基金は令和４年度で支出しきれない森林環境譲与税を積み増したことから、令和４年度残高は２１５百万円となった。また、地域福祉基金は、６５百万円を取り崩したため、令和４年度残高は４５０百万円となった。その他の基金は利子分の積み立て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は、北秋田市地域生活支援拠点整備費補助金への取り崩しを、学校施設整備基金は、義務教育学校阿仁学園の遊具更新工事への取り崩しをそれぞれ予定している。また、森林経営管理基金は、森林経営管理事業や木材利用・普及啓発事業などへの活用を行うことで適正な運用を図っていく。その他の基金は、将来負担に備えるため現在の基金残高を維持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応地方創生臨時交付金４９７百万円やその他新型コロナウイルス感染症対策関係交付金等７９百万円などを活用した事業執行を行えたことから一般財源の不足は発生せず、令和４年度末残高は令和３年度より６６４百万円増の６，７６９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期は、前期と同様に臨時的な歳入増があったことによる基金残高の増となったが、今後も市税、地方交付税等の減収が見込まれ、不足財源補てんのための取り崩しにより基金残高は減少すると想定される。また、大規模災害等に対応する緊急の財政出動を想定した場合には、一定程度の基金保有が必要であることから、引き続き、事業の見直しや北秋田市職員定員管理計画や北秋田市公共施設等総合管理計画に基づいた支出の削減を図り、基金財高の減少を抑制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普通交付税の追加交付分１４２百万円を臨時財政対策債の償還分として積み立てたことにより、令和４年度残高は令和３年度より１７２百万円増の１，９８５百万円となった。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消防阿仁分署建設事業や義務教育学校阿仁学園改修事業などに伴い、地方債発行額の増加が見込まれるが、繰上償還などにより地方債残高の抑制を図るため減債基金の活用は必須であると考えられることから、取り崩しと積み立てのバランスを取りながら基金の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29,339
29,183
1,152.76
25,339,642
23,716,868
916,108
13,767,087
25,175,576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令和２年度において、有形固定資産減価償却率は、類似団体平均を下回っている。</a:t>
          </a:r>
          <a:endParaRPr lang="ja-JP" altLang="ja-JP">
            <a:effectLst/>
          </a:endParaRPr>
        </a:p>
        <a:p>
          <a:r>
            <a:rPr kumimoji="1" lang="ja-JP" altLang="ja-JP" sz="1100">
              <a:solidFill>
                <a:schemeClr val="dk1"/>
              </a:solidFill>
              <a:effectLst/>
              <a:latin typeface="+mn-lt"/>
              <a:ea typeface="+mn-ea"/>
              <a:cs typeface="+mn-cs"/>
            </a:rPr>
            <a:t>　今後、市町村合併前に建設された施設の老朽化により修繕費が嵩み、建替等による更新も必要となってくることから、施設の更新にあっては、公共施設等総合管理計画に基づき慎重な取捨選択による老朽化対策の取組みが必要で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xdr:cNvCxnSpPr/>
      </xdr:nvCxnSpPr>
      <xdr:spPr>
        <a:xfrm flipV="1">
          <a:off x="4760595" y="5266055"/>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xdr:cNvSpPr txBox="1"/>
      </xdr:nvSpPr>
      <xdr:spPr>
        <a:xfrm>
          <a:off x="4813300" y="65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xdr:cNvCxnSpPr/>
      </xdr:nvCxnSpPr>
      <xdr:spPr>
        <a:xfrm>
          <a:off x="4673600" y="658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xdr:cNvSpPr txBox="1"/>
      </xdr:nvSpPr>
      <xdr:spPr>
        <a:xfrm>
          <a:off x="4813300"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xdr:cNvCxnSpPr/>
      </xdr:nvCxnSpPr>
      <xdr:spPr>
        <a:xfrm>
          <a:off x="4673600" y="526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70" name="有形固定資産減価償却率平均値テキスト"/>
        <xdr:cNvSpPr txBox="1"/>
      </xdr:nvSpPr>
      <xdr:spPr>
        <a:xfrm>
          <a:off x="4813300" y="605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xdr:cNvSpPr/>
      </xdr:nvSpPr>
      <xdr:spPr>
        <a:xfrm>
          <a:off x="4000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27</xdr:row>
      <xdr:rowOff>107844</xdr:rowOff>
    </xdr:from>
    <xdr:to>
      <xdr:col>15</xdr:col>
      <xdr:colOff>187325</xdr:colOff>
      <xdr:row>28</xdr:row>
      <xdr:rowOff>37994</xdr:rowOff>
    </xdr:to>
    <xdr:sp macro="" textlink="">
      <xdr:nvSpPr>
        <xdr:cNvPr id="81" name="楕円 80"/>
        <xdr:cNvSpPr/>
      </xdr:nvSpPr>
      <xdr:spPr>
        <a:xfrm>
          <a:off x="3238500" y="550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58331</xdr:rowOff>
    </xdr:from>
    <xdr:ext cx="405111" cy="259045"/>
    <xdr:sp macro="" textlink="">
      <xdr:nvSpPr>
        <xdr:cNvPr id="82" name="n_1aveValue有形固定資産減価償却率"/>
        <xdr:cNvSpPr txBox="1"/>
      </xdr:nvSpPr>
      <xdr:spPr>
        <a:xfrm>
          <a:off x="3836044" y="580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83" name="n_2aveValue有形固定資産減価償却率"/>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84" name="n_3aveValue有形固定資産減価償却率"/>
        <xdr:cNvSpPr txBox="1"/>
      </xdr:nvSpPr>
      <xdr:spPr>
        <a:xfrm>
          <a:off x="2324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85" name="n_4aveValue有形固定資産減価償却率"/>
        <xdr:cNvSpPr txBox="1"/>
      </xdr:nvSpPr>
      <xdr:spPr>
        <a:xfrm>
          <a:off x="1562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54521</xdr:rowOff>
    </xdr:from>
    <xdr:ext cx="405111" cy="259045"/>
    <xdr:sp macro="" textlink="">
      <xdr:nvSpPr>
        <xdr:cNvPr id="86" name="n_2mainValue有形固定資産減価償却率"/>
        <xdr:cNvSpPr txBox="1"/>
      </xdr:nvSpPr>
      <xdr:spPr>
        <a:xfrm>
          <a:off x="3086744" y="5283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9" name="正方形/長方形 8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baseline="0">
              <a:solidFill>
                <a:schemeClr val="dk1"/>
              </a:solidFill>
              <a:effectLst/>
              <a:latin typeface="+mn-lt"/>
              <a:ea typeface="+mn-ea"/>
              <a:cs typeface="+mn-cs"/>
            </a:rPr>
            <a:t>  債務償還比率は、類似団体と比較して高くなっているが、前年度と比較して</a:t>
          </a:r>
          <a:r>
            <a:rPr kumimoji="1" lang="en-US" altLang="ja-JP" sz="1000" baseline="0">
              <a:solidFill>
                <a:schemeClr val="dk1"/>
              </a:solidFill>
              <a:effectLst/>
              <a:latin typeface="+mn-lt"/>
              <a:ea typeface="+mn-ea"/>
              <a:cs typeface="+mn-cs"/>
            </a:rPr>
            <a:t>45</a:t>
          </a:r>
          <a:r>
            <a:rPr kumimoji="1" lang="ja-JP" altLang="ja-JP" sz="1000" baseline="0">
              <a:solidFill>
                <a:schemeClr val="dk1"/>
              </a:solidFill>
              <a:effectLst/>
              <a:latin typeface="+mn-lt"/>
              <a:ea typeface="+mn-ea"/>
              <a:cs typeface="+mn-cs"/>
            </a:rPr>
            <a:t>ポイント減となった。</a:t>
          </a:r>
          <a:r>
            <a:rPr kumimoji="1" lang="ja-JP" altLang="en-US" sz="1000" baseline="0">
              <a:solidFill>
                <a:schemeClr val="dk1"/>
              </a:solidFill>
              <a:effectLst/>
              <a:latin typeface="+mn-lt"/>
              <a:ea typeface="+mn-ea"/>
              <a:cs typeface="+mn-cs"/>
            </a:rPr>
            <a:t>これは地方債の新規発行上限額を償還額以内として運用しているため</a:t>
          </a:r>
          <a:r>
            <a:rPr kumimoji="1" lang="ja-JP" altLang="ja-JP" sz="1000" baseline="0">
              <a:solidFill>
                <a:schemeClr val="dk1"/>
              </a:solidFill>
              <a:effectLst/>
              <a:latin typeface="+mn-lt"/>
              <a:ea typeface="+mn-ea"/>
              <a:cs typeface="+mn-cs"/>
            </a:rPr>
            <a:t>、将来負担額が減少傾向になったことが要因である。</a:t>
          </a:r>
          <a:endParaRPr lang="ja-JP" altLang="ja-JP" sz="1000">
            <a:effectLst/>
          </a:endParaRPr>
        </a:p>
        <a:p>
          <a:r>
            <a:rPr kumimoji="1" lang="ja-JP" altLang="ja-JP" sz="1000" baseline="0">
              <a:solidFill>
                <a:schemeClr val="dk1"/>
              </a:solidFill>
              <a:effectLst/>
              <a:latin typeface="+mn-lt"/>
              <a:ea typeface="+mn-ea"/>
              <a:cs typeface="+mn-cs"/>
            </a:rPr>
            <a:t>　引き続き、利率の高い地方債の計画的な繰上償還に向けて減債基金へ積立することにより、全体の債務の縮小を図る。さらに、地方債を新規に発行する事業は慎重に取捨選択し、適正に地方債を活用する。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2" name="テキスト ボックス 10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4" name="テキスト ボックス 10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6" name="テキスト ボックス 10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8" name="テキスト ボックス 10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0" name="テキスト ボックス 10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2" name="テキスト ボックス 11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15" name="直線コネクタ 114"/>
        <xdr:cNvCxnSpPr/>
      </xdr:nvCxnSpPr>
      <xdr:spPr>
        <a:xfrm flipV="1">
          <a:off x="14793595" y="5312833"/>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16" name="債務償還比率最小値テキスト"/>
        <xdr:cNvSpPr txBox="1"/>
      </xdr:nvSpPr>
      <xdr:spPr>
        <a:xfrm>
          <a:off x="14846300" y="6610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17" name="直線コネクタ 116"/>
        <xdr:cNvCxnSpPr/>
      </xdr:nvCxnSpPr>
      <xdr:spPr>
        <a:xfrm>
          <a:off x="14706600" y="660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1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19" name="直線コネクタ 11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35217</xdr:rowOff>
    </xdr:from>
    <xdr:ext cx="469744" cy="259045"/>
    <xdr:sp macro="" textlink="">
      <xdr:nvSpPr>
        <xdr:cNvPr id="120" name="債務償還比率平均値テキスト"/>
        <xdr:cNvSpPr txBox="1"/>
      </xdr:nvSpPr>
      <xdr:spPr>
        <a:xfrm>
          <a:off x="14846300" y="5778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21" name="フローチャート: 判断 120"/>
        <xdr:cNvSpPr/>
      </xdr:nvSpPr>
      <xdr:spPr>
        <a:xfrm>
          <a:off x="147447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22" name="フローチャート: 判断 121"/>
        <xdr:cNvSpPr/>
      </xdr:nvSpPr>
      <xdr:spPr>
        <a:xfrm>
          <a:off x="14033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23" name="フローチャート: 判断 122"/>
        <xdr:cNvSpPr/>
      </xdr:nvSpPr>
      <xdr:spPr>
        <a:xfrm>
          <a:off x="13271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24" name="フローチャート: 判断 123"/>
        <xdr:cNvSpPr/>
      </xdr:nvSpPr>
      <xdr:spPr>
        <a:xfrm>
          <a:off x="12509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25" name="フローチャート: 判断 124"/>
        <xdr:cNvSpPr/>
      </xdr:nvSpPr>
      <xdr:spPr>
        <a:xfrm>
          <a:off x="11747500" y="609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83298</xdr:rowOff>
    </xdr:from>
    <xdr:to>
      <xdr:col>76</xdr:col>
      <xdr:colOff>73025</xdr:colOff>
      <xdr:row>32</xdr:row>
      <xdr:rowOff>13448</xdr:rowOff>
    </xdr:to>
    <xdr:sp macro="" textlink="">
      <xdr:nvSpPr>
        <xdr:cNvPr id="131" name="楕円 130"/>
        <xdr:cNvSpPr/>
      </xdr:nvSpPr>
      <xdr:spPr>
        <a:xfrm>
          <a:off x="14744700" y="616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61725</xdr:rowOff>
    </xdr:from>
    <xdr:ext cx="469744" cy="259045"/>
    <xdr:sp macro="" textlink="">
      <xdr:nvSpPr>
        <xdr:cNvPr id="132" name="債務償還比率該当値テキスト"/>
        <xdr:cNvSpPr txBox="1"/>
      </xdr:nvSpPr>
      <xdr:spPr>
        <a:xfrm>
          <a:off x="14846300" y="614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137273</xdr:rowOff>
    </xdr:from>
    <xdr:to>
      <xdr:col>72</xdr:col>
      <xdr:colOff>123825</xdr:colOff>
      <xdr:row>32</xdr:row>
      <xdr:rowOff>67423</xdr:rowOff>
    </xdr:to>
    <xdr:sp macro="" textlink="">
      <xdr:nvSpPr>
        <xdr:cNvPr id="133" name="楕円 132"/>
        <xdr:cNvSpPr/>
      </xdr:nvSpPr>
      <xdr:spPr>
        <a:xfrm>
          <a:off x="14033500" y="622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134098</xdr:rowOff>
    </xdr:from>
    <xdr:to>
      <xdr:col>76</xdr:col>
      <xdr:colOff>22225</xdr:colOff>
      <xdr:row>32</xdr:row>
      <xdr:rowOff>16623</xdr:rowOff>
    </xdr:to>
    <xdr:cxnSp macro="">
      <xdr:nvCxnSpPr>
        <xdr:cNvPr id="134" name="直線コネクタ 133"/>
        <xdr:cNvCxnSpPr/>
      </xdr:nvCxnSpPr>
      <xdr:spPr>
        <a:xfrm flipV="1">
          <a:off x="14084300" y="6220573"/>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73773</xdr:rowOff>
    </xdr:from>
    <xdr:to>
      <xdr:col>68</xdr:col>
      <xdr:colOff>123825</xdr:colOff>
      <xdr:row>33</xdr:row>
      <xdr:rowOff>3923</xdr:rowOff>
    </xdr:to>
    <xdr:sp macro="" textlink="">
      <xdr:nvSpPr>
        <xdr:cNvPr id="135" name="楕円 134"/>
        <xdr:cNvSpPr/>
      </xdr:nvSpPr>
      <xdr:spPr>
        <a:xfrm>
          <a:off x="13271500" y="633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16623</xdr:rowOff>
    </xdr:from>
    <xdr:to>
      <xdr:col>72</xdr:col>
      <xdr:colOff>73025</xdr:colOff>
      <xdr:row>32</xdr:row>
      <xdr:rowOff>124573</xdr:rowOff>
    </xdr:to>
    <xdr:cxnSp macro="">
      <xdr:nvCxnSpPr>
        <xdr:cNvPr id="136" name="直線コネクタ 135"/>
        <xdr:cNvCxnSpPr/>
      </xdr:nvCxnSpPr>
      <xdr:spPr>
        <a:xfrm flipV="1">
          <a:off x="13322300" y="6274548"/>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95003</xdr:rowOff>
    </xdr:from>
    <xdr:to>
      <xdr:col>64</xdr:col>
      <xdr:colOff>123825</xdr:colOff>
      <xdr:row>33</xdr:row>
      <xdr:rowOff>25153</xdr:rowOff>
    </xdr:to>
    <xdr:sp macro="" textlink="">
      <xdr:nvSpPr>
        <xdr:cNvPr id="137" name="楕円 136"/>
        <xdr:cNvSpPr/>
      </xdr:nvSpPr>
      <xdr:spPr>
        <a:xfrm>
          <a:off x="12509500" y="635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124573</xdr:rowOff>
    </xdr:from>
    <xdr:to>
      <xdr:col>68</xdr:col>
      <xdr:colOff>73025</xdr:colOff>
      <xdr:row>32</xdr:row>
      <xdr:rowOff>145803</xdr:rowOff>
    </xdr:to>
    <xdr:cxnSp macro="">
      <xdr:nvCxnSpPr>
        <xdr:cNvPr id="138" name="直線コネクタ 137"/>
        <xdr:cNvCxnSpPr/>
      </xdr:nvCxnSpPr>
      <xdr:spPr>
        <a:xfrm flipV="1">
          <a:off x="12560300" y="6382498"/>
          <a:ext cx="762000" cy="2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8283</xdr:rowOff>
    </xdr:from>
    <xdr:to>
      <xdr:col>60</xdr:col>
      <xdr:colOff>123825</xdr:colOff>
      <xdr:row>32</xdr:row>
      <xdr:rowOff>109883</xdr:rowOff>
    </xdr:to>
    <xdr:sp macro="" textlink="">
      <xdr:nvSpPr>
        <xdr:cNvPr id="139" name="楕円 138"/>
        <xdr:cNvSpPr/>
      </xdr:nvSpPr>
      <xdr:spPr>
        <a:xfrm>
          <a:off x="11747500" y="626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59083</xdr:rowOff>
    </xdr:from>
    <xdr:to>
      <xdr:col>64</xdr:col>
      <xdr:colOff>73025</xdr:colOff>
      <xdr:row>32</xdr:row>
      <xdr:rowOff>145803</xdr:rowOff>
    </xdr:to>
    <xdr:cxnSp macro="">
      <xdr:nvCxnSpPr>
        <xdr:cNvPr id="140" name="直線コネクタ 139"/>
        <xdr:cNvCxnSpPr/>
      </xdr:nvCxnSpPr>
      <xdr:spPr>
        <a:xfrm>
          <a:off x="11798300" y="6317008"/>
          <a:ext cx="762000" cy="8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93524</xdr:rowOff>
    </xdr:from>
    <xdr:ext cx="469744" cy="259045"/>
    <xdr:sp macro="" textlink="">
      <xdr:nvSpPr>
        <xdr:cNvPr id="141" name="n_1aveValue債務償還比率"/>
        <xdr:cNvSpPr txBox="1"/>
      </xdr:nvSpPr>
      <xdr:spPr>
        <a:xfrm>
          <a:off x="13836727" y="566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94315</xdr:rowOff>
    </xdr:from>
    <xdr:ext cx="469744" cy="259045"/>
    <xdr:sp macro="" textlink="">
      <xdr:nvSpPr>
        <xdr:cNvPr id="142" name="n_2aveValue債務償還比率"/>
        <xdr:cNvSpPr txBox="1"/>
      </xdr:nvSpPr>
      <xdr:spPr>
        <a:xfrm>
          <a:off x="13087427" y="583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152488</xdr:rowOff>
    </xdr:from>
    <xdr:ext cx="469744" cy="259045"/>
    <xdr:sp macro="" textlink="">
      <xdr:nvSpPr>
        <xdr:cNvPr id="143" name="n_3aveValue債務償還比率"/>
        <xdr:cNvSpPr txBox="1"/>
      </xdr:nvSpPr>
      <xdr:spPr>
        <a:xfrm>
          <a:off x="12325427" y="589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125620</xdr:rowOff>
    </xdr:from>
    <xdr:ext cx="469744" cy="259045"/>
    <xdr:sp macro="" textlink="">
      <xdr:nvSpPr>
        <xdr:cNvPr id="144" name="n_4aveValue債務償還比率"/>
        <xdr:cNvSpPr txBox="1"/>
      </xdr:nvSpPr>
      <xdr:spPr>
        <a:xfrm>
          <a:off x="11563427" y="58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58550</xdr:rowOff>
    </xdr:from>
    <xdr:ext cx="469744" cy="259045"/>
    <xdr:sp macro="" textlink="">
      <xdr:nvSpPr>
        <xdr:cNvPr id="145" name="n_1mainValue債務償還比率"/>
        <xdr:cNvSpPr txBox="1"/>
      </xdr:nvSpPr>
      <xdr:spPr>
        <a:xfrm>
          <a:off x="13836727" y="631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166500</xdr:rowOff>
    </xdr:from>
    <xdr:ext cx="469744" cy="259045"/>
    <xdr:sp macro="" textlink="">
      <xdr:nvSpPr>
        <xdr:cNvPr id="146" name="n_2mainValue債務償還比率"/>
        <xdr:cNvSpPr txBox="1"/>
      </xdr:nvSpPr>
      <xdr:spPr>
        <a:xfrm>
          <a:off x="13087427" y="642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16280</xdr:rowOff>
    </xdr:from>
    <xdr:ext cx="469744" cy="259045"/>
    <xdr:sp macro="" textlink="">
      <xdr:nvSpPr>
        <xdr:cNvPr id="147" name="n_3mainValue債務償還比率"/>
        <xdr:cNvSpPr txBox="1"/>
      </xdr:nvSpPr>
      <xdr:spPr>
        <a:xfrm>
          <a:off x="12325427" y="644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101010</xdr:rowOff>
    </xdr:from>
    <xdr:ext cx="469744" cy="259045"/>
    <xdr:sp macro="" textlink="">
      <xdr:nvSpPr>
        <xdr:cNvPr id="148" name="n_4mainValue債務償還比率"/>
        <xdr:cNvSpPr txBox="1"/>
      </xdr:nvSpPr>
      <xdr:spPr>
        <a:xfrm>
          <a:off x="11563427" y="635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29,339
29,183
1,152.76
25,339,642
23,716,868
916,108
13,767,087
25,175,576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22877</xdr:rowOff>
    </xdr:from>
    <xdr:ext cx="405111" cy="259045"/>
    <xdr:sp macro="" textlink="">
      <xdr:nvSpPr>
        <xdr:cNvPr id="62" name="【道路】&#10;有形固定資産減価償却率平均値テキスト"/>
        <xdr:cNvSpPr txBox="1"/>
      </xdr:nvSpPr>
      <xdr:spPr>
        <a:xfrm>
          <a:off x="4673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40640</xdr:rowOff>
    </xdr:from>
    <xdr:to>
      <xdr:col>15</xdr:col>
      <xdr:colOff>101600</xdr:colOff>
      <xdr:row>33</xdr:row>
      <xdr:rowOff>142240</xdr:rowOff>
    </xdr:to>
    <xdr:sp macro="" textlink="">
      <xdr:nvSpPr>
        <xdr:cNvPr id="73" name="楕円 72"/>
        <xdr:cNvSpPr/>
      </xdr:nvSpPr>
      <xdr:spPr>
        <a:xfrm>
          <a:off x="2857500" y="56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126382</xdr:rowOff>
    </xdr:from>
    <xdr:ext cx="405111" cy="259045"/>
    <xdr:sp macro="" textlink="">
      <xdr:nvSpPr>
        <xdr:cNvPr id="74" name="n_1aveValue【道路】&#10;有形固定資産減価償却率"/>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75" name="n_2aveValue【道路】&#10;有形固定資産減価償却率"/>
        <xdr:cNvSpPr txBox="1"/>
      </xdr:nvSpPr>
      <xdr:spPr>
        <a:xfrm>
          <a:off x="2705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76" name="n_3aveValue【道路】&#10;有形固定資産減価償却率"/>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52087</xdr:rowOff>
    </xdr:from>
    <xdr:ext cx="405111" cy="259045"/>
    <xdr:sp macro="" textlink="">
      <xdr:nvSpPr>
        <xdr:cNvPr id="77" name="n_4aveValue【道路】&#10;有形固定資産減価償却率"/>
        <xdr:cNvSpPr txBox="1"/>
      </xdr:nvSpPr>
      <xdr:spPr>
        <a:xfrm>
          <a:off x="927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158767</xdr:rowOff>
    </xdr:from>
    <xdr:ext cx="405111" cy="259045"/>
    <xdr:sp macro="" textlink="">
      <xdr:nvSpPr>
        <xdr:cNvPr id="78" name="n_2mainValue【道路】&#10;有形固定資産減価償却率"/>
        <xdr:cNvSpPr txBox="1"/>
      </xdr:nvSpPr>
      <xdr:spPr>
        <a:xfrm>
          <a:off x="2705744" y="547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9" name="直線コネクタ 8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0" name="テキスト ボックス 8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1" name="直線コネクタ 9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2" name="テキスト ボックス 9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3" name="直線コネクタ 9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4" name="テキスト ボックス 93"/>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5" name="直線コネクタ 9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6" name="テキスト ボックス 95"/>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00" name="直線コネクタ 99"/>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01" name="【道路】&#10;一人当たり延長最小値テキスト"/>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02" name="直線コネクタ 101"/>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03" name="【道路】&#10;一人当たり延長最大値テキスト"/>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04" name="直線コネクタ 103"/>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142029</xdr:rowOff>
    </xdr:from>
    <xdr:ext cx="534377" cy="259045"/>
    <xdr:sp macro="" textlink="">
      <xdr:nvSpPr>
        <xdr:cNvPr id="105" name="【道路】&#10;一人当たり延長平均値テキスト"/>
        <xdr:cNvSpPr txBox="1"/>
      </xdr:nvSpPr>
      <xdr:spPr>
        <a:xfrm>
          <a:off x="10515600" y="6828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06" name="フローチャート: 判断 105"/>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07" name="フローチャート: 判断 106"/>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08" name="フローチャート: 判断 107"/>
        <xdr:cNvSpPr/>
      </xdr:nvSpPr>
      <xdr:spPr>
        <a:xfrm>
          <a:off x="8699500" y="68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09" name="フローチャート: 判断 108"/>
        <xdr:cNvSpPr/>
      </xdr:nvSpPr>
      <xdr:spPr>
        <a:xfrm>
          <a:off x="7810500" y="68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10" name="フローチャート: 判断 109"/>
        <xdr:cNvSpPr/>
      </xdr:nvSpPr>
      <xdr:spPr>
        <a:xfrm>
          <a:off x="6921500" y="6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90862</xdr:rowOff>
    </xdr:from>
    <xdr:to>
      <xdr:col>46</xdr:col>
      <xdr:colOff>38100</xdr:colOff>
      <xdr:row>40</xdr:row>
      <xdr:rowOff>21012</xdr:rowOff>
    </xdr:to>
    <xdr:sp macro="" textlink="">
      <xdr:nvSpPr>
        <xdr:cNvPr id="116" name="楕円 115"/>
        <xdr:cNvSpPr/>
      </xdr:nvSpPr>
      <xdr:spPr>
        <a:xfrm>
          <a:off x="8699500" y="677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116872</xdr:rowOff>
    </xdr:from>
    <xdr:ext cx="534377" cy="259045"/>
    <xdr:sp macro="" textlink="">
      <xdr:nvSpPr>
        <xdr:cNvPr id="117" name="n_1aveValue【道路】&#10;一人当たり延長"/>
        <xdr:cNvSpPr txBox="1"/>
      </xdr:nvSpPr>
      <xdr:spPr>
        <a:xfrm>
          <a:off x="9359411" y="663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107483</xdr:rowOff>
    </xdr:from>
    <xdr:ext cx="534377" cy="259045"/>
    <xdr:sp macro="" textlink="">
      <xdr:nvSpPr>
        <xdr:cNvPr id="118" name="n_2aveValue【道路】&#10;一人当たり延長"/>
        <xdr:cNvSpPr txBox="1"/>
      </xdr:nvSpPr>
      <xdr:spPr>
        <a:xfrm>
          <a:off x="8483111" y="696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137017</xdr:rowOff>
    </xdr:from>
    <xdr:ext cx="534377" cy="259045"/>
    <xdr:sp macro="" textlink="">
      <xdr:nvSpPr>
        <xdr:cNvPr id="119" name="n_3aveValue【道路】&#10;一人当たり延長"/>
        <xdr:cNvSpPr txBox="1"/>
      </xdr:nvSpPr>
      <xdr:spPr>
        <a:xfrm>
          <a:off x="7594111" y="665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143902</xdr:rowOff>
    </xdr:from>
    <xdr:ext cx="534377" cy="259045"/>
    <xdr:sp macro="" textlink="">
      <xdr:nvSpPr>
        <xdr:cNvPr id="120" name="n_4aveValue【道路】&#10;一人当たり延長"/>
        <xdr:cNvSpPr txBox="1"/>
      </xdr:nvSpPr>
      <xdr:spPr>
        <a:xfrm>
          <a:off x="6705111" y="665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37539</xdr:rowOff>
    </xdr:from>
    <xdr:ext cx="534377" cy="259045"/>
    <xdr:sp macro="" textlink="">
      <xdr:nvSpPr>
        <xdr:cNvPr id="121" name="n_2mainValue【道路】&#10;一人当たり延長"/>
        <xdr:cNvSpPr txBox="1"/>
      </xdr:nvSpPr>
      <xdr:spPr>
        <a:xfrm>
          <a:off x="8483111" y="655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2" name="テキスト ボックス 13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4" name="テキスト ボックス 13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4" name="テキスト ボックス 14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47" name="直線コネクタ 146"/>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48" name="【橋りょう・トンネル】&#10;有形固定資産減価償却率最小値テキスト"/>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49" name="直線コネクタ 148"/>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50" name="【橋りょう・トンネル】&#10;有形固定資産減価償却率最大値テキスト"/>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51" name="直線コネクタ 150"/>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149696</xdr:rowOff>
    </xdr:from>
    <xdr:ext cx="405111" cy="259045"/>
    <xdr:sp macro="" textlink="">
      <xdr:nvSpPr>
        <xdr:cNvPr id="152" name="【橋りょう・トンネル】&#10;有形固定資産減価償却率平均値テキスト"/>
        <xdr:cNvSpPr txBox="1"/>
      </xdr:nvSpPr>
      <xdr:spPr>
        <a:xfrm>
          <a:off x="4673600" y="1043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53" name="フローチャート: 判断 152"/>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54" name="フローチャート: 判断 153"/>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55" name="フローチャート: 判断 154"/>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56" name="フローチャート: 判断 155"/>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57" name="フローチャート: 判断 156"/>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130447</xdr:rowOff>
    </xdr:from>
    <xdr:to>
      <xdr:col>15</xdr:col>
      <xdr:colOff>101600</xdr:colOff>
      <xdr:row>57</xdr:row>
      <xdr:rowOff>60597</xdr:rowOff>
    </xdr:to>
    <xdr:sp macro="" textlink="">
      <xdr:nvSpPr>
        <xdr:cNvPr id="163" name="楕円 162"/>
        <xdr:cNvSpPr/>
      </xdr:nvSpPr>
      <xdr:spPr>
        <a:xfrm>
          <a:off x="2857500" y="97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95086</xdr:rowOff>
    </xdr:from>
    <xdr:ext cx="405111" cy="259045"/>
    <xdr:sp macro="" textlink="">
      <xdr:nvSpPr>
        <xdr:cNvPr id="164" name="n_1aveValue【橋りょう・トンネル】&#10;有形固定資産減価償却率"/>
        <xdr:cNvSpPr txBox="1"/>
      </xdr:nvSpPr>
      <xdr:spPr>
        <a:xfrm>
          <a:off x="35820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40294</xdr:rowOff>
    </xdr:from>
    <xdr:ext cx="405111" cy="259045"/>
    <xdr:sp macro="" textlink="">
      <xdr:nvSpPr>
        <xdr:cNvPr id="165" name="n_2aveValue【橋りょう・トンネル】&#10;有形固定資産減価償却率"/>
        <xdr:cNvSpPr txBox="1"/>
      </xdr:nvSpPr>
      <xdr:spPr>
        <a:xfrm>
          <a:off x="2705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166" name="n_3aveValue【橋りょう・トンネル】&#10;有形固定資産減価償却率"/>
        <xdr:cNvSpPr txBox="1"/>
      </xdr:nvSpPr>
      <xdr:spPr>
        <a:xfrm>
          <a:off x="1816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167" name="n_4aveValue【橋りょう・トンネル】&#10;有形固定資産減価償却率"/>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77124</xdr:rowOff>
    </xdr:from>
    <xdr:ext cx="405111" cy="259045"/>
    <xdr:sp macro="" textlink="">
      <xdr:nvSpPr>
        <xdr:cNvPr id="168" name="n_2mainValue【橋りょう・トンネル】&#10;有形固定資産減価償却率"/>
        <xdr:cNvSpPr txBox="1"/>
      </xdr:nvSpPr>
      <xdr:spPr>
        <a:xfrm>
          <a:off x="2705744" y="9506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9" name="直線コネクタ 17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0" name="テキスト ボックス 17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1" name="直線コネクタ 18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2" name="テキスト ボックス 18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3" name="直線コネクタ 18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4" name="テキスト ボックス 183"/>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5" name="直線コネクタ 18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6" name="テキスト ボックス 185"/>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7" name="直線コネクタ 18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8" name="テキスト ボックス 18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0" name="テキスト ボックス 18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192" name="直線コネクタ 191"/>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193" name="【橋りょう・トンネル】&#10;一人当たり有形固定資産（償却資産）額最小値テキスト"/>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194" name="直線コネクタ 193"/>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195" name="【橋りょう・トンネル】&#10;一人当たり有形固定資産（償却資産）額最大値テキスト"/>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196" name="直線コネクタ 195"/>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48135</xdr:rowOff>
    </xdr:from>
    <xdr:ext cx="599010" cy="259045"/>
    <xdr:sp macro="" textlink="">
      <xdr:nvSpPr>
        <xdr:cNvPr id="197" name="【橋りょう・トンネル】&#10;一人当たり有形固定資産（償却資産）額平均値テキスト"/>
        <xdr:cNvSpPr txBox="1"/>
      </xdr:nvSpPr>
      <xdr:spPr>
        <a:xfrm>
          <a:off x="10515600" y="10678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198" name="フローチャート: 判断 197"/>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199" name="フローチャート: 判断 198"/>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00" name="フローチャート: 判断 199"/>
        <xdr:cNvSpPr/>
      </xdr:nvSpPr>
      <xdr:spPr>
        <a:xfrm>
          <a:off x="8699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01" name="フローチャート: 判断 200"/>
        <xdr:cNvSpPr/>
      </xdr:nvSpPr>
      <xdr:spPr>
        <a:xfrm>
          <a:off x="7810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02" name="フローチャート: 判断 201"/>
        <xdr:cNvSpPr/>
      </xdr:nvSpPr>
      <xdr:spPr>
        <a:xfrm>
          <a:off x="6921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55929</xdr:rowOff>
    </xdr:from>
    <xdr:to>
      <xdr:col>46</xdr:col>
      <xdr:colOff>38100</xdr:colOff>
      <xdr:row>63</xdr:row>
      <xdr:rowOff>157529</xdr:rowOff>
    </xdr:to>
    <xdr:sp macro="" textlink="">
      <xdr:nvSpPr>
        <xdr:cNvPr id="208" name="楕円 207"/>
        <xdr:cNvSpPr/>
      </xdr:nvSpPr>
      <xdr:spPr>
        <a:xfrm>
          <a:off x="8699500" y="1085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25109</xdr:rowOff>
    </xdr:from>
    <xdr:ext cx="599010" cy="259045"/>
    <xdr:sp macro="" textlink="">
      <xdr:nvSpPr>
        <xdr:cNvPr id="209" name="n_1aveValue【橋りょう・トンネル】&#10;一人当たり有形固定資産（償却資産）額"/>
        <xdr:cNvSpPr txBox="1"/>
      </xdr:nvSpPr>
      <xdr:spPr>
        <a:xfrm>
          <a:off x="9327095" y="1048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37847</xdr:rowOff>
    </xdr:from>
    <xdr:ext cx="599010" cy="259045"/>
    <xdr:sp macro="" textlink="">
      <xdr:nvSpPr>
        <xdr:cNvPr id="210" name="n_2aveValue【橋りょう・トンネル】&#10;一人当たり有形固定資産（償却資産）額"/>
        <xdr:cNvSpPr txBox="1"/>
      </xdr:nvSpPr>
      <xdr:spPr>
        <a:xfrm>
          <a:off x="84507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37583</xdr:rowOff>
    </xdr:from>
    <xdr:ext cx="599010" cy="259045"/>
    <xdr:sp macro="" textlink="">
      <xdr:nvSpPr>
        <xdr:cNvPr id="211" name="n_3aveValue【橋りょう・トンネル】&#10;一人当たり有形固定資産（償却資産）額"/>
        <xdr:cNvSpPr txBox="1"/>
      </xdr:nvSpPr>
      <xdr:spPr>
        <a:xfrm>
          <a:off x="7561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40584</xdr:rowOff>
    </xdr:from>
    <xdr:ext cx="599010" cy="259045"/>
    <xdr:sp macro="" textlink="">
      <xdr:nvSpPr>
        <xdr:cNvPr id="212" name="n_4aveValue【橋りょう・トンネル】&#10;一人当たり有形固定資産（償却資産）額"/>
        <xdr:cNvSpPr txBox="1"/>
      </xdr:nvSpPr>
      <xdr:spPr>
        <a:xfrm>
          <a:off x="6672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148656</xdr:rowOff>
    </xdr:from>
    <xdr:ext cx="599010" cy="259045"/>
    <xdr:sp macro="" textlink="">
      <xdr:nvSpPr>
        <xdr:cNvPr id="213" name="n_2mainValue【橋りょう・トンネル】&#10;一人当たり有形固定資産（償却資産）額"/>
        <xdr:cNvSpPr txBox="1"/>
      </xdr:nvSpPr>
      <xdr:spPr>
        <a:xfrm>
          <a:off x="8450795" y="1095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5" name="正方形/長方形 21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6" name="正方形/長方形 21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7" name="正方形/長方形 21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8" name="正方形/長方形 21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9" name="正方形/長方形 21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0" name="正方形/長方形 21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2" name="テキスト ボックス 22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3" name="直線コネクタ 22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4" name="テキスト ボックス 22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5" name="直線コネクタ 22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26" name="テキスト ボックス 22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7" name="直線コネクタ 22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8" name="テキスト ボックス 22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9" name="直線コネクタ 22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0" name="テキスト ボックス 22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1" name="直線コネクタ 23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2" name="テキスト ボックス 23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3" name="直線コネクタ 23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4" name="テキスト ボックス 23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36" name="テキスト ボックス 23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38" name="直線コネクタ 237"/>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3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40" name="直線コネクタ 23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41" name="【公営住宅】&#10;有形固定資産減価償却率最大値テキスト"/>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42" name="直線コネクタ 241"/>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160038</xdr:rowOff>
    </xdr:from>
    <xdr:ext cx="405111" cy="259045"/>
    <xdr:sp macro="" textlink="">
      <xdr:nvSpPr>
        <xdr:cNvPr id="243" name="【公営住宅】&#10;有形固定資産減価償却率平均値テキスト"/>
        <xdr:cNvSpPr txBox="1"/>
      </xdr:nvSpPr>
      <xdr:spPr>
        <a:xfrm>
          <a:off x="4673600" y="1421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44" name="フローチャート: 判断 243"/>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45" name="フローチャート: 判断 244"/>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46" name="フローチャート: 判断 245"/>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47" name="フローチャート: 判断 246"/>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48" name="フローチャート: 判断 247"/>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113030</xdr:rowOff>
    </xdr:from>
    <xdr:to>
      <xdr:col>15</xdr:col>
      <xdr:colOff>101600</xdr:colOff>
      <xdr:row>83</xdr:row>
      <xdr:rowOff>43180</xdr:rowOff>
    </xdr:to>
    <xdr:sp macro="" textlink="">
      <xdr:nvSpPr>
        <xdr:cNvPr id="254" name="楕円 253"/>
        <xdr:cNvSpPr/>
      </xdr:nvSpPr>
      <xdr:spPr>
        <a:xfrm>
          <a:off x="2857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93997</xdr:rowOff>
    </xdr:from>
    <xdr:ext cx="405111" cy="259045"/>
    <xdr:sp macro="" textlink="">
      <xdr:nvSpPr>
        <xdr:cNvPr id="255" name="n_1aveValue【公営住宅】&#10;有形固定資産減価償却率"/>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256" name="n_2aveValue【公営住宅】&#10;有形固定資産減価償却率"/>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257" name="n_3aveValue【公営住宅】&#10;有形固定資産減価償却率"/>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52088</xdr:rowOff>
    </xdr:from>
    <xdr:ext cx="405111" cy="259045"/>
    <xdr:sp macro="" textlink="">
      <xdr:nvSpPr>
        <xdr:cNvPr id="258" name="n_4aveValue【公営住宅】&#10;有形固定資産減価償却率"/>
        <xdr:cNvSpPr txBox="1"/>
      </xdr:nvSpPr>
      <xdr:spPr>
        <a:xfrm>
          <a:off x="927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59707</xdr:rowOff>
    </xdr:from>
    <xdr:ext cx="405111" cy="259045"/>
    <xdr:sp macro="" textlink="">
      <xdr:nvSpPr>
        <xdr:cNvPr id="259" name="n_2mainValue【公営住宅】&#10;有形固定資産減価償却率"/>
        <xdr:cNvSpPr txBox="1"/>
      </xdr:nvSpPr>
      <xdr:spPr>
        <a:xfrm>
          <a:off x="27057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0" name="正方形/長方形 25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1" name="正方形/長方形 26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2" name="正方形/長方形 26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3" name="正方形/長方形 26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4" name="正方形/長方形 26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5" name="正方形/長方形 26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6" name="正方形/長方形 26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7" name="正方形/長方形 26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8" name="テキスト ボックス 26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9" name="直線コネクタ 26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0" name="直線コネクタ 26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1" name="テキスト ボックス 27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2" name="直線コネクタ 27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73" name="テキスト ボックス 27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4" name="直線コネクタ 27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75" name="テキスト ボックス 27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6" name="直線コネクタ 27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77" name="テキスト ボックス 27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9" name="テキスト ボックス 27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281" name="直線コネクタ 280"/>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282" name="【公営住宅】&#10;一人当たり面積最小値テキスト"/>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283" name="直線コネクタ 282"/>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284" name="【公営住宅】&#10;一人当たり面積最大値テキスト"/>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285" name="直線コネクタ 284"/>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78976</xdr:rowOff>
    </xdr:from>
    <xdr:ext cx="469744" cy="259045"/>
    <xdr:sp macro="" textlink="">
      <xdr:nvSpPr>
        <xdr:cNvPr id="286" name="【公営住宅】&#10;一人当たり面積平均値テキスト"/>
        <xdr:cNvSpPr txBox="1"/>
      </xdr:nvSpPr>
      <xdr:spPr>
        <a:xfrm>
          <a:off x="10515600" y="14652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287" name="フローチャート: 判断 286"/>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288" name="フローチャート: 判断 287"/>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289" name="フローチャート: 判断 288"/>
        <xdr:cNvSpPr/>
      </xdr:nvSpPr>
      <xdr:spPr>
        <a:xfrm>
          <a:off x="8699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290" name="フローチャート: 判断 289"/>
        <xdr:cNvSpPr/>
      </xdr:nvSpPr>
      <xdr:spPr>
        <a:xfrm>
          <a:off x="7810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291" name="フローチャート: 判断 290"/>
        <xdr:cNvSpPr/>
      </xdr:nvSpPr>
      <xdr:spPr>
        <a:xfrm>
          <a:off x="6921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2" name="テキスト ボックス 29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3" name="テキスト ボックス 29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4" name="テキスト ボックス 29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5" name="テキスト ボックス 29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6" name="テキスト ボックス 29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108276</xdr:rowOff>
    </xdr:from>
    <xdr:to>
      <xdr:col>46</xdr:col>
      <xdr:colOff>38100</xdr:colOff>
      <xdr:row>86</xdr:row>
      <xdr:rowOff>38426</xdr:rowOff>
    </xdr:to>
    <xdr:sp macro="" textlink="">
      <xdr:nvSpPr>
        <xdr:cNvPr id="297" name="楕円 296"/>
        <xdr:cNvSpPr/>
      </xdr:nvSpPr>
      <xdr:spPr>
        <a:xfrm>
          <a:off x="8699500" y="1468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47271</xdr:rowOff>
    </xdr:from>
    <xdr:ext cx="469744" cy="259045"/>
    <xdr:sp macro="" textlink="">
      <xdr:nvSpPr>
        <xdr:cNvPr id="298" name="n_1aveValue【公営住宅】&#10;一人当たり面積"/>
        <xdr:cNvSpPr txBox="1"/>
      </xdr:nvSpPr>
      <xdr:spPr>
        <a:xfrm>
          <a:off x="9391727" y="1444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48643</xdr:rowOff>
    </xdr:from>
    <xdr:ext cx="469744" cy="259045"/>
    <xdr:sp macro="" textlink="">
      <xdr:nvSpPr>
        <xdr:cNvPr id="299" name="n_2aveValue【公営住宅】&#10;一人当たり面積"/>
        <xdr:cNvSpPr txBox="1"/>
      </xdr:nvSpPr>
      <xdr:spPr>
        <a:xfrm>
          <a:off x="85154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47134</xdr:rowOff>
    </xdr:from>
    <xdr:ext cx="469744" cy="259045"/>
    <xdr:sp macro="" textlink="">
      <xdr:nvSpPr>
        <xdr:cNvPr id="300" name="n_3aveValue【公営住宅】&#10;一人当たり面積"/>
        <xdr:cNvSpPr txBox="1"/>
      </xdr:nvSpPr>
      <xdr:spPr>
        <a:xfrm>
          <a:off x="7626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48505</xdr:rowOff>
    </xdr:from>
    <xdr:ext cx="469744" cy="259045"/>
    <xdr:sp macro="" textlink="">
      <xdr:nvSpPr>
        <xdr:cNvPr id="301" name="n_4aveValue【公営住宅】&#10;一人当たり面積"/>
        <xdr:cNvSpPr txBox="1"/>
      </xdr:nvSpPr>
      <xdr:spPr>
        <a:xfrm>
          <a:off x="6737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29553</xdr:rowOff>
    </xdr:from>
    <xdr:ext cx="469744" cy="259045"/>
    <xdr:sp macro="" textlink="">
      <xdr:nvSpPr>
        <xdr:cNvPr id="302" name="n_2mainValue【公営住宅】&#10;一人当たり面積"/>
        <xdr:cNvSpPr txBox="1"/>
      </xdr:nvSpPr>
      <xdr:spPr>
        <a:xfrm>
          <a:off x="8515427" y="1477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3" name="正方形/長方形 30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4" name="正方形/長方形 30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5" name="正方形/長方形 30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6" name="正方形/長方形 30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7" name="正方形/長方形 30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8" name="正方形/長方形 30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9" name="正方形/長方形 30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0" name="正方形/長方形 30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8" name="正方形/長方形 31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9" name="正方形/長方形 31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0" name="正方形/長方形 31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1" name="正方形/長方形 32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2" name="正方形/長方形 32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3" name="正方形/長方形 32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4" name="正方形/長方形 32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5" name="正方形/長方形 32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6" name="正方形/長方形 32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7" name="テキスト ボックス 32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8" name="直線コネクタ 32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29" name="テキスト ボックス 32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30" name="直線コネクタ 32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31" name="テキスト ボックス 33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2" name="直線コネクタ 33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3" name="テキスト ボックス 33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4" name="直線コネクタ 33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5" name="テキスト ボックス 33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6" name="直線コネクタ 33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7" name="テキスト ボックス 33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8" name="直線コネクタ 33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9" name="テキスト ボックス 33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0" name="直線コネクタ 33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41" name="テキスト ボックス 34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2" name="直線コネクタ 3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4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344" name="直線コネクタ 343"/>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45"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46" name="直線コネクタ 345"/>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347" name="【認定こども園・幼稚園・保育所】&#10;有形固定資産減価償却率最大値テキスト"/>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348" name="直線コネクタ 347"/>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349" name="【認定こども園・幼稚園・保育所】&#10;有形固定資産減価償却率平均値テキスト"/>
        <xdr:cNvSpPr txBox="1"/>
      </xdr:nvSpPr>
      <xdr:spPr>
        <a:xfrm>
          <a:off x="16357600" y="651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350" name="フローチャート: 判断 349"/>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351" name="フローチャート: 判断 350"/>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352" name="フローチャート: 判断 351"/>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353" name="フローチャート: 判断 352"/>
        <xdr:cNvSpPr/>
      </xdr:nvSpPr>
      <xdr:spPr>
        <a:xfrm>
          <a:off x="13652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354" name="フローチャート: 判断 353"/>
        <xdr:cNvSpPr/>
      </xdr:nvSpPr>
      <xdr:spPr>
        <a:xfrm>
          <a:off x="12763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5" name="テキスト ボックス 35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6" name="テキスト ボックス 35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7" name="テキスト ボックス 35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8" name="テキスト ボックス 35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9" name="テキスト ボックス 35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128270</xdr:rowOff>
    </xdr:from>
    <xdr:to>
      <xdr:col>76</xdr:col>
      <xdr:colOff>165100</xdr:colOff>
      <xdr:row>39</xdr:row>
      <xdr:rowOff>58420</xdr:rowOff>
    </xdr:to>
    <xdr:sp macro="" textlink="">
      <xdr:nvSpPr>
        <xdr:cNvPr id="360" name="楕円 359"/>
        <xdr:cNvSpPr/>
      </xdr:nvSpPr>
      <xdr:spPr>
        <a:xfrm>
          <a:off x="14541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122300</xdr:rowOff>
    </xdr:from>
    <xdr:ext cx="405111" cy="259045"/>
    <xdr:sp macro="" textlink="">
      <xdr:nvSpPr>
        <xdr:cNvPr id="361" name="n_1aveValue【認定こども園・幼稚園・保育所】&#10;有形固定資産減価償却率"/>
        <xdr:cNvSpPr txBox="1"/>
      </xdr:nvSpPr>
      <xdr:spPr>
        <a:xfrm>
          <a:off x="152660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362" name="n_2aveValue【認定こども園・幼稚園・保育所】&#10;有形固定資産減価償却率"/>
        <xdr:cNvSpPr txBox="1"/>
      </xdr:nvSpPr>
      <xdr:spPr>
        <a:xfrm>
          <a:off x="14389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164754</xdr:rowOff>
    </xdr:from>
    <xdr:ext cx="405111" cy="259045"/>
    <xdr:sp macro="" textlink="">
      <xdr:nvSpPr>
        <xdr:cNvPr id="363" name="n_3aveValue【認定こども園・幼稚園・保育所】&#10;有形固定資産減価償却率"/>
        <xdr:cNvSpPr txBox="1"/>
      </xdr:nvSpPr>
      <xdr:spPr>
        <a:xfrm>
          <a:off x="13500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364" name="n_4aveValue【認定こども園・幼稚園・保育所】&#10;有形固定資産減価償却率"/>
        <xdr:cNvSpPr txBox="1"/>
      </xdr:nvSpPr>
      <xdr:spPr>
        <a:xfrm>
          <a:off x="126117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49547</xdr:rowOff>
    </xdr:from>
    <xdr:ext cx="405111" cy="259045"/>
    <xdr:sp macro="" textlink="">
      <xdr:nvSpPr>
        <xdr:cNvPr id="365" name="n_2mainValue【認定こども園・幼稚園・保育所】&#10;有形固定資産減価償却率"/>
        <xdr:cNvSpPr txBox="1"/>
      </xdr:nvSpPr>
      <xdr:spPr>
        <a:xfrm>
          <a:off x="14389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6" name="正方形/長方形 36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7" name="正方形/長方形 36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8" name="正方形/長方形 36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9" name="正方形/長方形 36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0" name="正方形/長方形 36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1" name="正方形/長方形 37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2" name="正方形/長方形 37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3" name="正方形/長方形 37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4" name="テキスト ボックス 37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5" name="直線コネクタ 37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6" name="直線コネクタ 37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7" name="テキスト ボックス 37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8" name="直線コネクタ 37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9" name="テキスト ボックス 37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0" name="直線コネクタ 37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81" name="テキスト ボックス 38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2" name="直線コネクタ 38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83" name="テキスト ボックス 38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4" name="直線コネクタ 38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5" name="テキスト ボックス 38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387" name="直線コネクタ 386"/>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388"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389" name="直線コネクタ 388"/>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390"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391" name="直線コネクタ 390"/>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392" name="【認定こども園・幼稚園・保育所】&#10;一人当たり面積平均値テキスト"/>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393" name="フローチャート: 判断 392"/>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394" name="フローチャート: 判断 393"/>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395" name="フローチャート: 判断 394"/>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396" name="フローチャート: 判断 395"/>
        <xdr:cNvSpPr/>
      </xdr:nvSpPr>
      <xdr:spPr>
        <a:xfrm>
          <a:off x="19494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397" name="フローチャート: 判断 396"/>
        <xdr:cNvSpPr/>
      </xdr:nvSpPr>
      <xdr:spPr>
        <a:xfrm>
          <a:off x="18605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8" name="テキスト ボックス 39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9" name="テキスト ボックス 39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0" name="テキスト ボックス 39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1" name="テキスト ボックス 40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2" name="テキスト ボックス 40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91694</xdr:rowOff>
    </xdr:from>
    <xdr:to>
      <xdr:col>107</xdr:col>
      <xdr:colOff>101600</xdr:colOff>
      <xdr:row>39</xdr:row>
      <xdr:rowOff>21844</xdr:rowOff>
    </xdr:to>
    <xdr:sp macro="" textlink="">
      <xdr:nvSpPr>
        <xdr:cNvPr id="403" name="楕円 402"/>
        <xdr:cNvSpPr/>
      </xdr:nvSpPr>
      <xdr:spPr>
        <a:xfrm>
          <a:off x="20383500" y="66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100093</xdr:rowOff>
    </xdr:from>
    <xdr:ext cx="469744" cy="259045"/>
    <xdr:sp macro="" textlink="">
      <xdr:nvSpPr>
        <xdr:cNvPr id="404" name="n_1aveValue【認定こども園・幼稚園・保育所】&#10;一人当たり面積"/>
        <xdr:cNvSpPr txBox="1"/>
      </xdr:nvSpPr>
      <xdr:spPr>
        <a:xfrm>
          <a:off x="210757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405" name="n_2aveValue【認定こども園・幼稚園・保育所】&#10;一人当たり面積"/>
        <xdr:cNvSpPr txBox="1"/>
      </xdr:nvSpPr>
      <xdr:spPr>
        <a:xfrm>
          <a:off x="20199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129811</xdr:rowOff>
    </xdr:from>
    <xdr:ext cx="469744" cy="259045"/>
    <xdr:sp macro="" textlink="">
      <xdr:nvSpPr>
        <xdr:cNvPr id="406" name="n_3aveValue【認定こども園・幼稚園・保育所】&#10;一人当たり面積"/>
        <xdr:cNvSpPr txBox="1"/>
      </xdr:nvSpPr>
      <xdr:spPr>
        <a:xfrm>
          <a:off x="19310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125239</xdr:rowOff>
    </xdr:from>
    <xdr:ext cx="469744" cy="259045"/>
    <xdr:sp macro="" textlink="">
      <xdr:nvSpPr>
        <xdr:cNvPr id="407" name="n_4aveValue【認定こども園・幼稚園・保育所】&#10;一人当たり面積"/>
        <xdr:cNvSpPr txBox="1"/>
      </xdr:nvSpPr>
      <xdr:spPr>
        <a:xfrm>
          <a:off x="18421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38371</xdr:rowOff>
    </xdr:from>
    <xdr:ext cx="469744" cy="259045"/>
    <xdr:sp macro="" textlink="">
      <xdr:nvSpPr>
        <xdr:cNvPr id="408" name="n_2mainValue【認定こども園・幼稚園・保育所】&#10;一人当たり面積"/>
        <xdr:cNvSpPr txBox="1"/>
      </xdr:nvSpPr>
      <xdr:spPr>
        <a:xfrm>
          <a:off x="20199427" y="638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0" name="直線コネクタ 41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1" name="テキスト ボックス 420"/>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2" name="直線コネクタ 42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3" name="テキスト ボックス 42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4" name="直線コネクタ 42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5" name="テキスト ボックス 42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6" name="直線コネクタ 42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7" name="テキスト ボックス 42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9" name="テキスト ボックス 4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431" name="直線コネクタ 430"/>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432" name="【学校施設】&#10;有形固定資産減価償却率最小値テキスト"/>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433" name="直線コネクタ 432"/>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434" name="【学校施設】&#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435" name="直線コネクタ 434"/>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436" name="【学校施設】&#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37" name="フローチャート: 判断 436"/>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438" name="フローチャート: 判断 437"/>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439" name="フローチャート: 判断 438"/>
        <xdr:cNvSpPr/>
      </xdr:nvSpPr>
      <xdr:spPr>
        <a:xfrm>
          <a:off x="14541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440" name="フローチャート: 判断 439"/>
        <xdr:cNvSpPr/>
      </xdr:nvSpPr>
      <xdr:spPr>
        <a:xfrm>
          <a:off x="13652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441" name="フローチャート: 判断 440"/>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2" name="テキスト ボックス 4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42926</xdr:rowOff>
    </xdr:from>
    <xdr:to>
      <xdr:col>76</xdr:col>
      <xdr:colOff>165100</xdr:colOff>
      <xdr:row>60</xdr:row>
      <xdr:rowOff>144526</xdr:rowOff>
    </xdr:to>
    <xdr:sp macro="" textlink="">
      <xdr:nvSpPr>
        <xdr:cNvPr id="447" name="楕円 446"/>
        <xdr:cNvSpPr/>
      </xdr:nvSpPr>
      <xdr:spPr>
        <a:xfrm>
          <a:off x="14541500" y="103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55897</xdr:rowOff>
    </xdr:from>
    <xdr:ext cx="405111" cy="259045"/>
    <xdr:sp macro="" textlink="">
      <xdr:nvSpPr>
        <xdr:cNvPr id="448" name="n_1aveValue【学校施設】&#10;有形固定資産減価償却率"/>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58183</xdr:rowOff>
    </xdr:from>
    <xdr:ext cx="405111" cy="259045"/>
    <xdr:sp macro="" textlink="">
      <xdr:nvSpPr>
        <xdr:cNvPr id="449" name="n_2aveValue【学校施設】&#10;有形固定資産減価償却率"/>
        <xdr:cNvSpPr txBox="1"/>
      </xdr:nvSpPr>
      <xdr:spPr>
        <a:xfrm>
          <a:off x="14389744" y="983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35323</xdr:rowOff>
    </xdr:from>
    <xdr:ext cx="405111" cy="259045"/>
    <xdr:sp macro="" textlink="">
      <xdr:nvSpPr>
        <xdr:cNvPr id="450" name="n_3aveValue【学校施設】&#10;有形固定資産減価償却率"/>
        <xdr:cNvSpPr txBox="1"/>
      </xdr:nvSpPr>
      <xdr:spPr>
        <a:xfrm>
          <a:off x="13500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451" name="n_4aveValue【学校施設】&#10;有形固定資産減価償却率"/>
        <xdr:cNvSpPr txBox="1"/>
      </xdr:nvSpPr>
      <xdr:spPr>
        <a:xfrm>
          <a:off x="12611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135653</xdr:rowOff>
    </xdr:from>
    <xdr:ext cx="405111" cy="259045"/>
    <xdr:sp macro="" textlink="">
      <xdr:nvSpPr>
        <xdr:cNvPr id="452" name="n_2mainValue【学校施設】&#10;有形固定資産減価償却率"/>
        <xdr:cNvSpPr txBox="1"/>
      </xdr:nvSpPr>
      <xdr:spPr>
        <a:xfrm>
          <a:off x="14389744" y="1042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3" name="正方形/長方形 4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4" name="正方形/長方形 4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5" name="正方形/長方形 4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6" name="正方形/長方形 4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7" name="正方形/長方形 4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8" name="正方形/長方形 4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9" name="正方形/長方形 4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0" name="正方形/長方形 4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1" name="テキスト ボックス 4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2" name="直線コネクタ 4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3" name="直線コネクタ 46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4" name="テキスト ボックス 46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5" name="直線コネクタ 46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6" name="テキスト ボックス 46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7" name="直線コネクタ 46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8" name="テキスト ボックス 46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9" name="直線コネクタ 46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0" name="テキスト ボックス 46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1" name="直線コネクタ 47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2" name="テキスト ボックス 47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3" name="直線コネクタ 4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4" name="テキスト ボックス 47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476" name="直線コネクタ 475"/>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477" name="【学校施設】&#10;一人当たり面積最小値テキスト"/>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478" name="直線コネクタ 477"/>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479" name="【学校施設】&#10;一人当たり面積最大値テキスト"/>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480" name="直線コネクタ 479"/>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74312</xdr:rowOff>
    </xdr:from>
    <xdr:ext cx="469744" cy="259045"/>
    <xdr:sp macro="" textlink="">
      <xdr:nvSpPr>
        <xdr:cNvPr id="481" name="【学校施設】&#10;一人当たり面積平均値テキスト"/>
        <xdr:cNvSpPr txBox="1"/>
      </xdr:nvSpPr>
      <xdr:spPr>
        <a:xfrm>
          <a:off x="22199600" y="10532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482" name="フローチャート: 判断 481"/>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483" name="フローチャート: 判断 482"/>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484" name="フローチャート: 判断 483"/>
        <xdr:cNvSpPr/>
      </xdr:nvSpPr>
      <xdr:spPr>
        <a:xfrm>
          <a:off x="20383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485" name="フローチャート: 判断 484"/>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486" name="フローチャート: 判断 485"/>
        <xdr:cNvSpPr/>
      </xdr:nvSpPr>
      <xdr:spPr>
        <a:xfrm>
          <a:off x="18605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7" name="テキスト ボックス 4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8" name="テキスト ボックス 4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9" name="テキスト ボックス 4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0" name="テキスト ボックス 4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1" name="テキスト ボックス 4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125984</xdr:rowOff>
    </xdr:from>
    <xdr:to>
      <xdr:col>107</xdr:col>
      <xdr:colOff>101600</xdr:colOff>
      <xdr:row>60</xdr:row>
      <xdr:rowOff>56134</xdr:rowOff>
    </xdr:to>
    <xdr:sp macro="" textlink="">
      <xdr:nvSpPr>
        <xdr:cNvPr id="492" name="楕円 491"/>
        <xdr:cNvSpPr/>
      </xdr:nvSpPr>
      <xdr:spPr>
        <a:xfrm>
          <a:off x="20383500" y="1024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45420</xdr:rowOff>
    </xdr:from>
    <xdr:ext cx="469744" cy="259045"/>
    <xdr:sp macro="" textlink="">
      <xdr:nvSpPr>
        <xdr:cNvPr id="493" name="n_1aveValue【学校施設】&#10;一人当たり面積"/>
        <xdr:cNvSpPr txBox="1"/>
      </xdr:nvSpPr>
      <xdr:spPr>
        <a:xfrm>
          <a:off x="21075727" y="103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20400</xdr:rowOff>
    </xdr:from>
    <xdr:ext cx="469744" cy="259045"/>
    <xdr:sp macro="" textlink="">
      <xdr:nvSpPr>
        <xdr:cNvPr id="494" name="n_2aveValue【学校施設】&#10;一人当たり面積"/>
        <xdr:cNvSpPr txBox="1"/>
      </xdr:nvSpPr>
      <xdr:spPr>
        <a:xfrm>
          <a:off x="20199427" y="1065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52849</xdr:rowOff>
    </xdr:from>
    <xdr:ext cx="469744" cy="259045"/>
    <xdr:sp macro="" textlink="">
      <xdr:nvSpPr>
        <xdr:cNvPr id="495" name="n_3aveValue【学校施設】&#10;一人当たり面積"/>
        <xdr:cNvSpPr txBox="1"/>
      </xdr:nvSpPr>
      <xdr:spPr>
        <a:xfrm>
          <a:off x="193104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55707</xdr:rowOff>
    </xdr:from>
    <xdr:ext cx="469744" cy="259045"/>
    <xdr:sp macro="" textlink="">
      <xdr:nvSpPr>
        <xdr:cNvPr id="496" name="n_4aveValue【学校施設】&#10;一人当たり面積"/>
        <xdr:cNvSpPr txBox="1"/>
      </xdr:nvSpPr>
      <xdr:spPr>
        <a:xfrm>
          <a:off x="18421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72661</xdr:rowOff>
    </xdr:from>
    <xdr:ext cx="469744" cy="259045"/>
    <xdr:sp macro="" textlink="">
      <xdr:nvSpPr>
        <xdr:cNvPr id="497" name="n_2mainValue【学校施設】&#10;一人当たり面積"/>
        <xdr:cNvSpPr txBox="1"/>
      </xdr:nvSpPr>
      <xdr:spPr>
        <a:xfrm>
          <a:off x="20199427" y="1001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9" name="正方形/長方形 4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0" name="正方形/長方形 4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1" name="正方形/長方形 5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2" name="正方形/長方形 5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3" name="正方形/長方形 5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4" name="正方形/長方形 5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5" name="正方形/長方形 5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6" name="テキスト ボックス 5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7" name="直線コネクタ 5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8" name="テキスト ボックス 50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9" name="直線コネクタ 50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0" name="テキスト ボックス 50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1" name="直線コネクタ 51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2" name="テキスト ボックス 51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3" name="直線コネクタ 51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4" name="テキスト ボックス 51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5" name="直線コネクタ 51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6" name="テキスト ボックス 51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7" name="直線コネクタ 51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8" name="テキスト ボックス 51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9" name="直線コネクタ 51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0" name="テキスト ボックス 51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1" name="直線コネクタ 5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523" name="直線コネクタ 522"/>
        <xdr:cNvCxnSpPr/>
      </xdr:nvCxnSpPr>
      <xdr:spPr>
        <a:xfrm flipV="1">
          <a:off x="16318864" y="1343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5" name="直線コネクタ 52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526" name="【児童館】&#10;有形固定資産減価償却率最大値テキスト"/>
        <xdr:cNvSpPr txBox="1"/>
      </xdr:nvSpPr>
      <xdr:spPr>
        <a:xfrm>
          <a:off x="16357600" y="132109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527" name="直線コネクタ 526"/>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macro="" textlink="">
      <xdr:nvSpPr>
        <xdr:cNvPr id="528" name="【児童館】&#10;有形固定資産減価償却率平均値テキスト"/>
        <xdr:cNvSpPr txBox="1"/>
      </xdr:nvSpPr>
      <xdr:spPr>
        <a:xfrm>
          <a:off x="16357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529" name="フローチャート: 判断 528"/>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530" name="フローチャート: 判断 529"/>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531" name="フローチャート: 判断 530"/>
        <xdr:cNvSpPr/>
      </xdr:nvSpPr>
      <xdr:spPr>
        <a:xfrm>
          <a:off x="14541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532" name="フローチャート: 判断 531"/>
        <xdr:cNvSpPr/>
      </xdr:nvSpPr>
      <xdr:spPr>
        <a:xfrm>
          <a:off x="13652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533" name="フローチャート: 判断 532"/>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4" name="テキスト ボックス 5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5" name="テキスト ボックス 5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6" name="テキスト ボックス 5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7" name="テキスト ボックス 5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8" name="テキスト ボックス 5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86</xdr:row>
      <xdr:rowOff>67311</xdr:rowOff>
    </xdr:from>
    <xdr:to>
      <xdr:col>76</xdr:col>
      <xdr:colOff>165100</xdr:colOff>
      <xdr:row>86</xdr:row>
      <xdr:rowOff>168911</xdr:rowOff>
    </xdr:to>
    <xdr:sp macro="" textlink="">
      <xdr:nvSpPr>
        <xdr:cNvPr id="539" name="楕円 538"/>
        <xdr:cNvSpPr/>
      </xdr:nvSpPr>
      <xdr:spPr>
        <a:xfrm>
          <a:off x="14541500" y="148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71138</xdr:rowOff>
    </xdr:from>
    <xdr:ext cx="405111" cy="259045"/>
    <xdr:sp macro="" textlink="">
      <xdr:nvSpPr>
        <xdr:cNvPr id="540" name="n_1aveValue【児童館】&#10;有形固定資産減価償却率"/>
        <xdr:cNvSpPr txBox="1"/>
      </xdr:nvSpPr>
      <xdr:spPr>
        <a:xfrm>
          <a:off x="15266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23784</xdr:rowOff>
    </xdr:from>
    <xdr:ext cx="405111" cy="259045"/>
    <xdr:sp macro="" textlink="">
      <xdr:nvSpPr>
        <xdr:cNvPr id="541" name="n_2aveValue【児童館】&#10;有形固定資産減価償却率"/>
        <xdr:cNvSpPr txBox="1"/>
      </xdr:nvSpPr>
      <xdr:spPr>
        <a:xfrm>
          <a:off x="14389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156046</xdr:rowOff>
    </xdr:from>
    <xdr:ext cx="405111" cy="259045"/>
    <xdr:sp macro="" textlink="">
      <xdr:nvSpPr>
        <xdr:cNvPr id="542" name="n_3aveValue【児童館】&#10;有形固定資産減価償却率"/>
        <xdr:cNvSpPr txBox="1"/>
      </xdr:nvSpPr>
      <xdr:spPr>
        <a:xfrm>
          <a:off x="13500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543" name="n_4aveValue【児童館】&#10;有形固定資産減価償却率"/>
        <xdr:cNvSpPr txBox="1"/>
      </xdr:nvSpPr>
      <xdr:spPr>
        <a:xfrm>
          <a:off x="12611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160038</xdr:rowOff>
    </xdr:from>
    <xdr:ext cx="405111" cy="259045"/>
    <xdr:sp macro="" textlink="">
      <xdr:nvSpPr>
        <xdr:cNvPr id="544" name="n_2mainValue【児童館】&#10;有形固定資産減価償却率"/>
        <xdr:cNvSpPr txBox="1"/>
      </xdr:nvSpPr>
      <xdr:spPr>
        <a:xfrm>
          <a:off x="14389744"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5" name="正方形/長方形 5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6" name="正方形/長方形 5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7" name="正方形/長方形 5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8" name="正方形/長方形 5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9" name="正方形/長方形 5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0" name="正方形/長方形 5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1" name="正方形/長方形 5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2" name="正方形/長方形 5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3" name="テキスト ボックス 5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4" name="直線コネクタ 5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55" name="直線コネクタ 55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56" name="テキスト ボックス 55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57" name="直線コネクタ 55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8" name="テキスト ボックス 55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9" name="直線コネクタ 55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60" name="テキスト ボックス 55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61" name="直線コネクタ 56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62" name="テキスト ボックス 56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63" name="直線コネクタ 56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64" name="テキスト ボックス 56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65" name="直線コネクタ 56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66" name="テキスト ボックス 56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7" name="直線コネクタ 5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8" name="テキスト ボックス 5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570" name="直線コネクタ 569"/>
        <xdr:cNvCxnSpPr/>
      </xdr:nvCxnSpPr>
      <xdr:spPr>
        <a:xfrm flipV="1">
          <a:off x="22160864" y="13454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571"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572" name="直線コネクタ 571"/>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573" name="【児童館】&#10;一人当たり面積最大値テキスト"/>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574" name="直線コネクタ 573"/>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123570</xdr:rowOff>
    </xdr:from>
    <xdr:ext cx="469744" cy="259045"/>
    <xdr:sp macro="" textlink="">
      <xdr:nvSpPr>
        <xdr:cNvPr id="575" name="【児童館】&#10;一人当たり面積平均値テキスト"/>
        <xdr:cNvSpPr txBox="1"/>
      </xdr:nvSpPr>
      <xdr:spPr>
        <a:xfrm>
          <a:off x="22199600" y="14525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576" name="フローチャート: 判断 575"/>
        <xdr:cNvSpPr/>
      </xdr:nvSpPr>
      <xdr:spPr>
        <a:xfrm>
          <a:off x="22110700" y="1454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macro="" textlink="">
      <xdr:nvSpPr>
        <xdr:cNvPr id="577" name="フローチャート: 判断 576"/>
        <xdr:cNvSpPr/>
      </xdr:nvSpPr>
      <xdr:spPr>
        <a:xfrm>
          <a:off x="212725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578" name="フローチャート: 判断 577"/>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123371</xdr:rowOff>
    </xdr:from>
    <xdr:to>
      <xdr:col>102</xdr:col>
      <xdr:colOff>165100</xdr:colOff>
      <xdr:row>85</xdr:row>
      <xdr:rowOff>53521</xdr:rowOff>
    </xdr:to>
    <xdr:sp macro="" textlink="">
      <xdr:nvSpPr>
        <xdr:cNvPr id="579" name="フローチャート: 判断 578"/>
        <xdr:cNvSpPr/>
      </xdr:nvSpPr>
      <xdr:spPr>
        <a:xfrm>
          <a:off x="19494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580" name="フローチャート: 判断 579"/>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1" name="テキスト ボックス 5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2" name="テキスト ボックス 5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3" name="テキスト ボックス 5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4" name="テキスト ボックス 5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5" name="テキスト ボックス 5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28121</xdr:rowOff>
    </xdr:from>
    <xdr:to>
      <xdr:col>107</xdr:col>
      <xdr:colOff>101600</xdr:colOff>
      <xdr:row>77</xdr:row>
      <xdr:rowOff>129721</xdr:rowOff>
    </xdr:to>
    <xdr:sp macro="" textlink="">
      <xdr:nvSpPr>
        <xdr:cNvPr id="586" name="楕円 585"/>
        <xdr:cNvSpPr/>
      </xdr:nvSpPr>
      <xdr:spPr>
        <a:xfrm>
          <a:off x="20383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102706</xdr:rowOff>
    </xdr:from>
    <xdr:ext cx="469744" cy="259045"/>
    <xdr:sp macro="" textlink="">
      <xdr:nvSpPr>
        <xdr:cNvPr id="587" name="n_1aveValue【児童館】&#10;一人当たり面積"/>
        <xdr:cNvSpPr txBox="1"/>
      </xdr:nvSpPr>
      <xdr:spPr>
        <a:xfrm>
          <a:off x="21075727" y="1433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44648</xdr:rowOff>
    </xdr:from>
    <xdr:ext cx="469744" cy="259045"/>
    <xdr:sp macro="" textlink="">
      <xdr:nvSpPr>
        <xdr:cNvPr id="588" name="n_2aveValue【児童館】&#10;一人当たり面積"/>
        <xdr:cNvSpPr txBox="1"/>
      </xdr:nvSpPr>
      <xdr:spPr>
        <a:xfrm>
          <a:off x="20199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70048</xdr:rowOff>
    </xdr:from>
    <xdr:ext cx="469744" cy="259045"/>
    <xdr:sp macro="" textlink="">
      <xdr:nvSpPr>
        <xdr:cNvPr id="589" name="n_3aveValue【児童館】&#10;一人当たり面積"/>
        <xdr:cNvSpPr txBox="1"/>
      </xdr:nvSpPr>
      <xdr:spPr>
        <a:xfrm>
          <a:off x="19310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590" name="n_4aveValue【児童館】&#10;一人当たり面積"/>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75</xdr:row>
      <xdr:rowOff>146248</xdr:rowOff>
    </xdr:from>
    <xdr:ext cx="469744" cy="259045"/>
    <xdr:sp macro="" textlink="">
      <xdr:nvSpPr>
        <xdr:cNvPr id="591" name="n_2mainValue【児童館】&#10;一人当たり面積"/>
        <xdr:cNvSpPr txBox="1"/>
      </xdr:nvSpPr>
      <xdr:spPr>
        <a:xfrm>
          <a:off x="20199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2" name="正方形/長方形 5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3" name="正方形/長方形 5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4" name="正方形/長方形 5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5" name="正方形/長方形 5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6" name="正方形/長方形 5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7" name="正方形/長方形 5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8" name="正方形/長方形 5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9" name="正方形/長方形 5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0" name="テキスト ボックス 5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1" name="直線コネクタ 6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2" name="テキスト ボックス 60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3" name="直線コネクタ 60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04" name="テキスト ボックス 60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5" name="直線コネクタ 60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6" name="テキスト ボックス 60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7" name="直線コネクタ 60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8" name="テキスト ボックス 60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9" name="直線コネクタ 60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0" name="テキスト ボックス 60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1" name="直線コネクタ 61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12" name="テキスト ボックス 61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14" name="テキスト ボックス 61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616" name="直線コネクタ 615"/>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1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18" name="直線コネクタ 61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619"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620" name="直線コネクタ 619"/>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91457</xdr:rowOff>
    </xdr:from>
    <xdr:ext cx="405111" cy="259045"/>
    <xdr:sp macro="" textlink="">
      <xdr:nvSpPr>
        <xdr:cNvPr id="621" name="【公民館】&#10;有形固定資産減価償却率平均値テキスト"/>
        <xdr:cNvSpPr txBox="1"/>
      </xdr:nvSpPr>
      <xdr:spPr>
        <a:xfrm>
          <a:off x="16357600" y="1792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22" name="フローチャート: 判断 621"/>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23" name="フローチャート: 判断 622"/>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624" name="フローチャート: 判断 623"/>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625" name="フローチャート: 判断 624"/>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626" name="フローチャート: 判断 625"/>
        <xdr:cNvSpPr/>
      </xdr:nvSpPr>
      <xdr:spPr>
        <a:xfrm>
          <a:off x="12763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7" name="テキスト ボックス 6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8" name="テキスト ボックス 6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9" name="テキスト ボックス 6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0" name="テキスト ボックス 6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1" name="テキスト ボックス 6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29211</xdr:rowOff>
    </xdr:from>
    <xdr:to>
      <xdr:col>76</xdr:col>
      <xdr:colOff>165100</xdr:colOff>
      <xdr:row>106</xdr:row>
      <xdr:rowOff>130811</xdr:rowOff>
    </xdr:to>
    <xdr:sp macro="" textlink="">
      <xdr:nvSpPr>
        <xdr:cNvPr id="632" name="楕円 631"/>
        <xdr:cNvSpPr/>
      </xdr:nvSpPr>
      <xdr:spPr>
        <a:xfrm>
          <a:off x="14541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33038</xdr:rowOff>
    </xdr:from>
    <xdr:ext cx="405111" cy="259045"/>
    <xdr:sp macro="" textlink="">
      <xdr:nvSpPr>
        <xdr:cNvPr id="633" name="n_1aveValue【公民館】&#10;有形固定資産減価償却率"/>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634" name="n_2aveValue【公民館】&#10;有形固定資産減価償却率"/>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635" name="n_3aveValue【公民館】&#10;有形固定資産減価償却率"/>
        <xdr:cNvSpPr txBox="1"/>
      </xdr:nvSpPr>
      <xdr:spPr>
        <a:xfrm>
          <a:off x="13500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636" name="n_4aveValue【公民館】&#10;有形固定資産減価償却率"/>
        <xdr:cNvSpPr txBox="1"/>
      </xdr:nvSpPr>
      <xdr:spPr>
        <a:xfrm>
          <a:off x="12611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121938</xdr:rowOff>
    </xdr:from>
    <xdr:ext cx="405111" cy="259045"/>
    <xdr:sp macro="" textlink="">
      <xdr:nvSpPr>
        <xdr:cNvPr id="637" name="n_2mainValue【公民館】&#10;有形固定資産減価償却率"/>
        <xdr:cNvSpPr txBox="1"/>
      </xdr:nvSpPr>
      <xdr:spPr>
        <a:xfrm>
          <a:off x="14389744" y="182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8" name="正方形/長方形 6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9" name="正方形/長方形 6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0" name="正方形/長方形 6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1" name="正方形/長方形 6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2" name="正方形/長方形 6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3" name="正方形/長方形 6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4" name="正方形/長方形 6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5" name="正方形/長方形 64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6" name="テキスト ボックス 6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7" name="直線コネクタ 6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8" name="直線コネクタ 64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9" name="テキスト ボックス 64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0" name="直線コネクタ 64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1" name="テキスト ボックス 65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2" name="直線コネクタ 65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3" name="テキスト ボックス 65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4" name="直線コネクタ 65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5" name="テキスト ボックス 65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6" name="直線コネクタ 65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7" name="テキスト ボックス 65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8" name="直線コネクタ 65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9" name="テキスト ボックス 65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0" name="直線コネクタ 6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1" name="テキスト ボックス 6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663" name="直線コネクタ 662"/>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64"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65" name="直線コネクタ 664"/>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666"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667" name="直線コネクタ 666"/>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137721</xdr:rowOff>
    </xdr:from>
    <xdr:ext cx="469744" cy="259045"/>
    <xdr:sp macro="" textlink="">
      <xdr:nvSpPr>
        <xdr:cNvPr id="668" name="【公民館】&#10;一人当たり面積平均値テキスト"/>
        <xdr:cNvSpPr txBox="1"/>
      </xdr:nvSpPr>
      <xdr:spPr>
        <a:xfrm>
          <a:off x="22199600" y="1831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669" name="フローチャート: 判断 668"/>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670" name="フローチャート: 判断 669"/>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671" name="フローチャート: 判断 670"/>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672" name="フローチャート: 判断 671"/>
        <xdr:cNvSpPr/>
      </xdr:nvSpPr>
      <xdr:spPr>
        <a:xfrm>
          <a:off x="19494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673" name="フローチャート: 判断 672"/>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4" name="テキスト ボックス 6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5" name="テキスト ボックス 6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6" name="テキスト ボックス 6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7" name="テキスト ボックス 6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8" name="テキスト ボックス 6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142966</xdr:rowOff>
    </xdr:from>
    <xdr:to>
      <xdr:col>107</xdr:col>
      <xdr:colOff>101600</xdr:colOff>
      <xdr:row>105</xdr:row>
      <xdr:rowOff>73116</xdr:rowOff>
    </xdr:to>
    <xdr:sp macro="" textlink="">
      <xdr:nvSpPr>
        <xdr:cNvPr id="679" name="楕円 678"/>
        <xdr:cNvSpPr/>
      </xdr:nvSpPr>
      <xdr:spPr>
        <a:xfrm>
          <a:off x="20383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88009</xdr:rowOff>
    </xdr:from>
    <xdr:ext cx="469744" cy="259045"/>
    <xdr:sp macro="" textlink="">
      <xdr:nvSpPr>
        <xdr:cNvPr id="680" name="n_1aveValue【公民館】&#10;一人当たり面積"/>
        <xdr:cNvSpPr txBox="1"/>
      </xdr:nvSpPr>
      <xdr:spPr>
        <a:xfrm>
          <a:off x="210757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681" name="n_2aveValue【公民館】&#10;一人当たり面積"/>
        <xdr:cNvSpPr txBox="1"/>
      </xdr:nvSpPr>
      <xdr:spPr>
        <a:xfrm>
          <a:off x="20199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88009</xdr:rowOff>
    </xdr:from>
    <xdr:ext cx="469744" cy="259045"/>
    <xdr:sp macro="" textlink="">
      <xdr:nvSpPr>
        <xdr:cNvPr id="682" name="n_3aveValue【公民館】&#10;一人当たり面積"/>
        <xdr:cNvSpPr txBox="1"/>
      </xdr:nvSpPr>
      <xdr:spPr>
        <a:xfrm>
          <a:off x="193104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683" name="n_4aveValue【公民館】&#10;一人当たり面積"/>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89643</xdr:rowOff>
    </xdr:from>
    <xdr:ext cx="469744" cy="259045"/>
    <xdr:sp macro="" textlink="">
      <xdr:nvSpPr>
        <xdr:cNvPr id="684" name="n_2mainValue【公民館】&#10;一人当たり面積"/>
        <xdr:cNvSpPr txBox="1"/>
      </xdr:nvSpPr>
      <xdr:spPr>
        <a:xfrm>
          <a:off x="20199427" y="1774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5" name="正方形/長方形 68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6" name="正方形/長方形 68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7" name="テキスト ボックス 68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学校施設や児童館は類似団体と比較して減価償却率が高い水準となっている。児童館は昭和</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年建築のものを始め、築年数が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いる施設が多いため、小学校の統合と合わせて更新を検討する必要がある。小中学校の統合は段階的に行い、校舎は原則現行の校舎を改修して使用することとしているため今後もこの水準が続くことが予想される。</a:t>
          </a:r>
          <a:endParaRPr lang="ja-JP" altLang="ja-JP" sz="1400">
            <a:effectLst/>
          </a:endParaRPr>
        </a:p>
        <a:p>
          <a:r>
            <a:rPr kumimoji="1" lang="ja-JP" altLang="ja-JP" sz="1100">
              <a:solidFill>
                <a:schemeClr val="dk1"/>
              </a:solidFill>
              <a:effectLst/>
              <a:latin typeface="+mn-lt"/>
              <a:ea typeface="+mn-ea"/>
              <a:cs typeface="+mn-cs"/>
            </a:rPr>
            <a:t>　橋りょう・トンネルは計画的に更新が図られており、特に近年は市内で最大規模の橋りょうの修繕工事を行ったため、減価償却率は低くなった。今後も計画的な更新を進め、市民が安全に交通できるよう整備を進める。</a:t>
          </a:r>
          <a:endParaRPr lang="ja-JP" altLang="ja-JP" sz="1400">
            <a:effectLst/>
          </a:endParaRPr>
        </a:p>
        <a:p>
          <a:r>
            <a:rPr kumimoji="1" lang="ja-JP" altLang="ja-JP" sz="1100">
              <a:solidFill>
                <a:schemeClr val="dk1"/>
              </a:solidFill>
              <a:effectLst/>
              <a:latin typeface="+mn-lt"/>
              <a:ea typeface="+mn-ea"/>
              <a:cs typeface="+mn-cs"/>
            </a:rPr>
            <a:t>　公民館は旧町来の施設のため類似団体と比べて減価償却率は高くなっている。今後は、集約化を図りながらの更新が必要となっている。</a:t>
          </a:r>
          <a:endParaRPr lang="ja-JP" altLang="ja-JP" sz="1400">
            <a:effectLst/>
          </a:endParaRPr>
        </a:p>
        <a:p>
          <a:r>
            <a:rPr kumimoji="1" lang="ja-JP" altLang="ja-JP" sz="1100">
              <a:solidFill>
                <a:schemeClr val="dk1"/>
              </a:solidFill>
              <a:effectLst/>
              <a:latin typeface="+mn-lt"/>
              <a:ea typeface="+mn-ea"/>
              <a:cs typeface="+mn-cs"/>
            </a:rPr>
            <a:t>　道路は、類似団体に比べて、減価償却率が低くなっているものの、総体的に道路の舗装の劣化が顕在化しており、トンネルは古いもので昭和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年に整備していることから今後維持修繕費が嵩むものと懸念される。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29,339
29,183
1,152.76
25,339,642
23,716,868
916,108
13,767,087
25,175,576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73" name="直線コネクタ 72"/>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76" name="【体育館・プール】&#10;有形固定資産減価償却率最大値テキスト"/>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77" name="直線コネクタ 76"/>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78" name="【体育館・プール】&#10;有形固定資産減価償却率平均値テキスト"/>
        <xdr:cNvSpPr txBox="1"/>
      </xdr:nvSpPr>
      <xdr:spPr>
        <a:xfrm>
          <a:off x="4673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79" name="フローチャート: 判断 78"/>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80" name="フローチャート: 判断 79"/>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81" name="フローチャート: 判断 80"/>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82" name="フローチャート: 判断 81"/>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83" name="フローチャート: 判断 82"/>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44450</xdr:rowOff>
    </xdr:from>
    <xdr:to>
      <xdr:col>15</xdr:col>
      <xdr:colOff>101600</xdr:colOff>
      <xdr:row>61</xdr:row>
      <xdr:rowOff>146050</xdr:rowOff>
    </xdr:to>
    <xdr:sp macro="" textlink="">
      <xdr:nvSpPr>
        <xdr:cNvPr id="89" name="楕円 88"/>
        <xdr:cNvSpPr/>
      </xdr:nvSpPr>
      <xdr:spPr>
        <a:xfrm>
          <a:off x="2857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137812</xdr:rowOff>
    </xdr:from>
    <xdr:ext cx="405111" cy="259045"/>
    <xdr:sp macro="" textlink="">
      <xdr:nvSpPr>
        <xdr:cNvPr id="90" name="n_1aveValue【体育館・プール】&#10;有形固定資産減価償却率"/>
        <xdr:cNvSpPr txBox="1"/>
      </xdr:nvSpPr>
      <xdr:spPr>
        <a:xfrm>
          <a:off x="3582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91" name="n_2aveValue【体育館・プール】&#10;有形固定資産減価償却率"/>
        <xdr:cNvSpPr txBox="1"/>
      </xdr:nvSpPr>
      <xdr:spPr>
        <a:xfrm>
          <a:off x="2705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92"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93" name="n_4aveValue【体育館・プール】&#10;有形固定資産減価償却率"/>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137177</xdr:rowOff>
    </xdr:from>
    <xdr:ext cx="405111" cy="259045"/>
    <xdr:sp macro="" textlink="">
      <xdr:nvSpPr>
        <xdr:cNvPr id="94" name="n_2mainValue【体育館・プール】&#10;有形固定資産減価償却率"/>
        <xdr:cNvSpPr txBox="1"/>
      </xdr:nvSpPr>
      <xdr:spPr>
        <a:xfrm>
          <a:off x="2705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5" name="正方形/長方形 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6" name="正方形/長方形 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7" name="正方形/長方形 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8" name="正方形/長方形 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9" name="正方形/長方形 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0" name="正方形/長方形 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1" name="正方形/長方形 1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2" name="正方形/長方形 1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3" name="テキスト ボックス 1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4" name="直線コネクタ 1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5" name="直線コネクタ 10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6" name="テキスト ボックス 10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7" name="直線コネクタ 10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8" name="テキスト ボックス 10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9" name="直線コネクタ 10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0" name="テキスト ボックス 10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1" name="直線コネクタ 11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2" name="テキスト ボックス 11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3" name="直線コネクタ 11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4" name="テキスト ボックス 11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5" name="直線コネクタ 1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6" name="テキスト ボックス 11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118" name="直線コネクタ 117"/>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119"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120" name="直線コネクタ 119"/>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121" name="【体育館・プール】&#10;一人当たり面積最大値テキスト"/>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122" name="直線コネクタ 121"/>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16400</xdr:rowOff>
    </xdr:from>
    <xdr:ext cx="469744" cy="259045"/>
    <xdr:sp macro="" textlink="">
      <xdr:nvSpPr>
        <xdr:cNvPr id="123" name="【体育館・プール】&#10;一人当たり面積平均値テキスト"/>
        <xdr:cNvSpPr txBox="1"/>
      </xdr:nvSpPr>
      <xdr:spPr>
        <a:xfrm>
          <a:off x="10515600" y="1081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124" name="フローチャート: 判断 123"/>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125" name="フローチャート: 判断 124"/>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126" name="フローチャート: 判断 125"/>
        <xdr:cNvSpPr/>
      </xdr:nvSpPr>
      <xdr:spPr>
        <a:xfrm>
          <a:off x="8699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127" name="フローチャート: 判断 126"/>
        <xdr:cNvSpPr/>
      </xdr:nvSpPr>
      <xdr:spPr>
        <a:xfrm>
          <a:off x="7810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128" name="フローチャート: 判断 127"/>
        <xdr:cNvSpPr/>
      </xdr:nvSpPr>
      <xdr:spPr>
        <a:xfrm>
          <a:off x="6921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29" name="テキスト ボックス 1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0" name="テキスト ボックス 1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1" name="テキスト ボックス 1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2" name="テキスト ボックス 1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3" name="テキスト ボックス 1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37973</xdr:rowOff>
    </xdr:from>
    <xdr:to>
      <xdr:col>46</xdr:col>
      <xdr:colOff>38100</xdr:colOff>
      <xdr:row>63</xdr:row>
      <xdr:rowOff>139573</xdr:rowOff>
    </xdr:to>
    <xdr:sp macro="" textlink="">
      <xdr:nvSpPr>
        <xdr:cNvPr id="134" name="楕円 133"/>
        <xdr:cNvSpPr/>
      </xdr:nvSpPr>
      <xdr:spPr>
        <a:xfrm>
          <a:off x="8699500" y="108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160672</xdr:rowOff>
    </xdr:from>
    <xdr:ext cx="469744" cy="259045"/>
    <xdr:sp macro="" textlink="">
      <xdr:nvSpPr>
        <xdr:cNvPr id="135" name="n_1aveValue【体育館・プール】&#10;一人当たり面積"/>
        <xdr:cNvSpPr txBox="1"/>
      </xdr:nvSpPr>
      <xdr:spPr>
        <a:xfrm>
          <a:off x="9391727" y="106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146321</xdr:rowOff>
    </xdr:from>
    <xdr:ext cx="469744" cy="259045"/>
    <xdr:sp macro="" textlink="">
      <xdr:nvSpPr>
        <xdr:cNvPr id="136" name="n_2aveValue【体育館・プール】&#10;一人当たり面積"/>
        <xdr:cNvSpPr txBox="1"/>
      </xdr:nvSpPr>
      <xdr:spPr>
        <a:xfrm>
          <a:off x="8515427" y="1094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12463</xdr:rowOff>
    </xdr:from>
    <xdr:ext cx="469744" cy="259045"/>
    <xdr:sp macro="" textlink="">
      <xdr:nvSpPr>
        <xdr:cNvPr id="137" name="n_3aveValue【体育館・プール】&#10;一人当たり面積"/>
        <xdr:cNvSpPr txBox="1"/>
      </xdr:nvSpPr>
      <xdr:spPr>
        <a:xfrm>
          <a:off x="7626427" y="1064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15511</xdr:rowOff>
    </xdr:from>
    <xdr:ext cx="469744" cy="259045"/>
    <xdr:sp macro="" textlink="">
      <xdr:nvSpPr>
        <xdr:cNvPr id="138" name="n_4aveValue【体育館・プール】&#10;一人当たり面積"/>
        <xdr:cNvSpPr txBox="1"/>
      </xdr:nvSpPr>
      <xdr:spPr>
        <a:xfrm>
          <a:off x="6737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156100</xdr:rowOff>
    </xdr:from>
    <xdr:ext cx="469744" cy="259045"/>
    <xdr:sp macro="" textlink="">
      <xdr:nvSpPr>
        <xdr:cNvPr id="139" name="n_2mainValue【体育館・プール】&#10;一人当たり面積"/>
        <xdr:cNvSpPr txBox="1"/>
      </xdr:nvSpPr>
      <xdr:spPr>
        <a:xfrm>
          <a:off x="8515427" y="1061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0" name="正方形/長方形 1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1" name="正方形/長方形 1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2" name="正方形/長方形 1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3" name="正方形/長方形 1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4" name="正方形/長方形 1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5" name="正方形/長方形 1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6" name="正方形/長方形 1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7" name="正方形/長方形 1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8" name="テキスト ボックス 1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9" name="直線コネクタ 1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0" name="テキスト ボックス 14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51" name="直線コネクタ 15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52" name="テキスト ボックス 151"/>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3" name="直線コネクタ 15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4" name="テキスト ボックス 15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5" name="直線コネクタ 15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6" name="テキスト ボックス 15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7" name="直線コネクタ 15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8" name="テキスト ボックス 15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9" name="直線コネクタ 15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0" name="テキスト ボックス 15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1" name="直線コネクタ 16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62" name="テキスト ボックス 161"/>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3" name="直線コネクタ 1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165" name="直線コネクタ 164"/>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66"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67" name="直線コネクタ 166"/>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168" name="【福祉施設】&#10;有形固定資産減価償却率最大値テキスト"/>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169" name="直線コネクタ 168"/>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102888</xdr:rowOff>
    </xdr:from>
    <xdr:ext cx="405111" cy="259045"/>
    <xdr:sp macro="" textlink="">
      <xdr:nvSpPr>
        <xdr:cNvPr id="170" name="【福祉施設】&#10;有形固定資産減価償却率平均値テキスト"/>
        <xdr:cNvSpPr txBox="1"/>
      </xdr:nvSpPr>
      <xdr:spPr>
        <a:xfrm>
          <a:off x="4673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171" name="フローチャート: 判断 170"/>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172" name="フローチャート: 判断 171"/>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173" name="フローチャート: 判断 172"/>
        <xdr:cNvSpPr/>
      </xdr:nvSpPr>
      <xdr:spPr>
        <a:xfrm>
          <a:off x="2857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174" name="フローチャート: 判断 173"/>
        <xdr:cNvSpPr/>
      </xdr:nvSpPr>
      <xdr:spPr>
        <a:xfrm>
          <a:off x="1968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175" name="フローチャート: 判断 174"/>
        <xdr:cNvSpPr/>
      </xdr:nvSpPr>
      <xdr:spPr>
        <a:xfrm>
          <a:off x="1079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6" name="テキスト ボックス 1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7" name="テキスト ボックス 1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8" name="テキスト ボックス 1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9" name="テキスト ボックス 1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0" name="テキスト ボックス 1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95069</xdr:rowOff>
    </xdr:from>
    <xdr:to>
      <xdr:col>15</xdr:col>
      <xdr:colOff>101600</xdr:colOff>
      <xdr:row>84</xdr:row>
      <xdr:rowOff>25219</xdr:rowOff>
    </xdr:to>
    <xdr:sp macro="" textlink="">
      <xdr:nvSpPr>
        <xdr:cNvPr id="181" name="楕円 180"/>
        <xdr:cNvSpPr/>
      </xdr:nvSpPr>
      <xdr:spPr>
        <a:xfrm>
          <a:off x="2857500" y="143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49909</xdr:rowOff>
    </xdr:from>
    <xdr:ext cx="405111" cy="259045"/>
    <xdr:sp macro="" textlink="">
      <xdr:nvSpPr>
        <xdr:cNvPr id="182" name="n_1aveValue【福祉施設】&#10;有形固定資産減価償却率"/>
        <xdr:cNvSpPr txBox="1"/>
      </xdr:nvSpPr>
      <xdr:spPr>
        <a:xfrm>
          <a:off x="3582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18885</xdr:rowOff>
    </xdr:from>
    <xdr:ext cx="405111" cy="259045"/>
    <xdr:sp macro="" textlink="">
      <xdr:nvSpPr>
        <xdr:cNvPr id="183" name="n_2aveValue【福祉施設】&#10;有形固定資産減価償却率"/>
        <xdr:cNvSpPr txBox="1"/>
      </xdr:nvSpPr>
      <xdr:spPr>
        <a:xfrm>
          <a:off x="2705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43378</xdr:rowOff>
    </xdr:from>
    <xdr:ext cx="405111" cy="259045"/>
    <xdr:sp macro="" textlink="">
      <xdr:nvSpPr>
        <xdr:cNvPr id="184" name="n_3aveValue【福祉施設】&#10;有形固定資産減価償却率"/>
        <xdr:cNvSpPr txBox="1"/>
      </xdr:nvSpPr>
      <xdr:spPr>
        <a:xfrm>
          <a:off x="1816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20519</xdr:rowOff>
    </xdr:from>
    <xdr:ext cx="405111" cy="259045"/>
    <xdr:sp macro="" textlink="">
      <xdr:nvSpPr>
        <xdr:cNvPr id="185" name="n_4aveValue【福祉施設】&#10;有形固定資産減価償却率"/>
        <xdr:cNvSpPr txBox="1"/>
      </xdr:nvSpPr>
      <xdr:spPr>
        <a:xfrm>
          <a:off x="927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16346</xdr:rowOff>
    </xdr:from>
    <xdr:ext cx="405111" cy="259045"/>
    <xdr:sp macro="" textlink="">
      <xdr:nvSpPr>
        <xdr:cNvPr id="186" name="n_2mainValue【福祉施設】&#10;有形固定資産減価償却率"/>
        <xdr:cNvSpPr txBox="1"/>
      </xdr:nvSpPr>
      <xdr:spPr>
        <a:xfrm>
          <a:off x="2705744" y="1441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7" name="正方形/長方形 1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8" name="正方形/長方形 1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9" name="正方形/長方形 1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0" name="正方形/長方形 1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1" name="正方形/長方形 1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2" name="正方形/長方形 1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3" name="正方形/長方形 1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4" name="正方形/長方形 1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5" name="テキスト ボックス 1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6" name="直線コネクタ 1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97" name="直線コネクタ 19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98" name="テキスト ボックス 19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99" name="直線コネクタ 19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00" name="テキスト ボックス 19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01" name="直線コネクタ 20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02" name="テキスト ボックス 20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03" name="直線コネクタ 20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04" name="テキスト ボックス 20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5" name="直線コネクタ 20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6" name="テキスト ボックス 20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208" name="直線コネクタ 207"/>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09"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10" name="直線コネクタ 209"/>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211" name="【福祉施設】&#10;一人当たり面積最大値テキスト"/>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212" name="直線コネクタ 211"/>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213" name="【福祉施設】&#10;一人当たり面積平均値テキスト"/>
        <xdr:cNvSpPr txBox="1"/>
      </xdr:nvSpPr>
      <xdr:spPr>
        <a:xfrm>
          <a:off x="10515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214" name="フローチャート: 判断 213"/>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215" name="フローチャート: 判断 214"/>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216" name="フローチャート: 判断 215"/>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217" name="フローチャート: 判断 216"/>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218" name="フローチャート: 判断 217"/>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19" name="テキスト ボックス 21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0" name="テキスト ボックス 21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1" name="テキスト ボックス 22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2" name="テキスト ボックス 22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3" name="テキスト ボックス 22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62737</xdr:rowOff>
    </xdr:from>
    <xdr:to>
      <xdr:col>46</xdr:col>
      <xdr:colOff>38100</xdr:colOff>
      <xdr:row>84</xdr:row>
      <xdr:rowOff>164337</xdr:rowOff>
    </xdr:to>
    <xdr:sp macro="" textlink="">
      <xdr:nvSpPr>
        <xdr:cNvPr id="224" name="楕円 223"/>
        <xdr:cNvSpPr/>
      </xdr:nvSpPr>
      <xdr:spPr>
        <a:xfrm>
          <a:off x="8699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112285</xdr:rowOff>
    </xdr:from>
    <xdr:ext cx="469744" cy="259045"/>
    <xdr:sp macro="" textlink="">
      <xdr:nvSpPr>
        <xdr:cNvPr id="225" name="n_1aveValue【福祉施設】&#10;一人当たり面積"/>
        <xdr:cNvSpPr txBox="1"/>
      </xdr:nvSpPr>
      <xdr:spPr>
        <a:xfrm>
          <a:off x="93917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226" name="n_2aveValue【福祉施設】&#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227" name="n_3aveValue【福祉施設】&#10;一人当たり面積"/>
        <xdr:cNvSpPr txBox="1"/>
      </xdr:nvSpPr>
      <xdr:spPr>
        <a:xfrm>
          <a:off x="7626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107714</xdr:rowOff>
    </xdr:from>
    <xdr:ext cx="469744" cy="259045"/>
    <xdr:sp macro="" textlink="">
      <xdr:nvSpPr>
        <xdr:cNvPr id="228" name="n_4aveValue【福祉施設】&#10;一人当たり面積"/>
        <xdr:cNvSpPr txBox="1"/>
      </xdr:nvSpPr>
      <xdr:spPr>
        <a:xfrm>
          <a:off x="6737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155464</xdr:rowOff>
    </xdr:from>
    <xdr:ext cx="469744" cy="259045"/>
    <xdr:sp macro="" textlink="">
      <xdr:nvSpPr>
        <xdr:cNvPr id="229" name="n_2mainValue【福祉施設】&#10;一人当たり面積"/>
        <xdr:cNvSpPr txBox="1"/>
      </xdr:nvSpPr>
      <xdr:spPr>
        <a:xfrm>
          <a:off x="8515427" y="1455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0" name="正方形/長方形 2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1" name="正方形/長方形 2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2" name="正方形/長方形 2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3" name="正方形/長方形 2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4" name="正方形/長方形 2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5" name="正方形/長方形 2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6" name="正方形/長方形 2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7" name="正方形/長方形 23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8" name="テキスト ボックス 23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9" name="直線コネクタ 23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40" name="テキスト ボックス 23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41" name="直線コネクタ 24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42" name="テキスト ボックス 24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43" name="直線コネクタ 24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44" name="テキスト ボックス 24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45" name="直線コネクタ 24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46" name="テキスト ボックス 24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47" name="直線コネクタ 24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48" name="テキスト ボックス 24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49" name="直線コネクタ 24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50" name="テキスト ボックス 24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51" name="直線コネクタ 25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52" name="テキスト ボックス 25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3" name="直線コネクタ 25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5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255" name="直線コネクタ 254"/>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5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57" name="直線コネクタ 25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258" name="【市民会館】&#10;有形固定資産減価償却率最大値テキスト"/>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259" name="直線コネクタ 258"/>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60977</xdr:rowOff>
    </xdr:from>
    <xdr:ext cx="405111" cy="259045"/>
    <xdr:sp macro="" textlink="">
      <xdr:nvSpPr>
        <xdr:cNvPr id="260" name="【市民会館】&#10;有形固定資産減価償却率平均値テキスト"/>
        <xdr:cNvSpPr txBox="1"/>
      </xdr:nvSpPr>
      <xdr:spPr>
        <a:xfrm>
          <a:off x="4673600" y="1789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261" name="フローチャート: 判断 260"/>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262" name="フローチャート: 判断 261"/>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263" name="フローチャート: 判断 262"/>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264" name="フローチャート: 判断 263"/>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265" name="フローチャート: 判断 264"/>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6" name="テキスト ボックス 26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7" name="テキスト ボックス 26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8" name="テキスト ボックス 26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9" name="テキスト ボックス 26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0" name="テキスト ボックス 26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85816</xdr:rowOff>
    </xdr:from>
    <xdr:to>
      <xdr:col>15</xdr:col>
      <xdr:colOff>101600</xdr:colOff>
      <xdr:row>106</xdr:row>
      <xdr:rowOff>15966</xdr:rowOff>
    </xdr:to>
    <xdr:sp macro="" textlink="">
      <xdr:nvSpPr>
        <xdr:cNvPr id="271" name="楕円 270"/>
        <xdr:cNvSpPr/>
      </xdr:nvSpPr>
      <xdr:spPr>
        <a:xfrm>
          <a:off x="2857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166388</xdr:rowOff>
    </xdr:from>
    <xdr:ext cx="405111" cy="259045"/>
    <xdr:sp macro="" textlink="">
      <xdr:nvSpPr>
        <xdr:cNvPr id="272"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273" name="n_2aveValue【市民会館】&#10;有形固定資産減価償却率"/>
        <xdr:cNvSpPr txBox="1"/>
      </xdr:nvSpPr>
      <xdr:spPr>
        <a:xfrm>
          <a:off x="2705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274" name="n_3aveValue【市民会館】&#10;有形固定資産減価償却率"/>
        <xdr:cNvSpPr txBox="1"/>
      </xdr:nvSpPr>
      <xdr:spPr>
        <a:xfrm>
          <a:off x="1816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275" name="n_4aveValue【市民会館】&#10;有形固定資産減価償却率"/>
        <xdr:cNvSpPr txBox="1"/>
      </xdr:nvSpPr>
      <xdr:spPr>
        <a:xfrm>
          <a:off x="927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7093</xdr:rowOff>
    </xdr:from>
    <xdr:ext cx="405111" cy="259045"/>
    <xdr:sp macro="" textlink="">
      <xdr:nvSpPr>
        <xdr:cNvPr id="276" name="n_2mainValue【市民会館】&#10;有形固定資産減価償却率"/>
        <xdr:cNvSpPr txBox="1"/>
      </xdr:nvSpPr>
      <xdr:spPr>
        <a:xfrm>
          <a:off x="27057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7" name="正方形/長方形 2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8" name="正方形/長方形 2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9" name="正方形/長方形 2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0" name="正方形/長方形 2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1" name="正方形/長方形 2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2" name="正方形/長方形 2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3" name="正方形/長方形 2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4" name="正方形/長方形 28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5" name="テキスト ボックス 28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6" name="直線コネクタ 28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87" name="直線コネクタ 28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88" name="テキスト ボックス 28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9" name="直線コネクタ 28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90" name="テキスト ボックス 28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91" name="直線コネクタ 29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92" name="テキスト ボックス 29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93" name="直線コネクタ 29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94" name="テキスト ボックス 29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95" name="直線コネクタ 29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96" name="テキスト ボックス 29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7" name="直線コネクタ 29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8" name="テキスト ボックス 29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300" name="直線コネクタ 299"/>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01"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02" name="直線コネクタ 301"/>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303" name="【市民会館】&#10;一人当たり面積最大値テキスト"/>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304" name="直線コネクタ 303"/>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36213</xdr:rowOff>
    </xdr:from>
    <xdr:ext cx="469744" cy="259045"/>
    <xdr:sp macro="" textlink="">
      <xdr:nvSpPr>
        <xdr:cNvPr id="305" name="【市民会館】&#10;一人当たり面積平均値テキスト"/>
        <xdr:cNvSpPr txBox="1"/>
      </xdr:nvSpPr>
      <xdr:spPr>
        <a:xfrm>
          <a:off x="10515600" y="18209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306" name="フローチャート: 判断 305"/>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307" name="フローチャート: 判断 306"/>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308" name="フローチャート: 判断 307"/>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309" name="フローチャート: 判断 308"/>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310" name="フローチャート: 判断 309"/>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11" name="テキスト ボックス 31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2" name="テキスト ボックス 31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3" name="テキスト ボックス 31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4" name="テキスト ボックス 31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5" name="テキスト ボックス 31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116839</xdr:rowOff>
    </xdr:from>
    <xdr:to>
      <xdr:col>46</xdr:col>
      <xdr:colOff>38100</xdr:colOff>
      <xdr:row>107</xdr:row>
      <xdr:rowOff>46989</xdr:rowOff>
    </xdr:to>
    <xdr:sp macro="" textlink="">
      <xdr:nvSpPr>
        <xdr:cNvPr id="316" name="楕円 315"/>
        <xdr:cNvSpPr/>
      </xdr:nvSpPr>
      <xdr:spPr>
        <a:xfrm>
          <a:off x="8699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15891</xdr:rowOff>
    </xdr:from>
    <xdr:ext cx="469744" cy="259045"/>
    <xdr:sp macro="" textlink="">
      <xdr:nvSpPr>
        <xdr:cNvPr id="317" name="n_1aveValue【市民会館】&#10;一人当たり面積"/>
        <xdr:cNvSpPr txBox="1"/>
      </xdr:nvSpPr>
      <xdr:spPr>
        <a:xfrm>
          <a:off x="93917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36847</xdr:rowOff>
    </xdr:from>
    <xdr:ext cx="469744" cy="259045"/>
    <xdr:sp macro="" textlink="">
      <xdr:nvSpPr>
        <xdr:cNvPr id="318" name="n_2aveValue【市民会館】&#10;一人当たり面積"/>
        <xdr:cNvSpPr txBox="1"/>
      </xdr:nvSpPr>
      <xdr:spPr>
        <a:xfrm>
          <a:off x="8515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319" name="n_3aveValue【市民会館】&#10;一人当たり面積"/>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59707</xdr:rowOff>
    </xdr:from>
    <xdr:ext cx="469744" cy="259045"/>
    <xdr:sp macro="" textlink="">
      <xdr:nvSpPr>
        <xdr:cNvPr id="320" name="n_4aveValue【市民会館】&#10;一人当たり面積"/>
        <xdr:cNvSpPr txBox="1"/>
      </xdr:nvSpPr>
      <xdr:spPr>
        <a:xfrm>
          <a:off x="6737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38116</xdr:rowOff>
    </xdr:from>
    <xdr:ext cx="469744" cy="259045"/>
    <xdr:sp macro="" textlink="">
      <xdr:nvSpPr>
        <xdr:cNvPr id="321" name="n_2mainValue【市民会館】&#10;一人当たり面積"/>
        <xdr:cNvSpPr txBox="1"/>
      </xdr:nvSpPr>
      <xdr:spPr>
        <a:xfrm>
          <a:off x="8515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2" name="正方形/長方形 32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3" name="正方形/長方形 32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4" name="正方形/長方形 32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5" name="正方形/長方形 32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6" name="正方形/長方形 32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7" name="正方形/長方形 32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8" name="正方形/長方形 32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9" name="正方形/長方形 32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0" name="テキスト ボックス 32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1" name="直線コネクタ 33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32" name="テキスト ボックス 33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33" name="直線コネクタ 33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34" name="テキスト ボックス 33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5" name="直線コネクタ 33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6" name="テキスト ボックス 33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7" name="直線コネクタ 33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8" name="テキスト ボックス 33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9" name="直線コネクタ 33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0" name="テキスト ボックス 33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1" name="直線コネクタ 34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2" name="テキスト ボックス 34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3" name="直線コネクタ 34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44" name="テキスト ボックス 34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5" name="直線コネクタ 34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4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347" name="直線コネクタ 346"/>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348" name="【一般廃棄物処理施設】&#10;有形固定資産減価償却率最小値テキスト"/>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349" name="直線コネクタ 348"/>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350"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351" name="直線コネクタ 350"/>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352" name="【一般廃棄物処理施設】&#10;有形固定資産減価償却率平均値テキスト"/>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353" name="フローチャート: 判断 352"/>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354" name="フローチャート: 判断 353"/>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355" name="フローチャート: 判断 354"/>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356" name="フローチャート: 判断 355"/>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357" name="フローチャート: 判断 356"/>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8" name="テキスト ボックス 35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9" name="テキスト ボックス 35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0" name="テキスト ボックス 35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1" name="テキスト ボックス 36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2" name="テキスト ボックス 36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105410</xdr:rowOff>
    </xdr:from>
    <xdr:to>
      <xdr:col>76</xdr:col>
      <xdr:colOff>165100</xdr:colOff>
      <xdr:row>35</xdr:row>
      <xdr:rowOff>35560</xdr:rowOff>
    </xdr:to>
    <xdr:sp macro="" textlink="">
      <xdr:nvSpPr>
        <xdr:cNvPr id="363" name="楕円 362"/>
        <xdr:cNvSpPr/>
      </xdr:nvSpPr>
      <xdr:spPr>
        <a:xfrm>
          <a:off x="14541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164754</xdr:rowOff>
    </xdr:from>
    <xdr:ext cx="405111" cy="259045"/>
    <xdr:sp macro="" textlink="">
      <xdr:nvSpPr>
        <xdr:cNvPr id="364" name="n_1aveValue【一般廃棄物処理施設】&#10;有形固定資産減価償却率"/>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365" name="n_2aveValue【一般廃棄物処理施設】&#10;有形固定資産減価償却率"/>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366" name="n_3aveValue【一般廃棄物処理施設】&#10;有形固定資産減価償却率"/>
        <xdr:cNvSpPr txBox="1"/>
      </xdr:nvSpPr>
      <xdr:spPr>
        <a:xfrm>
          <a:off x="13500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367" name="n_4aveValue【一般廃棄物処理施設】&#10;有形固定資産減価償却率"/>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52087</xdr:rowOff>
    </xdr:from>
    <xdr:ext cx="405111" cy="259045"/>
    <xdr:sp macro="" textlink="">
      <xdr:nvSpPr>
        <xdr:cNvPr id="368" name="n_2mainValue【一般廃棄物処理施設】&#10;有形固定資産減価償却率"/>
        <xdr:cNvSpPr txBox="1"/>
      </xdr:nvSpPr>
      <xdr:spPr>
        <a:xfrm>
          <a:off x="14389744"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9" name="正方形/長方形 36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0" name="正方形/長方形 36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1" name="正方形/長方形 37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2" name="正方形/長方形 37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3" name="正方形/長方形 37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4" name="正方形/長方形 37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5" name="正方形/長方形 37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6" name="正方形/長方形 37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7" name="テキスト ボックス 37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8" name="直線コネクタ 37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9" name="直線コネクタ 37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80" name="テキスト ボックス 37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1" name="直線コネクタ 38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82" name="テキスト ボックス 38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3" name="直線コネクタ 38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84" name="テキスト ボックス 38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85" name="直線コネクタ 38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86" name="テキスト ボックス 38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7" name="直線コネクタ 38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88" name="テキスト ボックス 38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9" name="直線コネクタ 38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0" name="テキスト ボックス 38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392" name="直線コネクタ 391"/>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393" name="【一般廃棄物処理施設】&#10;一人当たり有形固定資産（償却資産）額最小値テキスト"/>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394" name="直線コネクタ 393"/>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395" name="【一般廃棄物処理施設】&#10;一人当たり有形固定資産（償却資産）額最大値テキスト"/>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396" name="直線コネクタ 395"/>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18801</xdr:rowOff>
    </xdr:from>
    <xdr:ext cx="599010" cy="259045"/>
    <xdr:sp macro="" textlink="">
      <xdr:nvSpPr>
        <xdr:cNvPr id="397" name="【一般廃棄物処理施設】&#10;一人当たり有形固定資産（償却資産）額平均値テキスト"/>
        <xdr:cNvSpPr txBox="1"/>
      </xdr:nvSpPr>
      <xdr:spPr>
        <a:xfrm>
          <a:off x="22199600" y="6705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398" name="フローチャート: 判断 397"/>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399" name="フローチャート: 判断 398"/>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400" name="フローチャート: 判断 399"/>
        <xdr:cNvSpPr/>
      </xdr:nvSpPr>
      <xdr:spPr>
        <a:xfrm>
          <a:off x="20383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401" name="フローチャート: 判断 400"/>
        <xdr:cNvSpPr/>
      </xdr:nvSpPr>
      <xdr:spPr>
        <a:xfrm>
          <a:off x="19494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402" name="フローチャート: 判断 401"/>
        <xdr:cNvSpPr/>
      </xdr:nvSpPr>
      <xdr:spPr>
        <a:xfrm>
          <a:off x="18605500" y="677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3" name="テキスト ボックス 40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4" name="テキスト ボックス 40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5" name="テキスト ボックス 40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6" name="テキスト ボックス 40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7" name="テキスト ボックス 40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153385</xdr:rowOff>
    </xdr:from>
    <xdr:to>
      <xdr:col>107</xdr:col>
      <xdr:colOff>101600</xdr:colOff>
      <xdr:row>42</xdr:row>
      <xdr:rowOff>83535</xdr:rowOff>
    </xdr:to>
    <xdr:sp macro="" textlink="">
      <xdr:nvSpPr>
        <xdr:cNvPr id="408" name="楕円 407"/>
        <xdr:cNvSpPr/>
      </xdr:nvSpPr>
      <xdr:spPr>
        <a:xfrm>
          <a:off x="20383500" y="71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2995</xdr:rowOff>
    </xdr:from>
    <xdr:ext cx="599010" cy="259045"/>
    <xdr:sp macro="" textlink="">
      <xdr:nvSpPr>
        <xdr:cNvPr id="409" name="n_1aveValue【一般廃棄物処理施設】&#10;一人当たり有形固定資産（償却資産）額"/>
        <xdr:cNvSpPr txBox="1"/>
      </xdr:nvSpPr>
      <xdr:spPr>
        <a:xfrm>
          <a:off x="21011095" y="651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11179</xdr:rowOff>
    </xdr:from>
    <xdr:ext cx="599010" cy="259045"/>
    <xdr:sp macro="" textlink="">
      <xdr:nvSpPr>
        <xdr:cNvPr id="410" name="n_2aveValue【一般廃棄物処理施設】&#10;一人当たり有形固定資産（償却資産）額"/>
        <xdr:cNvSpPr txBox="1"/>
      </xdr:nvSpPr>
      <xdr:spPr>
        <a:xfrm>
          <a:off x="20134795" y="652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22369</xdr:rowOff>
    </xdr:from>
    <xdr:ext cx="599010" cy="259045"/>
    <xdr:sp macro="" textlink="">
      <xdr:nvSpPr>
        <xdr:cNvPr id="411" name="n_3aveValue【一般廃棄物処理施設】&#10;一人当たり有形固定資産（償却資産）額"/>
        <xdr:cNvSpPr txBox="1"/>
      </xdr:nvSpPr>
      <xdr:spPr>
        <a:xfrm>
          <a:off x="19245795" y="653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36649</xdr:rowOff>
    </xdr:from>
    <xdr:ext cx="599010" cy="259045"/>
    <xdr:sp macro="" textlink="">
      <xdr:nvSpPr>
        <xdr:cNvPr id="412" name="n_4aveValue【一般廃棄物処理施設】&#10;一人当たり有形固定資産（償却資産）額"/>
        <xdr:cNvSpPr txBox="1"/>
      </xdr:nvSpPr>
      <xdr:spPr>
        <a:xfrm>
          <a:off x="18356795" y="655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74662</xdr:rowOff>
    </xdr:from>
    <xdr:ext cx="469744" cy="259045"/>
    <xdr:sp macro="" textlink="">
      <xdr:nvSpPr>
        <xdr:cNvPr id="413" name="n_2mainValue【一般廃棄物処理施設】&#10;一人当たり有形固定資産（償却資産）額"/>
        <xdr:cNvSpPr txBox="1"/>
      </xdr:nvSpPr>
      <xdr:spPr>
        <a:xfrm>
          <a:off x="20199428" y="727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2" name="テキスト ボックス 4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3" name="直線コネクタ 4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4" name="テキスト ボックス 4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5" name="直線コネクタ 42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6" name="テキスト ボックス 42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7" name="直線コネクタ 42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8" name="テキスト ボックス 42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9" name="直線コネクタ 42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0" name="テキスト ボックス 42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1" name="直線コネクタ 43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2" name="テキスト ボックス 43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3" name="直線コネクタ 43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4" name="テキスト ボックス 43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6" name="テキスト ボックス 43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438" name="直線コネクタ 437"/>
        <xdr:cNvCxnSpPr/>
      </xdr:nvCxnSpPr>
      <xdr:spPr>
        <a:xfrm flipV="1">
          <a:off x="1631886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39"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40" name="直線コネクタ 439"/>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441" name="【保健センター・保健所】&#10;有形固定資産減価償却率最大値テキスト"/>
        <xdr:cNvSpPr txBox="1"/>
      </xdr:nvSpPr>
      <xdr:spPr>
        <a:xfrm>
          <a:off x="16357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442" name="直線コネクタ 441"/>
        <xdr:cNvCxnSpPr/>
      </xdr:nvCxnSpPr>
      <xdr:spPr>
        <a:xfrm>
          <a:off x="16230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152417</xdr:rowOff>
    </xdr:from>
    <xdr:ext cx="405111" cy="259045"/>
    <xdr:sp macro="" textlink="">
      <xdr:nvSpPr>
        <xdr:cNvPr id="443" name="【保健センター・保健所】&#10;有形固定資産減価償却率平均値テキスト"/>
        <xdr:cNvSpPr txBox="1"/>
      </xdr:nvSpPr>
      <xdr:spPr>
        <a:xfrm>
          <a:off x="16357600" y="1009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444" name="フローチャート: 判断 443"/>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445" name="フローチャート: 判断 444"/>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446" name="フローチャート: 判断 445"/>
        <xdr:cNvSpPr/>
      </xdr:nvSpPr>
      <xdr:spPr>
        <a:xfrm>
          <a:off x="14541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447" name="フローチャート: 判断 446"/>
        <xdr:cNvSpPr/>
      </xdr:nvSpPr>
      <xdr:spPr>
        <a:xfrm>
          <a:off x="13652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448" name="フローチャート: 判断 447"/>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149225</xdr:rowOff>
    </xdr:from>
    <xdr:to>
      <xdr:col>76</xdr:col>
      <xdr:colOff>165100</xdr:colOff>
      <xdr:row>59</xdr:row>
      <xdr:rowOff>79375</xdr:rowOff>
    </xdr:to>
    <xdr:sp macro="" textlink="">
      <xdr:nvSpPr>
        <xdr:cNvPr id="454" name="楕円 453"/>
        <xdr:cNvSpPr/>
      </xdr:nvSpPr>
      <xdr:spPr>
        <a:xfrm>
          <a:off x="14541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82567</xdr:rowOff>
    </xdr:from>
    <xdr:ext cx="405111" cy="259045"/>
    <xdr:sp macro="" textlink="">
      <xdr:nvSpPr>
        <xdr:cNvPr id="455" name="n_1aveValue【保健センター・保健所】&#10;有形固定資産減価償却率"/>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456" name="n_2aveValue【保健センター・保健所】&#10;有形固定資産減価償却率"/>
        <xdr:cNvSpPr txBox="1"/>
      </xdr:nvSpPr>
      <xdr:spPr>
        <a:xfrm>
          <a:off x="14389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2557</xdr:rowOff>
    </xdr:from>
    <xdr:ext cx="405111" cy="259045"/>
    <xdr:sp macro="" textlink="">
      <xdr:nvSpPr>
        <xdr:cNvPr id="457" name="n_3aveValue【保健センター・保健所】&#10;有形固定資産減価償却率"/>
        <xdr:cNvSpPr txBox="1"/>
      </xdr:nvSpPr>
      <xdr:spPr>
        <a:xfrm>
          <a:off x="13500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458" name="n_4aveValue【保健センター・保健所】&#10;有形固定資産減価償却率"/>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70502</xdr:rowOff>
    </xdr:from>
    <xdr:ext cx="405111" cy="259045"/>
    <xdr:sp macro="" textlink="">
      <xdr:nvSpPr>
        <xdr:cNvPr id="459" name="n_2mainValue【保健センター・保健所】&#10;有形固定資産減価償却率"/>
        <xdr:cNvSpPr txBox="1"/>
      </xdr:nvSpPr>
      <xdr:spPr>
        <a:xfrm>
          <a:off x="14389744" y="1018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0" name="正方形/長方形 4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1" name="正方形/長方形 4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2" name="正方形/長方形 4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3" name="正方形/長方形 4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4" name="正方形/長方形 4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5" name="正方形/長方形 4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6" name="正方形/長方形 4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7" name="正方形/長方形 4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8" name="テキスト ボックス 4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9" name="直線コネクタ 4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0" name="直線コネクタ 46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1" name="テキスト ボックス 47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2" name="直線コネクタ 47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3" name="テキスト ボックス 47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4" name="直線コネクタ 4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5" name="テキスト ボックス 4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6" name="直線コネクタ 47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7" name="テキスト ボックス 47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8" name="直線コネクタ 47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9" name="テキスト ボックス 47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0" name="直線コネクタ 4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1" name="テキスト ボックス 4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483" name="直線コネクタ 482"/>
        <xdr:cNvCxnSpPr/>
      </xdr:nvCxnSpPr>
      <xdr:spPr>
        <a:xfrm flipV="1">
          <a:off x="22160864" y="949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484"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485" name="直線コネクタ 484"/>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486" name="【保健センター・保健所】&#10;一人当たり面積最大値テキスト"/>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487" name="直線コネクタ 486"/>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488" name="【保健センター・保健所】&#10;一人当たり面積平均値テキスト"/>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489" name="フローチャート: 判断 488"/>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490" name="フローチャート: 判断 489"/>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491" name="フローチャート: 判断 490"/>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492" name="フローチャート: 判断 491"/>
        <xdr:cNvSpPr/>
      </xdr:nvSpPr>
      <xdr:spPr>
        <a:xfrm>
          <a:off x="19494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493" name="フローチャート: 判断 492"/>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4" name="テキスト ボックス 4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5" name="テキスト ボックス 4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6" name="テキスト ボックス 4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7" name="テキスト ボックス 4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8" name="テキスト ボックス 4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17780</xdr:rowOff>
    </xdr:from>
    <xdr:to>
      <xdr:col>107</xdr:col>
      <xdr:colOff>101600</xdr:colOff>
      <xdr:row>62</xdr:row>
      <xdr:rowOff>119380</xdr:rowOff>
    </xdr:to>
    <xdr:sp macro="" textlink="">
      <xdr:nvSpPr>
        <xdr:cNvPr id="499" name="楕円 498"/>
        <xdr:cNvSpPr/>
      </xdr:nvSpPr>
      <xdr:spPr>
        <a:xfrm>
          <a:off x="20383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13987</xdr:rowOff>
    </xdr:from>
    <xdr:ext cx="469744" cy="259045"/>
    <xdr:sp macro="" textlink="">
      <xdr:nvSpPr>
        <xdr:cNvPr id="500" name="n_1aveValue【保健センター・保健所】&#10;一人当たり面積"/>
        <xdr:cNvSpPr txBox="1"/>
      </xdr:nvSpPr>
      <xdr:spPr>
        <a:xfrm>
          <a:off x="210757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167657</xdr:rowOff>
    </xdr:from>
    <xdr:ext cx="469744" cy="259045"/>
    <xdr:sp macro="" textlink="">
      <xdr:nvSpPr>
        <xdr:cNvPr id="501" name="n_2aveValue【保健センター・保健所】&#10;一人当たり面積"/>
        <xdr:cNvSpPr txBox="1"/>
      </xdr:nvSpPr>
      <xdr:spPr>
        <a:xfrm>
          <a:off x="20199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166387</xdr:rowOff>
    </xdr:from>
    <xdr:ext cx="469744" cy="259045"/>
    <xdr:sp macro="" textlink="">
      <xdr:nvSpPr>
        <xdr:cNvPr id="502" name="n_3aveValue【保健センター・保健所】&#10;一人当たり面積"/>
        <xdr:cNvSpPr txBox="1"/>
      </xdr:nvSpPr>
      <xdr:spPr>
        <a:xfrm>
          <a:off x="19310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40657</xdr:rowOff>
    </xdr:from>
    <xdr:ext cx="469744" cy="259045"/>
    <xdr:sp macro="" textlink="">
      <xdr:nvSpPr>
        <xdr:cNvPr id="503" name="n_4aveValue【保健センター・保健所】&#10;一人当たり面積"/>
        <xdr:cNvSpPr txBox="1"/>
      </xdr:nvSpPr>
      <xdr:spPr>
        <a:xfrm>
          <a:off x="18421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135907</xdr:rowOff>
    </xdr:from>
    <xdr:ext cx="469744" cy="259045"/>
    <xdr:sp macro="" textlink="">
      <xdr:nvSpPr>
        <xdr:cNvPr id="504" name="n_2mainValue【保健センター・保健所】&#10;一人当たり面積"/>
        <xdr:cNvSpPr txBox="1"/>
      </xdr:nvSpPr>
      <xdr:spPr>
        <a:xfrm>
          <a:off x="201994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5" name="正方形/長方形 50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6" name="正方形/長方形 50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7" name="正方形/長方形 50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8" name="正方形/長方形 50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9" name="正方形/長方形 50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0" name="正方形/長方形 50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1" name="正方形/長方形 51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2" name="正方形/長方形 51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3" name="テキスト ボックス 51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4" name="直線コネクタ 51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5" name="テキスト ボックス 51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6" name="直線コネクタ 51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7" name="テキスト ボックス 51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8" name="直線コネクタ 51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9" name="テキスト ボックス 51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0" name="直線コネクタ 51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1" name="テキスト ボックス 52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2" name="直線コネクタ 52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3" name="テキスト ボックス 52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4" name="直線コネクタ 52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25" name="テキスト ボックス 524"/>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6" name="直線コネクタ 52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28" name="直線コネクタ 527"/>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29"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30" name="直線コネクタ 529"/>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31"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32" name="直線コネクタ 53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162577</xdr:rowOff>
    </xdr:from>
    <xdr:ext cx="405111" cy="259045"/>
    <xdr:sp macro="" textlink="">
      <xdr:nvSpPr>
        <xdr:cNvPr id="533" name="【消防施設】&#10;有形固定資産減価償却率平均値テキスト"/>
        <xdr:cNvSpPr txBox="1"/>
      </xdr:nvSpPr>
      <xdr:spPr>
        <a:xfrm>
          <a:off x="16357600" y="1405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534" name="フローチャート: 判断 533"/>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535" name="フローチャート: 判断 534"/>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536" name="フローチャート: 判断 535"/>
        <xdr:cNvSpPr/>
      </xdr:nvSpPr>
      <xdr:spPr>
        <a:xfrm>
          <a:off x="145415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537" name="フローチャート: 判断 536"/>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538" name="フローチャート: 判断 537"/>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9" name="テキスト ボックス 53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0" name="テキスト ボックス 53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1" name="テキスト ボックス 54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2" name="テキスト ボックス 54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3" name="テキスト ボックス 54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64770</xdr:rowOff>
    </xdr:from>
    <xdr:to>
      <xdr:col>76</xdr:col>
      <xdr:colOff>165100</xdr:colOff>
      <xdr:row>83</xdr:row>
      <xdr:rowOff>166370</xdr:rowOff>
    </xdr:to>
    <xdr:sp macro="" textlink="">
      <xdr:nvSpPr>
        <xdr:cNvPr id="544" name="楕円 543"/>
        <xdr:cNvSpPr/>
      </xdr:nvSpPr>
      <xdr:spPr>
        <a:xfrm>
          <a:off x="14541500" y="1429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111777</xdr:rowOff>
    </xdr:from>
    <xdr:ext cx="405111" cy="259045"/>
    <xdr:sp macro="" textlink="">
      <xdr:nvSpPr>
        <xdr:cNvPr id="545" name="n_1aveValue【消防施設】&#10;有形固定資産減価償却率"/>
        <xdr:cNvSpPr txBox="1"/>
      </xdr:nvSpPr>
      <xdr:spPr>
        <a:xfrm>
          <a:off x="1526604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114316</xdr:rowOff>
    </xdr:from>
    <xdr:ext cx="405111" cy="259045"/>
    <xdr:sp macro="" textlink="">
      <xdr:nvSpPr>
        <xdr:cNvPr id="546" name="n_2aveValue【消防施設】&#10;有形固定資産減価償却率"/>
        <xdr:cNvSpPr txBox="1"/>
      </xdr:nvSpPr>
      <xdr:spPr>
        <a:xfrm>
          <a:off x="14389744" y="1383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547" name="n_3aveValue【消防施設】&#10;有形固定資産減価償却率"/>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139716</xdr:rowOff>
    </xdr:from>
    <xdr:ext cx="405111" cy="259045"/>
    <xdr:sp macro="" textlink="">
      <xdr:nvSpPr>
        <xdr:cNvPr id="548" name="n_4aveValue【消防施設】&#10;有形固定資産減価償却率"/>
        <xdr:cNvSpPr txBox="1"/>
      </xdr:nvSpPr>
      <xdr:spPr>
        <a:xfrm>
          <a:off x="12611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157497</xdr:rowOff>
    </xdr:from>
    <xdr:ext cx="405111" cy="259045"/>
    <xdr:sp macro="" textlink="">
      <xdr:nvSpPr>
        <xdr:cNvPr id="549" name="n_2mainValue【消防施設】&#10;有形固定資産減価償却率"/>
        <xdr:cNvSpPr txBox="1"/>
      </xdr:nvSpPr>
      <xdr:spPr>
        <a:xfrm>
          <a:off x="14389744" y="1438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0" name="正方形/長方形 5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1" name="正方形/長方形 5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2" name="正方形/長方形 5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3" name="正方形/長方形 5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4" name="正方形/長方形 5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5" name="正方形/長方形 5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6" name="正方形/長方形 5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7" name="正方形/長方形 55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8" name="テキスト ボックス 55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9" name="直線コネクタ 55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0" name="直線コネクタ 55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1" name="テキスト ボックス 56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2" name="直線コネクタ 56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3" name="テキスト ボックス 56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4" name="直線コネクタ 56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5" name="テキスト ボックス 56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6" name="直線コネクタ 56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7" name="テキスト ボックス 56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8" name="直線コネクタ 56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9" name="テキスト ボックス 56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0" name="直線コネクタ 5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1" name="テキスト ボックス 5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573" name="直線コネクタ 572"/>
        <xdr:cNvCxnSpPr/>
      </xdr:nvCxnSpPr>
      <xdr:spPr>
        <a:xfrm flipV="1">
          <a:off x="22160864" y="14135100"/>
          <a:ext cx="0" cy="70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574"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575" name="直線コネクタ 574"/>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576" name="【消防施設】&#10;一人当たり面積最大値テキスト"/>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577" name="直線コネクタ 576"/>
        <xdr:cNvCxnSpPr/>
      </xdr:nvCxnSpPr>
      <xdr:spPr>
        <a:xfrm>
          <a:off x="22072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89933</xdr:rowOff>
    </xdr:from>
    <xdr:ext cx="469744" cy="259045"/>
    <xdr:sp macro="" textlink="">
      <xdr:nvSpPr>
        <xdr:cNvPr id="578" name="【消防施設】&#10;一人当たり面積平均値テキスト"/>
        <xdr:cNvSpPr txBox="1"/>
      </xdr:nvSpPr>
      <xdr:spPr>
        <a:xfrm>
          <a:off x="22199600" y="1466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579" name="フローチャート: 判断 578"/>
        <xdr:cNvSpPr/>
      </xdr:nvSpPr>
      <xdr:spPr>
        <a:xfrm>
          <a:off x="22110700" y="1468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580" name="フローチャート: 判断 579"/>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581" name="フローチャート: 判断 580"/>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582" name="フローチャート: 判断 581"/>
        <xdr:cNvSpPr/>
      </xdr:nvSpPr>
      <xdr:spPr>
        <a:xfrm>
          <a:off x="19494500" y="147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583" name="フローチャート: 判断 582"/>
        <xdr:cNvSpPr/>
      </xdr:nvSpPr>
      <xdr:spPr>
        <a:xfrm>
          <a:off x="18605500" y="1470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4" name="テキスト ボックス 58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5" name="テキスト ボックス 58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6" name="テキスト ボックス 58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7" name="テキスト ボックス 58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8" name="テキスト ボックス 58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148082</xdr:rowOff>
    </xdr:from>
    <xdr:to>
      <xdr:col>107</xdr:col>
      <xdr:colOff>101600</xdr:colOff>
      <xdr:row>86</xdr:row>
      <xdr:rowOff>78232</xdr:rowOff>
    </xdr:to>
    <xdr:sp macro="" textlink="">
      <xdr:nvSpPr>
        <xdr:cNvPr id="589" name="楕円 588"/>
        <xdr:cNvSpPr/>
      </xdr:nvSpPr>
      <xdr:spPr>
        <a:xfrm>
          <a:off x="20383500" y="1472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59707</xdr:rowOff>
    </xdr:from>
    <xdr:ext cx="469744" cy="259045"/>
    <xdr:sp macro="" textlink="">
      <xdr:nvSpPr>
        <xdr:cNvPr id="590" name="n_1aveValue【消防施設】&#10;一人当たり面積"/>
        <xdr:cNvSpPr txBox="1"/>
      </xdr:nvSpPr>
      <xdr:spPr>
        <a:xfrm>
          <a:off x="210757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591" name="n_2aveValue【消防施設】&#10;一人当たり面積"/>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77995</xdr:rowOff>
    </xdr:from>
    <xdr:ext cx="469744" cy="259045"/>
    <xdr:sp macro="" textlink="">
      <xdr:nvSpPr>
        <xdr:cNvPr id="592" name="n_3aveValue【消防施設】&#10;一人当たり面積"/>
        <xdr:cNvSpPr txBox="1"/>
      </xdr:nvSpPr>
      <xdr:spPr>
        <a:xfrm>
          <a:off x="19310427" y="1447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79519</xdr:rowOff>
    </xdr:from>
    <xdr:ext cx="469744" cy="259045"/>
    <xdr:sp macro="" textlink="">
      <xdr:nvSpPr>
        <xdr:cNvPr id="593" name="n_4aveValue【消防施設】&#10;一人当たり面積"/>
        <xdr:cNvSpPr txBox="1"/>
      </xdr:nvSpPr>
      <xdr:spPr>
        <a:xfrm>
          <a:off x="18421427" y="1448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69359</xdr:rowOff>
    </xdr:from>
    <xdr:ext cx="469744" cy="259045"/>
    <xdr:sp macro="" textlink="">
      <xdr:nvSpPr>
        <xdr:cNvPr id="594" name="n_2mainValue【消防施設】&#10;一人当たり面積"/>
        <xdr:cNvSpPr txBox="1"/>
      </xdr:nvSpPr>
      <xdr:spPr>
        <a:xfrm>
          <a:off x="20199427" y="1481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5" name="正方形/長方形 5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6" name="正方形/長方形 5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7" name="正方形/長方形 5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8" name="正方形/長方形 5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9" name="正方形/長方形 5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0" name="正方形/長方形 5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1" name="正方形/長方形 6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2" name="正方形/長方形 6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3" name="テキスト ボックス 6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4" name="直線コネクタ 6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5" name="テキスト ボックス 60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06" name="直線コネクタ 60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07" name="テキスト ボックス 60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8" name="直線コネクタ 60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9" name="テキスト ボックス 60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0" name="直線コネクタ 60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1" name="テキスト ボックス 61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2" name="直線コネクタ 61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3" name="テキスト ボックス 61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4" name="直線コネクタ 61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5" name="テキスト ボックス 61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6" name="直線コネクタ 61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17" name="テキスト ボックス 61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8" name="直線コネクタ 6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620" name="直線コネクタ 619"/>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21"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22" name="直線コネクタ 62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623"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624" name="直線コネクタ 623"/>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170378</xdr:rowOff>
    </xdr:from>
    <xdr:ext cx="405111" cy="259045"/>
    <xdr:sp macro="" textlink="">
      <xdr:nvSpPr>
        <xdr:cNvPr id="625" name="【庁舎】&#10;有形固定資産減価償却率平均値テキスト"/>
        <xdr:cNvSpPr txBox="1"/>
      </xdr:nvSpPr>
      <xdr:spPr>
        <a:xfrm>
          <a:off x="16357600" y="17829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626" name="フローチャート: 判断 625"/>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627" name="フローチャート: 判断 626"/>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628" name="フローチャート: 判断 627"/>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629" name="フローチャート: 判断 628"/>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630" name="フローチャート: 判断 629"/>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1" name="テキスト ボックス 6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2" name="テキスト ボックス 6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3" name="テキスト ボックス 6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4" name="テキスト ボックス 6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5" name="テキスト ボックス 6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12337</xdr:rowOff>
    </xdr:from>
    <xdr:to>
      <xdr:col>76</xdr:col>
      <xdr:colOff>165100</xdr:colOff>
      <xdr:row>104</xdr:row>
      <xdr:rowOff>113937</xdr:rowOff>
    </xdr:to>
    <xdr:sp macro="" textlink="">
      <xdr:nvSpPr>
        <xdr:cNvPr id="636" name="楕円 635"/>
        <xdr:cNvSpPr/>
      </xdr:nvSpPr>
      <xdr:spPr>
        <a:xfrm>
          <a:off x="14541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123933</xdr:rowOff>
    </xdr:from>
    <xdr:ext cx="405111" cy="259045"/>
    <xdr:sp macro="" textlink="">
      <xdr:nvSpPr>
        <xdr:cNvPr id="637" name="n_1aveValue【庁舎】&#10;有形固定資産減価償却率"/>
        <xdr:cNvSpPr txBox="1"/>
      </xdr:nvSpPr>
      <xdr:spPr>
        <a:xfrm>
          <a:off x="15266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132822</xdr:rowOff>
    </xdr:from>
    <xdr:ext cx="405111" cy="259045"/>
    <xdr:sp macro="" textlink="">
      <xdr:nvSpPr>
        <xdr:cNvPr id="638" name="n_2aveValue【庁舎】&#10;有形固定資産減価償却率"/>
        <xdr:cNvSpPr txBox="1"/>
      </xdr:nvSpPr>
      <xdr:spPr>
        <a:xfrm>
          <a:off x="14389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639" name="n_3aveValue【庁舎】&#10;有形固定資産減価償却率"/>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640" name="n_4aveValue【庁舎】&#10;有形固定資産減価償却率"/>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130464</xdr:rowOff>
    </xdr:from>
    <xdr:ext cx="405111" cy="259045"/>
    <xdr:sp macro="" textlink="">
      <xdr:nvSpPr>
        <xdr:cNvPr id="641" name="n_2mainValue【庁舎】&#10;有形固定資産減価償却率"/>
        <xdr:cNvSpPr txBox="1"/>
      </xdr:nvSpPr>
      <xdr:spPr>
        <a:xfrm>
          <a:off x="14389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2" name="正方形/長方形 6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3" name="正方形/長方形 6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4" name="正方形/長方形 6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5" name="正方形/長方形 6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6" name="正方形/長方形 6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7" name="正方形/長方形 6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8" name="正方形/長方形 6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9" name="正方形/長方形 6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0" name="テキスト ボックス 6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1" name="直線コネクタ 6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652" name="直線コネクタ 651"/>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653" name="テキスト ボックス 652"/>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654" name="直線コネクタ 653"/>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55" name="テキスト ボックス 654"/>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656" name="直線コネクタ 655"/>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657" name="テキスト ボックス 656"/>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8" name="直線コネクタ 65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9" name="テキスト ボックス 65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660" name="直線コネクタ 659"/>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661" name="テキスト ボックス 660"/>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62" name="直線コネクタ 661"/>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63" name="テキスト ボックス 662"/>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664" name="直線コネクタ 663"/>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665" name="テキスト ボックス 664"/>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6" name="直線コネクタ 6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7" name="テキスト ボックス 6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669" name="直線コネクタ 668"/>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670" name="【庁舎】&#10;一人当たり面積最小値テキスト"/>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671" name="直線コネクタ 670"/>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672" name="【庁舎】&#10;一人当たり面積最大値テキスト"/>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673" name="直線コネクタ 672"/>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674" name="【庁舎】&#10;一人当たり面積平均値テキスト"/>
        <xdr:cNvSpPr txBox="1"/>
      </xdr:nvSpPr>
      <xdr:spPr>
        <a:xfrm>
          <a:off x="22199600" y="1813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675" name="フローチャート: 判断 674"/>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676" name="フローチャート: 判断 675"/>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677" name="フローチャート: 判断 676"/>
        <xdr:cNvSpPr/>
      </xdr:nvSpPr>
      <xdr:spPr>
        <a:xfrm>
          <a:off x="20383500" y="181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678" name="フローチャート: 判断 677"/>
        <xdr:cNvSpPr/>
      </xdr:nvSpPr>
      <xdr:spPr>
        <a:xfrm>
          <a:off x="19494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679" name="フローチャート: 判断 678"/>
        <xdr:cNvSpPr/>
      </xdr:nvSpPr>
      <xdr:spPr>
        <a:xfrm>
          <a:off x="18605500" y="181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0" name="テキスト ボックス 6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1" name="テキスト ボックス 6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2" name="テキスト ボックス 6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3" name="テキスト ボックス 6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4" name="テキスト ボックス 6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62548</xdr:rowOff>
    </xdr:from>
    <xdr:to>
      <xdr:col>107</xdr:col>
      <xdr:colOff>101600</xdr:colOff>
      <xdr:row>105</xdr:row>
      <xdr:rowOff>164148</xdr:rowOff>
    </xdr:to>
    <xdr:sp macro="" textlink="">
      <xdr:nvSpPr>
        <xdr:cNvPr id="685" name="楕円 684"/>
        <xdr:cNvSpPr/>
      </xdr:nvSpPr>
      <xdr:spPr>
        <a:xfrm>
          <a:off x="20383500" y="1806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116381</xdr:rowOff>
    </xdr:from>
    <xdr:ext cx="469744" cy="259045"/>
    <xdr:sp macro="" textlink="">
      <xdr:nvSpPr>
        <xdr:cNvPr id="686" name="n_1aveValue【庁舎】&#10;一人当たり面積"/>
        <xdr:cNvSpPr txBox="1"/>
      </xdr:nvSpPr>
      <xdr:spPr>
        <a:xfrm>
          <a:off x="21075727" y="179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99553</xdr:rowOff>
    </xdr:from>
    <xdr:ext cx="469744" cy="259045"/>
    <xdr:sp macro="" textlink="">
      <xdr:nvSpPr>
        <xdr:cNvPr id="687" name="n_2aveValue【庁舎】&#10;一人当たり面積"/>
        <xdr:cNvSpPr txBox="1"/>
      </xdr:nvSpPr>
      <xdr:spPr>
        <a:xfrm>
          <a:off x="20199427" y="1827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117809</xdr:rowOff>
    </xdr:from>
    <xdr:ext cx="469744" cy="259045"/>
    <xdr:sp macro="" textlink="">
      <xdr:nvSpPr>
        <xdr:cNvPr id="688" name="n_3aveValue【庁舎】&#10;一人当たり面積"/>
        <xdr:cNvSpPr txBox="1"/>
      </xdr:nvSpPr>
      <xdr:spPr>
        <a:xfrm>
          <a:off x="19310427" y="1794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142098</xdr:rowOff>
    </xdr:from>
    <xdr:ext cx="469744" cy="259045"/>
    <xdr:sp macro="" textlink="">
      <xdr:nvSpPr>
        <xdr:cNvPr id="689" name="n_4aveValue【庁舎】&#10;一人当たり面積"/>
        <xdr:cNvSpPr txBox="1"/>
      </xdr:nvSpPr>
      <xdr:spPr>
        <a:xfrm>
          <a:off x="18421427" y="1797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9225</xdr:rowOff>
    </xdr:from>
    <xdr:ext cx="469744" cy="259045"/>
    <xdr:sp macro="" textlink="">
      <xdr:nvSpPr>
        <xdr:cNvPr id="690" name="n_2mainValue【庁舎】&#10;一人当たり面積"/>
        <xdr:cNvSpPr txBox="1"/>
      </xdr:nvSpPr>
      <xdr:spPr>
        <a:xfrm>
          <a:off x="20199427" y="17840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1" name="正方形/長方形 6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2" name="正方形/長方形 6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3" name="テキスト ボックス 6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一般廃棄物処理施設は施設の老朽化により類似団体と比べて減価償却率が低い水準にある。平成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年度に完成したクリーンリサイクルセンターの建設により減価償却率が改善された。</a:t>
          </a:r>
          <a:endParaRPr lang="ja-JP" altLang="ja-JP" sz="1400">
            <a:effectLst/>
          </a:endParaRPr>
        </a:p>
        <a:p>
          <a:r>
            <a:rPr kumimoji="1" lang="ja-JP" altLang="ja-JP" sz="1100">
              <a:solidFill>
                <a:schemeClr val="dk1"/>
              </a:solidFill>
              <a:effectLst/>
              <a:latin typeface="+mn-lt"/>
              <a:ea typeface="+mn-ea"/>
              <a:cs typeface="+mn-cs"/>
            </a:rPr>
            <a:t>　プールは合併後に旧鷹巣町のプールを更新したが、体育館は旧町ごとに整備したのち、更新はしていない状況であるため減価償却率は類似団体と比べて高くなっている。今後は集約を含めて更新を検討する必要がある。</a:t>
          </a:r>
          <a:endParaRPr lang="ja-JP" altLang="ja-JP" sz="1400">
            <a:effectLst/>
          </a:endParaRPr>
        </a:p>
        <a:p>
          <a:r>
            <a:rPr kumimoji="1" lang="ja-JP" altLang="ja-JP" sz="1100">
              <a:solidFill>
                <a:schemeClr val="dk1"/>
              </a:solidFill>
              <a:effectLst/>
              <a:latin typeface="+mn-lt"/>
              <a:ea typeface="+mn-ea"/>
              <a:cs typeface="+mn-cs"/>
            </a:rPr>
            <a:t>　消防施設については市町村合併後から更新していないため、減価償却率が類似団体より高くなっている。令和５年度完成予定の統合分署の建設により今後は改善へ向かうことが見込まれる。</a:t>
          </a:r>
          <a:endParaRPr lang="ja-JP" altLang="ja-JP" sz="1400">
            <a:effectLst/>
          </a:endParaRPr>
        </a:p>
        <a:p>
          <a:r>
            <a:rPr kumimoji="1" lang="ja-JP" altLang="ja-JP" sz="1100">
              <a:solidFill>
                <a:schemeClr val="dk1"/>
              </a:solidFill>
              <a:effectLst/>
              <a:latin typeface="+mn-lt"/>
              <a:ea typeface="+mn-ea"/>
              <a:cs typeface="+mn-cs"/>
            </a:rPr>
            <a:t>　いずれの施設も公共施設等総合管理計画に基づき、人口減少に合わせた施設全体数の削減も必要である。　</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25339642</v>
      </c>
      <c r="BO4" s="407"/>
      <c r="BP4" s="407"/>
      <c r="BQ4" s="407"/>
      <c r="BR4" s="407"/>
      <c r="BS4" s="407"/>
      <c r="BT4" s="407"/>
      <c r="BU4" s="408"/>
      <c r="BV4" s="406">
        <v>27539066</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6.7</v>
      </c>
      <c r="CU4" s="413"/>
      <c r="CV4" s="413"/>
      <c r="CW4" s="413"/>
      <c r="CX4" s="413"/>
      <c r="CY4" s="413"/>
      <c r="CZ4" s="413"/>
      <c r="DA4" s="414"/>
      <c r="DB4" s="412">
        <v>5.2</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23716868</v>
      </c>
      <c r="BO5" s="444"/>
      <c r="BP5" s="444"/>
      <c r="BQ5" s="444"/>
      <c r="BR5" s="444"/>
      <c r="BS5" s="444"/>
      <c r="BT5" s="444"/>
      <c r="BU5" s="445"/>
      <c r="BV5" s="443">
        <v>26679565</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94.5</v>
      </c>
      <c r="CU5" s="441"/>
      <c r="CV5" s="441"/>
      <c r="CW5" s="441"/>
      <c r="CX5" s="441"/>
      <c r="CY5" s="441"/>
      <c r="CZ5" s="441"/>
      <c r="DA5" s="442"/>
      <c r="DB5" s="440">
        <v>94.2</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1622774</v>
      </c>
      <c r="BO6" s="444"/>
      <c r="BP6" s="444"/>
      <c r="BQ6" s="444"/>
      <c r="BR6" s="444"/>
      <c r="BS6" s="444"/>
      <c r="BT6" s="444"/>
      <c r="BU6" s="445"/>
      <c r="BV6" s="443">
        <v>859501</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95.4</v>
      </c>
      <c r="CU6" s="481"/>
      <c r="CV6" s="481"/>
      <c r="CW6" s="481"/>
      <c r="CX6" s="481"/>
      <c r="CY6" s="481"/>
      <c r="CZ6" s="481"/>
      <c r="DA6" s="482"/>
      <c r="DB6" s="480">
        <v>97.6</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96</v>
      </c>
      <c r="AV7" s="476"/>
      <c r="AW7" s="476"/>
      <c r="AX7" s="476"/>
      <c r="AY7" s="477" t="s">
        <v>107</v>
      </c>
      <c r="AZ7" s="478"/>
      <c r="BA7" s="478"/>
      <c r="BB7" s="478"/>
      <c r="BC7" s="478"/>
      <c r="BD7" s="478"/>
      <c r="BE7" s="478"/>
      <c r="BF7" s="478"/>
      <c r="BG7" s="478"/>
      <c r="BH7" s="478"/>
      <c r="BI7" s="478"/>
      <c r="BJ7" s="478"/>
      <c r="BK7" s="478"/>
      <c r="BL7" s="478"/>
      <c r="BM7" s="479"/>
      <c r="BN7" s="443">
        <v>706666</v>
      </c>
      <c r="BO7" s="444"/>
      <c r="BP7" s="444"/>
      <c r="BQ7" s="444"/>
      <c r="BR7" s="444"/>
      <c r="BS7" s="444"/>
      <c r="BT7" s="444"/>
      <c r="BU7" s="445"/>
      <c r="BV7" s="443">
        <v>123178</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13767087</v>
      </c>
      <c r="CU7" s="444"/>
      <c r="CV7" s="444"/>
      <c r="CW7" s="444"/>
      <c r="CX7" s="444"/>
      <c r="CY7" s="444"/>
      <c r="CZ7" s="444"/>
      <c r="DA7" s="445"/>
      <c r="DB7" s="443">
        <v>14073742</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110</v>
      </c>
      <c r="AV8" s="476"/>
      <c r="AW8" s="476"/>
      <c r="AX8" s="476"/>
      <c r="AY8" s="477" t="s">
        <v>111</v>
      </c>
      <c r="AZ8" s="478"/>
      <c r="BA8" s="478"/>
      <c r="BB8" s="478"/>
      <c r="BC8" s="478"/>
      <c r="BD8" s="478"/>
      <c r="BE8" s="478"/>
      <c r="BF8" s="478"/>
      <c r="BG8" s="478"/>
      <c r="BH8" s="478"/>
      <c r="BI8" s="478"/>
      <c r="BJ8" s="478"/>
      <c r="BK8" s="478"/>
      <c r="BL8" s="478"/>
      <c r="BM8" s="479"/>
      <c r="BN8" s="443">
        <v>916108</v>
      </c>
      <c r="BO8" s="444"/>
      <c r="BP8" s="444"/>
      <c r="BQ8" s="444"/>
      <c r="BR8" s="444"/>
      <c r="BS8" s="444"/>
      <c r="BT8" s="444"/>
      <c r="BU8" s="445"/>
      <c r="BV8" s="443">
        <v>736323</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0.26</v>
      </c>
      <c r="CU8" s="484"/>
      <c r="CV8" s="484"/>
      <c r="CW8" s="484"/>
      <c r="CX8" s="484"/>
      <c r="CY8" s="484"/>
      <c r="CZ8" s="484"/>
      <c r="DA8" s="485"/>
      <c r="DB8" s="483">
        <v>0.26</v>
      </c>
      <c r="DC8" s="484"/>
      <c r="DD8" s="484"/>
      <c r="DE8" s="484"/>
      <c r="DF8" s="484"/>
      <c r="DG8" s="484"/>
      <c r="DH8" s="484"/>
      <c r="DI8" s="485"/>
    </row>
    <row r="9" spans="1:119" ht="18.75" customHeight="1" thickBot="1" x14ac:dyDescent="0.2">
      <c r="A9" s="181"/>
      <c r="B9" s="437" t="s">
        <v>113</v>
      </c>
      <c r="C9" s="438"/>
      <c r="D9" s="438"/>
      <c r="E9" s="438"/>
      <c r="F9" s="438"/>
      <c r="G9" s="438"/>
      <c r="H9" s="438"/>
      <c r="I9" s="438"/>
      <c r="J9" s="438"/>
      <c r="K9" s="486"/>
      <c r="L9" s="487" t="s">
        <v>114</v>
      </c>
      <c r="M9" s="488"/>
      <c r="N9" s="488"/>
      <c r="O9" s="488"/>
      <c r="P9" s="488"/>
      <c r="Q9" s="489"/>
      <c r="R9" s="490">
        <v>30198</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117</v>
      </c>
      <c r="AV9" s="476"/>
      <c r="AW9" s="476"/>
      <c r="AX9" s="476"/>
      <c r="AY9" s="477" t="s">
        <v>118</v>
      </c>
      <c r="AZ9" s="478"/>
      <c r="BA9" s="478"/>
      <c r="BB9" s="478"/>
      <c r="BC9" s="478"/>
      <c r="BD9" s="478"/>
      <c r="BE9" s="478"/>
      <c r="BF9" s="478"/>
      <c r="BG9" s="478"/>
      <c r="BH9" s="478"/>
      <c r="BI9" s="478"/>
      <c r="BJ9" s="478"/>
      <c r="BK9" s="478"/>
      <c r="BL9" s="478"/>
      <c r="BM9" s="479"/>
      <c r="BN9" s="443">
        <v>179785</v>
      </c>
      <c r="BO9" s="444"/>
      <c r="BP9" s="444"/>
      <c r="BQ9" s="444"/>
      <c r="BR9" s="444"/>
      <c r="BS9" s="444"/>
      <c r="BT9" s="444"/>
      <c r="BU9" s="445"/>
      <c r="BV9" s="443">
        <v>22025</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13.9</v>
      </c>
      <c r="CU9" s="441"/>
      <c r="CV9" s="441"/>
      <c r="CW9" s="441"/>
      <c r="CX9" s="441"/>
      <c r="CY9" s="441"/>
      <c r="CZ9" s="441"/>
      <c r="DA9" s="442"/>
      <c r="DB9" s="440">
        <v>13.5</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120</v>
      </c>
      <c r="M10" s="473"/>
      <c r="N10" s="473"/>
      <c r="O10" s="473"/>
      <c r="P10" s="473"/>
      <c r="Q10" s="474"/>
      <c r="R10" s="494">
        <v>33224</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664291</v>
      </c>
      <c r="BO10" s="444"/>
      <c r="BP10" s="444"/>
      <c r="BQ10" s="444"/>
      <c r="BR10" s="444"/>
      <c r="BS10" s="444"/>
      <c r="BT10" s="444"/>
      <c r="BU10" s="445"/>
      <c r="BV10" s="443">
        <v>1129121</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122</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10000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130</v>
      </c>
      <c r="DC11" s="484"/>
      <c r="DD11" s="484"/>
      <c r="DE11" s="484"/>
      <c r="DF11" s="484"/>
      <c r="DG11" s="484"/>
      <c r="DH11" s="484"/>
      <c r="DI11" s="485"/>
    </row>
    <row r="12" spans="1:119" ht="18.75" customHeight="1" x14ac:dyDescent="0.15">
      <c r="A12" s="181"/>
      <c r="B12" s="503" t="s">
        <v>131</v>
      </c>
      <c r="C12" s="504"/>
      <c r="D12" s="504"/>
      <c r="E12" s="504"/>
      <c r="F12" s="504"/>
      <c r="G12" s="504"/>
      <c r="H12" s="504"/>
      <c r="I12" s="504"/>
      <c r="J12" s="504"/>
      <c r="K12" s="505"/>
      <c r="L12" s="512" t="s">
        <v>132</v>
      </c>
      <c r="M12" s="513"/>
      <c r="N12" s="513"/>
      <c r="O12" s="513"/>
      <c r="P12" s="513"/>
      <c r="Q12" s="514"/>
      <c r="R12" s="515">
        <v>29339</v>
      </c>
      <c r="S12" s="516"/>
      <c r="T12" s="516"/>
      <c r="U12" s="516"/>
      <c r="V12" s="517"/>
      <c r="W12" s="518" t="s">
        <v>1</v>
      </c>
      <c r="X12" s="476"/>
      <c r="Y12" s="476"/>
      <c r="Z12" s="476"/>
      <c r="AA12" s="476"/>
      <c r="AB12" s="519"/>
      <c r="AC12" s="520" t="s">
        <v>133</v>
      </c>
      <c r="AD12" s="521"/>
      <c r="AE12" s="521"/>
      <c r="AF12" s="521"/>
      <c r="AG12" s="522"/>
      <c r="AH12" s="520" t="s">
        <v>134</v>
      </c>
      <c r="AI12" s="521"/>
      <c r="AJ12" s="521"/>
      <c r="AK12" s="521"/>
      <c r="AL12" s="523"/>
      <c r="AM12" s="472" t="s">
        <v>135</v>
      </c>
      <c r="AN12" s="473"/>
      <c r="AO12" s="473"/>
      <c r="AP12" s="473"/>
      <c r="AQ12" s="473"/>
      <c r="AR12" s="473"/>
      <c r="AS12" s="473"/>
      <c r="AT12" s="474"/>
      <c r="AU12" s="475" t="s">
        <v>96</v>
      </c>
      <c r="AV12" s="476"/>
      <c r="AW12" s="476"/>
      <c r="AX12" s="476"/>
      <c r="AY12" s="477" t="s">
        <v>136</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137</v>
      </c>
      <c r="CE12" s="447"/>
      <c r="CF12" s="447"/>
      <c r="CG12" s="447"/>
      <c r="CH12" s="447"/>
      <c r="CI12" s="447"/>
      <c r="CJ12" s="447"/>
      <c r="CK12" s="447"/>
      <c r="CL12" s="447"/>
      <c r="CM12" s="447"/>
      <c r="CN12" s="447"/>
      <c r="CO12" s="447"/>
      <c r="CP12" s="447"/>
      <c r="CQ12" s="447"/>
      <c r="CR12" s="447"/>
      <c r="CS12" s="448"/>
      <c r="CT12" s="483" t="s">
        <v>138</v>
      </c>
      <c r="CU12" s="484"/>
      <c r="CV12" s="484"/>
      <c r="CW12" s="484"/>
      <c r="CX12" s="484"/>
      <c r="CY12" s="484"/>
      <c r="CZ12" s="484"/>
      <c r="DA12" s="485"/>
      <c r="DB12" s="483" t="s">
        <v>139</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140</v>
      </c>
      <c r="N13" s="535"/>
      <c r="O13" s="535"/>
      <c r="P13" s="535"/>
      <c r="Q13" s="536"/>
      <c r="R13" s="527">
        <v>29183</v>
      </c>
      <c r="S13" s="528"/>
      <c r="T13" s="528"/>
      <c r="U13" s="528"/>
      <c r="V13" s="529"/>
      <c r="W13" s="459" t="s">
        <v>141</v>
      </c>
      <c r="X13" s="460"/>
      <c r="Y13" s="460"/>
      <c r="Z13" s="460"/>
      <c r="AA13" s="460"/>
      <c r="AB13" s="450"/>
      <c r="AC13" s="494">
        <v>1494</v>
      </c>
      <c r="AD13" s="495"/>
      <c r="AE13" s="495"/>
      <c r="AF13" s="495"/>
      <c r="AG13" s="537"/>
      <c r="AH13" s="494">
        <v>1770</v>
      </c>
      <c r="AI13" s="495"/>
      <c r="AJ13" s="495"/>
      <c r="AK13" s="495"/>
      <c r="AL13" s="496"/>
      <c r="AM13" s="472" t="s">
        <v>142</v>
      </c>
      <c r="AN13" s="473"/>
      <c r="AO13" s="473"/>
      <c r="AP13" s="473"/>
      <c r="AQ13" s="473"/>
      <c r="AR13" s="473"/>
      <c r="AS13" s="473"/>
      <c r="AT13" s="474"/>
      <c r="AU13" s="475" t="s">
        <v>143</v>
      </c>
      <c r="AV13" s="476"/>
      <c r="AW13" s="476"/>
      <c r="AX13" s="476"/>
      <c r="AY13" s="477" t="s">
        <v>144</v>
      </c>
      <c r="AZ13" s="478"/>
      <c r="BA13" s="478"/>
      <c r="BB13" s="478"/>
      <c r="BC13" s="478"/>
      <c r="BD13" s="478"/>
      <c r="BE13" s="478"/>
      <c r="BF13" s="478"/>
      <c r="BG13" s="478"/>
      <c r="BH13" s="478"/>
      <c r="BI13" s="478"/>
      <c r="BJ13" s="478"/>
      <c r="BK13" s="478"/>
      <c r="BL13" s="478"/>
      <c r="BM13" s="479"/>
      <c r="BN13" s="443">
        <v>844076</v>
      </c>
      <c r="BO13" s="444"/>
      <c r="BP13" s="444"/>
      <c r="BQ13" s="444"/>
      <c r="BR13" s="444"/>
      <c r="BS13" s="444"/>
      <c r="BT13" s="444"/>
      <c r="BU13" s="445"/>
      <c r="BV13" s="443">
        <v>1161146</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8.3000000000000007</v>
      </c>
      <c r="CU13" s="441"/>
      <c r="CV13" s="441"/>
      <c r="CW13" s="441"/>
      <c r="CX13" s="441"/>
      <c r="CY13" s="441"/>
      <c r="CZ13" s="441"/>
      <c r="DA13" s="442"/>
      <c r="DB13" s="440">
        <v>9.1999999999999993</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146</v>
      </c>
      <c r="M14" s="525"/>
      <c r="N14" s="525"/>
      <c r="O14" s="525"/>
      <c r="P14" s="525"/>
      <c r="Q14" s="526"/>
      <c r="R14" s="527">
        <v>30112</v>
      </c>
      <c r="S14" s="528"/>
      <c r="T14" s="528"/>
      <c r="U14" s="528"/>
      <c r="V14" s="529"/>
      <c r="W14" s="433"/>
      <c r="X14" s="434"/>
      <c r="Y14" s="434"/>
      <c r="Z14" s="434"/>
      <c r="AA14" s="434"/>
      <c r="AB14" s="423"/>
      <c r="AC14" s="530">
        <v>10.6</v>
      </c>
      <c r="AD14" s="531"/>
      <c r="AE14" s="531"/>
      <c r="AF14" s="531"/>
      <c r="AG14" s="532"/>
      <c r="AH14" s="530">
        <v>11.6</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v>42.1</v>
      </c>
      <c r="CU14" s="542"/>
      <c r="CV14" s="542"/>
      <c r="CW14" s="542"/>
      <c r="CX14" s="542"/>
      <c r="CY14" s="542"/>
      <c r="CZ14" s="542"/>
      <c r="DA14" s="543"/>
      <c r="DB14" s="541">
        <v>51.7</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140</v>
      </c>
      <c r="N15" s="535"/>
      <c r="O15" s="535"/>
      <c r="P15" s="535"/>
      <c r="Q15" s="536"/>
      <c r="R15" s="527">
        <v>29962</v>
      </c>
      <c r="S15" s="528"/>
      <c r="T15" s="528"/>
      <c r="U15" s="528"/>
      <c r="V15" s="529"/>
      <c r="W15" s="459" t="s">
        <v>148</v>
      </c>
      <c r="X15" s="460"/>
      <c r="Y15" s="460"/>
      <c r="Z15" s="460"/>
      <c r="AA15" s="460"/>
      <c r="AB15" s="450"/>
      <c r="AC15" s="494">
        <v>3796</v>
      </c>
      <c r="AD15" s="495"/>
      <c r="AE15" s="495"/>
      <c r="AF15" s="495"/>
      <c r="AG15" s="537"/>
      <c r="AH15" s="494">
        <v>4217</v>
      </c>
      <c r="AI15" s="495"/>
      <c r="AJ15" s="495"/>
      <c r="AK15" s="495"/>
      <c r="AL15" s="496"/>
      <c r="AM15" s="472"/>
      <c r="AN15" s="473"/>
      <c r="AO15" s="473"/>
      <c r="AP15" s="473"/>
      <c r="AQ15" s="473"/>
      <c r="AR15" s="473"/>
      <c r="AS15" s="473"/>
      <c r="AT15" s="474"/>
      <c r="AU15" s="475"/>
      <c r="AV15" s="476"/>
      <c r="AW15" s="476"/>
      <c r="AX15" s="476"/>
      <c r="AY15" s="403" t="s">
        <v>149</v>
      </c>
      <c r="AZ15" s="404"/>
      <c r="BA15" s="404"/>
      <c r="BB15" s="404"/>
      <c r="BC15" s="404"/>
      <c r="BD15" s="404"/>
      <c r="BE15" s="404"/>
      <c r="BF15" s="404"/>
      <c r="BG15" s="404"/>
      <c r="BH15" s="404"/>
      <c r="BI15" s="404"/>
      <c r="BJ15" s="404"/>
      <c r="BK15" s="404"/>
      <c r="BL15" s="404"/>
      <c r="BM15" s="405"/>
      <c r="BN15" s="406">
        <v>3398012</v>
      </c>
      <c r="BO15" s="407"/>
      <c r="BP15" s="407"/>
      <c r="BQ15" s="407"/>
      <c r="BR15" s="407"/>
      <c r="BS15" s="407"/>
      <c r="BT15" s="407"/>
      <c r="BU15" s="408"/>
      <c r="BV15" s="406">
        <v>3262991</v>
      </c>
      <c r="BW15" s="407"/>
      <c r="BX15" s="407"/>
      <c r="BY15" s="407"/>
      <c r="BZ15" s="407"/>
      <c r="CA15" s="407"/>
      <c r="CB15" s="407"/>
      <c r="CC15" s="408"/>
      <c r="CD15" s="544" t="s">
        <v>150</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151</v>
      </c>
      <c r="M16" s="547"/>
      <c r="N16" s="547"/>
      <c r="O16" s="547"/>
      <c r="P16" s="547"/>
      <c r="Q16" s="548"/>
      <c r="R16" s="549" t="s">
        <v>152</v>
      </c>
      <c r="S16" s="550"/>
      <c r="T16" s="550"/>
      <c r="U16" s="550"/>
      <c r="V16" s="551"/>
      <c r="W16" s="433"/>
      <c r="X16" s="434"/>
      <c r="Y16" s="434"/>
      <c r="Z16" s="434"/>
      <c r="AA16" s="434"/>
      <c r="AB16" s="423"/>
      <c r="AC16" s="530">
        <v>27</v>
      </c>
      <c r="AD16" s="531"/>
      <c r="AE16" s="531"/>
      <c r="AF16" s="531"/>
      <c r="AG16" s="532"/>
      <c r="AH16" s="530">
        <v>27.6</v>
      </c>
      <c r="AI16" s="531"/>
      <c r="AJ16" s="531"/>
      <c r="AK16" s="531"/>
      <c r="AL16" s="533"/>
      <c r="AM16" s="472"/>
      <c r="AN16" s="473"/>
      <c r="AO16" s="473"/>
      <c r="AP16" s="473"/>
      <c r="AQ16" s="473"/>
      <c r="AR16" s="473"/>
      <c r="AS16" s="473"/>
      <c r="AT16" s="474"/>
      <c r="AU16" s="475"/>
      <c r="AV16" s="476"/>
      <c r="AW16" s="476"/>
      <c r="AX16" s="476"/>
      <c r="AY16" s="477" t="s">
        <v>153</v>
      </c>
      <c r="AZ16" s="478"/>
      <c r="BA16" s="478"/>
      <c r="BB16" s="478"/>
      <c r="BC16" s="478"/>
      <c r="BD16" s="478"/>
      <c r="BE16" s="478"/>
      <c r="BF16" s="478"/>
      <c r="BG16" s="478"/>
      <c r="BH16" s="478"/>
      <c r="BI16" s="478"/>
      <c r="BJ16" s="478"/>
      <c r="BK16" s="478"/>
      <c r="BL16" s="478"/>
      <c r="BM16" s="479"/>
      <c r="BN16" s="443">
        <v>12826824</v>
      </c>
      <c r="BO16" s="444"/>
      <c r="BP16" s="444"/>
      <c r="BQ16" s="444"/>
      <c r="BR16" s="444"/>
      <c r="BS16" s="444"/>
      <c r="BT16" s="444"/>
      <c r="BU16" s="445"/>
      <c r="BV16" s="443">
        <v>12826968</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154</v>
      </c>
      <c r="N17" s="555"/>
      <c r="O17" s="555"/>
      <c r="P17" s="555"/>
      <c r="Q17" s="556"/>
      <c r="R17" s="549" t="s">
        <v>155</v>
      </c>
      <c r="S17" s="550"/>
      <c r="T17" s="550"/>
      <c r="U17" s="550"/>
      <c r="V17" s="551"/>
      <c r="W17" s="459" t="s">
        <v>156</v>
      </c>
      <c r="X17" s="460"/>
      <c r="Y17" s="460"/>
      <c r="Z17" s="460"/>
      <c r="AA17" s="460"/>
      <c r="AB17" s="450"/>
      <c r="AC17" s="494">
        <v>8773</v>
      </c>
      <c r="AD17" s="495"/>
      <c r="AE17" s="495"/>
      <c r="AF17" s="495"/>
      <c r="AG17" s="537"/>
      <c r="AH17" s="494">
        <v>9279</v>
      </c>
      <c r="AI17" s="495"/>
      <c r="AJ17" s="495"/>
      <c r="AK17" s="495"/>
      <c r="AL17" s="496"/>
      <c r="AM17" s="472"/>
      <c r="AN17" s="473"/>
      <c r="AO17" s="473"/>
      <c r="AP17" s="473"/>
      <c r="AQ17" s="473"/>
      <c r="AR17" s="473"/>
      <c r="AS17" s="473"/>
      <c r="AT17" s="474"/>
      <c r="AU17" s="475"/>
      <c r="AV17" s="476"/>
      <c r="AW17" s="476"/>
      <c r="AX17" s="476"/>
      <c r="AY17" s="477" t="s">
        <v>157</v>
      </c>
      <c r="AZ17" s="478"/>
      <c r="BA17" s="478"/>
      <c r="BB17" s="478"/>
      <c r="BC17" s="478"/>
      <c r="BD17" s="478"/>
      <c r="BE17" s="478"/>
      <c r="BF17" s="478"/>
      <c r="BG17" s="478"/>
      <c r="BH17" s="478"/>
      <c r="BI17" s="478"/>
      <c r="BJ17" s="478"/>
      <c r="BK17" s="478"/>
      <c r="BL17" s="478"/>
      <c r="BM17" s="479"/>
      <c r="BN17" s="443">
        <v>4204491</v>
      </c>
      <c r="BO17" s="444"/>
      <c r="BP17" s="444"/>
      <c r="BQ17" s="444"/>
      <c r="BR17" s="444"/>
      <c r="BS17" s="444"/>
      <c r="BT17" s="444"/>
      <c r="BU17" s="445"/>
      <c r="BV17" s="443">
        <v>4030222</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158</v>
      </c>
      <c r="C18" s="486"/>
      <c r="D18" s="486"/>
      <c r="E18" s="566"/>
      <c r="F18" s="566"/>
      <c r="G18" s="566"/>
      <c r="H18" s="566"/>
      <c r="I18" s="566"/>
      <c r="J18" s="566"/>
      <c r="K18" s="566"/>
      <c r="L18" s="567">
        <v>1152.76</v>
      </c>
      <c r="M18" s="567"/>
      <c r="N18" s="567"/>
      <c r="O18" s="567"/>
      <c r="P18" s="567"/>
      <c r="Q18" s="567"/>
      <c r="R18" s="568"/>
      <c r="S18" s="568"/>
      <c r="T18" s="568"/>
      <c r="U18" s="568"/>
      <c r="V18" s="569"/>
      <c r="W18" s="461"/>
      <c r="X18" s="462"/>
      <c r="Y18" s="462"/>
      <c r="Z18" s="462"/>
      <c r="AA18" s="462"/>
      <c r="AB18" s="453"/>
      <c r="AC18" s="570">
        <v>62.4</v>
      </c>
      <c r="AD18" s="571"/>
      <c r="AE18" s="571"/>
      <c r="AF18" s="571"/>
      <c r="AG18" s="572"/>
      <c r="AH18" s="570">
        <v>60.8</v>
      </c>
      <c r="AI18" s="571"/>
      <c r="AJ18" s="571"/>
      <c r="AK18" s="571"/>
      <c r="AL18" s="573"/>
      <c r="AM18" s="472"/>
      <c r="AN18" s="473"/>
      <c r="AO18" s="473"/>
      <c r="AP18" s="473"/>
      <c r="AQ18" s="473"/>
      <c r="AR18" s="473"/>
      <c r="AS18" s="473"/>
      <c r="AT18" s="474"/>
      <c r="AU18" s="475"/>
      <c r="AV18" s="476"/>
      <c r="AW18" s="476"/>
      <c r="AX18" s="476"/>
      <c r="AY18" s="477" t="s">
        <v>159</v>
      </c>
      <c r="AZ18" s="478"/>
      <c r="BA18" s="478"/>
      <c r="BB18" s="478"/>
      <c r="BC18" s="478"/>
      <c r="BD18" s="478"/>
      <c r="BE18" s="478"/>
      <c r="BF18" s="478"/>
      <c r="BG18" s="478"/>
      <c r="BH18" s="478"/>
      <c r="BI18" s="478"/>
      <c r="BJ18" s="478"/>
      <c r="BK18" s="478"/>
      <c r="BL18" s="478"/>
      <c r="BM18" s="479"/>
      <c r="BN18" s="443">
        <v>13245793</v>
      </c>
      <c r="BO18" s="444"/>
      <c r="BP18" s="444"/>
      <c r="BQ18" s="444"/>
      <c r="BR18" s="444"/>
      <c r="BS18" s="444"/>
      <c r="BT18" s="444"/>
      <c r="BU18" s="445"/>
      <c r="BV18" s="443">
        <v>13655512</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160</v>
      </c>
      <c r="C19" s="486"/>
      <c r="D19" s="486"/>
      <c r="E19" s="566"/>
      <c r="F19" s="566"/>
      <c r="G19" s="566"/>
      <c r="H19" s="566"/>
      <c r="I19" s="566"/>
      <c r="J19" s="566"/>
      <c r="K19" s="566"/>
      <c r="L19" s="574">
        <v>26</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161</v>
      </c>
      <c r="AZ19" s="478"/>
      <c r="BA19" s="478"/>
      <c r="BB19" s="478"/>
      <c r="BC19" s="478"/>
      <c r="BD19" s="478"/>
      <c r="BE19" s="478"/>
      <c r="BF19" s="478"/>
      <c r="BG19" s="478"/>
      <c r="BH19" s="478"/>
      <c r="BI19" s="478"/>
      <c r="BJ19" s="478"/>
      <c r="BK19" s="478"/>
      <c r="BL19" s="478"/>
      <c r="BM19" s="479"/>
      <c r="BN19" s="443">
        <v>18082700</v>
      </c>
      <c r="BO19" s="444"/>
      <c r="BP19" s="444"/>
      <c r="BQ19" s="444"/>
      <c r="BR19" s="444"/>
      <c r="BS19" s="444"/>
      <c r="BT19" s="444"/>
      <c r="BU19" s="445"/>
      <c r="BV19" s="443">
        <v>18234490</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162</v>
      </c>
      <c r="C20" s="486"/>
      <c r="D20" s="486"/>
      <c r="E20" s="566"/>
      <c r="F20" s="566"/>
      <c r="G20" s="566"/>
      <c r="H20" s="566"/>
      <c r="I20" s="566"/>
      <c r="J20" s="566"/>
      <c r="K20" s="566"/>
      <c r="L20" s="574">
        <v>11799</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163</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164</v>
      </c>
      <c r="C22" s="587"/>
      <c r="D22" s="588"/>
      <c r="E22" s="455" t="s">
        <v>1</v>
      </c>
      <c r="F22" s="460"/>
      <c r="G22" s="460"/>
      <c r="H22" s="460"/>
      <c r="I22" s="460"/>
      <c r="J22" s="460"/>
      <c r="K22" s="450"/>
      <c r="L22" s="455" t="s">
        <v>165</v>
      </c>
      <c r="M22" s="460"/>
      <c r="N22" s="460"/>
      <c r="O22" s="460"/>
      <c r="P22" s="450"/>
      <c r="Q22" s="618" t="s">
        <v>166</v>
      </c>
      <c r="R22" s="619"/>
      <c r="S22" s="619"/>
      <c r="T22" s="619"/>
      <c r="U22" s="619"/>
      <c r="V22" s="620"/>
      <c r="W22" s="586" t="s">
        <v>167</v>
      </c>
      <c r="X22" s="587"/>
      <c r="Y22" s="588"/>
      <c r="Z22" s="455" t="s">
        <v>1</v>
      </c>
      <c r="AA22" s="460"/>
      <c r="AB22" s="460"/>
      <c r="AC22" s="460"/>
      <c r="AD22" s="460"/>
      <c r="AE22" s="460"/>
      <c r="AF22" s="460"/>
      <c r="AG22" s="450"/>
      <c r="AH22" s="624" t="s">
        <v>168</v>
      </c>
      <c r="AI22" s="460"/>
      <c r="AJ22" s="460"/>
      <c r="AK22" s="460"/>
      <c r="AL22" s="450"/>
      <c r="AM22" s="624" t="s">
        <v>169</v>
      </c>
      <c r="AN22" s="625"/>
      <c r="AO22" s="625"/>
      <c r="AP22" s="625"/>
      <c r="AQ22" s="625"/>
      <c r="AR22" s="626"/>
      <c r="AS22" s="618" t="s">
        <v>166</v>
      </c>
      <c r="AT22" s="619"/>
      <c r="AU22" s="619"/>
      <c r="AV22" s="619"/>
      <c r="AW22" s="619"/>
      <c r="AX22" s="630"/>
      <c r="AY22" s="403" t="s">
        <v>170</v>
      </c>
      <c r="AZ22" s="404"/>
      <c r="BA22" s="404"/>
      <c r="BB22" s="404"/>
      <c r="BC22" s="404"/>
      <c r="BD22" s="404"/>
      <c r="BE22" s="404"/>
      <c r="BF22" s="404"/>
      <c r="BG22" s="404"/>
      <c r="BH22" s="404"/>
      <c r="BI22" s="404"/>
      <c r="BJ22" s="404"/>
      <c r="BK22" s="404"/>
      <c r="BL22" s="404"/>
      <c r="BM22" s="405"/>
      <c r="BN22" s="406">
        <v>25175576</v>
      </c>
      <c r="BO22" s="407"/>
      <c r="BP22" s="407"/>
      <c r="BQ22" s="407"/>
      <c r="BR22" s="407"/>
      <c r="BS22" s="407"/>
      <c r="BT22" s="407"/>
      <c r="BU22" s="408"/>
      <c r="BV22" s="406">
        <v>26075312</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171</v>
      </c>
      <c r="AZ23" s="478"/>
      <c r="BA23" s="478"/>
      <c r="BB23" s="478"/>
      <c r="BC23" s="478"/>
      <c r="BD23" s="478"/>
      <c r="BE23" s="478"/>
      <c r="BF23" s="478"/>
      <c r="BG23" s="478"/>
      <c r="BH23" s="478"/>
      <c r="BI23" s="478"/>
      <c r="BJ23" s="478"/>
      <c r="BK23" s="478"/>
      <c r="BL23" s="478"/>
      <c r="BM23" s="479"/>
      <c r="BN23" s="443">
        <v>21754476</v>
      </c>
      <c r="BO23" s="444"/>
      <c r="BP23" s="444"/>
      <c r="BQ23" s="444"/>
      <c r="BR23" s="444"/>
      <c r="BS23" s="444"/>
      <c r="BT23" s="444"/>
      <c r="BU23" s="445"/>
      <c r="BV23" s="443">
        <v>22268112</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172</v>
      </c>
      <c r="F24" s="473"/>
      <c r="G24" s="473"/>
      <c r="H24" s="473"/>
      <c r="I24" s="473"/>
      <c r="J24" s="473"/>
      <c r="K24" s="474"/>
      <c r="L24" s="494">
        <v>1</v>
      </c>
      <c r="M24" s="495"/>
      <c r="N24" s="495"/>
      <c r="O24" s="495"/>
      <c r="P24" s="537"/>
      <c r="Q24" s="494">
        <v>8920</v>
      </c>
      <c r="R24" s="495"/>
      <c r="S24" s="495"/>
      <c r="T24" s="495"/>
      <c r="U24" s="495"/>
      <c r="V24" s="537"/>
      <c r="W24" s="589"/>
      <c r="X24" s="590"/>
      <c r="Y24" s="591"/>
      <c r="Z24" s="493" t="s">
        <v>173</v>
      </c>
      <c r="AA24" s="473"/>
      <c r="AB24" s="473"/>
      <c r="AC24" s="473"/>
      <c r="AD24" s="473"/>
      <c r="AE24" s="473"/>
      <c r="AF24" s="473"/>
      <c r="AG24" s="474"/>
      <c r="AH24" s="494">
        <v>406</v>
      </c>
      <c r="AI24" s="495"/>
      <c r="AJ24" s="495"/>
      <c r="AK24" s="495"/>
      <c r="AL24" s="537"/>
      <c r="AM24" s="494">
        <v>1237894</v>
      </c>
      <c r="AN24" s="495"/>
      <c r="AO24" s="495"/>
      <c r="AP24" s="495"/>
      <c r="AQ24" s="495"/>
      <c r="AR24" s="537"/>
      <c r="AS24" s="494">
        <v>3049</v>
      </c>
      <c r="AT24" s="495"/>
      <c r="AU24" s="495"/>
      <c r="AV24" s="495"/>
      <c r="AW24" s="495"/>
      <c r="AX24" s="496"/>
      <c r="AY24" s="559" t="s">
        <v>174</v>
      </c>
      <c r="AZ24" s="560"/>
      <c r="BA24" s="560"/>
      <c r="BB24" s="560"/>
      <c r="BC24" s="560"/>
      <c r="BD24" s="560"/>
      <c r="BE24" s="560"/>
      <c r="BF24" s="560"/>
      <c r="BG24" s="560"/>
      <c r="BH24" s="560"/>
      <c r="BI24" s="560"/>
      <c r="BJ24" s="560"/>
      <c r="BK24" s="560"/>
      <c r="BL24" s="560"/>
      <c r="BM24" s="561"/>
      <c r="BN24" s="443">
        <v>18106547</v>
      </c>
      <c r="BO24" s="444"/>
      <c r="BP24" s="444"/>
      <c r="BQ24" s="444"/>
      <c r="BR24" s="444"/>
      <c r="BS24" s="444"/>
      <c r="BT24" s="444"/>
      <c r="BU24" s="445"/>
      <c r="BV24" s="443">
        <v>18219518</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175</v>
      </c>
      <c r="F25" s="473"/>
      <c r="G25" s="473"/>
      <c r="H25" s="473"/>
      <c r="I25" s="473"/>
      <c r="J25" s="473"/>
      <c r="K25" s="474"/>
      <c r="L25" s="494">
        <v>2</v>
      </c>
      <c r="M25" s="495"/>
      <c r="N25" s="495"/>
      <c r="O25" s="495"/>
      <c r="P25" s="537"/>
      <c r="Q25" s="494">
        <v>6570</v>
      </c>
      <c r="R25" s="495"/>
      <c r="S25" s="495"/>
      <c r="T25" s="495"/>
      <c r="U25" s="495"/>
      <c r="V25" s="537"/>
      <c r="W25" s="589"/>
      <c r="X25" s="590"/>
      <c r="Y25" s="591"/>
      <c r="Z25" s="493" t="s">
        <v>176</v>
      </c>
      <c r="AA25" s="473"/>
      <c r="AB25" s="473"/>
      <c r="AC25" s="473"/>
      <c r="AD25" s="473"/>
      <c r="AE25" s="473"/>
      <c r="AF25" s="473"/>
      <c r="AG25" s="474"/>
      <c r="AH25" s="494">
        <v>92</v>
      </c>
      <c r="AI25" s="495"/>
      <c r="AJ25" s="495"/>
      <c r="AK25" s="495"/>
      <c r="AL25" s="537"/>
      <c r="AM25" s="494">
        <v>264868</v>
      </c>
      <c r="AN25" s="495"/>
      <c r="AO25" s="495"/>
      <c r="AP25" s="495"/>
      <c r="AQ25" s="495"/>
      <c r="AR25" s="537"/>
      <c r="AS25" s="494">
        <v>2879</v>
      </c>
      <c r="AT25" s="495"/>
      <c r="AU25" s="495"/>
      <c r="AV25" s="495"/>
      <c r="AW25" s="495"/>
      <c r="AX25" s="496"/>
      <c r="AY25" s="403" t="s">
        <v>177</v>
      </c>
      <c r="AZ25" s="404"/>
      <c r="BA25" s="404"/>
      <c r="BB25" s="404"/>
      <c r="BC25" s="404"/>
      <c r="BD25" s="404"/>
      <c r="BE25" s="404"/>
      <c r="BF25" s="404"/>
      <c r="BG25" s="404"/>
      <c r="BH25" s="404"/>
      <c r="BI25" s="404"/>
      <c r="BJ25" s="404"/>
      <c r="BK25" s="404"/>
      <c r="BL25" s="404"/>
      <c r="BM25" s="405"/>
      <c r="BN25" s="406">
        <v>7286868</v>
      </c>
      <c r="BO25" s="407"/>
      <c r="BP25" s="407"/>
      <c r="BQ25" s="407"/>
      <c r="BR25" s="407"/>
      <c r="BS25" s="407"/>
      <c r="BT25" s="407"/>
      <c r="BU25" s="408"/>
      <c r="BV25" s="406">
        <v>8355366</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178</v>
      </c>
      <c r="F26" s="473"/>
      <c r="G26" s="473"/>
      <c r="H26" s="473"/>
      <c r="I26" s="473"/>
      <c r="J26" s="473"/>
      <c r="K26" s="474"/>
      <c r="L26" s="494">
        <v>1</v>
      </c>
      <c r="M26" s="495"/>
      <c r="N26" s="495"/>
      <c r="O26" s="495"/>
      <c r="P26" s="537"/>
      <c r="Q26" s="494">
        <v>5810</v>
      </c>
      <c r="R26" s="495"/>
      <c r="S26" s="495"/>
      <c r="T26" s="495"/>
      <c r="U26" s="495"/>
      <c r="V26" s="537"/>
      <c r="W26" s="589"/>
      <c r="X26" s="590"/>
      <c r="Y26" s="591"/>
      <c r="Z26" s="493" t="s">
        <v>179</v>
      </c>
      <c r="AA26" s="595"/>
      <c r="AB26" s="595"/>
      <c r="AC26" s="595"/>
      <c r="AD26" s="595"/>
      <c r="AE26" s="595"/>
      <c r="AF26" s="595"/>
      <c r="AG26" s="596"/>
      <c r="AH26" s="494">
        <v>8</v>
      </c>
      <c r="AI26" s="495"/>
      <c r="AJ26" s="495"/>
      <c r="AK26" s="495"/>
      <c r="AL26" s="537"/>
      <c r="AM26" s="494">
        <v>24280</v>
      </c>
      <c r="AN26" s="495"/>
      <c r="AO26" s="495"/>
      <c r="AP26" s="495"/>
      <c r="AQ26" s="495"/>
      <c r="AR26" s="537"/>
      <c r="AS26" s="494">
        <v>3035</v>
      </c>
      <c r="AT26" s="495"/>
      <c r="AU26" s="495"/>
      <c r="AV26" s="495"/>
      <c r="AW26" s="495"/>
      <c r="AX26" s="496"/>
      <c r="AY26" s="446" t="s">
        <v>180</v>
      </c>
      <c r="AZ26" s="447"/>
      <c r="BA26" s="447"/>
      <c r="BB26" s="447"/>
      <c r="BC26" s="447"/>
      <c r="BD26" s="447"/>
      <c r="BE26" s="447"/>
      <c r="BF26" s="447"/>
      <c r="BG26" s="447"/>
      <c r="BH26" s="447"/>
      <c r="BI26" s="447"/>
      <c r="BJ26" s="447"/>
      <c r="BK26" s="447"/>
      <c r="BL26" s="447"/>
      <c r="BM26" s="448"/>
      <c r="BN26" s="443" t="s">
        <v>138</v>
      </c>
      <c r="BO26" s="444"/>
      <c r="BP26" s="444"/>
      <c r="BQ26" s="444"/>
      <c r="BR26" s="444"/>
      <c r="BS26" s="444"/>
      <c r="BT26" s="444"/>
      <c r="BU26" s="445"/>
      <c r="BV26" s="443" t="s">
        <v>130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181</v>
      </c>
      <c r="F27" s="473"/>
      <c r="G27" s="473"/>
      <c r="H27" s="473"/>
      <c r="I27" s="473"/>
      <c r="J27" s="473"/>
      <c r="K27" s="474"/>
      <c r="L27" s="494">
        <v>1</v>
      </c>
      <c r="M27" s="495"/>
      <c r="N27" s="495"/>
      <c r="O27" s="495"/>
      <c r="P27" s="537"/>
      <c r="Q27" s="494">
        <v>3560</v>
      </c>
      <c r="R27" s="495"/>
      <c r="S27" s="495"/>
      <c r="T27" s="495"/>
      <c r="U27" s="495"/>
      <c r="V27" s="537"/>
      <c r="W27" s="589"/>
      <c r="X27" s="590"/>
      <c r="Y27" s="591"/>
      <c r="Z27" s="493" t="s">
        <v>182</v>
      </c>
      <c r="AA27" s="473"/>
      <c r="AB27" s="473"/>
      <c r="AC27" s="473"/>
      <c r="AD27" s="473"/>
      <c r="AE27" s="473"/>
      <c r="AF27" s="473"/>
      <c r="AG27" s="474"/>
      <c r="AH27" s="494" t="s">
        <v>183</v>
      </c>
      <c r="AI27" s="495"/>
      <c r="AJ27" s="495"/>
      <c r="AK27" s="495"/>
      <c r="AL27" s="537"/>
      <c r="AM27" s="494" t="s">
        <v>138</v>
      </c>
      <c r="AN27" s="495"/>
      <c r="AO27" s="495"/>
      <c r="AP27" s="495"/>
      <c r="AQ27" s="495"/>
      <c r="AR27" s="537"/>
      <c r="AS27" s="494" t="s">
        <v>183</v>
      </c>
      <c r="AT27" s="495"/>
      <c r="AU27" s="495"/>
      <c r="AV27" s="495"/>
      <c r="AW27" s="495"/>
      <c r="AX27" s="496"/>
      <c r="AY27" s="538" t="s">
        <v>184</v>
      </c>
      <c r="AZ27" s="539"/>
      <c r="BA27" s="539"/>
      <c r="BB27" s="539"/>
      <c r="BC27" s="539"/>
      <c r="BD27" s="539"/>
      <c r="BE27" s="539"/>
      <c r="BF27" s="539"/>
      <c r="BG27" s="539"/>
      <c r="BH27" s="539"/>
      <c r="BI27" s="539"/>
      <c r="BJ27" s="539"/>
      <c r="BK27" s="539"/>
      <c r="BL27" s="539"/>
      <c r="BM27" s="540"/>
      <c r="BN27" s="562">
        <v>490105</v>
      </c>
      <c r="BO27" s="563"/>
      <c r="BP27" s="563"/>
      <c r="BQ27" s="563"/>
      <c r="BR27" s="563"/>
      <c r="BS27" s="563"/>
      <c r="BT27" s="563"/>
      <c r="BU27" s="564"/>
      <c r="BV27" s="562">
        <v>490034</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185</v>
      </c>
      <c r="F28" s="473"/>
      <c r="G28" s="473"/>
      <c r="H28" s="473"/>
      <c r="I28" s="473"/>
      <c r="J28" s="473"/>
      <c r="K28" s="474"/>
      <c r="L28" s="494">
        <v>1</v>
      </c>
      <c r="M28" s="495"/>
      <c r="N28" s="495"/>
      <c r="O28" s="495"/>
      <c r="P28" s="537"/>
      <c r="Q28" s="494">
        <v>3200</v>
      </c>
      <c r="R28" s="495"/>
      <c r="S28" s="495"/>
      <c r="T28" s="495"/>
      <c r="U28" s="495"/>
      <c r="V28" s="537"/>
      <c r="W28" s="589"/>
      <c r="X28" s="590"/>
      <c r="Y28" s="591"/>
      <c r="Z28" s="493" t="s">
        <v>186</v>
      </c>
      <c r="AA28" s="473"/>
      <c r="AB28" s="473"/>
      <c r="AC28" s="473"/>
      <c r="AD28" s="473"/>
      <c r="AE28" s="473"/>
      <c r="AF28" s="473"/>
      <c r="AG28" s="474"/>
      <c r="AH28" s="494" t="s">
        <v>183</v>
      </c>
      <c r="AI28" s="495"/>
      <c r="AJ28" s="495"/>
      <c r="AK28" s="495"/>
      <c r="AL28" s="537"/>
      <c r="AM28" s="494" t="s">
        <v>138</v>
      </c>
      <c r="AN28" s="495"/>
      <c r="AO28" s="495"/>
      <c r="AP28" s="495"/>
      <c r="AQ28" s="495"/>
      <c r="AR28" s="537"/>
      <c r="AS28" s="494" t="s">
        <v>138</v>
      </c>
      <c r="AT28" s="495"/>
      <c r="AU28" s="495"/>
      <c r="AV28" s="495"/>
      <c r="AW28" s="495"/>
      <c r="AX28" s="496"/>
      <c r="AY28" s="597" t="s">
        <v>187</v>
      </c>
      <c r="AZ28" s="598"/>
      <c r="BA28" s="598"/>
      <c r="BB28" s="599"/>
      <c r="BC28" s="403" t="s">
        <v>50</v>
      </c>
      <c r="BD28" s="404"/>
      <c r="BE28" s="404"/>
      <c r="BF28" s="404"/>
      <c r="BG28" s="404"/>
      <c r="BH28" s="404"/>
      <c r="BI28" s="404"/>
      <c r="BJ28" s="404"/>
      <c r="BK28" s="404"/>
      <c r="BL28" s="404"/>
      <c r="BM28" s="405"/>
      <c r="BN28" s="406">
        <v>6769057</v>
      </c>
      <c r="BO28" s="407"/>
      <c r="BP28" s="407"/>
      <c r="BQ28" s="407"/>
      <c r="BR28" s="407"/>
      <c r="BS28" s="407"/>
      <c r="BT28" s="407"/>
      <c r="BU28" s="408"/>
      <c r="BV28" s="406">
        <v>6104766</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188</v>
      </c>
      <c r="F29" s="473"/>
      <c r="G29" s="473"/>
      <c r="H29" s="473"/>
      <c r="I29" s="473"/>
      <c r="J29" s="473"/>
      <c r="K29" s="474"/>
      <c r="L29" s="494">
        <v>16</v>
      </c>
      <c r="M29" s="495"/>
      <c r="N29" s="495"/>
      <c r="O29" s="495"/>
      <c r="P29" s="537"/>
      <c r="Q29" s="494">
        <v>3020</v>
      </c>
      <c r="R29" s="495"/>
      <c r="S29" s="495"/>
      <c r="T29" s="495"/>
      <c r="U29" s="495"/>
      <c r="V29" s="537"/>
      <c r="W29" s="592"/>
      <c r="X29" s="593"/>
      <c r="Y29" s="594"/>
      <c r="Z29" s="493" t="s">
        <v>189</v>
      </c>
      <c r="AA29" s="473"/>
      <c r="AB29" s="473"/>
      <c r="AC29" s="473"/>
      <c r="AD29" s="473"/>
      <c r="AE29" s="473"/>
      <c r="AF29" s="473"/>
      <c r="AG29" s="474"/>
      <c r="AH29" s="494">
        <v>406</v>
      </c>
      <c r="AI29" s="495"/>
      <c r="AJ29" s="495"/>
      <c r="AK29" s="495"/>
      <c r="AL29" s="537"/>
      <c r="AM29" s="494">
        <v>1237894</v>
      </c>
      <c r="AN29" s="495"/>
      <c r="AO29" s="495"/>
      <c r="AP29" s="495"/>
      <c r="AQ29" s="495"/>
      <c r="AR29" s="537"/>
      <c r="AS29" s="494">
        <v>3049</v>
      </c>
      <c r="AT29" s="495"/>
      <c r="AU29" s="495"/>
      <c r="AV29" s="495"/>
      <c r="AW29" s="495"/>
      <c r="AX29" s="496"/>
      <c r="AY29" s="600"/>
      <c r="AZ29" s="601"/>
      <c r="BA29" s="601"/>
      <c r="BB29" s="602"/>
      <c r="BC29" s="477" t="s">
        <v>190</v>
      </c>
      <c r="BD29" s="478"/>
      <c r="BE29" s="478"/>
      <c r="BF29" s="478"/>
      <c r="BG29" s="478"/>
      <c r="BH29" s="478"/>
      <c r="BI29" s="478"/>
      <c r="BJ29" s="478"/>
      <c r="BK29" s="478"/>
      <c r="BL29" s="478"/>
      <c r="BM29" s="479"/>
      <c r="BN29" s="443">
        <v>1984970</v>
      </c>
      <c r="BO29" s="444"/>
      <c r="BP29" s="444"/>
      <c r="BQ29" s="444"/>
      <c r="BR29" s="444"/>
      <c r="BS29" s="444"/>
      <c r="BT29" s="444"/>
      <c r="BU29" s="445"/>
      <c r="BV29" s="443">
        <v>1813469</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191</v>
      </c>
      <c r="X30" s="611"/>
      <c r="Y30" s="611"/>
      <c r="Z30" s="611"/>
      <c r="AA30" s="611"/>
      <c r="AB30" s="611"/>
      <c r="AC30" s="611"/>
      <c r="AD30" s="611"/>
      <c r="AE30" s="611"/>
      <c r="AF30" s="611"/>
      <c r="AG30" s="612"/>
      <c r="AH30" s="570">
        <v>97.3</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3282970</v>
      </c>
      <c r="BO30" s="563"/>
      <c r="BP30" s="563"/>
      <c r="BQ30" s="563"/>
      <c r="BR30" s="563"/>
      <c r="BS30" s="563"/>
      <c r="BT30" s="563"/>
      <c r="BU30" s="564"/>
      <c r="BV30" s="562">
        <v>3303659</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192</v>
      </c>
      <c r="D32" s="606"/>
      <c r="E32" s="606"/>
      <c r="F32" s="606"/>
      <c r="G32" s="606"/>
      <c r="H32" s="606"/>
      <c r="I32" s="606"/>
      <c r="J32" s="606"/>
      <c r="K32" s="606"/>
      <c r="L32" s="606"/>
      <c r="M32" s="606"/>
      <c r="N32" s="606"/>
      <c r="O32" s="606"/>
      <c r="P32" s="606"/>
      <c r="Q32" s="606"/>
      <c r="R32" s="606"/>
      <c r="S32" s="606"/>
      <c r="U32" s="447" t="s">
        <v>193</v>
      </c>
      <c r="V32" s="447"/>
      <c r="W32" s="447"/>
      <c r="X32" s="447"/>
      <c r="Y32" s="447"/>
      <c r="Z32" s="447"/>
      <c r="AA32" s="447"/>
      <c r="AB32" s="447"/>
      <c r="AC32" s="447"/>
      <c r="AD32" s="447"/>
      <c r="AE32" s="447"/>
      <c r="AF32" s="447"/>
      <c r="AG32" s="447"/>
      <c r="AH32" s="447"/>
      <c r="AI32" s="447"/>
      <c r="AJ32" s="447"/>
      <c r="AK32" s="447"/>
      <c r="AM32" s="447" t="s">
        <v>194</v>
      </c>
      <c r="AN32" s="447"/>
      <c r="AO32" s="447"/>
      <c r="AP32" s="447"/>
      <c r="AQ32" s="447"/>
      <c r="AR32" s="447"/>
      <c r="AS32" s="447"/>
      <c r="AT32" s="447"/>
      <c r="AU32" s="447"/>
      <c r="AV32" s="447"/>
      <c r="AW32" s="447"/>
      <c r="AX32" s="447"/>
      <c r="AY32" s="447"/>
      <c r="AZ32" s="447"/>
      <c r="BA32" s="447"/>
      <c r="BB32" s="447"/>
      <c r="BC32" s="447"/>
      <c r="BE32" s="447" t="s">
        <v>195</v>
      </c>
      <c r="BF32" s="447"/>
      <c r="BG32" s="447"/>
      <c r="BH32" s="447"/>
      <c r="BI32" s="447"/>
      <c r="BJ32" s="447"/>
      <c r="BK32" s="447"/>
      <c r="BL32" s="447"/>
      <c r="BM32" s="447"/>
      <c r="BN32" s="447"/>
      <c r="BO32" s="447"/>
      <c r="BP32" s="447"/>
      <c r="BQ32" s="447"/>
      <c r="BR32" s="447"/>
      <c r="BS32" s="447"/>
      <c r="BT32" s="447"/>
      <c r="BU32" s="447"/>
      <c r="BW32" s="447" t="s">
        <v>196</v>
      </c>
      <c r="BX32" s="447"/>
      <c r="BY32" s="447"/>
      <c r="BZ32" s="447"/>
      <c r="CA32" s="447"/>
      <c r="CB32" s="447"/>
      <c r="CC32" s="447"/>
      <c r="CD32" s="447"/>
      <c r="CE32" s="447"/>
      <c r="CF32" s="447"/>
      <c r="CG32" s="447"/>
      <c r="CH32" s="447"/>
      <c r="CI32" s="447"/>
      <c r="CJ32" s="447"/>
      <c r="CK32" s="447"/>
      <c r="CL32" s="447"/>
      <c r="CM32" s="447"/>
      <c r="CO32" s="447" t="s">
        <v>197</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198</v>
      </c>
      <c r="D33" s="467"/>
      <c r="E33" s="432" t="s">
        <v>199</v>
      </c>
      <c r="F33" s="432"/>
      <c r="G33" s="432"/>
      <c r="H33" s="432"/>
      <c r="I33" s="432"/>
      <c r="J33" s="432"/>
      <c r="K33" s="432"/>
      <c r="L33" s="432"/>
      <c r="M33" s="432"/>
      <c r="N33" s="432"/>
      <c r="O33" s="432"/>
      <c r="P33" s="432"/>
      <c r="Q33" s="432"/>
      <c r="R33" s="432"/>
      <c r="S33" s="432"/>
      <c r="T33" s="206"/>
      <c r="U33" s="467" t="s">
        <v>198</v>
      </c>
      <c r="V33" s="467"/>
      <c r="W33" s="432" t="s">
        <v>200</v>
      </c>
      <c r="X33" s="432"/>
      <c r="Y33" s="432"/>
      <c r="Z33" s="432"/>
      <c r="AA33" s="432"/>
      <c r="AB33" s="432"/>
      <c r="AC33" s="432"/>
      <c r="AD33" s="432"/>
      <c r="AE33" s="432"/>
      <c r="AF33" s="432"/>
      <c r="AG33" s="432"/>
      <c r="AH33" s="432"/>
      <c r="AI33" s="432"/>
      <c r="AJ33" s="432"/>
      <c r="AK33" s="432"/>
      <c r="AL33" s="206"/>
      <c r="AM33" s="467" t="s">
        <v>201</v>
      </c>
      <c r="AN33" s="467"/>
      <c r="AO33" s="432" t="s">
        <v>202</v>
      </c>
      <c r="AP33" s="432"/>
      <c r="AQ33" s="432"/>
      <c r="AR33" s="432"/>
      <c r="AS33" s="432"/>
      <c r="AT33" s="432"/>
      <c r="AU33" s="432"/>
      <c r="AV33" s="432"/>
      <c r="AW33" s="432"/>
      <c r="AX33" s="432"/>
      <c r="AY33" s="432"/>
      <c r="AZ33" s="432"/>
      <c r="BA33" s="432"/>
      <c r="BB33" s="432"/>
      <c r="BC33" s="432"/>
      <c r="BD33" s="207"/>
      <c r="BE33" s="432" t="s">
        <v>203</v>
      </c>
      <c r="BF33" s="432"/>
      <c r="BG33" s="432" t="s">
        <v>204</v>
      </c>
      <c r="BH33" s="432"/>
      <c r="BI33" s="432"/>
      <c r="BJ33" s="432"/>
      <c r="BK33" s="432"/>
      <c r="BL33" s="432"/>
      <c r="BM33" s="432"/>
      <c r="BN33" s="432"/>
      <c r="BO33" s="432"/>
      <c r="BP33" s="432"/>
      <c r="BQ33" s="432"/>
      <c r="BR33" s="432"/>
      <c r="BS33" s="432"/>
      <c r="BT33" s="432"/>
      <c r="BU33" s="432"/>
      <c r="BV33" s="207"/>
      <c r="BW33" s="467" t="s">
        <v>203</v>
      </c>
      <c r="BX33" s="467"/>
      <c r="BY33" s="432" t="s">
        <v>205</v>
      </c>
      <c r="BZ33" s="432"/>
      <c r="CA33" s="432"/>
      <c r="CB33" s="432"/>
      <c r="CC33" s="432"/>
      <c r="CD33" s="432"/>
      <c r="CE33" s="432"/>
      <c r="CF33" s="432"/>
      <c r="CG33" s="432"/>
      <c r="CH33" s="432"/>
      <c r="CI33" s="432"/>
      <c r="CJ33" s="432"/>
      <c r="CK33" s="432"/>
      <c r="CL33" s="432"/>
      <c r="CM33" s="432"/>
      <c r="CN33" s="206"/>
      <c r="CO33" s="467" t="s">
        <v>206</v>
      </c>
      <c r="CP33" s="467"/>
      <c r="CQ33" s="432" t="s">
        <v>207</v>
      </c>
      <c r="CR33" s="432"/>
      <c r="CS33" s="432"/>
      <c r="CT33" s="432"/>
      <c r="CU33" s="432"/>
      <c r="CV33" s="432"/>
      <c r="CW33" s="432"/>
      <c r="CX33" s="432"/>
      <c r="CY33" s="432"/>
      <c r="CZ33" s="432"/>
      <c r="DA33" s="432"/>
      <c r="DB33" s="432"/>
      <c r="DC33" s="432"/>
      <c r="DD33" s="432"/>
      <c r="DE33" s="432"/>
      <c r="DF33" s="206"/>
      <c r="DG33" s="632" t="s">
        <v>208</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4</v>
      </c>
      <c r="V34" s="633"/>
      <c r="W34" s="634" t="str">
        <f>IF('各会計、関係団体の財政状況及び健全化判断比率'!B28="","",'各会計、関係団体の財政状況及び健全化判断比率'!B28)</f>
        <v>北秋田市国民健康保険特別会計</v>
      </c>
      <c r="X34" s="634"/>
      <c r="Y34" s="634"/>
      <c r="Z34" s="634"/>
      <c r="AA34" s="634"/>
      <c r="AB34" s="634"/>
      <c r="AC34" s="634"/>
      <c r="AD34" s="634"/>
      <c r="AE34" s="634"/>
      <c r="AF34" s="634"/>
      <c r="AG34" s="634"/>
      <c r="AH34" s="634"/>
      <c r="AI34" s="634"/>
      <c r="AJ34" s="634"/>
      <c r="AK34" s="634"/>
      <c r="AL34" s="181"/>
      <c r="AM34" s="633">
        <f>IF(AO34="","",MAX(C34:D43,U34:V43)+1)</f>
        <v>9</v>
      </c>
      <c r="AN34" s="633"/>
      <c r="AO34" s="634" t="str">
        <f>IF('各会計、関係団体の財政状況及び健全化判断比率'!B33="","",'各会計、関係団体の財政状況及び健全化判断比率'!B33)</f>
        <v>北秋田市水道事業会計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12</v>
      </c>
      <c r="BX34" s="633"/>
      <c r="BY34" s="634" t="str">
        <f>IF('各会計、関係団体の財政状況及び健全化判断比率'!B68="","",'各会計、関係団体の財政状況及び健全化判断比率'!B68)</f>
        <v>秋田県市町村総合事務組合（一般会計）</v>
      </c>
      <c r="BZ34" s="634"/>
      <c r="CA34" s="634"/>
      <c r="CB34" s="634"/>
      <c r="CC34" s="634"/>
      <c r="CD34" s="634"/>
      <c r="CE34" s="634"/>
      <c r="CF34" s="634"/>
      <c r="CG34" s="634"/>
      <c r="CH34" s="634"/>
      <c r="CI34" s="634"/>
      <c r="CJ34" s="634"/>
      <c r="CK34" s="634"/>
      <c r="CL34" s="634"/>
      <c r="CM34" s="634"/>
      <c r="CN34" s="181"/>
      <c r="CO34" s="633">
        <f>IF(CQ34="","",MAX(C34:D43,U34:V43,AM34:AN43,BE34:BF43,BW34:BX43)+1)</f>
        <v>18</v>
      </c>
      <c r="CP34" s="633"/>
      <c r="CQ34" s="634" t="str">
        <f>IF('各会計、関係団体の財政状況及び健全化判断比率'!BS7="","",'各会計、関係団体の財政状況及び健全化判断比率'!BS7)</f>
        <v>たかのす福祉公社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北秋田市立阿仁診療所特別会計</v>
      </c>
      <c r="F35" s="634"/>
      <c r="G35" s="634"/>
      <c r="H35" s="634"/>
      <c r="I35" s="634"/>
      <c r="J35" s="634"/>
      <c r="K35" s="634"/>
      <c r="L35" s="634"/>
      <c r="M35" s="634"/>
      <c r="N35" s="634"/>
      <c r="O35" s="634"/>
      <c r="P35" s="634"/>
      <c r="Q35" s="634"/>
      <c r="R35" s="634"/>
      <c r="S35" s="634"/>
      <c r="T35" s="181"/>
      <c r="U35" s="633">
        <f>IF(W35="","",U34+1)</f>
        <v>5</v>
      </c>
      <c r="V35" s="633"/>
      <c r="W35" s="634" t="str">
        <f>IF('各会計、関係団体の財政状況及び健全化判断比率'!B29="","",'各会計、関係団体の財政状況及び健全化判断比率'!B29)</f>
        <v>北秋田市国民健康保険合川診療所特別会計</v>
      </c>
      <c r="X35" s="634"/>
      <c r="Y35" s="634"/>
      <c r="Z35" s="634"/>
      <c r="AA35" s="634"/>
      <c r="AB35" s="634"/>
      <c r="AC35" s="634"/>
      <c r="AD35" s="634"/>
      <c r="AE35" s="634"/>
      <c r="AF35" s="634"/>
      <c r="AG35" s="634"/>
      <c r="AH35" s="634"/>
      <c r="AI35" s="634"/>
      <c r="AJ35" s="634"/>
      <c r="AK35" s="634"/>
      <c r="AL35" s="181"/>
      <c r="AM35" s="633">
        <f t="shared" ref="AM35:AM43" si="0">IF(AO35="","",AM34+1)</f>
        <v>10</v>
      </c>
      <c r="AN35" s="633"/>
      <c r="AO35" s="634" t="str">
        <f>IF('各会計、関係団体の財政状況及び健全化判断比率'!B34="","",'各会計、関係団体の財政状況及び健全化判断比率'!B34)</f>
        <v>北秋田市病院事業会計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13</v>
      </c>
      <c r="BX35" s="633"/>
      <c r="BY35" s="634" t="str">
        <f>IF('各会計、関係団体の財政状況及び健全化判断比率'!B69="","",'各会計、関係団体の財政状況及び健全化判断比率'!B69)</f>
        <v>秋田県市町村総合事務組合（交通災害共済事業等特別会計）</v>
      </c>
      <c r="BZ35" s="634"/>
      <c r="CA35" s="634"/>
      <c r="CB35" s="634"/>
      <c r="CC35" s="634"/>
      <c r="CD35" s="634"/>
      <c r="CE35" s="634"/>
      <c r="CF35" s="634"/>
      <c r="CG35" s="634"/>
      <c r="CH35" s="634"/>
      <c r="CI35" s="634"/>
      <c r="CJ35" s="634"/>
      <c r="CK35" s="634"/>
      <c r="CL35" s="634"/>
      <c r="CM35" s="634"/>
      <c r="CN35" s="181"/>
      <c r="CO35" s="633">
        <f t="shared" ref="CO35:CO43" si="3">IF(CQ35="","",CO34+1)</f>
        <v>19</v>
      </c>
      <c r="CP35" s="633"/>
      <c r="CQ35" s="634" t="str">
        <f>IF('各会計、関係団体の財政状況及び健全化判断比率'!BS8="","",'各会計、関係団体の財政状況及び健全化判断比率'!BS8)</f>
        <v>マタギの里観光開発</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f>IF(E36="","",C35+1)</f>
        <v>3</v>
      </c>
      <c r="D36" s="633"/>
      <c r="E36" s="634" t="str">
        <f>IF('各会計、関係団体の財政状況及び健全化判断比率'!B9="","",'各会計、関係団体の財政状況及び健全化判断比率'!B9)</f>
        <v>北秋田市立米内沢診療所特別会計</v>
      </c>
      <c r="F36" s="634"/>
      <c r="G36" s="634"/>
      <c r="H36" s="634"/>
      <c r="I36" s="634"/>
      <c r="J36" s="634"/>
      <c r="K36" s="634"/>
      <c r="L36" s="634"/>
      <c r="M36" s="634"/>
      <c r="N36" s="634"/>
      <c r="O36" s="634"/>
      <c r="P36" s="634"/>
      <c r="Q36" s="634"/>
      <c r="R36" s="634"/>
      <c r="S36" s="634"/>
      <c r="T36" s="181"/>
      <c r="U36" s="633">
        <f t="shared" ref="U36:U43" si="4">IF(W36="","",U35+1)</f>
        <v>6</v>
      </c>
      <c r="V36" s="633"/>
      <c r="W36" s="634" t="str">
        <f>IF('各会計、関係団体の財政状況及び健全化判断比率'!B30="","",'各会計、関係団体の財政状況及び健全化判断比率'!B30)</f>
        <v>北秋田市介護保険特別会計</v>
      </c>
      <c r="X36" s="634"/>
      <c r="Y36" s="634"/>
      <c r="Z36" s="634"/>
      <c r="AA36" s="634"/>
      <c r="AB36" s="634"/>
      <c r="AC36" s="634"/>
      <c r="AD36" s="634"/>
      <c r="AE36" s="634"/>
      <c r="AF36" s="634"/>
      <c r="AG36" s="634"/>
      <c r="AH36" s="634"/>
      <c r="AI36" s="634"/>
      <c r="AJ36" s="634"/>
      <c r="AK36" s="634"/>
      <c r="AL36" s="181"/>
      <c r="AM36" s="633">
        <f t="shared" si="0"/>
        <v>11</v>
      </c>
      <c r="AN36" s="633"/>
      <c r="AO36" s="634" t="str">
        <f>IF('各会計、関係団体の財政状況及び健全化判断比率'!B35="","",'各会計、関係団体の財政状況及び健全化判断比率'!B35)</f>
        <v>北秋田市下水道事業会計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14</v>
      </c>
      <c r="BX36" s="633"/>
      <c r="BY36" s="634" t="str">
        <f>IF('各会計、関係団体の財政状況及び健全化判断比率'!B70="","",'各会計、関係団体の財政状況及び健全化判断比率'!B70)</f>
        <v>秋田県市町村会館管理組合（一般会計）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7</v>
      </c>
      <c r="V37" s="633"/>
      <c r="W37" s="634" t="str">
        <f>IF('各会計、関係団体の財政状況及び健全化判断比率'!B31="","",'各会計、関係団体の財政状況及び健全化判断比率'!B31)</f>
        <v>北秋田市後期高齢者医療特別会計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15</v>
      </c>
      <c r="BX37" s="633"/>
      <c r="BY37" s="634" t="str">
        <f>IF('各会計、関係団体の財政状況及び健全化判断比率'!B71="","",'各会計、関係団体の財政状況及び健全化判断比率'!B71)</f>
        <v>秋田県後期高齢者医療広域連合（一般会計）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f t="shared" si="4"/>
        <v>8</v>
      </c>
      <c r="V38" s="633"/>
      <c r="W38" s="634" t="str">
        <f>IF('各会計、関係団体の財政状況及び健全化判断比率'!B32="","",'各会計、関係団体の財政状況及び健全化判断比率'!B32)</f>
        <v>北秋田市介護サービス事業特別会計</v>
      </c>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16</v>
      </c>
      <c r="BX38" s="633"/>
      <c r="BY38" s="634" t="str">
        <f>IF('各会計、関係団体の財政状況及び健全化判断比率'!B72="","",'各会計、関係団体の財政状況及び健全化判断比率'!B72)</f>
        <v>秋田県後期高齢者医療広域連合（後期高齢者医療特別会計）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17</v>
      </c>
      <c r="BX39" s="633"/>
      <c r="BY39" s="634" t="str">
        <f>IF('各会計、関係団体の財政状況及び健全化判断比率'!B73="","",'各会計、関係団体の財政状況及び健全化判断比率'!B73)</f>
        <v>北秋田市上小阿仁村生活環境施設組合（一般会計）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636" t="s">
        <v>210</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211</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212</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213</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214</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215</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216</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217</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EoXk86AWHXxnpc12IMaigYVRTCt3ABh9oafwRS09LnBe51QqIIHj0jWzrnwcGxlTmJxJPK8nkXom3eu7G3AWYQ==" saltValue="VYAi4Jy4CSLyfUf8w8d36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218</v>
      </c>
      <c r="DI1" s="639"/>
      <c r="DJ1" s="639"/>
      <c r="DK1" s="639"/>
      <c r="DL1" s="639"/>
      <c r="DM1" s="639"/>
      <c r="DN1" s="640"/>
      <c r="DO1" s="214"/>
      <c r="DP1" s="638" t="s">
        <v>219</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221</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222</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224</v>
      </c>
      <c r="S4" s="642"/>
      <c r="T4" s="642"/>
      <c r="U4" s="642"/>
      <c r="V4" s="642"/>
      <c r="W4" s="642"/>
      <c r="X4" s="642"/>
      <c r="Y4" s="643"/>
      <c r="Z4" s="641" t="s">
        <v>225</v>
      </c>
      <c r="AA4" s="642"/>
      <c r="AB4" s="642"/>
      <c r="AC4" s="643"/>
      <c r="AD4" s="641" t="s">
        <v>226</v>
      </c>
      <c r="AE4" s="642"/>
      <c r="AF4" s="642"/>
      <c r="AG4" s="642"/>
      <c r="AH4" s="642"/>
      <c r="AI4" s="642"/>
      <c r="AJ4" s="642"/>
      <c r="AK4" s="643"/>
      <c r="AL4" s="641" t="s">
        <v>225</v>
      </c>
      <c r="AM4" s="642"/>
      <c r="AN4" s="642"/>
      <c r="AO4" s="643"/>
      <c r="AP4" s="644" t="s">
        <v>227</v>
      </c>
      <c r="AQ4" s="644"/>
      <c r="AR4" s="644"/>
      <c r="AS4" s="644"/>
      <c r="AT4" s="644"/>
      <c r="AU4" s="644"/>
      <c r="AV4" s="644"/>
      <c r="AW4" s="644"/>
      <c r="AX4" s="644"/>
      <c r="AY4" s="644"/>
      <c r="AZ4" s="644"/>
      <c r="BA4" s="644"/>
      <c r="BB4" s="644"/>
      <c r="BC4" s="644"/>
      <c r="BD4" s="644"/>
      <c r="BE4" s="644"/>
      <c r="BF4" s="644"/>
      <c r="BG4" s="644" t="s">
        <v>228</v>
      </c>
      <c r="BH4" s="644"/>
      <c r="BI4" s="644"/>
      <c r="BJ4" s="644"/>
      <c r="BK4" s="644"/>
      <c r="BL4" s="644"/>
      <c r="BM4" s="644"/>
      <c r="BN4" s="644"/>
      <c r="BO4" s="644" t="s">
        <v>225</v>
      </c>
      <c r="BP4" s="644"/>
      <c r="BQ4" s="644"/>
      <c r="BR4" s="644"/>
      <c r="BS4" s="644" t="s">
        <v>229</v>
      </c>
      <c r="BT4" s="644"/>
      <c r="BU4" s="644"/>
      <c r="BV4" s="644"/>
      <c r="BW4" s="644"/>
      <c r="BX4" s="644"/>
      <c r="BY4" s="644"/>
      <c r="BZ4" s="644"/>
      <c r="CA4" s="644"/>
      <c r="CB4" s="644"/>
      <c r="CD4" s="641" t="s">
        <v>230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231</v>
      </c>
      <c r="C5" s="646"/>
      <c r="D5" s="646"/>
      <c r="E5" s="646"/>
      <c r="F5" s="646"/>
      <c r="G5" s="646"/>
      <c r="H5" s="646"/>
      <c r="I5" s="646"/>
      <c r="J5" s="646"/>
      <c r="K5" s="646"/>
      <c r="L5" s="646"/>
      <c r="M5" s="646"/>
      <c r="N5" s="646"/>
      <c r="O5" s="646"/>
      <c r="P5" s="646"/>
      <c r="Q5" s="647"/>
      <c r="R5" s="648">
        <v>2989575</v>
      </c>
      <c r="S5" s="649"/>
      <c r="T5" s="649"/>
      <c r="U5" s="649"/>
      <c r="V5" s="649"/>
      <c r="W5" s="649"/>
      <c r="X5" s="649"/>
      <c r="Y5" s="650"/>
      <c r="Z5" s="651">
        <v>11.8</v>
      </c>
      <c r="AA5" s="651"/>
      <c r="AB5" s="651"/>
      <c r="AC5" s="651"/>
      <c r="AD5" s="652">
        <v>2989575</v>
      </c>
      <c r="AE5" s="652"/>
      <c r="AF5" s="652"/>
      <c r="AG5" s="652"/>
      <c r="AH5" s="652"/>
      <c r="AI5" s="652"/>
      <c r="AJ5" s="652"/>
      <c r="AK5" s="652"/>
      <c r="AL5" s="653">
        <v>21.5</v>
      </c>
      <c r="AM5" s="654"/>
      <c r="AN5" s="654"/>
      <c r="AO5" s="655"/>
      <c r="AP5" s="645" t="s">
        <v>232</v>
      </c>
      <c r="AQ5" s="646"/>
      <c r="AR5" s="646"/>
      <c r="AS5" s="646"/>
      <c r="AT5" s="646"/>
      <c r="AU5" s="646"/>
      <c r="AV5" s="646"/>
      <c r="AW5" s="646"/>
      <c r="AX5" s="646"/>
      <c r="AY5" s="646"/>
      <c r="AZ5" s="646"/>
      <c r="BA5" s="646"/>
      <c r="BB5" s="646"/>
      <c r="BC5" s="646"/>
      <c r="BD5" s="646"/>
      <c r="BE5" s="646"/>
      <c r="BF5" s="647"/>
      <c r="BG5" s="659">
        <v>2986945</v>
      </c>
      <c r="BH5" s="660"/>
      <c r="BI5" s="660"/>
      <c r="BJ5" s="660"/>
      <c r="BK5" s="660"/>
      <c r="BL5" s="660"/>
      <c r="BM5" s="660"/>
      <c r="BN5" s="661"/>
      <c r="BO5" s="662">
        <v>99.9</v>
      </c>
      <c r="BP5" s="662"/>
      <c r="BQ5" s="662"/>
      <c r="BR5" s="662"/>
      <c r="BS5" s="663" t="s">
        <v>233</v>
      </c>
      <c r="BT5" s="663"/>
      <c r="BU5" s="663"/>
      <c r="BV5" s="663"/>
      <c r="BW5" s="663"/>
      <c r="BX5" s="663"/>
      <c r="BY5" s="663"/>
      <c r="BZ5" s="663"/>
      <c r="CA5" s="663"/>
      <c r="CB5" s="667"/>
      <c r="CD5" s="641" t="s">
        <v>227</v>
      </c>
      <c r="CE5" s="642"/>
      <c r="CF5" s="642"/>
      <c r="CG5" s="642"/>
      <c r="CH5" s="642"/>
      <c r="CI5" s="642"/>
      <c r="CJ5" s="642"/>
      <c r="CK5" s="642"/>
      <c r="CL5" s="642"/>
      <c r="CM5" s="642"/>
      <c r="CN5" s="642"/>
      <c r="CO5" s="642"/>
      <c r="CP5" s="642"/>
      <c r="CQ5" s="643"/>
      <c r="CR5" s="641" t="s">
        <v>234</v>
      </c>
      <c r="CS5" s="642"/>
      <c r="CT5" s="642"/>
      <c r="CU5" s="642"/>
      <c r="CV5" s="642"/>
      <c r="CW5" s="642"/>
      <c r="CX5" s="642"/>
      <c r="CY5" s="643"/>
      <c r="CZ5" s="641" t="s">
        <v>225</v>
      </c>
      <c r="DA5" s="642"/>
      <c r="DB5" s="642"/>
      <c r="DC5" s="643"/>
      <c r="DD5" s="641" t="s">
        <v>235</v>
      </c>
      <c r="DE5" s="642"/>
      <c r="DF5" s="642"/>
      <c r="DG5" s="642"/>
      <c r="DH5" s="642"/>
      <c r="DI5" s="642"/>
      <c r="DJ5" s="642"/>
      <c r="DK5" s="642"/>
      <c r="DL5" s="642"/>
      <c r="DM5" s="642"/>
      <c r="DN5" s="642"/>
      <c r="DO5" s="642"/>
      <c r="DP5" s="643"/>
      <c r="DQ5" s="641" t="s">
        <v>236</v>
      </c>
      <c r="DR5" s="642"/>
      <c r="DS5" s="642"/>
      <c r="DT5" s="642"/>
      <c r="DU5" s="642"/>
      <c r="DV5" s="642"/>
      <c r="DW5" s="642"/>
      <c r="DX5" s="642"/>
      <c r="DY5" s="642"/>
      <c r="DZ5" s="642"/>
      <c r="EA5" s="642"/>
      <c r="EB5" s="642"/>
      <c r="EC5" s="643"/>
    </row>
    <row r="6" spans="2:143" ht="11.25" customHeight="1" x14ac:dyDescent="0.15">
      <c r="B6" s="656" t="s">
        <v>237</v>
      </c>
      <c r="C6" s="657"/>
      <c r="D6" s="657"/>
      <c r="E6" s="657"/>
      <c r="F6" s="657"/>
      <c r="G6" s="657"/>
      <c r="H6" s="657"/>
      <c r="I6" s="657"/>
      <c r="J6" s="657"/>
      <c r="K6" s="657"/>
      <c r="L6" s="657"/>
      <c r="M6" s="657"/>
      <c r="N6" s="657"/>
      <c r="O6" s="657"/>
      <c r="P6" s="657"/>
      <c r="Q6" s="658"/>
      <c r="R6" s="659">
        <v>344861</v>
      </c>
      <c r="S6" s="660"/>
      <c r="T6" s="660"/>
      <c r="U6" s="660"/>
      <c r="V6" s="660"/>
      <c r="W6" s="660"/>
      <c r="X6" s="660"/>
      <c r="Y6" s="661"/>
      <c r="Z6" s="662">
        <v>1.4</v>
      </c>
      <c r="AA6" s="662"/>
      <c r="AB6" s="662"/>
      <c r="AC6" s="662"/>
      <c r="AD6" s="663">
        <v>344861</v>
      </c>
      <c r="AE6" s="663"/>
      <c r="AF6" s="663"/>
      <c r="AG6" s="663"/>
      <c r="AH6" s="663"/>
      <c r="AI6" s="663"/>
      <c r="AJ6" s="663"/>
      <c r="AK6" s="663"/>
      <c r="AL6" s="664">
        <v>2.5</v>
      </c>
      <c r="AM6" s="665"/>
      <c r="AN6" s="665"/>
      <c r="AO6" s="666"/>
      <c r="AP6" s="656" t="s">
        <v>238</v>
      </c>
      <c r="AQ6" s="657"/>
      <c r="AR6" s="657"/>
      <c r="AS6" s="657"/>
      <c r="AT6" s="657"/>
      <c r="AU6" s="657"/>
      <c r="AV6" s="657"/>
      <c r="AW6" s="657"/>
      <c r="AX6" s="657"/>
      <c r="AY6" s="657"/>
      <c r="AZ6" s="657"/>
      <c r="BA6" s="657"/>
      <c r="BB6" s="657"/>
      <c r="BC6" s="657"/>
      <c r="BD6" s="657"/>
      <c r="BE6" s="657"/>
      <c r="BF6" s="658"/>
      <c r="BG6" s="659">
        <v>2986945</v>
      </c>
      <c r="BH6" s="660"/>
      <c r="BI6" s="660"/>
      <c r="BJ6" s="660"/>
      <c r="BK6" s="660"/>
      <c r="BL6" s="660"/>
      <c r="BM6" s="660"/>
      <c r="BN6" s="661"/>
      <c r="BO6" s="662">
        <v>99.9</v>
      </c>
      <c r="BP6" s="662"/>
      <c r="BQ6" s="662"/>
      <c r="BR6" s="662"/>
      <c r="BS6" s="663" t="s">
        <v>239</v>
      </c>
      <c r="BT6" s="663"/>
      <c r="BU6" s="663"/>
      <c r="BV6" s="663"/>
      <c r="BW6" s="663"/>
      <c r="BX6" s="663"/>
      <c r="BY6" s="663"/>
      <c r="BZ6" s="663"/>
      <c r="CA6" s="663"/>
      <c r="CB6" s="667"/>
      <c r="CD6" s="645" t="s">
        <v>240</v>
      </c>
      <c r="CE6" s="646"/>
      <c r="CF6" s="646"/>
      <c r="CG6" s="646"/>
      <c r="CH6" s="646"/>
      <c r="CI6" s="646"/>
      <c r="CJ6" s="646"/>
      <c r="CK6" s="646"/>
      <c r="CL6" s="646"/>
      <c r="CM6" s="646"/>
      <c r="CN6" s="646"/>
      <c r="CO6" s="646"/>
      <c r="CP6" s="646"/>
      <c r="CQ6" s="647"/>
      <c r="CR6" s="659">
        <v>158516</v>
      </c>
      <c r="CS6" s="660"/>
      <c r="CT6" s="660"/>
      <c r="CU6" s="660"/>
      <c r="CV6" s="660"/>
      <c r="CW6" s="660"/>
      <c r="CX6" s="660"/>
      <c r="CY6" s="661"/>
      <c r="CZ6" s="653">
        <v>0.7</v>
      </c>
      <c r="DA6" s="654"/>
      <c r="DB6" s="654"/>
      <c r="DC6" s="670"/>
      <c r="DD6" s="668" t="s">
        <v>233</v>
      </c>
      <c r="DE6" s="660"/>
      <c r="DF6" s="660"/>
      <c r="DG6" s="660"/>
      <c r="DH6" s="660"/>
      <c r="DI6" s="660"/>
      <c r="DJ6" s="660"/>
      <c r="DK6" s="660"/>
      <c r="DL6" s="660"/>
      <c r="DM6" s="660"/>
      <c r="DN6" s="660"/>
      <c r="DO6" s="660"/>
      <c r="DP6" s="661"/>
      <c r="DQ6" s="668">
        <v>158516</v>
      </c>
      <c r="DR6" s="660"/>
      <c r="DS6" s="660"/>
      <c r="DT6" s="660"/>
      <c r="DU6" s="660"/>
      <c r="DV6" s="660"/>
      <c r="DW6" s="660"/>
      <c r="DX6" s="660"/>
      <c r="DY6" s="660"/>
      <c r="DZ6" s="660"/>
      <c r="EA6" s="660"/>
      <c r="EB6" s="660"/>
      <c r="EC6" s="669"/>
    </row>
    <row r="7" spans="2:143" ht="11.25" customHeight="1" x14ac:dyDescent="0.15">
      <c r="B7" s="656" t="s">
        <v>241</v>
      </c>
      <c r="C7" s="657"/>
      <c r="D7" s="657"/>
      <c r="E7" s="657"/>
      <c r="F7" s="657"/>
      <c r="G7" s="657"/>
      <c r="H7" s="657"/>
      <c r="I7" s="657"/>
      <c r="J7" s="657"/>
      <c r="K7" s="657"/>
      <c r="L7" s="657"/>
      <c r="M7" s="657"/>
      <c r="N7" s="657"/>
      <c r="O7" s="657"/>
      <c r="P7" s="657"/>
      <c r="Q7" s="658"/>
      <c r="R7" s="659">
        <v>819</v>
      </c>
      <c r="S7" s="660"/>
      <c r="T7" s="660"/>
      <c r="U7" s="660"/>
      <c r="V7" s="660"/>
      <c r="W7" s="660"/>
      <c r="X7" s="660"/>
      <c r="Y7" s="661"/>
      <c r="Z7" s="662">
        <v>0</v>
      </c>
      <c r="AA7" s="662"/>
      <c r="AB7" s="662"/>
      <c r="AC7" s="662"/>
      <c r="AD7" s="663">
        <v>819</v>
      </c>
      <c r="AE7" s="663"/>
      <c r="AF7" s="663"/>
      <c r="AG7" s="663"/>
      <c r="AH7" s="663"/>
      <c r="AI7" s="663"/>
      <c r="AJ7" s="663"/>
      <c r="AK7" s="663"/>
      <c r="AL7" s="664">
        <v>0</v>
      </c>
      <c r="AM7" s="665"/>
      <c r="AN7" s="665"/>
      <c r="AO7" s="666"/>
      <c r="AP7" s="656" t="s">
        <v>242</v>
      </c>
      <c r="AQ7" s="657"/>
      <c r="AR7" s="657"/>
      <c r="AS7" s="657"/>
      <c r="AT7" s="657"/>
      <c r="AU7" s="657"/>
      <c r="AV7" s="657"/>
      <c r="AW7" s="657"/>
      <c r="AX7" s="657"/>
      <c r="AY7" s="657"/>
      <c r="AZ7" s="657"/>
      <c r="BA7" s="657"/>
      <c r="BB7" s="657"/>
      <c r="BC7" s="657"/>
      <c r="BD7" s="657"/>
      <c r="BE7" s="657"/>
      <c r="BF7" s="658"/>
      <c r="BG7" s="659">
        <v>1138271</v>
      </c>
      <c r="BH7" s="660"/>
      <c r="BI7" s="660"/>
      <c r="BJ7" s="660"/>
      <c r="BK7" s="660"/>
      <c r="BL7" s="660"/>
      <c r="BM7" s="660"/>
      <c r="BN7" s="661"/>
      <c r="BO7" s="662">
        <v>38.1</v>
      </c>
      <c r="BP7" s="662"/>
      <c r="BQ7" s="662"/>
      <c r="BR7" s="662"/>
      <c r="BS7" s="663" t="s">
        <v>233</v>
      </c>
      <c r="BT7" s="663"/>
      <c r="BU7" s="663"/>
      <c r="BV7" s="663"/>
      <c r="BW7" s="663"/>
      <c r="BX7" s="663"/>
      <c r="BY7" s="663"/>
      <c r="BZ7" s="663"/>
      <c r="CA7" s="663"/>
      <c r="CB7" s="667"/>
      <c r="CD7" s="656" t="s">
        <v>243</v>
      </c>
      <c r="CE7" s="657"/>
      <c r="CF7" s="657"/>
      <c r="CG7" s="657"/>
      <c r="CH7" s="657"/>
      <c r="CI7" s="657"/>
      <c r="CJ7" s="657"/>
      <c r="CK7" s="657"/>
      <c r="CL7" s="657"/>
      <c r="CM7" s="657"/>
      <c r="CN7" s="657"/>
      <c r="CO7" s="657"/>
      <c r="CP7" s="657"/>
      <c r="CQ7" s="658"/>
      <c r="CR7" s="659">
        <v>3990741</v>
      </c>
      <c r="CS7" s="660"/>
      <c r="CT7" s="660"/>
      <c r="CU7" s="660"/>
      <c r="CV7" s="660"/>
      <c r="CW7" s="660"/>
      <c r="CX7" s="660"/>
      <c r="CY7" s="661"/>
      <c r="CZ7" s="662">
        <v>16.8</v>
      </c>
      <c r="DA7" s="662"/>
      <c r="DB7" s="662"/>
      <c r="DC7" s="662"/>
      <c r="DD7" s="668">
        <v>71899</v>
      </c>
      <c r="DE7" s="660"/>
      <c r="DF7" s="660"/>
      <c r="DG7" s="660"/>
      <c r="DH7" s="660"/>
      <c r="DI7" s="660"/>
      <c r="DJ7" s="660"/>
      <c r="DK7" s="660"/>
      <c r="DL7" s="660"/>
      <c r="DM7" s="660"/>
      <c r="DN7" s="660"/>
      <c r="DO7" s="660"/>
      <c r="DP7" s="661"/>
      <c r="DQ7" s="668">
        <v>3275959</v>
      </c>
      <c r="DR7" s="660"/>
      <c r="DS7" s="660"/>
      <c r="DT7" s="660"/>
      <c r="DU7" s="660"/>
      <c r="DV7" s="660"/>
      <c r="DW7" s="660"/>
      <c r="DX7" s="660"/>
      <c r="DY7" s="660"/>
      <c r="DZ7" s="660"/>
      <c r="EA7" s="660"/>
      <c r="EB7" s="660"/>
      <c r="EC7" s="669"/>
    </row>
    <row r="8" spans="2:143" ht="11.25" customHeight="1" x14ac:dyDescent="0.15">
      <c r="B8" s="656" t="s">
        <v>244</v>
      </c>
      <c r="C8" s="657"/>
      <c r="D8" s="657"/>
      <c r="E8" s="657"/>
      <c r="F8" s="657"/>
      <c r="G8" s="657"/>
      <c r="H8" s="657"/>
      <c r="I8" s="657"/>
      <c r="J8" s="657"/>
      <c r="K8" s="657"/>
      <c r="L8" s="657"/>
      <c r="M8" s="657"/>
      <c r="N8" s="657"/>
      <c r="O8" s="657"/>
      <c r="P8" s="657"/>
      <c r="Q8" s="658"/>
      <c r="R8" s="659">
        <v>6574</v>
      </c>
      <c r="S8" s="660"/>
      <c r="T8" s="660"/>
      <c r="U8" s="660"/>
      <c r="V8" s="660"/>
      <c r="W8" s="660"/>
      <c r="X8" s="660"/>
      <c r="Y8" s="661"/>
      <c r="Z8" s="662">
        <v>0</v>
      </c>
      <c r="AA8" s="662"/>
      <c r="AB8" s="662"/>
      <c r="AC8" s="662"/>
      <c r="AD8" s="663">
        <v>6574</v>
      </c>
      <c r="AE8" s="663"/>
      <c r="AF8" s="663"/>
      <c r="AG8" s="663"/>
      <c r="AH8" s="663"/>
      <c r="AI8" s="663"/>
      <c r="AJ8" s="663"/>
      <c r="AK8" s="663"/>
      <c r="AL8" s="664">
        <v>0</v>
      </c>
      <c r="AM8" s="665"/>
      <c r="AN8" s="665"/>
      <c r="AO8" s="666"/>
      <c r="AP8" s="656" t="s">
        <v>245</v>
      </c>
      <c r="AQ8" s="657"/>
      <c r="AR8" s="657"/>
      <c r="AS8" s="657"/>
      <c r="AT8" s="657"/>
      <c r="AU8" s="657"/>
      <c r="AV8" s="657"/>
      <c r="AW8" s="657"/>
      <c r="AX8" s="657"/>
      <c r="AY8" s="657"/>
      <c r="AZ8" s="657"/>
      <c r="BA8" s="657"/>
      <c r="BB8" s="657"/>
      <c r="BC8" s="657"/>
      <c r="BD8" s="657"/>
      <c r="BE8" s="657"/>
      <c r="BF8" s="658"/>
      <c r="BG8" s="659">
        <v>48527</v>
      </c>
      <c r="BH8" s="660"/>
      <c r="BI8" s="660"/>
      <c r="BJ8" s="660"/>
      <c r="BK8" s="660"/>
      <c r="BL8" s="660"/>
      <c r="BM8" s="660"/>
      <c r="BN8" s="661"/>
      <c r="BO8" s="662">
        <v>1.6</v>
      </c>
      <c r="BP8" s="662"/>
      <c r="BQ8" s="662"/>
      <c r="BR8" s="662"/>
      <c r="BS8" s="663" t="s">
        <v>138</v>
      </c>
      <c r="BT8" s="663"/>
      <c r="BU8" s="663"/>
      <c r="BV8" s="663"/>
      <c r="BW8" s="663"/>
      <c r="BX8" s="663"/>
      <c r="BY8" s="663"/>
      <c r="BZ8" s="663"/>
      <c r="CA8" s="663"/>
      <c r="CB8" s="667"/>
      <c r="CD8" s="656" t="s">
        <v>246</v>
      </c>
      <c r="CE8" s="657"/>
      <c r="CF8" s="657"/>
      <c r="CG8" s="657"/>
      <c r="CH8" s="657"/>
      <c r="CI8" s="657"/>
      <c r="CJ8" s="657"/>
      <c r="CK8" s="657"/>
      <c r="CL8" s="657"/>
      <c r="CM8" s="657"/>
      <c r="CN8" s="657"/>
      <c r="CO8" s="657"/>
      <c r="CP8" s="657"/>
      <c r="CQ8" s="658"/>
      <c r="CR8" s="659">
        <v>6247403</v>
      </c>
      <c r="CS8" s="660"/>
      <c r="CT8" s="660"/>
      <c r="CU8" s="660"/>
      <c r="CV8" s="660"/>
      <c r="CW8" s="660"/>
      <c r="CX8" s="660"/>
      <c r="CY8" s="661"/>
      <c r="CZ8" s="662">
        <v>26.3</v>
      </c>
      <c r="DA8" s="662"/>
      <c r="DB8" s="662"/>
      <c r="DC8" s="662"/>
      <c r="DD8" s="668">
        <v>171330</v>
      </c>
      <c r="DE8" s="660"/>
      <c r="DF8" s="660"/>
      <c r="DG8" s="660"/>
      <c r="DH8" s="660"/>
      <c r="DI8" s="660"/>
      <c r="DJ8" s="660"/>
      <c r="DK8" s="660"/>
      <c r="DL8" s="660"/>
      <c r="DM8" s="660"/>
      <c r="DN8" s="660"/>
      <c r="DO8" s="660"/>
      <c r="DP8" s="661"/>
      <c r="DQ8" s="668">
        <v>3170533</v>
      </c>
      <c r="DR8" s="660"/>
      <c r="DS8" s="660"/>
      <c r="DT8" s="660"/>
      <c r="DU8" s="660"/>
      <c r="DV8" s="660"/>
      <c r="DW8" s="660"/>
      <c r="DX8" s="660"/>
      <c r="DY8" s="660"/>
      <c r="DZ8" s="660"/>
      <c r="EA8" s="660"/>
      <c r="EB8" s="660"/>
      <c r="EC8" s="669"/>
    </row>
    <row r="9" spans="2:143" ht="11.25" customHeight="1" x14ac:dyDescent="0.15">
      <c r="B9" s="656" t="s">
        <v>247</v>
      </c>
      <c r="C9" s="657"/>
      <c r="D9" s="657"/>
      <c r="E9" s="657"/>
      <c r="F9" s="657"/>
      <c r="G9" s="657"/>
      <c r="H9" s="657"/>
      <c r="I9" s="657"/>
      <c r="J9" s="657"/>
      <c r="K9" s="657"/>
      <c r="L9" s="657"/>
      <c r="M9" s="657"/>
      <c r="N9" s="657"/>
      <c r="O9" s="657"/>
      <c r="P9" s="657"/>
      <c r="Q9" s="658"/>
      <c r="R9" s="659">
        <v>5507</v>
      </c>
      <c r="S9" s="660"/>
      <c r="T9" s="660"/>
      <c r="U9" s="660"/>
      <c r="V9" s="660"/>
      <c r="W9" s="660"/>
      <c r="X9" s="660"/>
      <c r="Y9" s="661"/>
      <c r="Z9" s="662">
        <v>0</v>
      </c>
      <c r="AA9" s="662"/>
      <c r="AB9" s="662"/>
      <c r="AC9" s="662"/>
      <c r="AD9" s="663">
        <v>5507</v>
      </c>
      <c r="AE9" s="663"/>
      <c r="AF9" s="663"/>
      <c r="AG9" s="663"/>
      <c r="AH9" s="663"/>
      <c r="AI9" s="663"/>
      <c r="AJ9" s="663"/>
      <c r="AK9" s="663"/>
      <c r="AL9" s="664">
        <v>0</v>
      </c>
      <c r="AM9" s="665"/>
      <c r="AN9" s="665"/>
      <c r="AO9" s="666"/>
      <c r="AP9" s="656" t="s">
        <v>248</v>
      </c>
      <c r="AQ9" s="657"/>
      <c r="AR9" s="657"/>
      <c r="AS9" s="657"/>
      <c r="AT9" s="657"/>
      <c r="AU9" s="657"/>
      <c r="AV9" s="657"/>
      <c r="AW9" s="657"/>
      <c r="AX9" s="657"/>
      <c r="AY9" s="657"/>
      <c r="AZ9" s="657"/>
      <c r="BA9" s="657"/>
      <c r="BB9" s="657"/>
      <c r="BC9" s="657"/>
      <c r="BD9" s="657"/>
      <c r="BE9" s="657"/>
      <c r="BF9" s="658"/>
      <c r="BG9" s="659">
        <v>944895</v>
      </c>
      <c r="BH9" s="660"/>
      <c r="BI9" s="660"/>
      <c r="BJ9" s="660"/>
      <c r="BK9" s="660"/>
      <c r="BL9" s="660"/>
      <c r="BM9" s="660"/>
      <c r="BN9" s="661"/>
      <c r="BO9" s="662">
        <v>31.6</v>
      </c>
      <c r="BP9" s="662"/>
      <c r="BQ9" s="662"/>
      <c r="BR9" s="662"/>
      <c r="BS9" s="663" t="s">
        <v>138</v>
      </c>
      <c r="BT9" s="663"/>
      <c r="BU9" s="663"/>
      <c r="BV9" s="663"/>
      <c r="BW9" s="663"/>
      <c r="BX9" s="663"/>
      <c r="BY9" s="663"/>
      <c r="BZ9" s="663"/>
      <c r="CA9" s="663"/>
      <c r="CB9" s="667"/>
      <c r="CD9" s="656" t="s">
        <v>249</v>
      </c>
      <c r="CE9" s="657"/>
      <c r="CF9" s="657"/>
      <c r="CG9" s="657"/>
      <c r="CH9" s="657"/>
      <c r="CI9" s="657"/>
      <c r="CJ9" s="657"/>
      <c r="CK9" s="657"/>
      <c r="CL9" s="657"/>
      <c r="CM9" s="657"/>
      <c r="CN9" s="657"/>
      <c r="CO9" s="657"/>
      <c r="CP9" s="657"/>
      <c r="CQ9" s="658"/>
      <c r="CR9" s="659">
        <v>2510752</v>
      </c>
      <c r="CS9" s="660"/>
      <c r="CT9" s="660"/>
      <c r="CU9" s="660"/>
      <c r="CV9" s="660"/>
      <c r="CW9" s="660"/>
      <c r="CX9" s="660"/>
      <c r="CY9" s="661"/>
      <c r="CZ9" s="662">
        <v>10.6</v>
      </c>
      <c r="DA9" s="662"/>
      <c r="DB9" s="662"/>
      <c r="DC9" s="662"/>
      <c r="DD9" s="668">
        <v>36220</v>
      </c>
      <c r="DE9" s="660"/>
      <c r="DF9" s="660"/>
      <c r="DG9" s="660"/>
      <c r="DH9" s="660"/>
      <c r="DI9" s="660"/>
      <c r="DJ9" s="660"/>
      <c r="DK9" s="660"/>
      <c r="DL9" s="660"/>
      <c r="DM9" s="660"/>
      <c r="DN9" s="660"/>
      <c r="DO9" s="660"/>
      <c r="DP9" s="661"/>
      <c r="DQ9" s="668">
        <v>2105898</v>
      </c>
      <c r="DR9" s="660"/>
      <c r="DS9" s="660"/>
      <c r="DT9" s="660"/>
      <c r="DU9" s="660"/>
      <c r="DV9" s="660"/>
      <c r="DW9" s="660"/>
      <c r="DX9" s="660"/>
      <c r="DY9" s="660"/>
      <c r="DZ9" s="660"/>
      <c r="EA9" s="660"/>
      <c r="EB9" s="660"/>
      <c r="EC9" s="669"/>
    </row>
    <row r="10" spans="2:143" ht="11.25" customHeight="1" x14ac:dyDescent="0.15">
      <c r="B10" s="656" t="s">
        <v>250</v>
      </c>
      <c r="C10" s="657"/>
      <c r="D10" s="657"/>
      <c r="E10" s="657"/>
      <c r="F10" s="657"/>
      <c r="G10" s="657"/>
      <c r="H10" s="657"/>
      <c r="I10" s="657"/>
      <c r="J10" s="657"/>
      <c r="K10" s="657"/>
      <c r="L10" s="657"/>
      <c r="M10" s="657"/>
      <c r="N10" s="657"/>
      <c r="O10" s="657"/>
      <c r="P10" s="657"/>
      <c r="Q10" s="658"/>
      <c r="R10" s="659" t="s">
        <v>239</v>
      </c>
      <c r="S10" s="660"/>
      <c r="T10" s="660"/>
      <c r="U10" s="660"/>
      <c r="V10" s="660"/>
      <c r="W10" s="660"/>
      <c r="X10" s="660"/>
      <c r="Y10" s="661"/>
      <c r="Z10" s="662" t="s">
        <v>138</v>
      </c>
      <c r="AA10" s="662"/>
      <c r="AB10" s="662"/>
      <c r="AC10" s="662"/>
      <c r="AD10" s="663" t="s">
        <v>138</v>
      </c>
      <c r="AE10" s="663"/>
      <c r="AF10" s="663"/>
      <c r="AG10" s="663"/>
      <c r="AH10" s="663"/>
      <c r="AI10" s="663"/>
      <c r="AJ10" s="663"/>
      <c r="AK10" s="663"/>
      <c r="AL10" s="664" t="s">
        <v>239</v>
      </c>
      <c r="AM10" s="665"/>
      <c r="AN10" s="665"/>
      <c r="AO10" s="666"/>
      <c r="AP10" s="656" t="s">
        <v>251</v>
      </c>
      <c r="AQ10" s="657"/>
      <c r="AR10" s="657"/>
      <c r="AS10" s="657"/>
      <c r="AT10" s="657"/>
      <c r="AU10" s="657"/>
      <c r="AV10" s="657"/>
      <c r="AW10" s="657"/>
      <c r="AX10" s="657"/>
      <c r="AY10" s="657"/>
      <c r="AZ10" s="657"/>
      <c r="BA10" s="657"/>
      <c r="BB10" s="657"/>
      <c r="BC10" s="657"/>
      <c r="BD10" s="657"/>
      <c r="BE10" s="657"/>
      <c r="BF10" s="658"/>
      <c r="BG10" s="659">
        <v>71613</v>
      </c>
      <c r="BH10" s="660"/>
      <c r="BI10" s="660"/>
      <c r="BJ10" s="660"/>
      <c r="BK10" s="660"/>
      <c r="BL10" s="660"/>
      <c r="BM10" s="660"/>
      <c r="BN10" s="661"/>
      <c r="BO10" s="662">
        <v>2.4</v>
      </c>
      <c r="BP10" s="662"/>
      <c r="BQ10" s="662"/>
      <c r="BR10" s="662"/>
      <c r="BS10" s="663" t="s">
        <v>138</v>
      </c>
      <c r="BT10" s="663"/>
      <c r="BU10" s="663"/>
      <c r="BV10" s="663"/>
      <c r="BW10" s="663"/>
      <c r="BX10" s="663"/>
      <c r="BY10" s="663"/>
      <c r="BZ10" s="663"/>
      <c r="CA10" s="663"/>
      <c r="CB10" s="667"/>
      <c r="CD10" s="656" t="s">
        <v>252</v>
      </c>
      <c r="CE10" s="657"/>
      <c r="CF10" s="657"/>
      <c r="CG10" s="657"/>
      <c r="CH10" s="657"/>
      <c r="CI10" s="657"/>
      <c r="CJ10" s="657"/>
      <c r="CK10" s="657"/>
      <c r="CL10" s="657"/>
      <c r="CM10" s="657"/>
      <c r="CN10" s="657"/>
      <c r="CO10" s="657"/>
      <c r="CP10" s="657"/>
      <c r="CQ10" s="658"/>
      <c r="CR10" s="659">
        <v>22086</v>
      </c>
      <c r="CS10" s="660"/>
      <c r="CT10" s="660"/>
      <c r="CU10" s="660"/>
      <c r="CV10" s="660"/>
      <c r="CW10" s="660"/>
      <c r="CX10" s="660"/>
      <c r="CY10" s="661"/>
      <c r="CZ10" s="662">
        <v>0.1</v>
      </c>
      <c r="DA10" s="662"/>
      <c r="DB10" s="662"/>
      <c r="DC10" s="662"/>
      <c r="DD10" s="668" t="s">
        <v>138</v>
      </c>
      <c r="DE10" s="660"/>
      <c r="DF10" s="660"/>
      <c r="DG10" s="660"/>
      <c r="DH10" s="660"/>
      <c r="DI10" s="660"/>
      <c r="DJ10" s="660"/>
      <c r="DK10" s="660"/>
      <c r="DL10" s="660"/>
      <c r="DM10" s="660"/>
      <c r="DN10" s="660"/>
      <c r="DO10" s="660"/>
      <c r="DP10" s="661"/>
      <c r="DQ10" s="668">
        <v>19376</v>
      </c>
      <c r="DR10" s="660"/>
      <c r="DS10" s="660"/>
      <c r="DT10" s="660"/>
      <c r="DU10" s="660"/>
      <c r="DV10" s="660"/>
      <c r="DW10" s="660"/>
      <c r="DX10" s="660"/>
      <c r="DY10" s="660"/>
      <c r="DZ10" s="660"/>
      <c r="EA10" s="660"/>
      <c r="EB10" s="660"/>
      <c r="EC10" s="669"/>
    </row>
    <row r="11" spans="2:143" ht="11.25" customHeight="1" x14ac:dyDescent="0.15">
      <c r="B11" s="656" t="s">
        <v>253</v>
      </c>
      <c r="C11" s="657"/>
      <c r="D11" s="657"/>
      <c r="E11" s="657"/>
      <c r="F11" s="657"/>
      <c r="G11" s="657"/>
      <c r="H11" s="657"/>
      <c r="I11" s="657"/>
      <c r="J11" s="657"/>
      <c r="K11" s="657"/>
      <c r="L11" s="657"/>
      <c r="M11" s="657"/>
      <c r="N11" s="657"/>
      <c r="O11" s="657"/>
      <c r="P11" s="657"/>
      <c r="Q11" s="658"/>
      <c r="R11" s="659">
        <v>784437</v>
      </c>
      <c r="S11" s="660"/>
      <c r="T11" s="660"/>
      <c r="U11" s="660"/>
      <c r="V11" s="660"/>
      <c r="W11" s="660"/>
      <c r="X11" s="660"/>
      <c r="Y11" s="661"/>
      <c r="Z11" s="664">
        <v>3.1</v>
      </c>
      <c r="AA11" s="665"/>
      <c r="AB11" s="665"/>
      <c r="AC11" s="671"/>
      <c r="AD11" s="668">
        <v>784437</v>
      </c>
      <c r="AE11" s="660"/>
      <c r="AF11" s="660"/>
      <c r="AG11" s="660"/>
      <c r="AH11" s="660"/>
      <c r="AI11" s="660"/>
      <c r="AJ11" s="660"/>
      <c r="AK11" s="661"/>
      <c r="AL11" s="664">
        <v>5.7</v>
      </c>
      <c r="AM11" s="665"/>
      <c r="AN11" s="665"/>
      <c r="AO11" s="666"/>
      <c r="AP11" s="656" t="s">
        <v>254</v>
      </c>
      <c r="AQ11" s="657"/>
      <c r="AR11" s="657"/>
      <c r="AS11" s="657"/>
      <c r="AT11" s="657"/>
      <c r="AU11" s="657"/>
      <c r="AV11" s="657"/>
      <c r="AW11" s="657"/>
      <c r="AX11" s="657"/>
      <c r="AY11" s="657"/>
      <c r="AZ11" s="657"/>
      <c r="BA11" s="657"/>
      <c r="BB11" s="657"/>
      <c r="BC11" s="657"/>
      <c r="BD11" s="657"/>
      <c r="BE11" s="657"/>
      <c r="BF11" s="658"/>
      <c r="BG11" s="659">
        <v>73236</v>
      </c>
      <c r="BH11" s="660"/>
      <c r="BI11" s="660"/>
      <c r="BJ11" s="660"/>
      <c r="BK11" s="660"/>
      <c r="BL11" s="660"/>
      <c r="BM11" s="660"/>
      <c r="BN11" s="661"/>
      <c r="BO11" s="662">
        <v>2.4</v>
      </c>
      <c r="BP11" s="662"/>
      <c r="BQ11" s="662"/>
      <c r="BR11" s="662"/>
      <c r="BS11" s="663" t="s">
        <v>138</v>
      </c>
      <c r="BT11" s="663"/>
      <c r="BU11" s="663"/>
      <c r="BV11" s="663"/>
      <c r="BW11" s="663"/>
      <c r="BX11" s="663"/>
      <c r="BY11" s="663"/>
      <c r="BZ11" s="663"/>
      <c r="CA11" s="663"/>
      <c r="CB11" s="667"/>
      <c r="CD11" s="656" t="s">
        <v>255</v>
      </c>
      <c r="CE11" s="657"/>
      <c r="CF11" s="657"/>
      <c r="CG11" s="657"/>
      <c r="CH11" s="657"/>
      <c r="CI11" s="657"/>
      <c r="CJ11" s="657"/>
      <c r="CK11" s="657"/>
      <c r="CL11" s="657"/>
      <c r="CM11" s="657"/>
      <c r="CN11" s="657"/>
      <c r="CO11" s="657"/>
      <c r="CP11" s="657"/>
      <c r="CQ11" s="658"/>
      <c r="CR11" s="659">
        <v>1018073</v>
      </c>
      <c r="CS11" s="660"/>
      <c r="CT11" s="660"/>
      <c r="CU11" s="660"/>
      <c r="CV11" s="660"/>
      <c r="CW11" s="660"/>
      <c r="CX11" s="660"/>
      <c r="CY11" s="661"/>
      <c r="CZ11" s="662">
        <v>4.3</v>
      </c>
      <c r="DA11" s="662"/>
      <c r="DB11" s="662"/>
      <c r="DC11" s="662"/>
      <c r="DD11" s="668">
        <v>226971</v>
      </c>
      <c r="DE11" s="660"/>
      <c r="DF11" s="660"/>
      <c r="DG11" s="660"/>
      <c r="DH11" s="660"/>
      <c r="DI11" s="660"/>
      <c r="DJ11" s="660"/>
      <c r="DK11" s="660"/>
      <c r="DL11" s="660"/>
      <c r="DM11" s="660"/>
      <c r="DN11" s="660"/>
      <c r="DO11" s="660"/>
      <c r="DP11" s="661"/>
      <c r="DQ11" s="668">
        <v>599218</v>
      </c>
      <c r="DR11" s="660"/>
      <c r="DS11" s="660"/>
      <c r="DT11" s="660"/>
      <c r="DU11" s="660"/>
      <c r="DV11" s="660"/>
      <c r="DW11" s="660"/>
      <c r="DX11" s="660"/>
      <c r="DY11" s="660"/>
      <c r="DZ11" s="660"/>
      <c r="EA11" s="660"/>
      <c r="EB11" s="660"/>
      <c r="EC11" s="669"/>
    </row>
    <row r="12" spans="2:143" ht="11.25" customHeight="1" x14ac:dyDescent="0.15">
      <c r="B12" s="656" t="s">
        <v>256</v>
      </c>
      <c r="C12" s="657"/>
      <c r="D12" s="657"/>
      <c r="E12" s="657"/>
      <c r="F12" s="657"/>
      <c r="G12" s="657"/>
      <c r="H12" s="657"/>
      <c r="I12" s="657"/>
      <c r="J12" s="657"/>
      <c r="K12" s="657"/>
      <c r="L12" s="657"/>
      <c r="M12" s="657"/>
      <c r="N12" s="657"/>
      <c r="O12" s="657"/>
      <c r="P12" s="657"/>
      <c r="Q12" s="658"/>
      <c r="R12" s="659">
        <v>6905</v>
      </c>
      <c r="S12" s="660"/>
      <c r="T12" s="660"/>
      <c r="U12" s="660"/>
      <c r="V12" s="660"/>
      <c r="W12" s="660"/>
      <c r="X12" s="660"/>
      <c r="Y12" s="661"/>
      <c r="Z12" s="662">
        <v>0</v>
      </c>
      <c r="AA12" s="662"/>
      <c r="AB12" s="662"/>
      <c r="AC12" s="662"/>
      <c r="AD12" s="663">
        <v>6905</v>
      </c>
      <c r="AE12" s="663"/>
      <c r="AF12" s="663"/>
      <c r="AG12" s="663"/>
      <c r="AH12" s="663"/>
      <c r="AI12" s="663"/>
      <c r="AJ12" s="663"/>
      <c r="AK12" s="663"/>
      <c r="AL12" s="664">
        <v>0</v>
      </c>
      <c r="AM12" s="665"/>
      <c r="AN12" s="665"/>
      <c r="AO12" s="666"/>
      <c r="AP12" s="656" t="s">
        <v>257</v>
      </c>
      <c r="AQ12" s="657"/>
      <c r="AR12" s="657"/>
      <c r="AS12" s="657"/>
      <c r="AT12" s="657"/>
      <c r="AU12" s="657"/>
      <c r="AV12" s="657"/>
      <c r="AW12" s="657"/>
      <c r="AX12" s="657"/>
      <c r="AY12" s="657"/>
      <c r="AZ12" s="657"/>
      <c r="BA12" s="657"/>
      <c r="BB12" s="657"/>
      <c r="BC12" s="657"/>
      <c r="BD12" s="657"/>
      <c r="BE12" s="657"/>
      <c r="BF12" s="658"/>
      <c r="BG12" s="659">
        <v>1517853</v>
      </c>
      <c r="BH12" s="660"/>
      <c r="BI12" s="660"/>
      <c r="BJ12" s="660"/>
      <c r="BK12" s="660"/>
      <c r="BL12" s="660"/>
      <c r="BM12" s="660"/>
      <c r="BN12" s="661"/>
      <c r="BO12" s="662">
        <v>50.8</v>
      </c>
      <c r="BP12" s="662"/>
      <c r="BQ12" s="662"/>
      <c r="BR12" s="662"/>
      <c r="BS12" s="663" t="s">
        <v>239</v>
      </c>
      <c r="BT12" s="663"/>
      <c r="BU12" s="663"/>
      <c r="BV12" s="663"/>
      <c r="BW12" s="663"/>
      <c r="BX12" s="663"/>
      <c r="BY12" s="663"/>
      <c r="BZ12" s="663"/>
      <c r="CA12" s="663"/>
      <c r="CB12" s="667"/>
      <c r="CD12" s="656" t="s">
        <v>258</v>
      </c>
      <c r="CE12" s="657"/>
      <c r="CF12" s="657"/>
      <c r="CG12" s="657"/>
      <c r="CH12" s="657"/>
      <c r="CI12" s="657"/>
      <c r="CJ12" s="657"/>
      <c r="CK12" s="657"/>
      <c r="CL12" s="657"/>
      <c r="CM12" s="657"/>
      <c r="CN12" s="657"/>
      <c r="CO12" s="657"/>
      <c r="CP12" s="657"/>
      <c r="CQ12" s="658"/>
      <c r="CR12" s="659">
        <v>823156</v>
      </c>
      <c r="CS12" s="660"/>
      <c r="CT12" s="660"/>
      <c r="CU12" s="660"/>
      <c r="CV12" s="660"/>
      <c r="CW12" s="660"/>
      <c r="CX12" s="660"/>
      <c r="CY12" s="661"/>
      <c r="CZ12" s="662">
        <v>3.5</v>
      </c>
      <c r="DA12" s="662"/>
      <c r="DB12" s="662"/>
      <c r="DC12" s="662"/>
      <c r="DD12" s="668">
        <v>161152</v>
      </c>
      <c r="DE12" s="660"/>
      <c r="DF12" s="660"/>
      <c r="DG12" s="660"/>
      <c r="DH12" s="660"/>
      <c r="DI12" s="660"/>
      <c r="DJ12" s="660"/>
      <c r="DK12" s="660"/>
      <c r="DL12" s="660"/>
      <c r="DM12" s="660"/>
      <c r="DN12" s="660"/>
      <c r="DO12" s="660"/>
      <c r="DP12" s="661"/>
      <c r="DQ12" s="668">
        <v>545244</v>
      </c>
      <c r="DR12" s="660"/>
      <c r="DS12" s="660"/>
      <c r="DT12" s="660"/>
      <c r="DU12" s="660"/>
      <c r="DV12" s="660"/>
      <c r="DW12" s="660"/>
      <c r="DX12" s="660"/>
      <c r="DY12" s="660"/>
      <c r="DZ12" s="660"/>
      <c r="EA12" s="660"/>
      <c r="EB12" s="660"/>
      <c r="EC12" s="669"/>
    </row>
    <row r="13" spans="2:143" ht="11.25" customHeight="1" x14ac:dyDescent="0.15">
      <c r="B13" s="656" t="s">
        <v>259</v>
      </c>
      <c r="C13" s="657"/>
      <c r="D13" s="657"/>
      <c r="E13" s="657"/>
      <c r="F13" s="657"/>
      <c r="G13" s="657"/>
      <c r="H13" s="657"/>
      <c r="I13" s="657"/>
      <c r="J13" s="657"/>
      <c r="K13" s="657"/>
      <c r="L13" s="657"/>
      <c r="M13" s="657"/>
      <c r="N13" s="657"/>
      <c r="O13" s="657"/>
      <c r="P13" s="657"/>
      <c r="Q13" s="658"/>
      <c r="R13" s="659" t="s">
        <v>138</v>
      </c>
      <c r="S13" s="660"/>
      <c r="T13" s="660"/>
      <c r="U13" s="660"/>
      <c r="V13" s="660"/>
      <c r="W13" s="660"/>
      <c r="X13" s="660"/>
      <c r="Y13" s="661"/>
      <c r="Z13" s="662" t="s">
        <v>138</v>
      </c>
      <c r="AA13" s="662"/>
      <c r="AB13" s="662"/>
      <c r="AC13" s="662"/>
      <c r="AD13" s="663" t="s">
        <v>233</v>
      </c>
      <c r="AE13" s="663"/>
      <c r="AF13" s="663"/>
      <c r="AG13" s="663"/>
      <c r="AH13" s="663"/>
      <c r="AI13" s="663"/>
      <c r="AJ13" s="663"/>
      <c r="AK13" s="663"/>
      <c r="AL13" s="664" t="s">
        <v>233</v>
      </c>
      <c r="AM13" s="665"/>
      <c r="AN13" s="665"/>
      <c r="AO13" s="666"/>
      <c r="AP13" s="656" t="s">
        <v>260</v>
      </c>
      <c r="AQ13" s="657"/>
      <c r="AR13" s="657"/>
      <c r="AS13" s="657"/>
      <c r="AT13" s="657"/>
      <c r="AU13" s="657"/>
      <c r="AV13" s="657"/>
      <c r="AW13" s="657"/>
      <c r="AX13" s="657"/>
      <c r="AY13" s="657"/>
      <c r="AZ13" s="657"/>
      <c r="BA13" s="657"/>
      <c r="BB13" s="657"/>
      <c r="BC13" s="657"/>
      <c r="BD13" s="657"/>
      <c r="BE13" s="657"/>
      <c r="BF13" s="658"/>
      <c r="BG13" s="659">
        <v>1426767</v>
      </c>
      <c r="BH13" s="660"/>
      <c r="BI13" s="660"/>
      <c r="BJ13" s="660"/>
      <c r="BK13" s="660"/>
      <c r="BL13" s="660"/>
      <c r="BM13" s="660"/>
      <c r="BN13" s="661"/>
      <c r="BO13" s="662">
        <v>47.7</v>
      </c>
      <c r="BP13" s="662"/>
      <c r="BQ13" s="662"/>
      <c r="BR13" s="662"/>
      <c r="BS13" s="663" t="s">
        <v>233</v>
      </c>
      <c r="BT13" s="663"/>
      <c r="BU13" s="663"/>
      <c r="BV13" s="663"/>
      <c r="BW13" s="663"/>
      <c r="BX13" s="663"/>
      <c r="BY13" s="663"/>
      <c r="BZ13" s="663"/>
      <c r="CA13" s="663"/>
      <c r="CB13" s="667"/>
      <c r="CD13" s="656" t="s">
        <v>261</v>
      </c>
      <c r="CE13" s="657"/>
      <c r="CF13" s="657"/>
      <c r="CG13" s="657"/>
      <c r="CH13" s="657"/>
      <c r="CI13" s="657"/>
      <c r="CJ13" s="657"/>
      <c r="CK13" s="657"/>
      <c r="CL13" s="657"/>
      <c r="CM13" s="657"/>
      <c r="CN13" s="657"/>
      <c r="CO13" s="657"/>
      <c r="CP13" s="657"/>
      <c r="CQ13" s="658"/>
      <c r="CR13" s="659">
        <v>2619064</v>
      </c>
      <c r="CS13" s="660"/>
      <c r="CT13" s="660"/>
      <c r="CU13" s="660"/>
      <c r="CV13" s="660"/>
      <c r="CW13" s="660"/>
      <c r="CX13" s="660"/>
      <c r="CY13" s="661"/>
      <c r="CZ13" s="662">
        <v>11</v>
      </c>
      <c r="DA13" s="662"/>
      <c r="DB13" s="662"/>
      <c r="DC13" s="662"/>
      <c r="DD13" s="668">
        <v>1093986</v>
      </c>
      <c r="DE13" s="660"/>
      <c r="DF13" s="660"/>
      <c r="DG13" s="660"/>
      <c r="DH13" s="660"/>
      <c r="DI13" s="660"/>
      <c r="DJ13" s="660"/>
      <c r="DK13" s="660"/>
      <c r="DL13" s="660"/>
      <c r="DM13" s="660"/>
      <c r="DN13" s="660"/>
      <c r="DO13" s="660"/>
      <c r="DP13" s="661"/>
      <c r="DQ13" s="668">
        <v>1502095</v>
      </c>
      <c r="DR13" s="660"/>
      <c r="DS13" s="660"/>
      <c r="DT13" s="660"/>
      <c r="DU13" s="660"/>
      <c r="DV13" s="660"/>
      <c r="DW13" s="660"/>
      <c r="DX13" s="660"/>
      <c r="DY13" s="660"/>
      <c r="DZ13" s="660"/>
      <c r="EA13" s="660"/>
      <c r="EB13" s="660"/>
      <c r="EC13" s="669"/>
    </row>
    <row r="14" spans="2:143" ht="11.25" customHeight="1" x14ac:dyDescent="0.15">
      <c r="B14" s="656" t="s">
        <v>262</v>
      </c>
      <c r="C14" s="657"/>
      <c r="D14" s="657"/>
      <c r="E14" s="657"/>
      <c r="F14" s="657"/>
      <c r="G14" s="657"/>
      <c r="H14" s="657"/>
      <c r="I14" s="657"/>
      <c r="J14" s="657"/>
      <c r="K14" s="657"/>
      <c r="L14" s="657"/>
      <c r="M14" s="657"/>
      <c r="N14" s="657"/>
      <c r="O14" s="657"/>
      <c r="P14" s="657"/>
      <c r="Q14" s="658"/>
      <c r="R14" s="659">
        <v>172</v>
      </c>
      <c r="S14" s="660"/>
      <c r="T14" s="660"/>
      <c r="U14" s="660"/>
      <c r="V14" s="660"/>
      <c r="W14" s="660"/>
      <c r="X14" s="660"/>
      <c r="Y14" s="661"/>
      <c r="Z14" s="662">
        <v>0</v>
      </c>
      <c r="AA14" s="662"/>
      <c r="AB14" s="662"/>
      <c r="AC14" s="662"/>
      <c r="AD14" s="663">
        <v>172</v>
      </c>
      <c r="AE14" s="663"/>
      <c r="AF14" s="663"/>
      <c r="AG14" s="663"/>
      <c r="AH14" s="663"/>
      <c r="AI14" s="663"/>
      <c r="AJ14" s="663"/>
      <c r="AK14" s="663"/>
      <c r="AL14" s="664">
        <v>0</v>
      </c>
      <c r="AM14" s="665"/>
      <c r="AN14" s="665"/>
      <c r="AO14" s="666"/>
      <c r="AP14" s="656" t="s">
        <v>263</v>
      </c>
      <c r="AQ14" s="657"/>
      <c r="AR14" s="657"/>
      <c r="AS14" s="657"/>
      <c r="AT14" s="657"/>
      <c r="AU14" s="657"/>
      <c r="AV14" s="657"/>
      <c r="AW14" s="657"/>
      <c r="AX14" s="657"/>
      <c r="AY14" s="657"/>
      <c r="AZ14" s="657"/>
      <c r="BA14" s="657"/>
      <c r="BB14" s="657"/>
      <c r="BC14" s="657"/>
      <c r="BD14" s="657"/>
      <c r="BE14" s="657"/>
      <c r="BF14" s="658"/>
      <c r="BG14" s="659">
        <v>106390</v>
      </c>
      <c r="BH14" s="660"/>
      <c r="BI14" s="660"/>
      <c r="BJ14" s="660"/>
      <c r="BK14" s="660"/>
      <c r="BL14" s="660"/>
      <c r="BM14" s="660"/>
      <c r="BN14" s="661"/>
      <c r="BO14" s="662">
        <v>3.6</v>
      </c>
      <c r="BP14" s="662"/>
      <c r="BQ14" s="662"/>
      <c r="BR14" s="662"/>
      <c r="BS14" s="663" t="s">
        <v>138</v>
      </c>
      <c r="BT14" s="663"/>
      <c r="BU14" s="663"/>
      <c r="BV14" s="663"/>
      <c r="BW14" s="663"/>
      <c r="BX14" s="663"/>
      <c r="BY14" s="663"/>
      <c r="BZ14" s="663"/>
      <c r="CA14" s="663"/>
      <c r="CB14" s="667"/>
      <c r="CD14" s="656" t="s">
        <v>264</v>
      </c>
      <c r="CE14" s="657"/>
      <c r="CF14" s="657"/>
      <c r="CG14" s="657"/>
      <c r="CH14" s="657"/>
      <c r="CI14" s="657"/>
      <c r="CJ14" s="657"/>
      <c r="CK14" s="657"/>
      <c r="CL14" s="657"/>
      <c r="CM14" s="657"/>
      <c r="CN14" s="657"/>
      <c r="CO14" s="657"/>
      <c r="CP14" s="657"/>
      <c r="CQ14" s="658"/>
      <c r="CR14" s="659">
        <v>1428334</v>
      </c>
      <c r="CS14" s="660"/>
      <c r="CT14" s="660"/>
      <c r="CU14" s="660"/>
      <c r="CV14" s="660"/>
      <c r="CW14" s="660"/>
      <c r="CX14" s="660"/>
      <c r="CY14" s="661"/>
      <c r="CZ14" s="662">
        <v>6</v>
      </c>
      <c r="DA14" s="662"/>
      <c r="DB14" s="662"/>
      <c r="DC14" s="662"/>
      <c r="DD14" s="668">
        <v>559294</v>
      </c>
      <c r="DE14" s="660"/>
      <c r="DF14" s="660"/>
      <c r="DG14" s="660"/>
      <c r="DH14" s="660"/>
      <c r="DI14" s="660"/>
      <c r="DJ14" s="660"/>
      <c r="DK14" s="660"/>
      <c r="DL14" s="660"/>
      <c r="DM14" s="660"/>
      <c r="DN14" s="660"/>
      <c r="DO14" s="660"/>
      <c r="DP14" s="661"/>
      <c r="DQ14" s="668">
        <v>798038</v>
      </c>
      <c r="DR14" s="660"/>
      <c r="DS14" s="660"/>
      <c r="DT14" s="660"/>
      <c r="DU14" s="660"/>
      <c r="DV14" s="660"/>
      <c r="DW14" s="660"/>
      <c r="DX14" s="660"/>
      <c r="DY14" s="660"/>
      <c r="DZ14" s="660"/>
      <c r="EA14" s="660"/>
      <c r="EB14" s="660"/>
      <c r="EC14" s="669"/>
    </row>
    <row r="15" spans="2:143" ht="11.25" customHeight="1" x14ac:dyDescent="0.15">
      <c r="B15" s="656" t="s">
        <v>265</v>
      </c>
      <c r="C15" s="657"/>
      <c r="D15" s="657"/>
      <c r="E15" s="657"/>
      <c r="F15" s="657"/>
      <c r="G15" s="657"/>
      <c r="H15" s="657"/>
      <c r="I15" s="657"/>
      <c r="J15" s="657"/>
      <c r="K15" s="657"/>
      <c r="L15" s="657"/>
      <c r="M15" s="657"/>
      <c r="N15" s="657"/>
      <c r="O15" s="657"/>
      <c r="P15" s="657"/>
      <c r="Q15" s="658"/>
      <c r="R15" s="659" t="s">
        <v>138</v>
      </c>
      <c r="S15" s="660"/>
      <c r="T15" s="660"/>
      <c r="U15" s="660"/>
      <c r="V15" s="660"/>
      <c r="W15" s="660"/>
      <c r="X15" s="660"/>
      <c r="Y15" s="661"/>
      <c r="Z15" s="662" t="s">
        <v>138</v>
      </c>
      <c r="AA15" s="662"/>
      <c r="AB15" s="662"/>
      <c r="AC15" s="662"/>
      <c r="AD15" s="663" t="s">
        <v>233</v>
      </c>
      <c r="AE15" s="663"/>
      <c r="AF15" s="663"/>
      <c r="AG15" s="663"/>
      <c r="AH15" s="663"/>
      <c r="AI15" s="663"/>
      <c r="AJ15" s="663"/>
      <c r="AK15" s="663"/>
      <c r="AL15" s="664" t="s">
        <v>233</v>
      </c>
      <c r="AM15" s="665"/>
      <c r="AN15" s="665"/>
      <c r="AO15" s="666"/>
      <c r="AP15" s="656" t="s">
        <v>266</v>
      </c>
      <c r="AQ15" s="657"/>
      <c r="AR15" s="657"/>
      <c r="AS15" s="657"/>
      <c r="AT15" s="657"/>
      <c r="AU15" s="657"/>
      <c r="AV15" s="657"/>
      <c r="AW15" s="657"/>
      <c r="AX15" s="657"/>
      <c r="AY15" s="657"/>
      <c r="AZ15" s="657"/>
      <c r="BA15" s="657"/>
      <c r="BB15" s="657"/>
      <c r="BC15" s="657"/>
      <c r="BD15" s="657"/>
      <c r="BE15" s="657"/>
      <c r="BF15" s="658"/>
      <c r="BG15" s="659">
        <v>224431</v>
      </c>
      <c r="BH15" s="660"/>
      <c r="BI15" s="660"/>
      <c r="BJ15" s="660"/>
      <c r="BK15" s="660"/>
      <c r="BL15" s="660"/>
      <c r="BM15" s="660"/>
      <c r="BN15" s="661"/>
      <c r="BO15" s="662">
        <v>7.5</v>
      </c>
      <c r="BP15" s="662"/>
      <c r="BQ15" s="662"/>
      <c r="BR15" s="662"/>
      <c r="BS15" s="663" t="s">
        <v>138</v>
      </c>
      <c r="BT15" s="663"/>
      <c r="BU15" s="663"/>
      <c r="BV15" s="663"/>
      <c r="BW15" s="663"/>
      <c r="BX15" s="663"/>
      <c r="BY15" s="663"/>
      <c r="BZ15" s="663"/>
      <c r="CA15" s="663"/>
      <c r="CB15" s="667"/>
      <c r="CD15" s="656" t="s">
        <v>267</v>
      </c>
      <c r="CE15" s="657"/>
      <c r="CF15" s="657"/>
      <c r="CG15" s="657"/>
      <c r="CH15" s="657"/>
      <c r="CI15" s="657"/>
      <c r="CJ15" s="657"/>
      <c r="CK15" s="657"/>
      <c r="CL15" s="657"/>
      <c r="CM15" s="657"/>
      <c r="CN15" s="657"/>
      <c r="CO15" s="657"/>
      <c r="CP15" s="657"/>
      <c r="CQ15" s="658"/>
      <c r="CR15" s="659">
        <v>1791587</v>
      </c>
      <c r="CS15" s="660"/>
      <c r="CT15" s="660"/>
      <c r="CU15" s="660"/>
      <c r="CV15" s="660"/>
      <c r="CW15" s="660"/>
      <c r="CX15" s="660"/>
      <c r="CY15" s="661"/>
      <c r="CZ15" s="662">
        <v>7.6</v>
      </c>
      <c r="DA15" s="662"/>
      <c r="DB15" s="662"/>
      <c r="DC15" s="662"/>
      <c r="DD15" s="668">
        <v>149831</v>
      </c>
      <c r="DE15" s="660"/>
      <c r="DF15" s="660"/>
      <c r="DG15" s="660"/>
      <c r="DH15" s="660"/>
      <c r="DI15" s="660"/>
      <c r="DJ15" s="660"/>
      <c r="DK15" s="660"/>
      <c r="DL15" s="660"/>
      <c r="DM15" s="660"/>
      <c r="DN15" s="660"/>
      <c r="DO15" s="660"/>
      <c r="DP15" s="661"/>
      <c r="DQ15" s="668">
        <v>1470645</v>
      </c>
      <c r="DR15" s="660"/>
      <c r="DS15" s="660"/>
      <c r="DT15" s="660"/>
      <c r="DU15" s="660"/>
      <c r="DV15" s="660"/>
      <c r="DW15" s="660"/>
      <c r="DX15" s="660"/>
      <c r="DY15" s="660"/>
      <c r="DZ15" s="660"/>
      <c r="EA15" s="660"/>
      <c r="EB15" s="660"/>
      <c r="EC15" s="669"/>
    </row>
    <row r="16" spans="2:143" ht="11.25" customHeight="1" x14ac:dyDescent="0.15">
      <c r="B16" s="656" t="s">
        <v>268</v>
      </c>
      <c r="C16" s="657"/>
      <c r="D16" s="657"/>
      <c r="E16" s="657"/>
      <c r="F16" s="657"/>
      <c r="G16" s="657"/>
      <c r="H16" s="657"/>
      <c r="I16" s="657"/>
      <c r="J16" s="657"/>
      <c r="K16" s="657"/>
      <c r="L16" s="657"/>
      <c r="M16" s="657"/>
      <c r="N16" s="657"/>
      <c r="O16" s="657"/>
      <c r="P16" s="657"/>
      <c r="Q16" s="658"/>
      <c r="R16" s="659">
        <v>14869</v>
      </c>
      <c r="S16" s="660"/>
      <c r="T16" s="660"/>
      <c r="U16" s="660"/>
      <c r="V16" s="660"/>
      <c r="W16" s="660"/>
      <c r="X16" s="660"/>
      <c r="Y16" s="661"/>
      <c r="Z16" s="662">
        <v>0.1</v>
      </c>
      <c r="AA16" s="662"/>
      <c r="AB16" s="662"/>
      <c r="AC16" s="662"/>
      <c r="AD16" s="663">
        <v>14869</v>
      </c>
      <c r="AE16" s="663"/>
      <c r="AF16" s="663"/>
      <c r="AG16" s="663"/>
      <c r="AH16" s="663"/>
      <c r="AI16" s="663"/>
      <c r="AJ16" s="663"/>
      <c r="AK16" s="663"/>
      <c r="AL16" s="664">
        <v>0.1</v>
      </c>
      <c r="AM16" s="665"/>
      <c r="AN16" s="665"/>
      <c r="AO16" s="666"/>
      <c r="AP16" s="656" t="s">
        <v>269</v>
      </c>
      <c r="AQ16" s="657"/>
      <c r="AR16" s="657"/>
      <c r="AS16" s="657"/>
      <c r="AT16" s="657"/>
      <c r="AU16" s="657"/>
      <c r="AV16" s="657"/>
      <c r="AW16" s="657"/>
      <c r="AX16" s="657"/>
      <c r="AY16" s="657"/>
      <c r="AZ16" s="657"/>
      <c r="BA16" s="657"/>
      <c r="BB16" s="657"/>
      <c r="BC16" s="657"/>
      <c r="BD16" s="657"/>
      <c r="BE16" s="657"/>
      <c r="BF16" s="658"/>
      <c r="BG16" s="659" t="s">
        <v>138</v>
      </c>
      <c r="BH16" s="660"/>
      <c r="BI16" s="660"/>
      <c r="BJ16" s="660"/>
      <c r="BK16" s="660"/>
      <c r="BL16" s="660"/>
      <c r="BM16" s="660"/>
      <c r="BN16" s="661"/>
      <c r="BO16" s="662" t="s">
        <v>138</v>
      </c>
      <c r="BP16" s="662"/>
      <c r="BQ16" s="662"/>
      <c r="BR16" s="662"/>
      <c r="BS16" s="663" t="s">
        <v>239</v>
      </c>
      <c r="BT16" s="663"/>
      <c r="BU16" s="663"/>
      <c r="BV16" s="663"/>
      <c r="BW16" s="663"/>
      <c r="BX16" s="663"/>
      <c r="BY16" s="663"/>
      <c r="BZ16" s="663"/>
      <c r="CA16" s="663"/>
      <c r="CB16" s="667"/>
      <c r="CD16" s="656" t="s">
        <v>270</v>
      </c>
      <c r="CE16" s="657"/>
      <c r="CF16" s="657"/>
      <c r="CG16" s="657"/>
      <c r="CH16" s="657"/>
      <c r="CI16" s="657"/>
      <c r="CJ16" s="657"/>
      <c r="CK16" s="657"/>
      <c r="CL16" s="657"/>
      <c r="CM16" s="657"/>
      <c r="CN16" s="657"/>
      <c r="CO16" s="657"/>
      <c r="CP16" s="657"/>
      <c r="CQ16" s="658"/>
      <c r="CR16" s="659">
        <v>517403</v>
      </c>
      <c r="CS16" s="660"/>
      <c r="CT16" s="660"/>
      <c r="CU16" s="660"/>
      <c r="CV16" s="660"/>
      <c r="CW16" s="660"/>
      <c r="CX16" s="660"/>
      <c r="CY16" s="661"/>
      <c r="CZ16" s="662">
        <v>2.2000000000000002</v>
      </c>
      <c r="DA16" s="662"/>
      <c r="DB16" s="662"/>
      <c r="DC16" s="662"/>
      <c r="DD16" s="668" t="s">
        <v>138</v>
      </c>
      <c r="DE16" s="660"/>
      <c r="DF16" s="660"/>
      <c r="DG16" s="660"/>
      <c r="DH16" s="660"/>
      <c r="DI16" s="660"/>
      <c r="DJ16" s="660"/>
      <c r="DK16" s="660"/>
      <c r="DL16" s="660"/>
      <c r="DM16" s="660"/>
      <c r="DN16" s="660"/>
      <c r="DO16" s="660"/>
      <c r="DP16" s="661"/>
      <c r="DQ16" s="668">
        <v>307358</v>
      </c>
      <c r="DR16" s="660"/>
      <c r="DS16" s="660"/>
      <c r="DT16" s="660"/>
      <c r="DU16" s="660"/>
      <c r="DV16" s="660"/>
      <c r="DW16" s="660"/>
      <c r="DX16" s="660"/>
      <c r="DY16" s="660"/>
      <c r="DZ16" s="660"/>
      <c r="EA16" s="660"/>
      <c r="EB16" s="660"/>
      <c r="EC16" s="669"/>
    </row>
    <row r="17" spans="2:133" ht="11.25" customHeight="1" x14ac:dyDescent="0.15">
      <c r="B17" s="656" t="s">
        <v>271</v>
      </c>
      <c r="C17" s="657"/>
      <c r="D17" s="657"/>
      <c r="E17" s="657"/>
      <c r="F17" s="657"/>
      <c r="G17" s="657"/>
      <c r="H17" s="657"/>
      <c r="I17" s="657"/>
      <c r="J17" s="657"/>
      <c r="K17" s="657"/>
      <c r="L17" s="657"/>
      <c r="M17" s="657"/>
      <c r="N17" s="657"/>
      <c r="O17" s="657"/>
      <c r="P17" s="657"/>
      <c r="Q17" s="658"/>
      <c r="R17" s="659">
        <v>43898</v>
      </c>
      <c r="S17" s="660"/>
      <c r="T17" s="660"/>
      <c r="U17" s="660"/>
      <c r="V17" s="660"/>
      <c r="W17" s="660"/>
      <c r="X17" s="660"/>
      <c r="Y17" s="661"/>
      <c r="Z17" s="662">
        <v>0.2</v>
      </c>
      <c r="AA17" s="662"/>
      <c r="AB17" s="662"/>
      <c r="AC17" s="662"/>
      <c r="AD17" s="663">
        <v>43898</v>
      </c>
      <c r="AE17" s="663"/>
      <c r="AF17" s="663"/>
      <c r="AG17" s="663"/>
      <c r="AH17" s="663"/>
      <c r="AI17" s="663"/>
      <c r="AJ17" s="663"/>
      <c r="AK17" s="663"/>
      <c r="AL17" s="664">
        <v>0.3</v>
      </c>
      <c r="AM17" s="665"/>
      <c r="AN17" s="665"/>
      <c r="AO17" s="666"/>
      <c r="AP17" s="656" t="s">
        <v>272</v>
      </c>
      <c r="AQ17" s="657"/>
      <c r="AR17" s="657"/>
      <c r="AS17" s="657"/>
      <c r="AT17" s="657"/>
      <c r="AU17" s="657"/>
      <c r="AV17" s="657"/>
      <c r="AW17" s="657"/>
      <c r="AX17" s="657"/>
      <c r="AY17" s="657"/>
      <c r="AZ17" s="657"/>
      <c r="BA17" s="657"/>
      <c r="BB17" s="657"/>
      <c r="BC17" s="657"/>
      <c r="BD17" s="657"/>
      <c r="BE17" s="657"/>
      <c r="BF17" s="658"/>
      <c r="BG17" s="659" t="s">
        <v>239</v>
      </c>
      <c r="BH17" s="660"/>
      <c r="BI17" s="660"/>
      <c r="BJ17" s="660"/>
      <c r="BK17" s="660"/>
      <c r="BL17" s="660"/>
      <c r="BM17" s="660"/>
      <c r="BN17" s="661"/>
      <c r="BO17" s="662" t="s">
        <v>239</v>
      </c>
      <c r="BP17" s="662"/>
      <c r="BQ17" s="662"/>
      <c r="BR17" s="662"/>
      <c r="BS17" s="663" t="s">
        <v>138</v>
      </c>
      <c r="BT17" s="663"/>
      <c r="BU17" s="663"/>
      <c r="BV17" s="663"/>
      <c r="BW17" s="663"/>
      <c r="BX17" s="663"/>
      <c r="BY17" s="663"/>
      <c r="BZ17" s="663"/>
      <c r="CA17" s="663"/>
      <c r="CB17" s="667"/>
      <c r="CD17" s="656" t="s">
        <v>273</v>
      </c>
      <c r="CE17" s="657"/>
      <c r="CF17" s="657"/>
      <c r="CG17" s="657"/>
      <c r="CH17" s="657"/>
      <c r="CI17" s="657"/>
      <c r="CJ17" s="657"/>
      <c r="CK17" s="657"/>
      <c r="CL17" s="657"/>
      <c r="CM17" s="657"/>
      <c r="CN17" s="657"/>
      <c r="CO17" s="657"/>
      <c r="CP17" s="657"/>
      <c r="CQ17" s="658"/>
      <c r="CR17" s="659">
        <v>2589753</v>
      </c>
      <c r="CS17" s="660"/>
      <c r="CT17" s="660"/>
      <c r="CU17" s="660"/>
      <c r="CV17" s="660"/>
      <c r="CW17" s="660"/>
      <c r="CX17" s="660"/>
      <c r="CY17" s="661"/>
      <c r="CZ17" s="662">
        <v>10.9</v>
      </c>
      <c r="DA17" s="662"/>
      <c r="DB17" s="662"/>
      <c r="DC17" s="662"/>
      <c r="DD17" s="668" t="s">
        <v>239</v>
      </c>
      <c r="DE17" s="660"/>
      <c r="DF17" s="660"/>
      <c r="DG17" s="660"/>
      <c r="DH17" s="660"/>
      <c r="DI17" s="660"/>
      <c r="DJ17" s="660"/>
      <c r="DK17" s="660"/>
      <c r="DL17" s="660"/>
      <c r="DM17" s="660"/>
      <c r="DN17" s="660"/>
      <c r="DO17" s="660"/>
      <c r="DP17" s="661"/>
      <c r="DQ17" s="668">
        <v>2507046</v>
      </c>
      <c r="DR17" s="660"/>
      <c r="DS17" s="660"/>
      <c r="DT17" s="660"/>
      <c r="DU17" s="660"/>
      <c r="DV17" s="660"/>
      <c r="DW17" s="660"/>
      <c r="DX17" s="660"/>
      <c r="DY17" s="660"/>
      <c r="DZ17" s="660"/>
      <c r="EA17" s="660"/>
      <c r="EB17" s="660"/>
      <c r="EC17" s="669"/>
    </row>
    <row r="18" spans="2:133" ht="11.25" customHeight="1" x14ac:dyDescent="0.15">
      <c r="B18" s="656" t="s">
        <v>274</v>
      </c>
      <c r="C18" s="657"/>
      <c r="D18" s="657"/>
      <c r="E18" s="657"/>
      <c r="F18" s="657"/>
      <c r="G18" s="657"/>
      <c r="H18" s="657"/>
      <c r="I18" s="657"/>
      <c r="J18" s="657"/>
      <c r="K18" s="657"/>
      <c r="L18" s="657"/>
      <c r="M18" s="657"/>
      <c r="N18" s="657"/>
      <c r="O18" s="657"/>
      <c r="P18" s="657"/>
      <c r="Q18" s="658"/>
      <c r="R18" s="659">
        <v>16658</v>
      </c>
      <c r="S18" s="660"/>
      <c r="T18" s="660"/>
      <c r="U18" s="660"/>
      <c r="V18" s="660"/>
      <c r="W18" s="660"/>
      <c r="X18" s="660"/>
      <c r="Y18" s="661"/>
      <c r="Z18" s="662">
        <v>0.1</v>
      </c>
      <c r="AA18" s="662"/>
      <c r="AB18" s="662"/>
      <c r="AC18" s="662"/>
      <c r="AD18" s="663">
        <v>16658</v>
      </c>
      <c r="AE18" s="663"/>
      <c r="AF18" s="663"/>
      <c r="AG18" s="663"/>
      <c r="AH18" s="663"/>
      <c r="AI18" s="663"/>
      <c r="AJ18" s="663"/>
      <c r="AK18" s="663"/>
      <c r="AL18" s="664">
        <v>0.1</v>
      </c>
      <c r="AM18" s="665"/>
      <c r="AN18" s="665"/>
      <c r="AO18" s="666"/>
      <c r="AP18" s="656" t="s">
        <v>275</v>
      </c>
      <c r="AQ18" s="657"/>
      <c r="AR18" s="657"/>
      <c r="AS18" s="657"/>
      <c r="AT18" s="657"/>
      <c r="AU18" s="657"/>
      <c r="AV18" s="657"/>
      <c r="AW18" s="657"/>
      <c r="AX18" s="657"/>
      <c r="AY18" s="657"/>
      <c r="AZ18" s="657"/>
      <c r="BA18" s="657"/>
      <c r="BB18" s="657"/>
      <c r="BC18" s="657"/>
      <c r="BD18" s="657"/>
      <c r="BE18" s="657"/>
      <c r="BF18" s="658"/>
      <c r="BG18" s="659" t="s">
        <v>138</v>
      </c>
      <c r="BH18" s="660"/>
      <c r="BI18" s="660"/>
      <c r="BJ18" s="660"/>
      <c r="BK18" s="660"/>
      <c r="BL18" s="660"/>
      <c r="BM18" s="660"/>
      <c r="BN18" s="661"/>
      <c r="BO18" s="662" t="s">
        <v>239</v>
      </c>
      <c r="BP18" s="662"/>
      <c r="BQ18" s="662"/>
      <c r="BR18" s="662"/>
      <c r="BS18" s="663" t="s">
        <v>233</v>
      </c>
      <c r="BT18" s="663"/>
      <c r="BU18" s="663"/>
      <c r="BV18" s="663"/>
      <c r="BW18" s="663"/>
      <c r="BX18" s="663"/>
      <c r="BY18" s="663"/>
      <c r="BZ18" s="663"/>
      <c r="CA18" s="663"/>
      <c r="CB18" s="667"/>
      <c r="CD18" s="656" t="s">
        <v>276</v>
      </c>
      <c r="CE18" s="657"/>
      <c r="CF18" s="657"/>
      <c r="CG18" s="657"/>
      <c r="CH18" s="657"/>
      <c r="CI18" s="657"/>
      <c r="CJ18" s="657"/>
      <c r="CK18" s="657"/>
      <c r="CL18" s="657"/>
      <c r="CM18" s="657"/>
      <c r="CN18" s="657"/>
      <c r="CO18" s="657"/>
      <c r="CP18" s="657"/>
      <c r="CQ18" s="658"/>
      <c r="CR18" s="659" t="s">
        <v>239</v>
      </c>
      <c r="CS18" s="660"/>
      <c r="CT18" s="660"/>
      <c r="CU18" s="660"/>
      <c r="CV18" s="660"/>
      <c r="CW18" s="660"/>
      <c r="CX18" s="660"/>
      <c r="CY18" s="661"/>
      <c r="CZ18" s="662" t="s">
        <v>239</v>
      </c>
      <c r="DA18" s="662"/>
      <c r="DB18" s="662"/>
      <c r="DC18" s="662"/>
      <c r="DD18" s="668" t="s">
        <v>138</v>
      </c>
      <c r="DE18" s="660"/>
      <c r="DF18" s="660"/>
      <c r="DG18" s="660"/>
      <c r="DH18" s="660"/>
      <c r="DI18" s="660"/>
      <c r="DJ18" s="660"/>
      <c r="DK18" s="660"/>
      <c r="DL18" s="660"/>
      <c r="DM18" s="660"/>
      <c r="DN18" s="660"/>
      <c r="DO18" s="660"/>
      <c r="DP18" s="661"/>
      <c r="DQ18" s="668" t="s">
        <v>239</v>
      </c>
      <c r="DR18" s="660"/>
      <c r="DS18" s="660"/>
      <c r="DT18" s="660"/>
      <c r="DU18" s="660"/>
      <c r="DV18" s="660"/>
      <c r="DW18" s="660"/>
      <c r="DX18" s="660"/>
      <c r="DY18" s="660"/>
      <c r="DZ18" s="660"/>
      <c r="EA18" s="660"/>
      <c r="EB18" s="660"/>
      <c r="EC18" s="669"/>
    </row>
    <row r="19" spans="2:133" ht="11.25" customHeight="1" x14ac:dyDescent="0.15">
      <c r="B19" s="656" t="s">
        <v>277</v>
      </c>
      <c r="C19" s="657"/>
      <c r="D19" s="657"/>
      <c r="E19" s="657"/>
      <c r="F19" s="657"/>
      <c r="G19" s="657"/>
      <c r="H19" s="657"/>
      <c r="I19" s="657"/>
      <c r="J19" s="657"/>
      <c r="K19" s="657"/>
      <c r="L19" s="657"/>
      <c r="M19" s="657"/>
      <c r="N19" s="657"/>
      <c r="O19" s="657"/>
      <c r="P19" s="657"/>
      <c r="Q19" s="658"/>
      <c r="R19" s="659">
        <v>16350</v>
      </c>
      <c r="S19" s="660"/>
      <c r="T19" s="660"/>
      <c r="U19" s="660"/>
      <c r="V19" s="660"/>
      <c r="W19" s="660"/>
      <c r="X19" s="660"/>
      <c r="Y19" s="661"/>
      <c r="Z19" s="662">
        <v>0.1</v>
      </c>
      <c r="AA19" s="662"/>
      <c r="AB19" s="662"/>
      <c r="AC19" s="662"/>
      <c r="AD19" s="663">
        <v>16350</v>
      </c>
      <c r="AE19" s="663"/>
      <c r="AF19" s="663"/>
      <c r="AG19" s="663"/>
      <c r="AH19" s="663"/>
      <c r="AI19" s="663"/>
      <c r="AJ19" s="663"/>
      <c r="AK19" s="663"/>
      <c r="AL19" s="664">
        <v>0.1</v>
      </c>
      <c r="AM19" s="665"/>
      <c r="AN19" s="665"/>
      <c r="AO19" s="666"/>
      <c r="AP19" s="656" t="s">
        <v>278</v>
      </c>
      <c r="AQ19" s="657"/>
      <c r="AR19" s="657"/>
      <c r="AS19" s="657"/>
      <c r="AT19" s="657"/>
      <c r="AU19" s="657"/>
      <c r="AV19" s="657"/>
      <c r="AW19" s="657"/>
      <c r="AX19" s="657"/>
      <c r="AY19" s="657"/>
      <c r="AZ19" s="657"/>
      <c r="BA19" s="657"/>
      <c r="BB19" s="657"/>
      <c r="BC19" s="657"/>
      <c r="BD19" s="657"/>
      <c r="BE19" s="657"/>
      <c r="BF19" s="658"/>
      <c r="BG19" s="659">
        <v>2630</v>
      </c>
      <c r="BH19" s="660"/>
      <c r="BI19" s="660"/>
      <c r="BJ19" s="660"/>
      <c r="BK19" s="660"/>
      <c r="BL19" s="660"/>
      <c r="BM19" s="660"/>
      <c r="BN19" s="661"/>
      <c r="BO19" s="662">
        <v>0.1</v>
      </c>
      <c r="BP19" s="662"/>
      <c r="BQ19" s="662"/>
      <c r="BR19" s="662"/>
      <c r="BS19" s="663" t="s">
        <v>239</v>
      </c>
      <c r="BT19" s="663"/>
      <c r="BU19" s="663"/>
      <c r="BV19" s="663"/>
      <c r="BW19" s="663"/>
      <c r="BX19" s="663"/>
      <c r="BY19" s="663"/>
      <c r="BZ19" s="663"/>
      <c r="CA19" s="663"/>
      <c r="CB19" s="667"/>
      <c r="CD19" s="656" t="s">
        <v>279</v>
      </c>
      <c r="CE19" s="657"/>
      <c r="CF19" s="657"/>
      <c r="CG19" s="657"/>
      <c r="CH19" s="657"/>
      <c r="CI19" s="657"/>
      <c r="CJ19" s="657"/>
      <c r="CK19" s="657"/>
      <c r="CL19" s="657"/>
      <c r="CM19" s="657"/>
      <c r="CN19" s="657"/>
      <c r="CO19" s="657"/>
      <c r="CP19" s="657"/>
      <c r="CQ19" s="658"/>
      <c r="CR19" s="659" t="s">
        <v>138</v>
      </c>
      <c r="CS19" s="660"/>
      <c r="CT19" s="660"/>
      <c r="CU19" s="660"/>
      <c r="CV19" s="660"/>
      <c r="CW19" s="660"/>
      <c r="CX19" s="660"/>
      <c r="CY19" s="661"/>
      <c r="CZ19" s="662" t="s">
        <v>239</v>
      </c>
      <c r="DA19" s="662"/>
      <c r="DB19" s="662"/>
      <c r="DC19" s="662"/>
      <c r="DD19" s="668" t="s">
        <v>233</v>
      </c>
      <c r="DE19" s="660"/>
      <c r="DF19" s="660"/>
      <c r="DG19" s="660"/>
      <c r="DH19" s="660"/>
      <c r="DI19" s="660"/>
      <c r="DJ19" s="660"/>
      <c r="DK19" s="660"/>
      <c r="DL19" s="660"/>
      <c r="DM19" s="660"/>
      <c r="DN19" s="660"/>
      <c r="DO19" s="660"/>
      <c r="DP19" s="661"/>
      <c r="DQ19" s="668" t="s">
        <v>138</v>
      </c>
      <c r="DR19" s="660"/>
      <c r="DS19" s="660"/>
      <c r="DT19" s="660"/>
      <c r="DU19" s="660"/>
      <c r="DV19" s="660"/>
      <c r="DW19" s="660"/>
      <c r="DX19" s="660"/>
      <c r="DY19" s="660"/>
      <c r="DZ19" s="660"/>
      <c r="EA19" s="660"/>
      <c r="EB19" s="660"/>
      <c r="EC19" s="669"/>
    </row>
    <row r="20" spans="2:133" ht="11.25" customHeight="1" x14ac:dyDescent="0.15">
      <c r="B20" s="672" t="s">
        <v>280</v>
      </c>
      <c r="C20" s="673"/>
      <c r="D20" s="673"/>
      <c r="E20" s="673"/>
      <c r="F20" s="673"/>
      <c r="G20" s="673"/>
      <c r="H20" s="673"/>
      <c r="I20" s="673"/>
      <c r="J20" s="673"/>
      <c r="K20" s="673"/>
      <c r="L20" s="673"/>
      <c r="M20" s="673"/>
      <c r="N20" s="673"/>
      <c r="O20" s="673"/>
      <c r="P20" s="673"/>
      <c r="Q20" s="674"/>
      <c r="R20" s="659">
        <v>308</v>
      </c>
      <c r="S20" s="660"/>
      <c r="T20" s="660"/>
      <c r="U20" s="660"/>
      <c r="V20" s="660"/>
      <c r="W20" s="660"/>
      <c r="X20" s="660"/>
      <c r="Y20" s="661"/>
      <c r="Z20" s="662">
        <v>0</v>
      </c>
      <c r="AA20" s="662"/>
      <c r="AB20" s="662"/>
      <c r="AC20" s="662"/>
      <c r="AD20" s="663">
        <v>308</v>
      </c>
      <c r="AE20" s="663"/>
      <c r="AF20" s="663"/>
      <c r="AG20" s="663"/>
      <c r="AH20" s="663"/>
      <c r="AI20" s="663"/>
      <c r="AJ20" s="663"/>
      <c r="AK20" s="663"/>
      <c r="AL20" s="664">
        <v>0</v>
      </c>
      <c r="AM20" s="665"/>
      <c r="AN20" s="665"/>
      <c r="AO20" s="666"/>
      <c r="AP20" s="656" t="s">
        <v>281</v>
      </c>
      <c r="AQ20" s="657"/>
      <c r="AR20" s="657"/>
      <c r="AS20" s="657"/>
      <c r="AT20" s="657"/>
      <c r="AU20" s="657"/>
      <c r="AV20" s="657"/>
      <c r="AW20" s="657"/>
      <c r="AX20" s="657"/>
      <c r="AY20" s="657"/>
      <c r="AZ20" s="657"/>
      <c r="BA20" s="657"/>
      <c r="BB20" s="657"/>
      <c r="BC20" s="657"/>
      <c r="BD20" s="657"/>
      <c r="BE20" s="657"/>
      <c r="BF20" s="658"/>
      <c r="BG20" s="659">
        <v>2630</v>
      </c>
      <c r="BH20" s="660"/>
      <c r="BI20" s="660"/>
      <c r="BJ20" s="660"/>
      <c r="BK20" s="660"/>
      <c r="BL20" s="660"/>
      <c r="BM20" s="660"/>
      <c r="BN20" s="661"/>
      <c r="BO20" s="662">
        <v>0.1</v>
      </c>
      <c r="BP20" s="662"/>
      <c r="BQ20" s="662"/>
      <c r="BR20" s="662"/>
      <c r="BS20" s="663" t="s">
        <v>138</v>
      </c>
      <c r="BT20" s="663"/>
      <c r="BU20" s="663"/>
      <c r="BV20" s="663"/>
      <c r="BW20" s="663"/>
      <c r="BX20" s="663"/>
      <c r="BY20" s="663"/>
      <c r="BZ20" s="663"/>
      <c r="CA20" s="663"/>
      <c r="CB20" s="667"/>
      <c r="CD20" s="656" t="s">
        <v>282</v>
      </c>
      <c r="CE20" s="657"/>
      <c r="CF20" s="657"/>
      <c r="CG20" s="657"/>
      <c r="CH20" s="657"/>
      <c r="CI20" s="657"/>
      <c r="CJ20" s="657"/>
      <c r="CK20" s="657"/>
      <c r="CL20" s="657"/>
      <c r="CM20" s="657"/>
      <c r="CN20" s="657"/>
      <c r="CO20" s="657"/>
      <c r="CP20" s="657"/>
      <c r="CQ20" s="658"/>
      <c r="CR20" s="659">
        <v>23716868</v>
      </c>
      <c r="CS20" s="660"/>
      <c r="CT20" s="660"/>
      <c r="CU20" s="660"/>
      <c r="CV20" s="660"/>
      <c r="CW20" s="660"/>
      <c r="CX20" s="660"/>
      <c r="CY20" s="661"/>
      <c r="CZ20" s="662">
        <v>100</v>
      </c>
      <c r="DA20" s="662"/>
      <c r="DB20" s="662"/>
      <c r="DC20" s="662"/>
      <c r="DD20" s="668">
        <v>2470683</v>
      </c>
      <c r="DE20" s="660"/>
      <c r="DF20" s="660"/>
      <c r="DG20" s="660"/>
      <c r="DH20" s="660"/>
      <c r="DI20" s="660"/>
      <c r="DJ20" s="660"/>
      <c r="DK20" s="660"/>
      <c r="DL20" s="660"/>
      <c r="DM20" s="660"/>
      <c r="DN20" s="660"/>
      <c r="DO20" s="660"/>
      <c r="DP20" s="661"/>
      <c r="DQ20" s="668">
        <v>16459926</v>
      </c>
      <c r="DR20" s="660"/>
      <c r="DS20" s="660"/>
      <c r="DT20" s="660"/>
      <c r="DU20" s="660"/>
      <c r="DV20" s="660"/>
      <c r="DW20" s="660"/>
      <c r="DX20" s="660"/>
      <c r="DY20" s="660"/>
      <c r="DZ20" s="660"/>
      <c r="EA20" s="660"/>
      <c r="EB20" s="660"/>
      <c r="EC20" s="669"/>
    </row>
    <row r="21" spans="2:133" ht="11.25" customHeight="1" x14ac:dyDescent="0.15">
      <c r="B21" s="656" t="s">
        <v>283</v>
      </c>
      <c r="C21" s="657"/>
      <c r="D21" s="657"/>
      <c r="E21" s="657"/>
      <c r="F21" s="657"/>
      <c r="G21" s="657"/>
      <c r="H21" s="657"/>
      <c r="I21" s="657"/>
      <c r="J21" s="657"/>
      <c r="K21" s="657"/>
      <c r="L21" s="657"/>
      <c r="M21" s="657"/>
      <c r="N21" s="657"/>
      <c r="O21" s="657"/>
      <c r="P21" s="657"/>
      <c r="Q21" s="658"/>
      <c r="R21" s="659">
        <v>10750786</v>
      </c>
      <c r="S21" s="660"/>
      <c r="T21" s="660"/>
      <c r="U21" s="660"/>
      <c r="V21" s="660"/>
      <c r="W21" s="660"/>
      <c r="X21" s="660"/>
      <c r="Y21" s="661"/>
      <c r="Z21" s="662">
        <v>42.4</v>
      </c>
      <c r="AA21" s="662"/>
      <c r="AB21" s="662"/>
      <c r="AC21" s="662"/>
      <c r="AD21" s="663">
        <v>9428812</v>
      </c>
      <c r="AE21" s="663"/>
      <c r="AF21" s="663"/>
      <c r="AG21" s="663"/>
      <c r="AH21" s="663"/>
      <c r="AI21" s="663"/>
      <c r="AJ21" s="663"/>
      <c r="AK21" s="663"/>
      <c r="AL21" s="664">
        <v>67.900000000000006</v>
      </c>
      <c r="AM21" s="665"/>
      <c r="AN21" s="665"/>
      <c r="AO21" s="666"/>
      <c r="AP21" s="656" t="s">
        <v>284</v>
      </c>
      <c r="AQ21" s="675"/>
      <c r="AR21" s="675"/>
      <c r="AS21" s="675"/>
      <c r="AT21" s="675"/>
      <c r="AU21" s="675"/>
      <c r="AV21" s="675"/>
      <c r="AW21" s="675"/>
      <c r="AX21" s="675"/>
      <c r="AY21" s="675"/>
      <c r="AZ21" s="675"/>
      <c r="BA21" s="675"/>
      <c r="BB21" s="675"/>
      <c r="BC21" s="675"/>
      <c r="BD21" s="675"/>
      <c r="BE21" s="675"/>
      <c r="BF21" s="676"/>
      <c r="BG21" s="659">
        <v>2630</v>
      </c>
      <c r="BH21" s="660"/>
      <c r="BI21" s="660"/>
      <c r="BJ21" s="660"/>
      <c r="BK21" s="660"/>
      <c r="BL21" s="660"/>
      <c r="BM21" s="660"/>
      <c r="BN21" s="661"/>
      <c r="BO21" s="662">
        <v>0.1</v>
      </c>
      <c r="BP21" s="662"/>
      <c r="BQ21" s="662"/>
      <c r="BR21" s="662"/>
      <c r="BS21" s="663" t="s">
        <v>239</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285</v>
      </c>
      <c r="C22" s="657"/>
      <c r="D22" s="657"/>
      <c r="E22" s="657"/>
      <c r="F22" s="657"/>
      <c r="G22" s="657"/>
      <c r="H22" s="657"/>
      <c r="I22" s="657"/>
      <c r="J22" s="657"/>
      <c r="K22" s="657"/>
      <c r="L22" s="657"/>
      <c r="M22" s="657"/>
      <c r="N22" s="657"/>
      <c r="O22" s="657"/>
      <c r="P22" s="657"/>
      <c r="Q22" s="658"/>
      <c r="R22" s="659">
        <v>9428812</v>
      </c>
      <c r="S22" s="660"/>
      <c r="T22" s="660"/>
      <c r="U22" s="660"/>
      <c r="V22" s="660"/>
      <c r="W22" s="660"/>
      <c r="X22" s="660"/>
      <c r="Y22" s="661"/>
      <c r="Z22" s="662">
        <v>37.200000000000003</v>
      </c>
      <c r="AA22" s="662"/>
      <c r="AB22" s="662"/>
      <c r="AC22" s="662"/>
      <c r="AD22" s="663">
        <v>9428812</v>
      </c>
      <c r="AE22" s="663"/>
      <c r="AF22" s="663"/>
      <c r="AG22" s="663"/>
      <c r="AH22" s="663"/>
      <c r="AI22" s="663"/>
      <c r="AJ22" s="663"/>
      <c r="AK22" s="663"/>
      <c r="AL22" s="664">
        <v>67.900000000000006</v>
      </c>
      <c r="AM22" s="665"/>
      <c r="AN22" s="665"/>
      <c r="AO22" s="666"/>
      <c r="AP22" s="656" t="s">
        <v>286</v>
      </c>
      <c r="AQ22" s="675"/>
      <c r="AR22" s="675"/>
      <c r="AS22" s="675"/>
      <c r="AT22" s="675"/>
      <c r="AU22" s="675"/>
      <c r="AV22" s="675"/>
      <c r="AW22" s="675"/>
      <c r="AX22" s="675"/>
      <c r="AY22" s="675"/>
      <c r="AZ22" s="675"/>
      <c r="BA22" s="675"/>
      <c r="BB22" s="675"/>
      <c r="BC22" s="675"/>
      <c r="BD22" s="675"/>
      <c r="BE22" s="675"/>
      <c r="BF22" s="676"/>
      <c r="BG22" s="659" t="s">
        <v>138</v>
      </c>
      <c r="BH22" s="660"/>
      <c r="BI22" s="660"/>
      <c r="BJ22" s="660"/>
      <c r="BK22" s="660"/>
      <c r="BL22" s="660"/>
      <c r="BM22" s="660"/>
      <c r="BN22" s="661"/>
      <c r="BO22" s="662" t="s">
        <v>138</v>
      </c>
      <c r="BP22" s="662"/>
      <c r="BQ22" s="662"/>
      <c r="BR22" s="662"/>
      <c r="BS22" s="663" t="s">
        <v>138</v>
      </c>
      <c r="BT22" s="663"/>
      <c r="BU22" s="663"/>
      <c r="BV22" s="663"/>
      <c r="BW22" s="663"/>
      <c r="BX22" s="663"/>
      <c r="BY22" s="663"/>
      <c r="BZ22" s="663"/>
      <c r="CA22" s="663"/>
      <c r="CB22" s="667"/>
      <c r="CD22" s="641" t="s">
        <v>287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288</v>
      </c>
      <c r="C23" s="657"/>
      <c r="D23" s="657"/>
      <c r="E23" s="657"/>
      <c r="F23" s="657"/>
      <c r="G23" s="657"/>
      <c r="H23" s="657"/>
      <c r="I23" s="657"/>
      <c r="J23" s="657"/>
      <c r="K23" s="657"/>
      <c r="L23" s="657"/>
      <c r="M23" s="657"/>
      <c r="N23" s="657"/>
      <c r="O23" s="657"/>
      <c r="P23" s="657"/>
      <c r="Q23" s="658"/>
      <c r="R23" s="659">
        <v>1321974</v>
      </c>
      <c r="S23" s="660"/>
      <c r="T23" s="660"/>
      <c r="U23" s="660"/>
      <c r="V23" s="660"/>
      <c r="W23" s="660"/>
      <c r="X23" s="660"/>
      <c r="Y23" s="661"/>
      <c r="Z23" s="662">
        <v>5.2</v>
      </c>
      <c r="AA23" s="662"/>
      <c r="AB23" s="662"/>
      <c r="AC23" s="662"/>
      <c r="AD23" s="663" t="s">
        <v>239</v>
      </c>
      <c r="AE23" s="663"/>
      <c r="AF23" s="663"/>
      <c r="AG23" s="663"/>
      <c r="AH23" s="663"/>
      <c r="AI23" s="663"/>
      <c r="AJ23" s="663"/>
      <c r="AK23" s="663"/>
      <c r="AL23" s="664" t="s">
        <v>138</v>
      </c>
      <c r="AM23" s="665"/>
      <c r="AN23" s="665"/>
      <c r="AO23" s="666"/>
      <c r="AP23" s="656" t="s">
        <v>289</v>
      </c>
      <c r="AQ23" s="675"/>
      <c r="AR23" s="675"/>
      <c r="AS23" s="675"/>
      <c r="AT23" s="675"/>
      <c r="AU23" s="675"/>
      <c r="AV23" s="675"/>
      <c r="AW23" s="675"/>
      <c r="AX23" s="675"/>
      <c r="AY23" s="675"/>
      <c r="AZ23" s="675"/>
      <c r="BA23" s="675"/>
      <c r="BB23" s="675"/>
      <c r="BC23" s="675"/>
      <c r="BD23" s="675"/>
      <c r="BE23" s="675"/>
      <c r="BF23" s="676"/>
      <c r="BG23" s="659" t="s">
        <v>138</v>
      </c>
      <c r="BH23" s="660"/>
      <c r="BI23" s="660"/>
      <c r="BJ23" s="660"/>
      <c r="BK23" s="660"/>
      <c r="BL23" s="660"/>
      <c r="BM23" s="660"/>
      <c r="BN23" s="661"/>
      <c r="BO23" s="662" t="s">
        <v>138</v>
      </c>
      <c r="BP23" s="662"/>
      <c r="BQ23" s="662"/>
      <c r="BR23" s="662"/>
      <c r="BS23" s="663" t="s">
        <v>138</v>
      </c>
      <c r="BT23" s="663"/>
      <c r="BU23" s="663"/>
      <c r="BV23" s="663"/>
      <c r="BW23" s="663"/>
      <c r="BX23" s="663"/>
      <c r="BY23" s="663"/>
      <c r="BZ23" s="663"/>
      <c r="CA23" s="663"/>
      <c r="CB23" s="667"/>
      <c r="CD23" s="641" t="s">
        <v>227</v>
      </c>
      <c r="CE23" s="642"/>
      <c r="CF23" s="642"/>
      <c r="CG23" s="642"/>
      <c r="CH23" s="642"/>
      <c r="CI23" s="642"/>
      <c r="CJ23" s="642"/>
      <c r="CK23" s="642"/>
      <c r="CL23" s="642"/>
      <c r="CM23" s="642"/>
      <c r="CN23" s="642"/>
      <c r="CO23" s="642"/>
      <c r="CP23" s="642"/>
      <c r="CQ23" s="643"/>
      <c r="CR23" s="641" t="s">
        <v>290</v>
      </c>
      <c r="CS23" s="642"/>
      <c r="CT23" s="642"/>
      <c r="CU23" s="642"/>
      <c r="CV23" s="642"/>
      <c r="CW23" s="642"/>
      <c r="CX23" s="642"/>
      <c r="CY23" s="643"/>
      <c r="CZ23" s="641" t="s">
        <v>291</v>
      </c>
      <c r="DA23" s="642"/>
      <c r="DB23" s="642"/>
      <c r="DC23" s="643"/>
      <c r="DD23" s="641" t="s">
        <v>292</v>
      </c>
      <c r="DE23" s="642"/>
      <c r="DF23" s="642"/>
      <c r="DG23" s="642"/>
      <c r="DH23" s="642"/>
      <c r="DI23" s="642"/>
      <c r="DJ23" s="642"/>
      <c r="DK23" s="643"/>
      <c r="DL23" s="686" t="s">
        <v>293</v>
      </c>
      <c r="DM23" s="687"/>
      <c r="DN23" s="687"/>
      <c r="DO23" s="687"/>
      <c r="DP23" s="687"/>
      <c r="DQ23" s="687"/>
      <c r="DR23" s="687"/>
      <c r="DS23" s="687"/>
      <c r="DT23" s="687"/>
      <c r="DU23" s="687"/>
      <c r="DV23" s="688"/>
      <c r="DW23" s="641" t="s">
        <v>294</v>
      </c>
      <c r="DX23" s="642"/>
      <c r="DY23" s="642"/>
      <c r="DZ23" s="642"/>
      <c r="EA23" s="642"/>
      <c r="EB23" s="642"/>
      <c r="EC23" s="643"/>
    </row>
    <row r="24" spans="2:133" ht="11.25" customHeight="1" x14ac:dyDescent="0.15">
      <c r="B24" s="656" t="s">
        <v>295</v>
      </c>
      <c r="C24" s="657"/>
      <c r="D24" s="657"/>
      <c r="E24" s="657"/>
      <c r="F24" s="657"/>
      <c r="G24" s="657"/>
      <c r="H24" s="657"/>
      <c r="I24" s="657"/>
      <c r="J24" s="657"/>
      <c r="K24" s="657"/>
      <c r="L24" s="657"/>
      <c r="M24" s="657"/>
      <c r="N24" s="657"/>
      <c r="O24" s="657"/>
      <c r="P24" s="657"/>
      <c r="Q24" s="658"/>
      <c r="R24" s="659" t="s">
        <v>138</v>
      </c>
      <c r="S24" s="660"/>
      <c r="T24" s="660"/>
      <c r="U24" s="660"/>
      <c r="V24" s="660"/>
      <c r="W24" s="660"/>
      <c r="X24" s="660"/>
      <c r="Y24" s="661"/>
      <c r="Z24" s="662" t="s">
        <v>233</v>
      </c>
      <c r="AA24" s="662"/>
      <c r="AB24" s="662"/>
      <c r="AC24" s="662"/>
      <c r="AD24" s="663" t="s">
        <v>239</v>
      </c>
      <c r="AE24" s="663"/>
      <c r="AF24" s="663"/>
      <c r="AG24" s="663"/>
      <c r="AH24" s="663"/>
      <c r="AI24" s="663"/>
      <c r="AJ24" s="663"/>
      <c r="AK24" s="663"/>
      <c r="AL24" s="664" t="s">
        <v>138</v>
      </c>
      <c r="AM24" s="665"/>
      <c r="AN24" s="665"/>
      <c r="AO24" s="666"/>
      <c r="AP24" s="656" t="s">
        <v>296</v>
      </c>
      <c r="AQ24" s="675"/>
      <c r="AR24" s="675"/>
      <c r="AS24" s="675"/>
      <c r="AT24" s="675"/>
      <c r="AU24" s="675"/>
      <c r="AV24" s="675"/>
      <c r="AW24" s="675"/>
      <c r="AX24" s="675"/>
      <c r="AY24" s="675"/>
      <c r="AZ24" s="675"/>
      <c r="BA24" s="675"/>
      <c r="BB24" s="675"/>
      <c r="BC24" s="675"/>
      <c r="BD24" s="675"/>
      <c r="BE24" s="675"/>
      <c r="BF24" s="676"/>
      <c r="BG24" s="659" t="s">
        <v>233</v>
      </c>
      <c r="BH24" s="660"/>
      <c r="BI24" s="660"/>
      <c r="BJ24" s="660"/>
      <c r="BK24" s="660"/>
      <c r="BL24" s="660"/>
      <c r="BM24" s="660"/>
      <c r="BN24" s="661"/>
      <c r="BO24" s="662" t="s">
        <v>233</v>
      </c>
      <c r="BP24" s="662"/>
      <c r="BQ24" s="662"/>
      <c r="BR24" s="662"/>
      <c r="BS24" s="663" t="s">
        <v>233</v>
      </c>
      <c r="BT24" s="663"/>
      <c r="BU24" s="663"/>
      <c r="BV24" s="663"/>
      <c r="BW24" s="663"/>
      <c r="BX24" s="663"/>
      <c r="BY24" s="663"/>
      <c r="BZ24" s="663"/>
      <c r="CA24" s="663"/>
      <c r="CB24" s="667"/>
      <c r="CD24" s="645" t="s">
        <v>297</v>
      </c>
      <c r="CE24" s="646"/>
      <c r="CF24" s="646"/>
      <c r="CG24" s="646"/>
      <c r="CH24" s="646"/>
      <c r="CI24" s="646"/>
      <c r="CJ24" s="646"/>
      <c r="CK24" s="646"/>
      <c r="CL24" s="646"/>
      <c r="CM24" s="646"/>
      <c r="CN24" s="646"/>
      <c r="CO24" s="646"/>
      <c r="CP24" s="646"/>
      <c r="CQ24" s="647"/>
      <c r="CR24" s="648">
        <v>9813224</v>
      </c>
      <c r="CS24" s="649"/>
      <c r="CT24" s="649"/>
      <c r="CU24" s="649"/>
      <c r="CV24" s="649"/>
      <c r="CW24" s="649"/>
      <c r="CX24" s="649"/>
      <c r="CY24" s="650"/>
      <c r="CZ24" s="653">
        <v>41.4</v>
      </c>
      <c r="DA24" s="654"/>
      <c r="DB24" s="654"/>
      <c r="DC24" s="670"/>
      <c r="DD24" s="694">
        <v>7051512</v>
      </c>
      <c r="DE24" s="649"/>
      <c r="DF24" s="649"/>
      <c r="DG24" s="649"/>
      <c r="DH24" s="649"/>
      <c r="DI24" s="649"/>
      <c r="DJ24" s="649"/>
      <c r="DK24" s="650"/>
      <c r="DL24" s="694">
        <v>7011314</v>
      </c>
      <c r="DM24" s="649"/>
      <c r="DN24" s="649"/>
      <c r="DO24" s="649"/>
      <c r="DP24" s="649"/>
      <c r="DQ24" s="649"/>
      <c r="DR24" s="649"/>
      <c r="DS24" s="649"/>
      <c r="DT24" s="649"/>
      <c r="DU24" s="649"/>
      <c r="DV24" s="650"/>
      <c r="DW24" s="653">
        <v>50</v>
      </c>
      <c r="DX24" s="654"/>
      <c r="DY24" s="654"/>
      <c r="DZ24" s="654"/>
      <c r="EA24" s="654"/>
      <c r="EB24" s="654"/>
      <c r="EC24" s="655"/>
    </row>
    <row r="25" spans="2:133" ht="11.25" customHeight="1" x14ac:dyDescent="0.15">
      <c r="B25" s="656" t="s">
        <v>298</v>
      </c>
      <c r="C25" s="657"/>
      <c r="D25" s="657"/>
      <c r="E25" s="657"/>
      <c r="F25" s="657"/>
      <c r="G25" s="657"/>
      <c r="H25" s="657"/>
      <c r="I25" s="657"/>
      <c r="J25" s="657"/>
      <c r="K25" s="657"/>
      <c r="L25" s="657"/>
      <c r="M25" s="657"/>
      <c r="N25" s="657"/>
      <c r="O25" s="657"/>
      <c r="P25" s="657"/>
      <c r="Q25" s="658"/>
      <c r="R25" s="659">
        <v>14965061</v>
      </c>
      <c r="S25" s="660"/>
      <c r="T25" s="660"/>
      <c r="U25" s="660"/>
      <c r="V25" s="660"/>
      <c r="W25" s="660"/>
      <c r="X25" s="660"/>
      <c r="Y25" s="661"/>
      <c r="Z25" s="662">
        <v>59.1</v>
      </c>
      <c r="AA25" s="662"/>
      <c r="AB25" s="662"/>
      <c r="AC25" s="662"/>
      <c r="AD25" s="663">
        <v>13643087</v>
      </c>
      <c r="AE25" s="663"/>
      <c r="AF25" s="663"/>
      <c r="AG25" s="663"/>
      <c r="AH25" s="663"/>
      <c r="AI25" s="663"/>
      <c r="AJ25" s="663"/>
      <c r="AK25" s="663"/>
      <c r="AL25" s="664">
        <v>98.3</v>
      </c>
      <c r="AM25" s="665"/>
      <c r="AN25" s="665"/>
      <c r="AO25" s="666"/>
      <c r="AP25" s="656" t="s">
        <v>299</v>
      </c>
      <c r="AQ25" s="675"/>
      <c r="AR25" s="675"/>
      <c r="AS25" s="675"/>
      <c r="AT25" s="675"/>
      <c r="AU25" s="675"/>
      <c r="AV25" s="675"/>
      <c r="AW25" s="675"/>
      <c r="AX25" s="675"/>
      <c r="AY25" s="675"/>
      <c r="AZ25" s="675"/>
      <c r="BA25" s="675"/>
      <c r="BB25" s="675"/>
      <c r="BC25" s="675"/>
      <c r="BD25" s="675"/>
      <c r="BE25" s="675"/>
      <c r="BF25" s="676"/>
      <c r="BG25" s="659" t="s">
        <v>138</v>
      </c>
      <c r="BH25" s="660"/>
      <c r="BI25" s="660"/>
      <c r="BJ25" s="660"/>
      <c r="BK25" s="660"/>
      <c r="BL25" s="660"/>
      <c r="BM25" s="660"/>
      <c r="BN25" s="661"/>
      <c r="BO25" s="662" t="s">
        <v>239</v>
      </c>
      <c r="BP25" s="662"/>
      <c r="BQ25" s="662"/>
      <c r="BR25" s="662"/>
      <c r="BS25" s="663" t="s">
        <v>233</v>
      </c>
      <c r="BT25" s="663"/>
      <c r="BU25" s="663"/>
      <c r="BV25" s="663"/>
      <c r="BW25" s="663"/>
      <c r="BX25" s="663"/>
      <c r="BY25" s="663"/>
      <c r="BZ25" s="663"/>
      <c r="CA25" s="663"/>
      <c r="CB25" s="667"/>
      <c r="CD25" s="656" t="s">
        <v>300</v>
      </c>
      <c r="CE25" s="657"/>
      <c r="CF25" s="657"/>
      <c r="CG25" s="657"/>
      <c r="CH25" s="657"/>
      <c r="CI25" s="657"/>
      <c r="CJ25" s="657"/>
      <c r="CK25" s="657"/>
      <c r="CL25" s="657"/>
      <c r="CM25" s="657"/>
      <c r="CN25" s="657"/>
      <c r="CO25" s="657"/>
      <c r="CP25" s="657"/>
      <c r="CQ25" s="658"/>
      <c r="CR25" s="659">
        <v>3788229</v>
      </c>
      <c r="CS25" s="691"/>
      <c r="CT25" s="691"/>
      <c r="CU25" s="691"/>
      <c r="CV25" s="691"/>
      <c r="CW25" s="691"/>
      <c r="CX25" s="691"/>
      <c r="CY25" s="692"/>
      <c r="CZ25" s="664">
        <v>16</v>
      </c>
      <c r="DA25" s="689"/>
      <c r="DB25" s="689"/>
      <c r="DC25" s="693"/>
      <c r="DD25" s="668">
        <v>3640156</v>
      </c>
      <c r="DE25" s="691"/>
      <c r="DF25" s="691"/>
      <c r="DG25" s="691"/>
      <c r="DH25" s="691"/>
      <c r="DI25" s="691"/>
      <c r="DJ25" s="691"/>
      <c r="DK25" s="692"/>
      <c r="DL25" s="668">
        <v>3609303</v>
      </c>
      <c r="DM25" s="691"/>
      <c r="DN25" s="691"/>
      <c r="DO25" s="691"/>
      <c r="DP25" s="691"/>
      <c r="DQ25" s="691"/>
      <c r="DR25" s="691"/>
      <c r="DS25" s="691"/>
      <c r="DT25" s="691"/>
      <c r="DU25" s="691"/>
      <c r="DV25" s="692"/>
      <c r="DW25" s="664">
        <v>25.8</v>
      </c>
      <c r="DX25" s="689"/>
      <c r="DY25" s="689"/>
      <c r="DZ25" s="689"/>
      <c r="EA25" s="689"/>
      <c r="EB25" s="689"/>
      <c r="EC25" s="690"/>
    </row>
    <row r="26" spans="2:133" ht="11.25" customHeight="1" x14ac:dyDescent="0.15">
      <c r="B26" s="656" t="s">
        <v>301</v>
      </c>
      <c r="C26" s="657"/>
      <c r="D26" s="657"/>
      <c r="E26" s="657"/>
      <c r="F26" s="657"/>
      <c r="G26" s="657"/>
      <c r="H26" s="657"/>
      <c r="I26" s="657"/>
      <c r="J26" s="657"/>
      <c r="K26" s="657"/>
      <c r="L26" s="657"/>
      <c r="M26" s="657"/>
      <c r="N26" s="657"/>
      <c r="O26" s="657"/>
      <c r="P26" s="657"/>
      <c r="Q26" s="658"/>
      <c r="R26" s="659">
        <v>2319</v>
      </c>
      <c r="S26" s="660"/>
      <c r="T26" s="660"/>
      <c r="U26" s="660"/>
      <c r="V26" s="660"/>
      <c r="W26" s="660"/>
      <c r="X26" s="660"/>
      <c r="Y26" s="661"/>
      <c r="Z26" s="662">
        <v>0</v>
      </c>
      <c r="AA26" s="662"/>
      <c r="AB26" s="662"/>
      <c r="AC26" s="662"/>
      <c r="AD26" s="663">
        <v>2319</v>
      </c>
      <c r="AE26" s="663"/>
      <c r="AF26" s="663"/>
      <c r="AG26" s="663"/>
      <c r="AH26" s="663"/>
      <c r="AI26" s="663"/>
      <c r="AJ26" s="663"/>
      <c r="AK26" s="663"/>
      <c r="AL26" s="664">
        <v>0</v>
      </c>
      <c r="AM26" s="665"/>
      <c r="AN26" s="665"/>
      <c r="AO26" s="666"/>
      <c r="AP26" s="656" t="s">
        <v>302</v>
      </c>
      <c r="AQ26" s="675"/>
      <c r="AR26" s="675"/>
      <c r="AS26" s="675"/>
      <c r="AT26" s="675"/>
      <c r="AU26" s="675"/>
      <c r="AV26" s="675"/>
      <c r="AW26" s="675"/>
      <c r="AX26" s="675"/>
      <c r="AY26" s="675"/>
      <c r="AZ26" s="675"/>
      <c r="BA26" s="675"/>
      <c r="BB26" s="675"/>
      <c r="BC26" s="675"/>
      <c r="BD26" s="675"/>
      <c r="BE26" s="675"/>
      <c r="BF26" s="676"/>
      <c r="BG26" s="659" t="s">
        <v>233</v>
      </c>
      <c r="BH26" s="660"/>
      <c r="BI26" s="660"/>
      <c r="BJ26" s="660"/>
      <c r="BK26" s="660"/>
      <c r="BL26" s="660"/>
      <c r="BM26" s="660"/>
      <c r="BN26" s="661"/>
      <c r="BO26" s="662" t="s">
        <v>138</v>
      </c>
      <c r="BP26" s="662"/>
      <c r="BQ26" s="662"/>
      <c r="BR26" s="662"/>
      <c r="BS26" s="663" t="s">
        <v>239</v>
      </c>
      <c r="BT26" s="663"/>
      <c r="BU26" s="663"/>
      <c r="BV26" s="663"/>
      <c r="BW26" s="663"/>
      <c r="BX26" s="663"/>
      <c r="BY26" s="663"/>
      <c r="BZ26" s="663"/>
      <c r="CA26" s="663"/>
      <c r="CB26" s="667"/>
      <c r="CD26" s="656" t="s">
        <v>303</v>
      </c>
      <c r="CE26" s="657"/>
      <c r="CF26" s="657"/>
      <c r="CG26" s="657"/>
      <c r="CH26" s="657"/>
      <c r="CI26" s="657"/>
      <c r="CJ26" s="657"/>
      <c r="CK26" s="657"/>
      <c r="CL26" s="657"/>
      <c r="CM26" s="657"/>
      <c r="CN26" s="657"/>
      <c r="CO26" s="657"/>
      <c r="CP26" s="657"/>
      <c r="CQ26" s="658"/>
      <c r="CR26" s="659">
        <v>2452815</v>
      </c>
      <c r="CS26" s="660"/>
      <c r="CT26" s="660"/>
      <c r="CU26" s="660"/>
      <c r="CV26" s="660"/>
      <c r="CW26" s="660"/>
      <c r="CX26" s="660"/>
      <c r="CY26" s="661"/>
      <c r="CZ26" s="664">
        <v>10.3</v>
      </c>
      <c r="DA26" s="689"/>
      <c r="DB26" s="689"/>
      <c r="DC26" s="693"/>
      <c r="DD26" s="668">
        <v>2368678</v>
      </c>
      <c r="DE26" s="660"/>
      <c r="DF26" s="660"/>
      <c r="DG26" s="660"/>
      <c r="DH26" s="660"/>
      <c r="DI26" s="660"/>
      <c r="DJ26" s="660"/>
      <c r="DK26" s="661"/>
      <c r="DL26" s="668" t="s">
        <v>233</v>
      </c>
      <c r="DM26" s="660"/>
      <c r="DN26" s="660"/>
      <c r="DO26" s="660"/>
      <c r="DP26" s="660"/>
      <c r="DQ26" s="660"/>
      <c r="DR26" s="660"/>
      <c r="DS26" s="660"/>
      <c r="DT26" s="660"/>
      <c r="DU26" s="660"/>
      <c r="DV26" s="661"/>
      <c r="DW26" s="664" t="s">
        <v>233</v>
      </c>
      <c r="DX26" s="689"/>
      <c r="DY26" s="689"/>
      <c r="DZ26" s="689"/>
      <c r="EA26" s="689"/>
      <c r="EB26" s="689"/>
      <c r="EC26" s="690"/>
    </row>
    <row r="27" spans="2:133" ht="11.25" customHeight="1" x14ac:dyDescent="0.15">
      <c r="B27" s="656" t="s">
        <v>304</v>
      </c>
      <c r="C27" s="657"/>
      <c r="D27" s="657"/>
      <c r="E27" s="657"/>
      <c r="F27" s="657"/>
      <c r="G27" s="657"/>
      <c r="H27" s="657"/>
      <c r="I27" s="657"/>
      <c r="J27" s="657"/>
      <c r="K27" s="657"/>
      <c r="L27" s="657"/>
      <c r="M27" s="657"/>
      <c r="N27" s="657"/>
      <c r="O27" s="657"/>
      <c r="P27" s="657"/>
      <c r="Q27" s="658"/>
      <c r="R27" s="659">
        <v>308164</v>
      </c>
      <c r="S27" s="660"/>
      <c r="T27" s="660"/>
      <c r="U27" s="660"/>
      <c r="V27" s="660"/>
      <c r="W27" s="660"/>
      <c r="X27" s="660"/>
      <c r="Y27" s="661"/>
      <c r="Z27" s="662">
        <v>1.2</v>
      </c>
      <c r="AA27" s="662"/>
      <c r="AB27" s="662"/>
      <c r="AC27" s="662"/>
      <c r="AD27" s="663">
        <v>5914</v>
      </c>
      <c r="AE27" s="663"/>
      <c r="AF27" s="663"/>
      <c r="AG27" s="663"/>
      <c r="AH27" s="663"/>
      <c r="AI27" s="663"/>
      <c r="AJ27" s="663"/>
      <c r="AK27" s="663"/>
      <c r="AL27" s="664">
        <v>0</v>
      </c>
      <c r="AM27" s="665"/>
      <c r="AN27" s="665"/>
      <c r="AO27" s="666"/>
      <c r="AP27" s="656" t="s">
        <v>305</v>
      </c>
      <c r="AQ27" s="657"/>
      <c r="AR27" s="657"/>
      <c r="AS27" s="657"/>
      <c r="AT27" s="657"/>
      <c r="AU27" s="657"/>
      <c r="AV27" s="657"/>
      <c r="AW27" s="657"/>
      <c r="AX27" s="657"/>
      <c r="AY27" s="657"/>
      <c r="AZ27" s="657"/>
      <c r="BA27" s="657"/>
      <c r="BB27" s="657"/>
      <c r="BC27" s="657"/>
      <c r="BD27" s="657"/>
      <c r="BE27" s="657"/>
      <c r="BF27" s="658"/>
      <c r="BG27" s="659">
        <v>2989575</v>
      </c>
      <c r="BH27" s="660"/>
      <c r="BI27" s="660"/>
      <c r="BJ27" s="660"/>
      <c r="BK27" s="660"/>
      <c r="BL27" s="660"/>
      <c r="BM27" s="660"/>
      <c r="BN27" s="661"/>
      <c r="BO27" s="662">
        <v>100</v>
      </c>
      <c r="BP27" s="662"/>
      <c r="BQ27" s="662"/>
      <c r="BR27" s="662"/>
      <c r="BS27" s="663" t="s">
        <v>138</v>
      </c>
      <c r="BT27" s="663"/>
      <c r="BU27" s="663"/>
      <c r="BV27" s="663"/>
      <c r="BW27" s="663"/>
      <c r="BX27" s="663"/>
      <c r="BY27" s="663"/>
      <c r="BZ27" s="663"/>
      <c r="CA27" s="663"/>
      <c r="CB27" s="667"/>
      <c r="CD27" s="656" t="s">
        <v>306</v>
      </c>
      <c r="CE27" s="657"/>
      <c r="CF27" s="657"/>
      <c r="CG27" s="657"/>
      <c r="CH27" s="657"/>
      <c r="CI27" s="657"/>
      <c r="CJ27" s="657"/>
      <c r="CK27" s="657"/>
      <c r="CL27" s="657"/>
      <c r="CM27" s="657"/>
      <c r="CN27" s="657"/>
      <c r="CO27" s="657"/>
      <c r="CP27" s="657"/>
      <c r="CQ27" s="658"/>
      <c r="CR27" s="659">
        <v>3435242</v>
      </c>
      <c r="CS27" s="691"/>
      <c r="CT27" s="691"/>
      <c r="CU27" s="691"/>
      <c r="CV27" s="691"/>
      <c r="CW27" s="691"/>
      <c r="CX27" s="691"/>
      <c r="CY27" s="692"/>
      <c r="CZ27" s="664">
        <v>14.5</v>
      </c>
      <c r="DA27" s="689"/>
      <c r="DB27" s="689"/>
      <c r="DC27" s="693"/>
      <c r="DD27" s="668">
        <v>904310</v>
      </c>
      <c r="DE27" s="691"/>
      <c r="DF27" s="691"/>
      <c r="DG27" s="691"/>
      <c r="DH27" s="691"/>
      <c r="DI27" s="691"/>
      <c r="DJ27" s="691"/>
      <c r="DK27" s="692"/>
      <c r="DL27" s="668">
        <v>894965</v>
      </c>
      <c r="DM27" s="691"/>
      <c r="DN27" s="691"/>
      <c r="DO27" s="691"/>
      <c r="DP27" s="691"/>
      <c r="DQ27" s="691"/>
      <c r="DR27" s="691"/>
      <c r="DS27" s="691"/>
      <c r="DT27" s="691"/>
      <c r="DU27" s="691"/>
      <c r="DV27" s="692"/>
      <c r="DW27" s="664">
        <v>6.4</v>
      </c>
      <c r="DX27" s="689"/>
      <c r="DY27" s="689"/>
      <c r="DZ27" s="689"/>
      <c r="EA27" s="689"/>
      <c r="EB27" s="689"/>
      <c r="EC27" s="690"/>
    </row>
    <row r="28" spans="2:133" ht="11.25" customHeight="1" x14ac:dyDescent="0.15">
      <c r="B28" s="656" t="s">
        <v>307</v>
      </c>
      <c r="C28" s="657"/>
      <c r="D28" s="657"/>
      <c r="E28" s="657"/>
      <c r="F28" s="657"/>
      <c r="G28" s="657"/>
      <c r="H28" s="657"/>
      <c r="I28" s="657"/>
      <c r="J28" s="657"/>
      <c r="K28" s="657"/>
      <c r="L28" s="657"/>
      <c r="M28" s="657"/>
      <c r="N28" s="657"/>
      <c r="O28" s="657"/>
      <c r="P28" s="657"/>
      <c r="Q28" s="658"/>
      <c r="R28" s="659">
        <v>150821</v>
      </c>
      <c r="S28" s="660"/>
      <c r="T28" s="660"/>
      <c r="U28" s="660"/>
      <c r="V28" s="660"/>
      <c r="W28" s="660"/>
      <c r="X28" s="660"/>
      <c r="Y28" s="661"/>
      <c r="Z28" s="662">
        <v>0.6</v>
      </c>
      <c r="AA28" s="662"/>
      <c r="AB28" s="662"/>
      <c r="AC28" s="662"/>
      <c r="AD28" s="663">
        <v>4355</v>
      </c>
      <c r="AE28" s="663"/>
      <c r="AF28" s="663"/>
      <c r="AG28" s="663"/>
      <c r="AH28" s="663"/>
      <c r="AI28" s="663"/>
      <c r="AJ28" s="663"/>
      <c r="AK28" s="663"/>
      <c r="AL28" s="664">
        <v>0</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308</v>
      </c>
      <c r="CE28" s="657"/>
      <c r="CF28" s="657"/>
      <c r="CG28" s="657"/>
      <c r="CH28" s="657"/>
      <c r="CI28" s="657"/>
      <c r="CJ28" s="657"/>
      <c r="CK28" s="657"/>
      <c r="CL28" s="657"/>
      <c r="CM28" s="657"/>
      <c r="CN28" s="657"/>
      <c r="CO28" s="657"/>
      <c r="CP28" s="657"/>
      <c r="CQ28" s="658"/>
      <c r="CR28" s="659">
        <v>2589753</v>
      </c>
      <c r="CS28" s="660"/>
      <c r="CT28" s="660"/>
      <c r="CU28" s="660"/>
      <c r="CV28" s="660"/>
      <c r="CW28" s="660"/>
      <c r="CX28" s="660"/>
      <c r="CY28" s="661"/>
      <c r="CZ28" s="664">
        <v>10.9</v>
      </c>
      <c r="DA28" s="689"/>
      <c r="DB28" s="689"/>
      <c r="DC28" s="693"/>
      <c r="DD28" s="668">
        <v>2507046</v>
      </c>
      <c r="DE28" s="660"/>
      <c r="DF28" s="660"/>
      <c r="DG28" s="660"/>
      <c r="DH28" s="660"/>
      <c r="DI28" s="660"/>
      <c r="DJ28" s="660"/>
      <c r="DK28" s="661"/>
      <c r="DL28" s="668">
        <v>2507046</v>
      </c>
      <c r="DM28" s="660"/>
      <c r="DN28" s="660"/>
      <c r="DO28" s="660"/>
      <c r="DP28" s="660"/>
      <c r="DQ28" s="660"/>
      <c r="DR28" s="660"/>
      <c r="DS28" s="660"/>
      <c r="DT28" s="660"/>
      <c r="DU28" s="660"/>
      <c r="DV28" s="661"/>
      <c r="DW28" s="664">
        <v>17.899999999999999</v>
      </c>
      <c r="DX28" s="689"/>
      <c r="DY28" s="689"/>
      <c r="DZ28" s="689"/>
      <c r="EA28" s="689"/>
      <c r="EB28" s="689"/>
      <c r="EC28" s="690"/>
    </row>
    <row r="29" spans="2:133" ht="11.25" customHeight="1" x14ac:dyDescent="0.15">
      <c r="B29" s="656" t="s">
        <v>309</v>
      </c>
      <c r="C29" s="657"/>
      <c r="D29" s="657"/>
      <c r="E29" s="657"/>
      <c r="F29" s="657"/>
      <c r="G29" s="657"/>
      <c r="H29" s="657"/>
      <c r="I29" s="657"/>
      <c r="J29" s="657"/>
      <c r="K29" s="657"/>
      <c r="L29" s="657"/>
      <c r="M29" s="657"/>
      <c r="N29" s="657"/>
      <c r="O29" s="657"/>
      <c r="P29" s="657"/>
      <c r="Q29" s="658"/>
      <c r="R29" s="659">
        <v>60823</v>
      </c>
      <c r="S29" s="660"/>
      <c r="T29" s="660"/>
      <c r="U29" s="660"/>
      <c r="V29" s="660"/>
      <c r="W29" s="660"/>
      <c r="X29" s="660"/>
      <c r="Y29" s="661"/>
      <c r="Z29" s="662">
        <v>0.2</v>
      </c>
      <c r="AA29" s="662"/>
      <c r="AB29" s="662"/>
      <c r="AC29" s="662"/>
      <c r="AD29" s="663" t="s">
        <v>233</v>
      </c>
      <c r="AE29" s="663"/>
      <c r="AF29" s="663"/>
      <c r="AG29" s="663"/>
      <c r="AH29" s="663"/>
      <c r="AI29" s="663"/>
      <c r="AJ29" s="663"/>
      <c r="AK29" s="663"/>
      <c r="AL29" s="664" t="s">
        <v>138</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310</v>
      </c>
      <c r="CE29" s="696"/>
      <c r="CF29" s="656" t="s">
        <v>311</v>
      </c>
      <c r="CG29" s="657"/>
      <c r="CH29" s="657"/>
      <c r="CI29" s="657"/>
      <c r="CJ29" s="657"/>
      <c r="CK29" s="657"/>
      <c r="CL29" s="657"/>
      <c r="CM29" s="657"/>
      <c r="CN29" s="657"/>
      <c r="CO29" s="657"/>
      <c r="CP29" s="657"/>
      <c r="CQ29" s="658"/>
      <c r="CR29" s="659">
        <v>2589753</v>
      </c>
      <c r="CS29" s="691"/>
      <c r="CT29" s="691"/>
      <c r="CU29" s="691"/>
      <c r="CV29" s="691"/>
      <c r="CW29" s="691"/>
      <c r="CX29" s="691"/>
      <c r="CY29" s="692"/>
      <c r="CZ29" s="664">
        <v>10.9</v>
      </c>
      <c r="DA29" s="689"/>
      <c r="DB29" s="689"/>
      <c r="DC29" s="693"/>
      <c r="DD29" s="668">
        <v>2507046</v>
      </c>
      <c r="DE29" s="691"/>
      <c r="DF29" s="691"/>
      <c r="DG29" s="691"/>
      <c r="DH29" s="691"/>
      <c r="DI29" s="691"/>
      <c r="DJ29" s="691"/>
      <c r="DK29" s="692"/>
      <c r="DL29" s="668">
        <v>2507046</v>
      </c>
      <c r="DM29" s="691"/>
      <c r="DN29" s="691"/>
      <c r="DO29" s="691"/>
      <c r="DP29" s="691"/>
      <c r="DQ29" s="691"/>
      <c r="DR29" s="691"/>
      <c r="DS29" s="691"/>
      <c r="DT29" s="691"/>
      <c r="DU29" s="691"/>
      <c r="DV29" s="692"/>
      <c r="DW29" s="664">
        <v>17.899999999999999</v>
      </c>
      <c r="DX29" s="689"/>
      <c r="DY29" s="689"/>
      <c r="DZ29" s="689"/>
      <c r="EA29" s="689"/>
      <c r="EB29" s="689"/>
      <c r="EC29" s="690"/>
    </row>
    <row r="30" spans="2:133" ht="11.25" customHeight="1" x14ac:dyDescent="0.15">
      <c r="B30" s="656" t="s">
        <v>312</v>
      </c>
      <c r="C30" s="657"/>
      <c r="D30" s="657"/>
      <c r="E30" s="657"/>
      <c r="F30" s="657"/>
      <c r="G30" s="657"/>
      <c r="H30" s="657"/>
      <c r="I30" s="657"/>
      <c r="J30" s="657"/>
      <c r="K30" s="657"/>
      <c r="L30" s="657"/>
      <c r="M30" s="657"/>
      <c r="N30" s="657"/>
      <c r="O30" s="657"/>
      <c r="P30" s="657"/>
      <c r="Q30" s="658"/>
      <c r="R30" s="659">
        <v>3395627</v>
      </c>
      <c r="S30" s="660"/>
      <c r="T30" s="660"/>
      <c r="U30" s="660"/>
      <c r="V30" s="660"/>
      <c r="W30" s="660"/>
      <c r="X30" s="660"/>
      <c r="Y30" s="661"/>
      <c r="Z30" s="662">
        <v>13.4</v>
      </c>
      <c r="AA30" s="662"/>
      <c r="AB30" s="662"/>
      <c r="AC30" s="662"/>
      <c r="AD30" s="663" t="s">
        <v>138</v>
      </c>
      <c r="AE30" s="663"/>
      <c r="AF30" s="663"/>
      <c r="AG30" s="663"/>
      <c r="AH30" s="663"/>
      <c r="AI30" s="663"/>
      <c r="AJ30" s="663"/>
      <c r="AK30" s="663"/>
      <c r="AL30" s="664" t="s">
        <v>239</v>
      </c>
      <c r="AM30" s="665"/>
      <c r="AN30" s="665"/>
      <c r="AO30" s="666"/>
      <c r="AP30" s="641" t="s">
        <v>227</v>
      </c>
      <c r="AQ30" s="642"/>
      <c r="AR30" s="642"/>
      <c r="AS30" s="642"/>
      <c r="AT30" s="642"/>
      <c r="AU30" s="642"/>
      <c r="AV30" s="642"/>
      <c r="AW30" s="642"/>
      <c r="AX30" s="642"/>
      <c r="AY30" s="642"/>
      <c r="AZ30" s="642"/>
      <c r="BA30" s="642"/>
      <c r="BB30" s="642"/>
      <c r="BC30" s="642"/>
      <c r="BD30" s="642"/>
      <c r="BE30" s="642"/>
      <c r="BF30" s="643"/>
      <c r="BG30" s="641" t="s">
        <v>313</v>
      </c>
      <c r="BH30" s="701"/>
      <c r="BI30" s="701"/>
      <c r="BJ30" s="701"/>
      <c r="BK30" s="701"/>
      <c r="BL30" s="701"/>
      <c r="BM30" s="701"/>
      <c r="BN30" s="701"/>
      <c r="BO30" s="701"/>
      <c r="BP30" s="701"/>
      <c r="BQ30" s="702"/>
      <c r="BR30" s="641" t="s">
        <v>314</v>
      </c>
      <c r="BS30" s="701"/>
      <c r="BT30" s="701"/>
      <c r="BU30" s="701"/>
      <c r="BV30" s="701"/>
      <c r="BW30" s="701"/>
      <c r="BX30" s="701"/>
      <c r="BY30" s="701"/>
      <c r="BZ30" s="701"/>
      <c r="CA30" s="701"/>
      <c r="CB30" s="702"/>
      <c r="CD30" s="697"/>
      <c r="CE30" s="698"/>
      <c r="CF30" s="656" t="s">
        <v>315</v>
      </c>
      <c r="CG30" s="657"/>
      <c r="CH30" s="657"/>
      <c r="CI30" s="657"/>
      <c r="CJ30" s="657"/>
      <c r="CK30" s="657"/>
      <c r="CL30" s="657"/>
      <c r="CM30" s="657"/>
      <c r="CN30" s="657"/>
      <c r="CO30" s="657"/>
      <c r="CP30" s="657"/>
      <c r="CQ30" s="658"/>
      <c r="CR30" s="659">
        <v>2511036</v>
      </c>
      <c r="CS30" s="660"/>
      <c r="CT30" s="660"/>
      <c r="CU30" s="660"/>
      <c r="CV30" s="660"/>
      <c r="CW30" s="660"/>
      <c r="CX30" s="660"/>
      <c r="CY30" s="661"/>
      <c r="CZ30" s="664">
        <v>10.6</v>
      </c>
      <c r="DA30" s="689"/>
      <c r="DB30" s="689"/>
      <c r="DC30" s="693"/>
      <c r="DD30" s="668">
        <v>2430916</v>
      </c>
      <c r="DE30" s="660"/>
      <c r="DF30" s="660"/>
      <c r="DG30" s="660"/>
      <c r="DH30" s="660"/>
      <c r="DI30" s="660"/>
      <c r="DJ30" s="660"/>
      <c r="DK30" s="661"/>
      <c r="DL30" s="668">
        <v>2430916</v>
      </c>
      <c r="DM30" s="660"/>
      <c r="DN30" s="660"/>
      <c r="DO30" s="660"/>
      <c r="DP30" s="660"/>
      <c r="DQ30" s="660"/>
      <c r="DR30" s="660"/>
      <c r="DS30" s="660"/>
      <c r="DT30" s="660"/>
      <c r="DU30" s="660"/>
      <c r="DV30" s="661"/>
      <c r="DW30" s="664">
        <v>17.3</v>
      </c>
      <c r="DX30" s="689"/>
      <c r="DY30" s="689"/>
      <c r="DZ30" s="689"/>
      <c r="EA30" s="689"/>
      <c r="EB30" s="689"/>
      <c r="EC30" s="690"/>
    </row>
    <row r="31" spans="2:133" ht="11.25" customHeight="1" x14ac:dyDescent="0.15">
      <c r="B31" s="672" t="s">
        <v>316</v>
      </c>
      <c r="C31" s="673"/>
      <c r="D31" s="673"/>
      <c r="E31" s="673"/>
      <c r="F31" s="673"/>
      <c r="G31" s="673"/>
      <c r="H31" s="673"/>
      <c r="I31" s="673"/>
      <c r="J31" s="673"/>
      <c r="K31" s="673"/>
      <c r="L31" s="673"/>
      <c r="M31" s="673"/>
      <c r="N31" s="673"/>
      <c r="O31" s="673"/>
      <c r="P31" s="673"/>
      <c r="Q31" s="674"/>
      <c r="R31" s="659" t="s">
        <v>138</v>
      </c>
      <c r="S31" s="660"/>
      <c r="T31" s="660"/>
      <c r="U31" s="660"/>
      <c r="V31" s="660"/>
      <c r="W31" s="660"/>
      <c r="X31" s="660"/>
      <c r="Y31" s="661"/>
      <c r="Z31" s="662" t="s">
        <v>233</v>
      </c>
      <c r="AA31" s="662"/>
      <c r="AB31" s="662"/>
      <c r="AC31" s="662"/>
      <c r="AD31" s="663" t="s">
        <v>138</v>
      </c>
      <c r="AE31" s="663"/>
      <c r="AF31" s="663"/>
      <c r="AG31" s="663"/>
      <c r="AH31" s="663"/>
      <c r="AI31" s="663"/>
      <c r="AJ31" s="663"/>
      <c r="AK31" s="663"/>
      <c r="AL31" s="664" t="s">
        <v>138</v>
      </c>
      <c r="AM31" s="665"/>
      <c r="AN31" s="665"/>
      <c r="AO31" s="666"/>
      <c r="AP31" s="705" t="s">
        <v>317</v>
      </c>
      <c r="AQ31" s="706"/>
      <c r="AR31" s="706"/>
      <c r="AS31" s="706"/>
      <c r="AT31" s="711" t="s">
        <v>318</v>
      </c>
      <c r="AU31" s="218"/>
      <c r="AV31" s="218"/>
      <c r="AW31" s="218"/>
      <c r="AX31" s="645" t="s">
        <v>189</v>
      </c>
      <c r="AY31" s="646"/>
      <c r="AZ31" s="646"/>
      <c r="BA31" s="646"/>
      <c r="BB31" s="646"/>
      <c r="BC31" s="646"/>
      <c r="BD31" s="646"/>
      <c r="BE31" s="646"/>
      <c r="BF31" s="647"/>
      <c r="BG31" s="715">
        <v>99.3</v>
      </c>
      <c r="BH31" s="703"/>
      <c r="BI31" s="703"/>
      <c r="BJ31" s="703"/>
      <c r="BK31" s="703"/>
      <c r="BL31" s="703"/>
      <c r="BM31" s="654">
        <v>96.4</v>
      </c>
      <c r="BN31" s="703"/>
      <c r="BO31" s="703"/>
      <c r="BP31" s="703"/>
      <c r="BQ31" s="704"/>
      <c r="BR31" s="715">
        <v>99.3</v>
      </c>
      <c r="BS31" s="703"/>
      <c r="BT31" s="703"/>
      <c r="BU31" s="703"/>
      <c r="BV31" s="703"/>
      <c r="BW31" s="703"/>
      <c r="BX31" s="654">
        <v>96.2</v>
      </c>
      <c r="BY31" s="703"/>
      <c r="BZ31" s="703"/>
      <c r="CA31" s="703"/>
      <c r="CB31" s="704"/>
      <c r="CD31" s="697"/>
      <c r="CE31" s="698"/>
      <c r="CF31" s="656" t="s">
        <v>319</v>
      </c>
      <c r="CG31" s="657"/>
      <c r="CH31" s="657"/>
      <c r="CI31" s="657"/>
      <c r="CJ31" s="657"/>
      <c r="CK31" s="657"/>
      <c r="CL31" s="657"/>
      <c r="CM31" s="657"/>
      <c r="CN31" s="657"/>
      <c r="CO31" s="657"/>
      <c r="CP31" s="657"/>
      <c r="CQ31" s="658"/>
      <c r="CR31" s="659">
        <v>78717</v>
      </c>
      <c r="CS31" s="691"/>
      <c r="CT31" s="691"/>
      <c r="CU31" s="691"/>
      <c r="CV31" s="691"/>
      <c r="CW31" s="691"/>
      <c r="CX31" s="691"/>
      <c r="CY31" s="692"/>
      <c r="CZ31" s="664">
        <v>0.3</v>
      </c>
      <c r="DA31" s="689"/>
      <c r="DB31" s="689"/>
      <c r="DC31" s="693"/>
      <c r="DD31" s="668">
        <v>76130</v>
      </c>
      <c r="DE31" s="691"/>
      <c r="DF31" s="691"/>
      <c r="DG31" s="691"/>
      <c r="DH31" s="691"/>
      <c r="DI31" s="691"/>
      <c r="DJ31" s="691"/>
      <c r="DK31" s="692"/>
      <c r="DL31" s="668">
        <v>76130</v>
      </c>
      <c r="DM31" s="691"/>
      <c r="DN31" s="691"/>
      <c r="DO31" s="691"/>
      <c r="DP31" s="691"/>
      <c r="DQ31" s="691"/>
      <c r="DR31" s="691"/>
      <c r="DS31" s="691"/>
      <c r="DT31" s="691"/>
      <c r="DU31" s="691"/>
      <c r="DV31" s="692"/>
      <c r="DW31" s="664">
        <v>0.5</v>
      </c>
      <c r="DX31" s="689"/>
      <c r="DY31" s="689"/>
      <c r="DZ31" s="689"/>
      <c r="EA31" s="689"/>
      <c r="EB31" s="689"/>
      <c r="EC31" s="690"/>
    </row>
    <row r="32" spans="2:133" ht="11.25" customHeight="1" x14ac:dyDescent="0.15">
      <c r="B32" s="656" t="s">
        <v>320</v>
      </c>
      <c r="C32" s="657"/>
      <c r="D32" s="657"/>
      <c r="E32" s="657"/>
      <c r="F32" s="657"/>
      <c r="G32" s="657"/>
      <c r="H32" s="657"/>
      <c r="I32" s="657"/>
      <c r="J32" s="657"/>
      <c r="K32" s="657"/>
      <c r="L32" s="657"/>
      <c r="M32" s="657"/>
      <c r="N32" s="657"/>
      <c r="O32" s="657"/>
      <c r="P32" s="657"/>
      <c r="Q32" s="658"/>
      <c r="R32" s="659">
        <v>1431527</v>
      </c>
      <c r="S32" s="660"/>
      <c r="T32" s="660"/>
      <c r="U32" s="660"/>
      <c r="V32" s="660"/>
      <c r="W32" s="660"/>
      <c r="X32" s="660"/>
      <c r="Y32" s="661"/>
      <c r="Z32" s="662">
        <v>5.6</v>
      </c>
      <c r="AA32" s="662"/>
      <c r="AB32" s="662"/>
      <c r="AC32" s="662"/>
      <c r="AD32" s="663" t="s">
        <v>138</v>
      </c>
      <c r="AE32" s="663"/>
      <c r="AF32" s="663"/>
      <c r="AG32" s="663"/>
      <c r="AH32" s="663"/>
      <c r="AI32" s="663"/>
      <c r="AJ32" s="663"/>
      <c r="AK32" s="663"/>
      <c r="AL32" s="664" t="s">
        <v>138</v>
      </c>
      <c r="AM32" s="665"/>
      <c r="AN32" s="665"/>
      <c r="AO32" s="666"/>
      <c r="AP32" s="707"/>
      <c r="AQ32" s="708"/>
      <c r="AR32" s="708"/>
      <c r="AS32" s="708"/>
      <c r="AT32" s="712"/>
      <c r="AU32" s="214" t="s">
        <v>321</v>
      </c>
      <c r="AX32" s="656" t="s">
        <v>322</v>
      </c>
      <c r="AY32" s="657"/>
      <c r="AZ32" s="657"/>
      <c r="BA32" s="657"/>
      <c r="BB32" s="657"/>
      <c r="BC32" s="657"/>
      <c r="BD32" s="657"/>
      <c r="BE32" s="657"/>
      <c r="BF32" s="658"/>
      <c r="BG32" s="716">
        <v>99.5</v>
      </c>
      <c r="BH32" s="691"/>
      <c r="BI32" s="691"/>
      <c r="BJ32" s="691"/>
      <c r="BK32" s="691"/>
      <c r="BL32" s="691"/>
      <c r="BM32" s="665">
        <v>98</v>
      </c>
      <c r="BN32" s="691"/>
      <c r="BO32" s="691"/>
      <c r="BP32" s="691"/>
      <c r="BQ32" s="714"/>
      <c r="BR32" s="716">
        <v>99.5</v>
      </c>
      <c r="BS32" s="691"/>
      <c r="BT32" s="691"/>
      <c r="BU32" s="691"/>
      <c r="BV32" s="691"/>
      <c r="BW32" s="691"/>
      <c r="BX32" s="665">
        <v>97.9</v>
      </c>
      <c r="BY32" s="691"/>
      <c r="BZ32" s="691"/>
      <c r="CA32" s="691"/>
      <c r="CB32" s="714"/>
      <c r="CD32" s="699"/>
      <c r="CE32" s="700"/>
      <c r="CF32" s="656" t="s">
        <v>323</v>
      </c>
      <c r="CG32" s="657"/>
      <c r="CH32" s="657"/>
      <c r="CI32" s="657"/>
      <c r="CJ32" s="657"/>
      <c r="CK32" s="657"/>
      <c r="CL32" s="657"/>
      <c r="CM32" s="657"/>
      <c r="CN32" s="657"/>
      <c r="CO32" s="657"/>
      <c r="CP32" s="657"/>
      <c r="CQ32" s="658"/>
      <c r="CR32" s="659" t="s">
        <v>138</v>
      </c>
      <c r="CS32" s="660"/>
      <c r="CT32" s="660"/>
      <c r="CU32" s="660"/>
      <c r="CV32" s="660"/>
      <c r="CW32" s="660"/>
      <c r="CX32" s="660"/>
      <c r="CY32" s="661"/>
      <c r="CZ32" s="664" t="s">
        <v>138</v>
      </c>
      <c r="DA32" s="689"/>
      <c r="DB32" s="689"/>
      <c r="DC32" s="693"/>
      <c r="DD32" s="668" t="s">
        <v>138</v>
      </c>
      <c r="DE32" s="660"/>
      <c r="DF32" s="660"/>
      <c r="DG32" s="660"/>
      <c r="DH32" s="660"/>
      <c r="DI32" s="660"/>
      <c r="DJ32" s="660"/>
      <c r="DK32" s="661"/>
      <c r="DL32" s="668" t="s">
        <v>138</v>
      </c>
      <c r="DM32" s="660"/>
      <c r="DN32" s="660"/>
      <c r="DO32" s="660"/>
      <c r="DP32" s="660"/>
      <c r="DQ32" s="660"/>
      <c r="DR32" s="660"/>
      <c r="DS32" s="660"/>
      <c r="DT32" s="660"/>
      <c r="DU32" s="660"/>
      <c r="DV32" s="661"/>
      <c r="DW32" s="664" t="s">
        <v>138</v>
      </c>
      <c r="DX32" s="689"/>
      <c r="DY32" s="689"/>
      <c r="DZ32" s="689"/>
      <c r="EA32" s="689"/>
      <c r="EB32" s="689"/>
      <c r="EC32" s="690"/>
    </row>
    <row r="33" spans="2:133" ht="11.25" customHeight="1" x14ac:dyDescent="0.15">
      <c r="B33" s="656" t="s">
        <v>324</v>
      </c>
      <c r="C33" s="657"/>
      <c r="D33" s="657"/>
      <c r="E33" s="657"/>
      <c r="F33" s="657"/>
      <c r="G33" s="657"/>
      <c r="H33" s="657"/>
      <c r="I33" s="657"/>
      <c r="J33" s="657"/>
      <c r="K33" s="657"/>
      <c r="L33" s="657"/>
      <c r="M33" s="657"/>
      <c r="N33" s="657"/>
      <c r="O33" s="657"/>
      <c r="P33" s="657"/>
      <c r="Q33" s="658"/>
      <c r="R33" s="659">
        <v>89596</v>
      </c>
      <c r="S33" s="660"/>
      <c r="T33" s="660"/>
      <c r="U33" s="660"/>
      <c r="V33" s="660"/>
      <c r="W33" s="660"/>
      <c r="X33" s="660"/>
      <c r="Y33" s="661"/>
      <c r="Z33" s="662">
        <v>0.4</v>
      </c>
      <c r="AA33" s="662"/>
      <c r="AB33" s="662"/>
      <c r="AC33" s="662"/>
      <c r="AD33" s="663">
        <v>2506</v>
      </c>
      <c r="AE33" s="663"/>
      <c r="AF33" s="663"/>
      <c r="AG33" s="663"/>
      <c r="AH33" s="663"/>
      <c r="AI33" s="663"/>
      <c r="AJ33" s="663"/>
      <c r="AK33" s="663"/>
      <c r="AL33" s="664">
        <v>0</v>
      </c>
      <c r="AM33" s="665"/>
      <c r="AN33" s="665"/>
      <c r="AO33" s="666"/>
      <c r="AP33" s="709"/>
      <c r="AQ33" s="710"/>
      <c r="AR33" s="710"/>
      <c r="AS33" s="710"/>
      <c r="AT33" s="713"/>
      <c r="AU33" s="219"/>
      <c r="AV33" s="219"/>
      <c r="AW33" s="219"/>
      <c r="AX33" s="680" t="s">
        <v>325</v>
      </c>
      <c r="AY33" s="681"/>
      <c r="AZ33" s="681"/>
      <c r="BA33" s="681"/>
      <c r="BB33" s="681"/>
      <c r="BC33" s="681"/>
      <c r="BD33" s="681"/>
      <c r="BE33" s="681"/>
      <c r="BF33" s="682"/>
      <c r="BG33" s="717">
        <v>98.9</v>
      </c>
      <c r="BH33" s="718"/>
      <c r="BI33" s="718"/>
      <c r="BJ33" s="718"/>
      <c r="BK33" s="718"/>
      <c r="BL33" s="718"/>
      <c r="BM33" s="719">
        <v>94.3</v>
      </c>
      <c r="BN33" s="718"/>
      <c r="BO33" s="718"/>
      <c r="BP33" s="718"/>
      <c r="BQ33" s="720"/>
      <c r="BR33" s="717">
        <v>99</v>
      </c>
      <c r="BS33" s="718"/>
      <c r="BT33" s="718"/>
      <c r="BU33" s="718"/>
      <c r="BV33" s="718"/>
      <c r="BW33" s="718"/>
      <c r="BX33" s="719">
        <v>94</v>
      </c>
      <c r="BY33" s="718"/>
      <c r="BZ33" s="718"/>
      <c r="CA33" s="718"/>
      <c r="CB33" s="720"/>
      <c r="CD33" s="656" t="s">
        <v>326</v>
      </c>
      <c r="CE33" s="657"/>
      <c r="CF33" s="657"/>
      <c r="CG33" s="657"/>
      <c r="CH33" s="657"/>
      <c r="CI33" s="657"/>
      <c r="CJ33" s="657"/>
      <c r="CK33" s="657"/>
      <c r="CL33" s="657"/>
      <c r="CM33" s="657"/>
      <c r="CN33" s="657"/>
      <c r="CO33" s="657"/>
      <c r="CP33" s="657"/>
      <c r="CQ33" s="658"/>
      <c r="CR33" s="659">
        <v>10915558</v>
      </c>
      <c r="CS33" s="691"/>
      <c r="CT33" s="691"/>
      <c r="CU33" s="691"/>
      <c r="CV33" s="691"/>
      <c r="CW33" s="691"/>
      <c r="CX33" s="691"/>
      <c r="CY33" s="692"/>
      <c r="CZ33" s="664">
        <v>46</v>
      </c>
      <c r="DA33" s="689"/>
      <c r="DB33" s="689"/>
      <c r="DC33" s="693"/>
      <c r="DD33" s="668">
        <v>8501923</v>
      </c>
      <c r="DE33" s="691"/>
      <c r="DF33" s="691"/>
      <c r="DG33" s="691"/>
      <c r="DH33" s="691"/>
      <c r="DI33" s="691"/>
      <c r="DJ33" s="691"/>
      <c r="DK33" s="692"/>
      <c r="DL33" s="668">
        <v>6234479</v>
      </c>
      <c r="DM33" s="691"/>
      <c r="DN33" s="691"/>
      <c r="DO33" s="691"/>
      <c r="DP33" s="691"/>
      <c r="DQ33" s="691"/>
      <c r="DR33" s="691"/>
      <c r="DS33" s="691"/>
      <c r="DT33" s="691"/>
      <c r="DU33" s="691"/>
      <c r="DV33" s="692"/>
      <c r="DW33" s="664">
        <v>44.5</v>
      </c>
      <c r="DX33" s="689"/>
      <c r="DY33" s="689"/>
      <c r="DZ33" s="689"/>
      <c r="EA33" s="689"/>
      <c r="EB33" s="689"/>
      <c r="EC33" s="690"/>
    </row>
    <row r="34" spans="2:133" ht="11.25" customHeight="1" x14ac:dyDescent="0.15">
      <c r="B34" s="656" t="s">
        <v>327</v>
      </c>
      <c r="C34" s="657"/>
      <c r="D34" s="657"/>
      <c r="E34" s="657"/>
      <c r="F34" s="657"/>
      <c r="G34" s="657"/>
      <c r="H34" s="657"/>
      <c r="I34" s="657"/>
      <c r="J34" s="657"/>
      <c r="K34" s="657"/>
      <c r="L34" s="657"/>
      <c r="M34" s="657"/>
      <c r="N34" s="657"/>
      <c r="O34" s="657"/>
      <c r="P34" s="657"/>
      <c r="Q34" s="658"/>
      <c r="R34" s="659">
        <v>1440920</v>
      </c>
      <c r="S34" s="660"/>
      <c r="T34" s="660"/>
      <c r="U34" s="660"/>
      <c r="V34" s="660"/>
      <c r="W34" s="660"/>
      <c r="X34" s="660"/>
      <c r="Y34" s="661"/>
      <c r="Z34" s="662">
        <v>5.7</v>
      </c>
      <c r="AA34" s="662"/>
      <c r="AB34" s="662"/>
      <c r="AC34" s="662"/>
      <c r="AD34" s="663" t="s">
        <v>239</v>
      </c>
      <c r="AE34" s="663"/>
      <c r="AF34" s="663"/>
      <c r="AG34" s="663"/>
      <c r="AH34" s="663"/>
      <c r="AI34" s="663"/>
      <c r="AJ34" s="663"/>
      <c r="AK34" s="663"/>
      <c r="AL34" s="664" t="s">
        <v>138</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328</v>
      </c>
      <c r="CE34" s="657"/>
      <c r="CF34" s="657"/>
      <c r="CG34" s="657"/>
      <c r="CH34" s="657"/>
      <c r="CI34" s="657"/>
      <c r="CJ34" s="657"/>
      <c r="CK34" s="657"/>
      <c r="CL34" s="657"/>
      <c r="CM34" s="657"/>
      <c r="CN34" s="657"/>
      <c r="CO34" s="657"/>
      <c r="CP34" s="657"/>
      <c r="CQ34" s="658"/>
      <c r="CR34" s="659">
        <v>3257529</v>
      </c>
      <c r="CS34" s="660"/>
      <c r="CT34" s="660"/>
      <c r="CU34" s="660"/>
      <c r="CV34" s="660"/>
      <c r="CW34" s="660"/>
      <c r="CX34" s="660"/>
      <c r="CY34" s="661"/>
      <c r="CZ34" s="664">
        <v>13.7</v>
      </c>
      <c r="DA34" s="689"/>
      <c r="DB34" s="689"/>
      <c r="DC34" s="693"/>
      <c r="DD34" s="668">
        <v>2589920</v>
      </c>
      <c r="DE34" s="660"/>
      <c r="DF34" s="660"/>
      <c r="DG34" s="660"/>
      <c r="DH34" s="660"/>
      <c r="DI34" s="660"/>
      <c r="DJ34" s="660"/>
      <c r="DK34" s="661"/>
      <c r="DL34" s="668">
        <v>2423193</v>
      </c>
      <c r="DM34" s="660"/>
      <c r="DN34" s="660"/>
      <c r="DO34" s="660"/>
      <c r="DP34" s="660"/>
      <c r="DQ34" s="660"/>
      <c r="DR34" s="660"/>
      <c r="DS34" s="660"/>
      <c r="DT34" s="660"/>
      <c r="DU34" s="660"/>
      <c r="DV34" s="661"/>
      <c r="DW34" s="664">
        <v>17.3</v>
      </c>
      <c r="DX34" s="689"/>
      <c r="DY34" s="689"/>
      <c r="DZ34" s="689"/>
      <c r="EA34" s="689"/>
      <c r="EB34" s="689"/>
      <c r="EC34" s="690"/>
    </row>
    <row r="35" spans="2:133" ht="11.25" customHeight="1" x14ac:dyDescent="0.15">
      <c r="B35" s="656" t="s">
        <v>329</v>
      </c>
      <c r="C35" s="657"/>
      <c r="D35" s="657"/>
      <c r="E35" s="657"/>
      <c r="F35" s="657"/>
      <c r="G35" s="657"/>
      <c r="H35" s="657"/>
      <c r="I35" s="657"/>
      <c r="J35" s="657"/>
      <c r="K35" s="657"/>
      <c r="L35" s="657"/>
      <c r="M35" s="657"/>
      <c r="N35" s="657"/>
      <c r="O35" s="657"/>
      <c r="P35" s="657"/>
      <c r="Q35" s="658"/>
      <c r="R35" s="659">
        <v>185005</v>
      </c>
      <c r="S35" s="660"/>
      <c r="T35" s="660"/>
      <c r="U35" s="660"/>
      <c r="V35" s="660"/>
      <c r="W35" s="660"/>
      <c r="X35" s="660"/>
      <c r="Y35" s="661"/>
      <c r="Z35" s="662">
        <v>0.7</v>
      </c>
      <c r="AA35" s="662"/>
      <c r="AB35" s="662"/>
      <c r="AC35" s="662"/>
      <c r="AD35" s="663" t="s">
        <v>138</v>
      </c>
      <c r="AE35" s="663"/>
      <c r="AF35" s="663"/>
      <c r="AG35" s="663"/>
      <c r="AH35" s="663"/>
      <c r="AI35" s="663"/>
      <c r="AJ35" s="663"/>
      <c r="AK35" s="663"/>
      <c r="AL35" s="664" t="s">
        <v>233</v>
      </c>
      <c r="AM35" s="665"/>
      <c r="AN35" s="665"/>
      <c r="AO35" s="666"/>
      <c r="AP35" s="222"/>
      <c r="AQ35" s="641" t="s">
        <v>330</v>
      </c>
      <c r="AR35" s="642"/>
      <c r="AS35" s="642"/>
      <c r="AT35" s="642"/>
      <c r="AU35" s="642"/>
      <c r="AV35" s="642"/>
      <c r="AW35" s="642"/>
      <c r="AX35" s="642"/>
      <c r="AY35" s="642"/>
      <c r="AZ35" s="642"/>
      <c r="BA35" s="642"/>
      <c r="BB35" s="642"/>
      <c r="BC35" s="642"/>
      <c r="BD35" s="642"/>
      <c r="BE35" s="642"/>
      <c r="BF35" s="643"/>
      <c r="BG35" s="641" t="s">
        <v>331</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332</v>
      </c>
      <c r="CE35" s="657"/>
      <c r="CF35" s="657"/>
      <c r="CG35" s="657"/>
      <c r="CH35" s="657"/>
      <c r="CI35" s="657"/>
      <c r="CJ35" s="657"/>
      <c r="CK35" s="657"/>
      <c r="CL35" s="657"/>
      <c r="CM35" s="657"/>
      <c r="CN35" s="657"/>
      <c r="CO35" s="657"/>
      <c r="CP35" s="657"/>
      <c r="CQ35" s="658"/>
      <c r="CR35" s="659">
        <v>888374</v>
      </c>
      <c r="CS35" s="691"/>
      <c r="CT35" s="691"/>
      <c r="CU35" s="691"/>
      <c r="CV35" s="691"/>
      <c r="CW35" s="691"/>
      <c r="CX35" s="691"/>
      <c r="CY35" s="692"/>
      <c r="CZ35" s="664">
        <v>3.7</v>
      </c>
      <c r="DA35" s="689"/>
      <c r="DB35" s="689"/>
      <c r="DC35" s="693"/>
      <c r="DD35" s="668">
        <v>614499</v>
      </c>
      <c r="DE35" s="691"/>
      <c r="DF35" s="691"/>
      <c r="DG35" s="691"/>
      <c r="DH35" s="691"/>
      <c r="DI35" s="691"/>
      <c r="DJ35" s="691"/>
      <c r="DK35" s="692"/>
      <c r="DL35" s="668">
        <v>557313</v>
      </c>
      <c r="DM35" s="691"/>
      <c r="DN35" s="691"/>
      <c r="DO35" s="691"/>
      <c r="DP35" s="691"/>
      <c r="DQ35" s="691"/>
      <c r="DR35" s="691"/>
      <c r="DS35" s="691"/>
      <c r="DT35" s="691"/>
      <c r="DU35" s="691"/>
      <c r="DV35" s="692"/>
      <c r="DW35" s="664">
        <v>4</v>
      </c>
      <c r="DX35" s="689"/>
      <c r="DY35" s="689"/>
      <c r="DZ35" s="689"/>
      <c r="EA35" s="689"/>
      <c r="EB35" s="689"/>
      <c r="EC35" s="690"/>
    </row>
    <row r="36" spans="2:133" ht="11.25" customHeight="1" x14ac:dyDescent="0.15">
      <c r="B36" s="656" t="s">
        <v>333</v>
      </c>
      <c r="C36" s="657"/>
      <c r="D36" s="657"/>
      <c r="E36" s="657"/>
      <c r="F36" s="657"/>
      <c r="G36" s="657"/>
      <c r="H36" s="657"/>
      <c r="I36" s="657"/>
      <c r="J36" s="657"/>
      <c r="K36" s="657"/>
      <c r="L36" s="657"/>
      <c r="M36" s="657"/>
      <c r="N36" s="657"/>
      <c r="O36" s="657"/>
      <c r="P36" s="657"/>
      <c r="Q36" s="658"/>
      <c r="R36" s="659">
        <v>859502</v>
      </c>
      <c r="S36" s="660"/>
      <c r="T36" s="660"/>
      <c r="U36" s="660"/>
      <c r="V36" s="660"/>
      <c r="W36" s="660"/>
      <c r="X36" s="660"/>
      <c r="Y36" s="661"/>
      <c r="Z36" s="662">
        <v>3.4</v>
      </c>
      <c r="AA36" s="662"/>
      <c r="AB36" s="662"/>
      <c r="AC36" s="662"/>
      <c r="AD36" s="663" t="s">
        <v>233</v>
      </c>
      <c r="AE36" s="663"/>
      <c r="AF36" s="663"/>
      <c r="AG36" s="663"/>
      <c r="AH36" s="663"/>
      <c r="AI36" s="663"/>
      <c r="AJ36" s="663"/>
      <c r="AK36" s="663"/>
      <c r="AL36" s="664" t="s">
        <v>138</v>
      </c>
      <c r="AM36" s="665"/>
      <c r="AN36" s="665"/>
      <c r="AO36" s="666"/>
      <c r="AP36" s="222"/>
      <c r="AQ36" s="725" t="s">
        <v>334</v>
      </c>
      <c r="AR36" s="726"/>
      <c r="AS36" s="726"/>
      <c r="AT36" s="726"/>
      <c r="AU36" s="726"/>
      <c r="AV36" s="726"/>
      <c r="AW36" s="726"/>
      <c r="AX36" s="726"/>
      <c r="AY36" s="727"/>
      <c r="AZ36" s="648">
        <v>3604777</v>
      </c>
      <c r="BA36" s="649"/>
      <c r="BB36" s="649"/>
      <c r="BC36" s="649"/>
      <c r="BD36" s="649"/>
      <c r="BE36" s="649"/>
      <c r="BF36" s="721"/>
      <c r="BG36" s="645" t="s">
        <v>335</v>
      </c>
      <c r="BH36" s="646"/>
      <c r="BI36" s="646"/>
      <c r="BJ36" s="646"/>
      <c r="BK36" s="646"/>
      <c r="BL36" s="646"/>
      <c r="BM36" s="646"/>
      <c r="BN36" s="646"/>
      <c r="BO36" s="646"/>
      <c r="BP36" s="646"/>
      <c r="BQ36" s="646"/>
      <c r="BR36" s="646"/>
      <c r="BS36" s="646"/>
      <c r="BT36" s="646"/>
      <c r="BU36" s="647"/>
      <c r="BV36" s="648">
        <v>12809</v>
      </c>
      <c r="BW36" s="649"/>
      <c r="BX36" s="649"/>
      <c r="BY36" s="649"/>
      <c r="BZ36" s="649"/>
      <c r="CA36" s="649"/>
      <c r="CB36" s="721"/>
      <c r="CD36" s="656" t="s">
        <v>336</v>
      </c>
      <c r="CE36" s="657"/>
      <c r="CF36" s="657"/>
      <c r="CG36" s="657"/>
      <c r="CH36" s="657"/>
      <c r="CI36" s="657"/>
      <c r="CJ36" s="657"/>
      <c r="CK36" s="657"/>
      <c r="CL36" s="657"/>
      <c r="CM36" s="657"/>
      <c r="CN36" s="657"/>
      <c r="CO36" s="657"/>
      <c r="CP36" s="657"/>
      <c r="CQ36" s="658"/>
      <c r="CR36" s="659">
        <v>3503909</v>
      </c>
      <c r="CS36" s="660"/>
      <c r="CT36" s="660"/>
      <c r="CU36" s="660"/>
      <c r="CV36" s="660"/>
      <c r="CW36" s="660"/>
      <c r="CX36" s="660"/>
      <c r="CY36" s="661"/>
      <c r="CZ36" s="664">
        <v>14.8</v>
      </c>
      <c r="DA36" s="689"/>
      <c r="DB36" s="689"/>
      <c r="DC36" s="693"/>
      <c r="DD36" s="668">
        <v>2423326</v>
      </c>
      <c r="DE36" s="660"/>
      <c r="DF36" s="660"/>
      <c r="DG36" s="660"/>
      <c r="DH36" s="660"/>
      <c r="DI36" s="660"/>
      <c r="DJ36" s="660"/>
      <c r="DK36" s="661"/>
      <c r="DL36" s="668">
        <v>1706602</v>
      </c>
      <c r="DM36" s="660"/>
      <c r="DN36" s="660"/>
      <c r="DO36" s="660"/>
      <c r="DP36" s="660"/>
      <c r="DQ36" s="660"/>
      <c r="DR36" s="660"/>
      <c r="DS36" s="660"/>
      <c r="DT36" s="660"/>
      <c r="DU36" s="660"/>
      <c r="DV36" s="661"/>
      <c r="DW36" s="664">
        <v>12.2</v>
      </c>
      <c r="DX36" s="689"/>
      <c r="DY36" s="689"/>
      <c r="DZ36" s="689"/>
      <c r="EA36" s="689"/>
      <c r="EB36" s="689"/>
      <c r="EC36" s="690"/>
    </row>
    <row r="37" spans="2:133" ht="11.25" customHeight="1" x14ac:dyDescent="0.15">
      <c r="B37" s="656" t="s">
        <v>337</v>
      </c>
      <c r="C37" s="657"/>
      <c r="D37" s="657"/>
      <c r="E37" s="657"/>
      <c r="F37" s="657"/>
      <c r="G37" s="657"/>
      <c r="H37" s="657"/>
      <c r="I37" s="657"/>
      <c r="J37" s="657"/>
      <c r="K37" s="657"/>
      <c r="L37" s="657"/>
      <c r="M37" s="657"/>
      <c r="N37" s="657"/>
      <c r="O37" s="657"/>
      <c r="P37" s="657"/>
      <c r="Q37" s="658"/>
      <c r="R37" s="659">
        <v>838977</v>
      </c>
      <c r="S37" s="660"/>
      <c r="T37" s="660"/>
      <c r="U37" s="660"/>
      <c r="V37" s="660"/>
      <c r="W37" s="660"/>
      <c r="X37" s="660"/>
      <c r="Y37" s="661"/>
      <c r="Z37" s="662">
        <v>3.3</v>
      </c>
      <c r="AA37" s="662"/>
      <c r="AB37" s="662"/>
      <c r="AC37" s="662"/>
      <c r="AD37" s="663">
        <v>219390</v>
      </c>
      <c r="AE37" s="663"/>
      <c r="AF37" s="663"/>
      <c r="AG37" s="663"/>
      <c r="AH37" s="663"/>
      <c r="AI37" s="663"/>
      <c r="AJ37" s="663"/>
      <c r="AK37" s="663"/>
      <c r="AL37" s="664">
        <v>1.6</v>
      </c>
      <c r="AM37" s="665"/>
      <c r="AN37" s="665"/>
      <c r="AO37" s="666"/>
      <c r="AQ37" s="722" t="s">
        <v>338</v>
      </c>
      <c r="AR37" s="723"/>
      <c r="AS37" s="723"/>
      <c r="AT37" s="723"/>
      <c r="AU37" s="723"/>
      <c r="AV37" s="723"/>
      <c r="AW37" s="723"/>
      <c r="AX37" s="723"/>
      <c r="AY37" s="724"/>
      <c r="AZ37" s="659">
        <v>787567</v>
      </c>
      <c r="BA37" s="660"/>
      <c r="BB37" s="660"/>
      <c r="BC37" s="660"/>
      <c r="BD37" s="691"/>
      <c r="BE37" s="691"/>
      <c r="BF37" s="714"/>
      <c r="BG37" s="656" t="s">
        <v>339</v>
      </c>
      <c r="BH37" s="657"/>
      <c r="BI37" s="657"/>
      <c r="BJ37" s="657"/>
      <c r="BK37" s="657"/>
      <c r="BL37" s="657"/>
      <c r="BM37" s="657"/>
      <c r="BN37" s="657"/>
      <c r="BO37" s="657"/>
      <c r="BP37" s="657"/>
      <c r="BQ37" s="657"/>
      <c r="BR37" s="657"/>
      <c r="BS37" s="657"/>
      <c r="BT37" s="657"/>
      <c r="BU37" s="658"/>
      <c r="BV37" s="659">
        <v>-48806</v>
      </c>
      <c r="BW37" s="660"/>
      <c r="BX37" s="660"/>
      <c r="BY37" s="660"/>
      <c r="BZ37" s="660"/>
      <c r="CA37" s="660"/>
      <c r="CB37" s="669"/>
      <c r="CD37" s="656" t="s">
        <v>340</v>
      </c>
      <c r="CE37" s="657"/>
      <c r="CF37" s="657"/>
      <c r="CG37" s="657"/>
      <c r="CH37" s="657"/>
      <c r="CI37" s="657"/>
      <c r="CJ37" s="657"/>
      <c r="CK37" s="657"/>
      <c r="CL37" s="657"/>
      <c r="CM37" s="657"/>
      <c r="CN37" s="657"/>
      <c r="CO37" s="657"/>
      <c r="CP37" s="657"/>
      <c r="CQ37" s="658"/>
      <c r="CR37" s="659">
        <v>85053</v>
      </c>
      <c r="CS37" s="691"/>
      <c r="CT37" s="691"/>
      <c r="CU37" s="691"/>
      <c r="CV37" s="691"/>
      <c r="CW37" s="691"/>
      <c r="CX37" s="691"/>
      <c r="CY37" s="692"/>
      <c r="CZ37" s="664">
        <v>0.4</v>
      </c>
      <c r="DA37" s="689"/>
      <c r="DB37" s="689"/>
      <c r="DC37" s="693"/>
      <c r="DD37" s="668">
        <v>85053</v>
      </c>
      <c r="DE37" s="691"/>
      <c r="DF37" s="691"/>
      <c r="DG37" s="691"/>
      <c r="DH37" s="691"/>
      <c r="DI37" s="691"/>
      <c r="DJ37" s="691"/>
      <c r="DK37" s="692"/>
      <c r="DL37" s="668">
        <v>85053</v>
      </c>
      <c r="DM37" s="691"/>
      <c r="DN37" s="691"/>
      <c r="DO37" s="691"/>
      <c r="DP37" s="691"/>
      <c r="DQ37" s="691"/>
      <c r="DR37" s="691"/>
      <c r="DS37" s="691"/>
      <c r="DT37" s="691"/>
      <c r="DU37" s="691"/>
      <c r="DV37" s="692"/>
      <c r="DW37" s="664">
        <v>0.6</v>
      </c>
      <c r="DX37" s="689"/>
      <c r="DY37" s="689"/>
      <c r="DZ37" s="689"/>
      <c r="EA37" s="689"/>
      <c r="EB37" s="689"/>
      <c r="EC37" s="690"/>
    </row>
    <row r="38" spans="2:133" ht="11.25" customHeight="1" x14ac:dyDescent="0.15">
      <c r="B38" s="656" t="s">
        <v>341</v>
      </c>
      <c r="C38" s="657"/>
      <c r="D38" s="657"/>
      <c r="E38" s="657"/>
      <c r="F38" s="657"/>
      <c r="G38" s="657"/>
      <c r="H38" s="657"/>
      <c r="I38" s="657"/>
      <c r="J38" s="657"/>
      <c r="K38" s="657"/>
      <c r="L38" s="657"/>
      <c r="M38" s="657"/>
      <c r="N38" s="657"/>
      <c r="O38" s="657"/>
      <c r="P38" s="657"/>
      <c r="Q38" s="658"/>
      <c r="R38" s="659">
        <v>1611300</v>
      </c>
      <c r="S38" s="660"/>
      <c r="T38" s="660"/>
      <c r="U38" s="660"/>
      <c r="V38" s="660"/>
      <c r="W38" s="660"/>
      <c r="X38" s="660"/>
      <c r="Y38" s="661"/>
      <c r="Z38" s="662">
        <v>6.4</v>
      </c>
      <c r="AA38" s="662"/>
      <c r="AB38" s="662"/>
      <c r="AC38" s="662"/>
      <c r="AD38" s="663" t="s">
        <v>138</v>
      </c>
      <c r="AE38" s="663"/>
      <c r="AF38" s="663"/>
      <c r="AG38" s="663"/>
      <c r="AH38" s="663"/>
      <c r="AI38" s="663"/>
      <c r="AJ38" s="663"/>
      <c r="AK38" s="663"/>
      <c r="AL38" s="664" t="s">
        <v>138</v>
      </c>
      <c r="AM38" s="665"/>
      <c r="AN38" s="665"/>
      <c r="AO38" s="666"/>
      <c r="AQ38" s="722" t="s">
        <v>342</v>
      </c>
      <c r="AR38" s="723"/>
      <c r="AS38" s="723"/>
      <c r="AT38" s="723"/>
      <c r="AU38" s="723"/>
      <c r="AV38" s="723"/>
      <c r="AW38" s="723"/>
      <c r="AX38" s="723"/>
      <c r="AY38" s="724"/>
      <c r="AZ38" s="659">
        <v>713377</v>
      </c>
      <c r="BA38" s="660"/>
      <c r="BB38" s="660"/>
      <c r="BC38" s="660"/>
      <c r="BD38" s="691"/>
      <c r="BE38" s="691"/>
      <c r="BF38" s="714"/>
      <c r="BG38" s="656" t="s">
        <v>343</v>
      </c>
      <c r="BH38" s="657"/>
      <c r="BI38" s="657"/>
      <c r="BJ38" s="657"/>
      <c r="BK38" s="657"/>
      <c r="BL38" s="657"/>
      <c r="BM38" s="657"/>
      <c r="BN38" s="657"/>
      <c r="BO38" s="657"/>
      <c r="BP38" s="657"/>
      <c r="BQ38" s="657"/>
      <c r="BR38" s="657"/>
      <c r="BS38" s="657"/>
      <c r="BT38" s="657"/>
      <c r="BU38" s="658"/>
      <c r="BV38" s="659">
        <v>4240</v>
      </c>
      <c r="BW38" s="660"/>
      <c r="BX38" s="660"/>
      <c r="BY38" s="660"/>
      <c r="BZ38" s="660"/>
      <c r="CA38" s="660"/>
      <c r="CB38" s="669"/>
      <c r="CD38" s="656" t="s">
        <v>344</v>
      </c>
      <c r="CE38" s="657"/>
      <c r="CF38" s="657"/>
      <c r="CG38" s="657"/>
      <c r="CH38" s="657"/>
      <c r="CI38" s="657"/>
      <c r="CJ38" s="657"/>
      <c r="CK38" s="657"/>
      <c r="CL38" s="657"/>
      <c r="CM38" s="657"/>
      <c r="CN38" s="657"/>
      <c r="CO38" s="657"/>
      <c r="CP38" s="657"/>
      <c r="CQ38" s="658"/>
      <c r="CR38" s="659">
        <v>1838487</v>
      </c>
      <c r="CS38" s="660"/>
      <c r="CT38" s="660"/>
      <c r="CU38" s="660"/>
      <c r="CV38" s="660"/>
      <c r="CW38" s="660"/>
      <c r="CX38" s="660"/>
      <c r="CY38" s="661"/>
      <c r="CZ38" s="664">
        <v>7.8</v>
      </c>
      <c r="DA38" s="689"/>
      <c r="DB38" s="689"/>
      <c r="DC38" s="693"/>
      <c r="DD38" s="668">
        <v>1531923</v>
      </c>
      <c r="DE38" s="660"/>
      <c r="DF38" s="660"/>
      <c r="DG38" s="660"/>
      <c r="DH38" s="660"/>
      <c r="DI38" s="660"/>
      <c r="DJ38" s="660"/>
      <c r="DK38" s="661"/>
      <c r="DL38" s="668">
        <v>1453641</v>
      </c>
      <c r="DM38" s="660"/>
      <c r="DN38" s="660"/>
      <c r="DO38" s="660"/>
      <c r="DP38" s="660"/>
      <c r="DQ38" s="660"/>
      <c r="DR38" s="660"/>
      <c r="DS38" s="660"/>
      <c r="DT38" s="660"/>
      <c r="DU38" s="660"/>
      <c r="DV38" s="661"/>
      <c r="DW38" s="664">
        <v>10.4</v>
      </c>
      <c r="DX38" s="689"/>
      <c r="DY38" s="689"/>
      <c r="DZ38" s="689"/>
      <c r="EA38" s="689"/>
      <c r="EB38" s="689"/>
      <c r="EC38" s="690"/>
    </row>
    <row r="39" spans="2:133" ht="11.25" customHeight="1" x14ac:dyDescent="0.15">
      <c r="B39" s="656" t="s">
        <v>345</v>
      </c>
      <c r="C39" s="657"/>
      <c r="D39" s="657"/>
      <c r="E39" s="657"/>
      <c r="F39" s="657"/>
      <c r="G39" s="657"/>
      <c r="H39" s="657"/>
      <c r="I39" s="657"/>
      <c r="J39" s="657"/>
      <c r="K39" s="657"/>
      <c r="L39" s="657"/>
      <c r="M39" s="657"/>
      <c r="N39" s="657"/>
      <c r="O39" s="657"/>
      <c r="P39" s="657"/>
      <c r="Q39" s="658"/>
      <c r="R39" s="659" t="s">
        <v>239</v>
      </c>
      <c r="S39" s="660"/>
      <c r="T39" s="660"/>
      <c r="U39" s="660"/>
      <c r="V39" s="660"/>
      <c r="W39" s="660"/>
      <c r="X39" s="660"/>
      <c r="Y39" s="661"/>
      <c r="Z39" s="662" t="s">
        <v>239</v>
      </c>
      <c r="AA39" s="662"/>
      <c r="AB39" s="662"/>
      <c r="AC39" s="662"/>
      <c r="AD39" s="663" t="s">
        <v>138</v>
      </c>
      <c r="AE39" s="663"/>
      <c r="AF39" s="663"/>
      <c r="AG39" s="663"/>
      <c r="AH39" s="663"/>
      <c r="AI39" s="663"/>
      <c r="AJ39" s="663"/>
      <c r="AK39" s="663"/>
      <c r="AL39" s="664" t="s">
        <v>138</v>
      </c>
      <c r="AM39" s="665"/>
      <c r="AN39" s="665"/>
      <c r="AO39" s="666"/>
      <c r="AQ39" s="722" t="s">
        <v>346</v>
      </c>
      <c r="AR39" s="723"/>
      <c r="AS39" s="723"/>
      <c r="AT39" s="723"/>
      <c r="AU39" s="723"/>
      <c r="AV39" s="723"/>
      <c r="AW39" s="723"/>
      <c r="AX39" s="723"/>
      <c r="AY39" s="724"/>
      <c r="AZ39" s="659">
        <v>265346</v>
      </c>
      <c r="BA39" s="660"/>
      <c r="BB39" s="660"/>
      <c r="BC39" s="660"/>
      <c r="BD39" s="691"/>
      <c r="BE39" s="691"/>
      <c r="BF39" s="714"/>
      <c r="BG39" s="656" t="s">
        <v>347</v>
      </c>
      <c r="BH39" s="657"/>
      <c r="BI39" s="657"/>
      <c r="BJ39" s="657"/>
      <c r="BK39" s="657"/>
      <c r="BL39" s="657"/>
      <c r="BM39" s="657"/>
      <c r="BN39" s="657"/>
      <c r="BO39" s="657"/>
      <c r="BP39" s="657"/>
      <c r="BQ39" s="657"/>
      <c r="BR39" s="657"/>
      <c r="BS39" s="657"/>
      <c r="BT39" s="657"/>
      <c r="BU39" s="658"/>
      <c r="BV39" s="659">
        <v>5900</v>
      </c>
      <c r="BW39" s="660"/>
      <c r="BX39" s="660"/>
      <c r="BY39" s="660"/>
      <c r="BZ39" s="660"/>
      <c r="CA39" s="660"/>
      <c r="CB39" s="669"/>
      <c r="CD39" s="656" t="s">
        <v>348</v>
      </c>
      <c r="CE39" s="657"/>
      <c r="CF39" s="657"/>
      <c r="CG39" s="657"/>
      <c r="CH39" s="657"/>
      <c r="CI39" s="657"/>
      <c r="CJ39" s="657"/>
      <c r="CK39" s="657"/>
      <c r="CL39" s="657"/>
      <c r="CM39" s="657"/>
      <c r="CN39" s="657"/>
      <c r="CO39" s="657"/>
      <c r="CP39" s="657"/>
      <c r="CQ39" s="658"/>
      <c r="CR39" s="659">
        <v>918139</v>
      </c>
      <c r="CS39" s="691"/>
      <c r="CT39" s="691"/>
      <c r="CU39" s="691"/>
      <c r="CV39" s="691"/>
      <c r="CW39" s="691"/>
      <c r="CX39" s="691"/>
      <c r="CY39" s="692"/>
      <c r="CZ39" s="664">
        <v>3.9</v>
      </c>
      <c r="DA39" s="689"/>
      <c r="DB39" s="689"/>
      <c r="DC39" s="693"/>
      <c r="DD39" s="668">
        <v>914635</v>
      </c>
      <c r="DE39" s="691"/>
      <c r="DF39" s="691"/>
      <c r="DG39" s="691"/>
      <c r="DH39" s="691"/>
      <c r="DI39" s="691"/>
      <c r="DJ39" s="691"/>
      <c r="DK39" s="692"/>
      <c r="DL39" s="668" t="s">
        <v>138</v>
      </c>
      <c r="DM39" s="691"/>
      <c r="DN39" s="691"/>
      <c r="DO39" s="691"/>
      <c r="DP39" s="691"/>
      <c r="DQ39" s="691"/>
      <c r="DR39" s="691"/>
      <c r="DS39" s="691"/>
      <c r="DT39" s="691"/>
      <c r="DU39" s="691"/>
      <c r="DV39" s="692"/>
      <c r="DW39" s="664" t="s">
        <v>138</v>
      </c>
      <c r="DX39" s="689"/>
      <c r="DY39" s="689"/>
      <c r="DZ39" s="689"/>
      <c r="EA39" s="689"/>
      <c r="EB39" s="689"/>
      <c r="EC39" s="690"/>
    </row>
    <row r="40" spans="2:133" ht="11.25" customHeight="1" x14ac:dyDescent="0.15">
      <c r="B40" s="656" t="s">
        <v>349</v>
      </c>
      <c r="C40" s="657"/>
      <c r="D40" s="657"/>
      <c r="E40" s="657"/>
      <c r="F40" s="657"/>
      <c r="G40" s="657"/>
      <c r="H40" s="657"/>
      <c r="I40" s="657"/>
      <c r="J40" s="657"/>
      <c r="K40" s="657"/>
      <c r="L40" s="657"/>
      <c r="M40" s="657"/>
      <c r="N40" s="657"/>
      <c r="O40" s="657"/>
      <c r="P40" s="657"/>
      <c r="Q40" s="658"/>
      <c r="R40" s="659">
        <v>133700</v>
      </c>
      <c r="S40" s="660"/>
      <c r="T40" s="660"/>
      <c r="U40" s="660"/>
      <c r="V40" s="660"/>
      <c r="W40" s="660"/>
      <c r="X40" s="660"/>
      <c r="Y40" s="661"/>
      <c r="Z40" s="662">
        <v>0.5</v>
      </c>
      <c r="AA40" s="662"/>
      <c r="AB40" s="662"/>
      <c r="AC40" s="662"/>
      <c r="AD40" s="663" t="s">
        <v>138</v>
      </c>
      <c r="AE40" s="663"/>
      <c r="AF40" s="663"/>
      <c r="AG40" s="663"/>
      <c r="AH40" s="663"/>
      <c r="AI40" s="663"/>
      <c r="AJ40" s="663"/>
      <c r="AK40" s="663"/>
      <c r="AL40" s="664" t="s">
        <v>138</v>
      </c>
      <c r="AM40" s="665"/>
      <c r="AN40" s="665"/>
      <c r="AO40" s="666"/>
      <c r="AQ40" s="722" t="s">
        <v>350</v>
      </c>
      <c r="AR40" s="723"/>
      <c r="AS40" s="723"/>
      <c r="AT40" s="723"/>
      <c r="AU40" s="723"/>
      <c r="AV40" s="723"/>
      <c r="AW40" s="723"/>
      <c r="AX40" s="723"/>
      <c r="AY40" s="724"/>
      <c r="AZ40" s="659">
        <v>10547</v>
      </c>
      <c r="BA40" s="660"/>
      <c r="BB40" s="660"/>
      <c r="BC40" s="660"/>
      <c r="BD40" s="691"/>
      <c r="BE40" s="691"/>
      <c r="BF40" s="714"/>
      <c r="BG40" s="707" t="s">
        <v>351</v>
      </c>
      <c r="BH40" s="708"/>
      <c r="BI40" s="708"/>
      <c r="BJ40" s="708"/>
      <c r="BK40" s="708"/>
      <c r="BL40" s="223"/>
      <c r="BM40" s="657" t="s">
        <v>352</v>
      </c>
      <c r="BN40" s="657"/>
      <c r="BO40" s="657"/>
      <c r="BP40" s="657"/>
      <c r="BQ40" s="657"/>
      <c r="BR40" s="657"/>
      <c r="BS40" s="657"/>
      <c r="BT40" s="657"/>
      <c r="BU40" s="658"/>
      <c r="BV40" s="659">
        <v>80</v>
      </c>
      <c r="BW40" s="660"/>
      <c r="BX40" s="660"/>
      <c r="BY40" s="660"/>
      <c r="BZ40" s="660"/>
      <c r="CA40" s="660"/>
      <c r="CB40" s="669"/>
      <c r="CD40" s="656" t="s">
        <v>353</v>
      </c>
      <c r="CE40" s="657"/>
      <c r="CF40" s="657"/>
      <c r="CG40" s="657"/>
      <c r="CH40" s="657"/>
      <c r="CI40" s="657"/>
      <c r="CJ40" s="657"/>
      <c r="CK40" s="657"/>
      <c r="CL40" s="657"/>
      <c r="CM40" s="657"/>
      <c r="CN40" s="657"/>
      <c r="CO40" s="657"/>
      <c r="CP40" s="657"/>
      <c r="CQ40" s="658"/>
      <c r="CR40" s="659">
        <v>509120</v>
      </c>
      <c r="CS40" s="660"/>
      <c r="CT40" s="660"/>
      <c r="CU40" s="660"/>
      <c r="CV40" s="660"/>
      <c r="CW40" s="660"/>
      <c r="CX40" s="660"/>
      <c r="CY40" s="661"/>
      <c r="CZ40" s="664">
        <v>2.1</v>
      </c>
      <c r="DA40" s="689"/>
      <c r="DB40" s="689"/>
      <c r="DC40" s="693"/>
      <c r="DD40" s="668">
        <v>427620</v>
      </c>
      <c r="DE40" s="660"/>
      <c r="DF40" s="660"/>
      <c r="DG40" s="660"/>
      <c r="DH40" s="660"/>
      <c r="DI40" s="660"/>
      <c r="DJ40" s="660"/>
      <c r="DK40" s="661"/>
      <c r="DL40" s="668">
        <v>93730</v>
      </c>
      <c r="DM40" s="660"/>
      <c r="DN40" s="660"/>
      <c r="DO40" s="660"/>
      <c r="DP40" s="660"/>
      <c r="DQ40" s="660"/>
      <c r="DR40" s="660"/>
      <c r="DS40" s="660"/>
      <c r="DT40" s="660"/>
      <c r="DU40" s="660"/>
      <c r="DV40" s="661"/>
      <c r="DW40" s="664">
        <v>0.7</v>
      </c>
      <c r="DX40" s="689"/>
      <c r="DY40" s="689"/>
      <c r="DZ40" s="689"/>
      <c r="EA40" s="689"/>
      <c r="EB40" s="689"/>
      <c r="EC40" s="690"/>
    </row>
    <row r="41" spans="2:133" ht="11.25" customHeight="1" x14ac:dyDescent="0.15">
      <c r="B41" s="680" t="s">
        <v>354</v>
      </c>
      <c r="C41" s="681"/>
      <c r="D41" s="681"/>
      <c r="E41" s="681"/>
      <c r="F41" s="681"/>
      <c r="G41" s="681"/>
      <c r="H41" s="681"/>
      <c r="I41" s="681"/>
      <c r="J41" s="681"/>
      <c r="K41" s="681"/>
      <c r="L41" s="681"/>
      <c r="M41" s="681"/>
      <c r="N41" s="681"/>
      <c r="O41" s="681"/>
      <c r="P41" s="681"/>
      <c r="Q41" s="682"/>
      <c r="R41" s="731">
        <v>25339642</v>
      </c>
      <c r="S41" s="732"/>
      <c r="T41" s="732"/>
      <c r="U41" s="732"/>
      <c r="V41" s="732"/>
      <c r="W41" s="732"/>
      <c r="X41" s="732"/>
      <c r="Y41" s="736"/>
      <c r="Z41" s="737">
        <v>100</v>
      </c>
      <c r="AA41" s="737"/>
      <c r="AB41" s="737"/>
      <c r="AC41" s="737"/>
      <c r="AD41" s="738">
        <v>13877571</v>
      </c>
      <c r="AE41" s="738"/>
      <c r="AF41" s="738"/>
      <c r="AG41" s="738"/>
      <c r="AH41" s="738"/>
      <c r="AI41" s="738"/>
      <c r="AJ41" s="738"/>
      <c r="AK41" s="738"/>
      <c r="AL41" s="739">
        <v>100</v>
      </c>
      <c r="AM41" s="719"/>
      <c r="AN41" s="719"/>
      <c r="AO41" s="740"/>
      <c r="AQ41" s="722" t="s">
        <v>355</v>
      </c>
      <c r="AR41" s="723"/>
      <c r="AS41" s="723"/>
      <c r="AT41" s="723"/>
      <c r="AU41" s="723"/>
      <c r="AV41" s="723"/>
      <c r="AW41" s="723"/>
      <c r="AX41" s="723"/>
      <c r="AY41" s="724"/>
      <c r="AZ41" s="659">
        <v>330067</v>
      </c>
      <c r="BA41" s="660"/>
      <c r="BB41" s="660"/>
      <c r="BC41" s="660"/>
      <c r="BD41" s="691"/>
      <c r="BE41" s="691"/>
      <c r="BF41" s="714"/>
      <c r="BG41" s="707"/>
      <c r="BH41" s="708"/>
      <c r="BI41" s="708"/>
      <c r="BJ41" s="708"/>
      <c r="BK41" s="708"/>
      <c r="BL41" s="223"/>
      <c r="BM41" s="657" t="s">
        <v>356</v>
      </c>
      <c r="BN41" s="657"/>
      <c r="BO41" s="657"/>
      <c r="BP41" s="657"/>
      <c r="BQ41" s="657"/>
      <c r="BR41" s="657"/>
      <c r="BS41" s="657"/>
      <c r="BT41" s="657"/>
      <c r="BU41" s="658"/>
      <c r="BV41" s="659" t="s">
        <v>239</v>
      </c>
      <c r="BW41" s="660"/>
      <c r="BX41" s="660"/>
      <c r="BY41" s="660"/>
      <c r="BZ41" s="660"/>
      <c r="CA41" s="660"/>
      <c r="CB41" s="669"/>
      <c r="CD41" s="656" t="s">
        <v>357</v>
      </c>
      <c r="CE41" s="657"/>
      <c r="CF41" s="657"/>
      <c r="CG41" s="657"/>
      <c r="CH41" s="657"/>
      <c r="CI41" s="657"/>
      <c r="CJ41" s="657"/>
      <c r="CK41" s="657"/>
      <c r="CL41" s="657"/>
      <c r="CM41" s="657"/>
      <c r="CN41" s="657"/>
      <c r="CO41" s="657"/>
      <c r="CP41" s="657"/>
      <c r="CQ41" s="658"/>
      <c r="CR41" s="659" t="s">
        <v>239</v>
      </c>
      <c r="CS41" s="691"/>
      <c r="CT41" s="691"/>
      <c r="CU41" s="691"/>
      <c r="CV41" s="691"/>
      <c r="CW41" s="691"/>
      <c r="CX41" s="691"/>
      <c r="CY41" s="692"/>
      <c r="CZ41" s="664" t="s">
        <v>239</v>
      </c>
      <c r="DA41" s="689"/>
      <c r="DB41" s="689"/>
      <c r="DC41" s="693"/>
      <c r="DD41" s="668" t="s">
        <v>239</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358</v>
      </c>
      <c r="AR42" s="729"/>
      <c r="AS42" s="729"/>
      <c r="AT42" s="729"/>
      <c r="AU42" s="729"/>
      <c r="AV42" s="729"/>
      <c r="AW42" s="729"/>
      <c r="AX42" s="729"/>
      <c r="AY42" s="730"/>
      <c r="AZ42" s="731">
        <v>1497873</v>
      </c>
      <c r="BA42" s="732"/>
      <c r="BB42" s="732"/>
      <c r="BC42" s="732"/>
      <c r="BD42" s="718"/>
      <c r="BE42" s="718"/>
      <c r="BF42" s="720"/>
      <c r="BG42" s="709"/>
      <c r="BH42" s="710"/>
      <c r="BI42" s="710"/>
      <c r="BJ42" s="710"/>
      <c r="BK42" s="710"/>
      <c r="BL42" s="224"/>
      <c r="BM42" s="681" t="s">
        <v>359</v>
      </c>
      <c r="BN42" s="681"/>
      <c r="BO42" s="681"/>
      <c r="BP42" s="681"/>
      <c r="BQ42" s="681"/>
      <c r="BR42" s="681"/>
      <c r="BS42" s="681"/>
      <c r="BT42" s="681"/>
      <c r="BU42" s="682"/>
      <c r="BV42" s="731">
        <v>391</v>
      </c>
      <c r="BW42" s="732"/>
      <c r="BX42" s="732"/>
      <c r="BY42" s="732"/>
      <c r="BZ42" s="732"/>
      <c r="CA42" s="732"/>
      <c r="CB42" s="741"/>
      <c r="CD42" s="656" t="s">
        <v>360</v>
      </c>
      <c r="CE42" s="657"/>
      <c r="CF42" s="657"/>
      <c r="CG42" s="657"/>
      <c r="CH42" s="657"/>
      <c r="CI42" s="657"/>
      <c r="CJ42" s="657"/>
      <c r="CK42" s="657"/>
      <c r="CL42" s="657"/>
      <c r="CM42" s="657"/>
      <c r="CN42" s="657"/>
      <c r="CO42" s="657"/>
      <c r="CP42" s="657"/>
      <c r="CQ42" s="658"/>
      <c r="CR42" s="659">
        <v>2988086</v>
      </c>
      <c r="CS42" s="691"/>
      <c r="CT42" s="691"/>
      <c r="CU42" s="691"/>
      <c r="CV42" s="691"/>
      <c r="CW42" s="691"/>
      <c r="CX42" s="691"/>
      <c r="CY42" s="692"/>
      <c r="CZ42" s="664">
        <v>12.6</v>
      </c>
      <c r="DA42" s="689"/>
      <c r="DB42" s="689"/>
      <c r="DC42" s="693"/>
      <c r="DD42" s="668">
        <v>906491</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361</v>
      </c>
      <c r="CD43" s="656" t="s">
        <v>362</v>
      </c>
      <c r="CE43" s="657"/>
      <c r="CF43" s="657"/>
      <c r="CG43" s="657"/>
      <c r="CH43" s="657"/>
      <c r="CI43" s="657"/>
      <c r="CJ43" s="657"/>
      <c r="CK43" s="657"/>
      <c r="CL43" s="657"/>
      <c r="CM43" s="657"/>
      <c r="CN43" s="657"/>
      <c r="CO43" s="657"/>
      <c r="CP43" s="657"/>
      <c r="CQ43" s="658"/>
      <c r="CR43" s="659">
        <v>166761</v>
      </c>
      <c r="CS43" s="691"/>
      <c r="CT43" s="691"/>
      <c r="CU43" s="691"/>
      <c r="CV43" s="691"/>
      <c r="CW43" s="691"/>
      <c r="CX43" s="691"/>
      <c r="CY43" s="692"/>
      <c r="CZ43" s="664">
        <v>0.7</v>
      </c>
      <c r="DA43" s="689"/>
      <c r="DB43" s="689"/>
      <c r="DC43" s="693"/>
      <c r="DD43" s="668">
        <v>160841</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363</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310</v>
      </c>
      <c r="CE44" s="696"/>
      <c r="CF44" s="656" t="s">
        <v>364</v>
      </c>
      <c r="CG44" s="657"/>
      <c r="CH44" s="657"/>
      <c r="CI44" s="657"/>
      <c r="CJ44" s="657"/>
      <c r="CK44" s="657"/>
      <c r="CL44" s="657"/>
      <c r="CM44" s="657"/>
      <c r="CN44" s="657"/>
      <c r="CO44" s="657"/>
      <c r="CP44" s="657"/>
      <c r="CQ44" s="658"/>
      <c r="CR44" s="659">
        <v>2470683</v>
      </c>
      <c r="CS44" s="660"/>
      <c r="CT44" s="660"/>
      <c r="CU44" s="660"/>
      <c r="CV44" s="660"/>
      <c r="CW44" s="660"/>
      <c r="CX44" s="660"/>
      <c r="CY44" s="661"/>
      <c r="CZ44" s="664">
        <v>10.4</v>
      </c>
      <c r="DA44" s="665"/>
      <c r="DB44" s="665"/>
      <c r="DC44" s="671"/>
      <c r="DD44" s="668">
        <v>599133</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365</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366</v>
      </c>
      <c r="CG45" s="657"/>
      <c r="CH45" s="657"/>
      <c r="CI45" s="657"/>
      <c r="CJ45" s="657"/>
      <c r="CK45" s="657"/>
      <c r="CL45" s="657"/>
      <c r="CM45" s="657"/>
      <c r="CN45" s="657"/>
      <c r="CO45" s="657"/>
      <c r="CP45" s="657"/>
      <c r="CQ45" s="658"/>
      <c r="CR45" s="659">
        <v>1057233</v>
      </c>
      <c r="CS45" s="691"/>
      <c r="CT45" s="691"/>
      <c r="CU45" s="691"/>
      <c r="CV45" s="691"/>
      <c r="CW45" s="691"/>
      <c r="CX45" s="691"/>
      <c r="CY45" s="692"/>
      <c r="CZ45" s="664">
        <v>4.5</v>
      </c>
      <c r="DA45" s="689"/>
      <c r="DB45" s="689"/>
      <c r="DC45" s="693"/>
      <c r="DD45" s="668">
        <v>107560</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367</v>
      </c>
      <c r="CG46" s="657"/>
      <c r="CH46" s="657"/>
      <c r="CI46" s="657"/>
      <c r="CJ46" s="657"/>
      <c r="CK46" s="657"/>
      <c r="CL46" s="657"/>
      <c r="CM46" s="657"/>
      <c r="CN46" s="657"/>
      <c r="CO46" s="657"/>
      <c r="CP46" s="657"/>
      <c r="CQ46" s="658"/>
      <c r="CR46" s="659">
        <v>1344352</v>
      </c>
      <c r="CS46" s="660"/>
      <c r="CT46" s="660"/>
      <c r="CU46" s="660"/>
      <c r="CV46" s="660"/>
      <c r="CW46" s="660"/>
      <c r="CX46" s="660"/>
      <c r="CY46" s="661"/>
      <c r="CZ46" s="664">
        <v>5.7</v>
      </c>
      <c r="DA46" s="665"/>
      <c r="DB46" s="665"/>
      <c r="DC46" s="671"/>
      <c r="DD46" s="668">
        <v>487475</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368</v>
      </c>
      <c r="CG47" s="657"/>
      <c r="CH47" s="657"/>
      <c r="CI47" s="657"/>
      <c r="CJ47" s="657"/>
      <c r="CK47" s="657"/>
      <c r="CL47" s="657"/>
      <c r="CM47" s="657"/>
      <c r="CN47" s="657"/>
      <c r="CO47" s="657"/>
      <c r="CP47" s="657"/>
      <c r="CQ47" s="658"/>
      <c r="CR47" s="659">
        <v>517403</v>
      </c>
      <c r="CS47" s="691"/>
      <c r="CT47" s="691"/>
      <c r="CU47" s="691"/>
      <c r="CV47" s="691"/>
      <c r="CW47" s="691"/>
      <c r="CX47" s="691"/>
      <c r="CY47" s="692"/>
      <c r="CZ47" s="664">
        <v>2.2000000000000002</v>
      </c>
      <c r="DA47" s="689"/>
      <c r="DB47" s="689"/>
      <c r="DC47" s="693"/>
      <c r="DD47" s="668">
        <v>307358</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369</v>
      </c>
      <c r="CG48" s="657"/>
      <c r="CH48" s="657"/>
      <c r="CI48" s="657"/>
      <c r="CJ48" s="657"/>
      <c r="CK48" s="657"/>
      <c r="CL48" s="657"/>
      <c r="CM48" s="657"/>
      <c r="CN48" s="657"/>
      <c r="CO48" s="657"/>
      <c r="CP48" s="657"/>
      <c r="CQ48" s="658"/>
      <c r="CR48" s="659" t="s">
        <v>239</v>
      </c>
      <c r="CS48" s="660"/>
      <c r="CT48" s="660"/>
      <c r="CU48" s="660"/>
      <c r="CV48" s="660"/>
      <c r="CW48" s="660"/>
      <c r="CX48" s="660"/>
      <c r="CY48" s="661"/>
      <c r="CZ48" s="664" t="s">
        <v>239</v>
      </c>
      <c r="DA48" s="665"/>
      <c r="DB48" s="665"/>
      <c r="DC48" s="671"/>
      <c r="DD48" s="668" t="s">
        <v>239</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370</v>
      </c>
      <c r="CE49" s="681"/>
      <c r="CF49" s="681"/>
      <c r="CG49" s="681"/>
      <c r="CH49" s="681"/>
      <c r="CI49" s="681"/>
      <c r="CJ49" s="681"/>
      <c r="CK49" s="681"/>
      <c r="CL49" s="681"/>
      <c r="CM49" s="681"/>
      <c r="CN49" s="681"/>
      <c r="CO49" s="681"/>
      <c r="CP49" s="681"/>
      <c r="CQ49" s="682"/>
      <c r="CR49" s="731">
        <v>23716868</v>
      </c>
      <c r="CS49" s="718"/>
      <c r="CT49" s="718"/>
      <c r="CU49" s="718"/>
      <c r="CV49" s="718"/>
      <c r="CW49" s="718"/>
      <c r="CX49" s="718"/>
      <c r="CY49" s="747"/>
      <c r="CZ49" s="739">
        <v>100</v>
      </c>
      <c r="DA49" s="748"/>
      <c r="DB49" s="748"/>
      <c r="DC49" s="749"/>
      <c r="DD49" s="750">
        <v>16459926</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BfJnJ862YPY2gVFu2u7P6EKyQuEl+vouWBRBSQDNaUCEbB8EmJJFAH9k1+Kj9U1Om4uyt54OsoGc195E+veBDA==" saltValue="m2JXMGfowI0hIOoQihthg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371</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372</v>
      </c>
      <c r="DK2" s="759"/>
      <c r="DL2" s="759"/>
      <c r="DM2" s="759"/>
      <c r="DN2" s="759"/>
      <c r="DO2" s="760"/>
      <c r="DP2" s="228"/>
      <c r="DQ2" s="758" t="s">
        <v>373</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374</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375</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376</v>
      </c>
      <c r="B5" s="764"/>
      <c r="C5" s="764"/>
      <c r="D5" s="764"/>
      <c r="E5" s="764"/>
      <c r="F5" s="764"/>
      <c r="G5" s="764"/>
      <c r="H5" s="764"/>
      <c r="I5" s="764"/>
      <c r="J5" s="764"/>
      <c r="K5" s="764"/>
      <c r="L5" s="764"/>
      <c r="M5" s="764"/>
      <c r="N5" s="764"/>
      <c r="O5" s="764"/>
      <c r="P5" s="765"/>
      <c r="Q5" s="769" t="s">
        <v>377</v>
      </c>
      <c r="R5" s="770"/>
      <c r="S5" s="770"/>
      <c r="T5" s="770"/>
      <c r="U5" s="771"/>
      <c r="V5" s="769" t="s">
        <v>378</v>
      </c>
      <c r="W5" s="770"/>
      <c r="X5" s="770"/>
      <c r="Y5" s="770"/>
      <c r="Z5" s="771"/>
      <c r="AA5" s="769" t="s">
        <v>379</v>
      </c>
      <c r="AB5" s="770"/>
      <c r="AC5" s="770"/>
      <c r="AD5" s="770"/>
      <c r="AE5" s="770"/>
      <c r="AF5" s="775" t="s">
        <v>380</v>
      </c>
      <c r="AG5" s="770"/>
      <c r="AH5" s="770"/>
      <c r="AI5" s="770"/>
      <c r="AJ5" s="776"/>
      <c r="AK5" s="770" t="s">
        <v>381</v>
      </c>
      <c r="AL5" s="770"/>
      <c r="AM5" s="770"/>
      <c r="AN5" s="770"/>
      <c r="AO5" s="771"/>
      <c r="AP5" s="769" t="s">
        <v>382</v>
      </c>
      <c r="AQ5" s="770"/>
      <c r="AR5" s="770"/>
      <c r="AS5" s="770"/>
      <c r="AT5" s="771"/>
      <c r="AU5" s="769" t="s">
        <v>383</v>
      </c>
      <c r="AV5" s="770"/>
      <c r="AW5" s="770"/>
      <c r="AX5" s="770"/>
      <c r="AY5" s="776"/>
      <c r="AZ5" s="232"/>
      <c r="BA5" s="232"/>
      <c r="BB5" s="232"/>
      <c r="BC5" s="232"/>
      <c r="BD5" s="232"/>
      <c r="BE5" s="233"/>
      <c r="BF5" s="233"/>
      <c r="BG5" s="233"/>
      <c r="BH5" s="233"/>
      <c r="BI5" s="233"/>
      <c r="BJ5" s="233"/>
      <c r="BK5" s="233"/>
      <c r="BL5" s="233"/>
      <c r="BM5" s="233"/>
      <c r="BN5" s="233"/>
      <c r="BO5" s="233"/>
      <c r="BP5" s="233"/>
      <c r="BQ5" s="763" t="s">
        <v>384</v>
      </c>
      <c r="BR5" s="764"/>
      <c r="BS5" s="764"/>
      <c r="BT5" s="764"/>
      <c r="BU5" s="764"/>
      <c r="BV5" s="764"/>
      <c r="BW5" s="764"/>
      <c r="BX5" s="764"/>
      <c r="BY5" s="764"/>
      <c r="BZ5" s="764"/>
      <c r="CA5" s="764"/>
      <c r="CB5" s="764"/>
      <c r="CC5" s="764"/>
      <c r="CD5" s="764"/>
      <c r="CE5" s="764"/>
      <c r="CF5" s="764"/>
      <c r="CG5" s="765"/>
      <c r="CH5" s="769" t="s">
        <v>385</v>
      </c>
      <c r="CI5" s="770"/>
      <c r="CJ5" s="770"/>
      <c r="CK5" s="770"/>
      <c r="CL5" s="771"/>
      <c r="CM5" s="769" t="s">
        <v>386</v>
      </c>
      <c r="CN5" s="770"/>
      <c r="CO5" s="770"/>
      <c r="CP5" s="770"/>
      <c r="CQ5" s="771"/>
      <c r="CR5" s="769" t="s">
        <v>387</v>
      </c>
      <c r="CS5" s="770"/>
      <c r="CT5" s="770"/>
      <c r="CU5" s="770"/>
      <c r="CV5" s="771"/>
      <c r="CW5" s="769" t="s">
        <v>388</v>
      </c>
      <c r="CX5" s="770"/>
      <c r="CY5" s="770"/>
      <c r="CZ5" s="770"/>
      <c r="DA5" s="771"/>
      <c r="DB5" s="769" t="s">
        <v>389</v>
      </c>
      <c r="DC5" s="770"/>
      <c r="DD5" s="770"/>
      <c r="DE5" s="770"/>
      <c r="DF5" s="771"/>
      <c r="DG5" s="799" t="s">
        <v>390</v>
      </c>
      <c r="DH5" s="800"/>
      <c r="DI5" s="800"/>
      <c r="DJ5" s="800"/>
      <c r="DK5" s="801"/>
      <c r="DL5" s="799" t="s">
        <v>391</v>
      </c>
      <c r="DM5" s="800"/>
      <c r="DN5" s="800"/>
      <c r="DO5" s="800"/>
      <c r="DP5" s="801"/>
      <c r="DQ5" s="769" t="s">
        <v>392</v>
      </c>
      <c r="DR5" s="770"/>
      <c r="DS5" s="770"/>
      <c r="DT5" s="770"/>
      <c r="DU5" s="771"/>
      <c r="DV5" s="769" t="s">
        <v>383</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393</v>
      </c>
      <c r="C7" s="786"/>
      <c r="D7" s="786"/>
      <c r="E7" s="786"/>
      <c r="F7" s="786"/>
      <c r="G7" s="786"/>
      <c r="H7" s="786"/>
      <c r="I7" s="786"/>
      <c r="J7" s="786"/>
      <c r="K7" s="786"/>
      <c r="L7" s="786"/>
      <c r="M7" s="786"/>
      <c r="N7" s="786"/>
      <c r="O7" s="786"/>
      <c r="P7" s="787"/>
      <c r="Q7" s="788">
        <v>25151</v>
      </c>
      <c r="R7" s="789"/>
      <c r="S7" s="789"/>
      <c r="T7" s="789"/>
      <c r="U7" s="789"/>
      <c r="V7" s="789">
        <v>23528</v>
      </c>
      <c r="W7" s="789"/>
      <c r="X7" s="789"/>
      <c r="Y7" s="789"/>
      <c r="Z7" s="789"/>
      <c r="AA7" s="789">
        <v>1623</v>
      </c>
      <c r="AB7" s="789"/>
      <c r="AC7" s="789"/>
      <c r="AD7" s="789"/>
      <c r="AE7" s="790"/>
      <c r="AF7" s="791">
        <v>916</v>
      </c>
      <c r="AG7" s="792"/>
      <c r="AH7" s="792"/>
      <c r="AI7" s="792"/>
      <c r="AJ7" s="793"/>
      <c r="AK7" s="794">
        <v>202</v>
      </c>
      <c r="AL7" s="795"/>
      <c r="AM7" s="795"/>
      <c r="AN7" s="795"/>
      <c r="AO7" s="795"/>
      <c r="AP7" s="795">
        <v>24628</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604</v>
      </c>
      <c r="BT7" s="783"/>
      <c r="BU7" s="783"/>
      <c r="BV7" s="783"/>
      <c r="BW7" s="783"/>
      <c r="BX7" s="783"/>
      <c r="BY7" s="783"/>
      <c r="BZ7" s="783"/>
      <c r="CA7" s="783"/>
      <c r="CB7" s="783"/>
      <c r="CC7" s="783"/>
      <c r="CD7" s="783"/>
      <c r="CE7" s="783"/>
      <c r="CF7" s="783"/>
      <c r="CG7" s="798"/>
      <c r="CH7" s="779">
        <v>1019</v>
      </c>
      <c r="CI7" s="780"/>
      <c r="CJ7" s="780"/>
      <c r="CK7" s="780"/>
      <c r="CL7" s="781"/>
      <c r="CM7" s="779">
        <v>70</v>
      </c>
      <c r="CN7" s="780"/>
      <c r="CO7" s="780"/>
      <c r="CP7" s="780"/>
      <c r="CQ7" s="781"/>
      <c r="CR7" s="779">
        <v>100</v>
      </c>
      <c r="CS7" s="780"/>
      <c r="CT7" s="780"/>
      <c r="CU7" s="780"/>
      <c r="CV7" s="781"/>
      <c r="CW7" s="779">
        <v>1</v>
      </c>
      <c r="CX7" s="780"/>
      <c r="CY7" s="780"/>
      <c r="CZ7" s="780"/>
      <c r="DA7" s="781"/>
      <c r="DB7" s="779" t="s">
        <v>605</v>
      </c>
      <c r="DC7" s="780"/>
      <c r="DD7" s="780"/>
      <c r="DE7" s="780"/>
      <c r="DF7" s="781"/>
      <c r="DG7" s="779" t="s">
        <v>605</v>
      </c>
      <c r="DH7" s="780"/>
      <c r="DI7" s="780"/>
      <c r="DJ7" s="780"/>
      <c r="DK7" s="781"/>
      <c r="DL7" s="779" t="s">
        <v>605</v>
      </c>
      <c r="DM7" s="780"/>
      <c r="DN7" s="780"/>
      <c r="DO7" s="780"/>
      <c r="DP7" s="781"/>
      <c r="DQ7" s="779" t="s">
        <v>605</v>
      </c>
      <c r="DR7" s="780"/>
      <c r="DS7" s="780"/>
      <c r="DT7" s="780"/>
      <c r="DU7" s="781"/>
      <c r="DV7" s="782"/>
      <c r="DW7" s="783"/>
      <c r="DX7" s="783"/>
      <c r="DY7" s="783"/>
      <c r="DZ7" s="784"/>
      <c r="EA7" s="234"/>
    </row>
    <row r="8" spans="1:131" s="235" customFormat="1" ht="26.25" customHeight="1" x14ac:dyDescent="0.15">
      <c r="A8" s="238">
        <v>2</v>
      </c>
      <c r="B8" s="816" t="s">
        <v>394</v>
      </c>
      <c r="C8" s="817"/>
      <c r="D8" s="817"/>
      <c r="E8" s="817"/>
      <c r="F8" s="817"/>
      <c r="G8" s="817"/>
      <c r="H8" s="817"/>
      <c r="I8" s="817"/>
      <c r="J8" s="817"/>
      <c r="K8" s="817"/>
      <c r="L8" s="817"/>
      <c r="M8" s="817"/>
      <c r="N8" s="817"/>
      <c r="O8" s="817"/>
      <c r="P8" s="818"/>
      <c r="Q8" s="819">
        <v>193</v>
      </c>
      <c r="R8" s="820"/>
      <c r="S8" s="820"/>
      <c r="T8" s="820"/>
      <c r="U8" s="820"/>
      <c r="V8" s="820">
        <v>193</v>
      </c>
      <c r="W8" s="820"/>
      <c r="X8" s="820"/>
      <c r="Y8" s="820"/>
      <c r="Z8" s="820"/>
      <c r="AA8" s="820" t="s">
        <v>539</v>
      </c>
      <c r="AB8" s="820"/>
      <c r="AC8" s="820"/>
      <c r="AD8" s="820"/>
      <c r="AE8" s="821"/>
      <c r="AF8" s="822" t="s">
        <v>539</v>
      </c>
      <c r="AG8" s="823"/>
      <c r="AH8" s="823"/>
      <c r="AI8" s="823"/>
      <c r="AJ8" s="824"/>
      <c r="AK8" s="805">
        <v>79</v>
      </c>
      <c r="AL8" s="806"/>
      <c r="AM8" s="806"/>
      <c r="AN8" s="806"/>
      <c r="AO8" s="806"/>
      <c r="AP8" s="806">
        <v>498</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606</v>
      </c>
      <c r="BT8" s="810"/>
      <c r="BU8" s="810"/>
      <c r="BV8" s="810"/>
      <c r="BW8" s="810"/>
      <c r="BX8" s="810"/>
      <c r="BY8" s="810"/>
      <c r="BZ8" s="810"/>
      <c r="CA8" s="810"/>
      <c r="CB8" s="810"/>
      <c r="CC8" s="810"/>
      <c r="CD8" s="810"/>
      <c r="CE8" s="810"/>
      <c r="CF8" s="810"/>
      <c r="CG8" s="811"/>
      <c r="CH8" s="812">
        <v>-6746</v>
      </c>
      <c r="CI8" s="813"/>
      <c r="CJ8" s="813"/>
      <c r="CK8" s="813"/>
      <c r="CL8" s="814"/>
      <c r="CM8" s="812">
        <v>-80</v>
      </c>
      <c r="CN8" s="813"/>
      <c r="CO8" s="813"/>
      <c r="CP8" s="813"/>
      <c r="CQ8" s="814"/>
      <c r="CR8" s="812">
        <v>66</v>
      </c>
      <c r="CS8" s="813"/>
      <c r="CT8" s="813"/>
      <c r="CU8" s="813"/>
      <c r="CV8" s="814"/>
      <c r="CW8" s="812">
        <v>5</v>
      </c>
      <c r="CX8" s="813"/>
      <c r="CY8" s="813"/>
      <c r="CZ8" s="813"/>
      <c r="DA8" s="814"/>
      <c r="DB8" s="812" t="s">
        <v>605</v>
      </c>
      <c r="DC8" s="813"/>
      <c r="DD8" s="813"/>
      <c r="DE8" s="813"/>
      <c r="DF8" s="814"/>
      <c r="DG8" s="812" t="s">
        <v>605</v>
      </c>
      <c r="DH8" s="813"/>
      <c r="DI8" s="813"/>
      <c r="DJ8" s="813"/>
      <c r="DK8" s="814"/>
      <c r="DL8" s="812">
        <v>36</v>
      </c>
      <c r="DM8" s="813"/>
      <c r="DN8" s="813"/>
      <c r="DO8" s="813"/>
      <c r="DP8" s="814"/>
      <c r="DQ8" s="812">
        <v>32</v>
      </c>
      <c r="DR8" s="813"/>
      <c r="DS8" s="813"/>
      <c r="DT8" s="813"/>
      <c r="DU8" s="814"/>
      <c r="DV8" s="809"/>
      <c r="DW8" s="810"/>
      <c r="DX8" s="810"/>
      <c r="DY8" s="810"/>
      <c r="DZ8" s="815"/>
      <c r="EA8" s="234"/>
    </row>
    <row r="9" spans="1:131" s="235" customFormat="1" ht="26.25" customHeight="1" x14ac:dyDescent="0.15">
      <c r="A9" s="238">
        <v>3</v>
      </c>
      <c r="B9" s="816" t="s">
        <v>396</v>
      </c>
      <c r="C9" s="817"/>
      <c r="D9" s="817"/>
      <c r="E9" s="817"/>
      <c r="F9" s="817"/>
      <c r="G9" s="817"/>
      <c r="H9" s="817"/>
      <c r="I9" s="817"/>
      <c r="J9" s="817"/>
      <c r="K9" s="817"/>
      <c r="L9" s="817"/>
      <c r="M9" s="817"/>
      <c r="N9" s="817"/>
      <c r="O9" s="817"/>
      <c r="P9" s="818"/>
      <c r="Q9" s="819">
        <v>183</v>
      </c>
      <c r="R9" s="820"/>
      <c r="S9" s="820"/>
      <c r="T9" s="820"/>
      <c r="U9" s="820"/>
      <c r="V9" s="820">
        <v>183</v>
      </c>
      <c r="W9" s="820"/>
      <c r="X9" s="820"/>
      <c r="Y9" s="820"/>
      <c r="Z9" s="820"/>
      <c r="AA9" s="820" t="s">
        <v>539</v>
      </c>
      <c r="AB9" s="820"/>
      <c r="AC9" s="820"/>
      <c r="AD9" s="820"/>
      <c r="AE9" s="821"/>
      <c r="AF9" s="822" t="s">
        <v>539</v>
      </c>
      <c r="AG9" s="823"/>
      <c r="AH9" s="823"/>
      <c r="AI9" s="823"/>
      <c r="AJ9" s="824"/>
      <c r="AK9" s="805">
        <v>54</v>
      </c>
      <c r="AL9" s="806"/>
      <c r="AM9" s="806"/>
      <c r="AN9" s="806"/>
      <c r="AO9" s="806"/>
      <c r="AP9" s="806">
        <v>50</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398</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399</v>
      </c>
      <c r="B23" s="825" t="s">
        <v>400</v>
      </c>
      <c r="C23" s="826"/>
      <c r="D23" s="826"/>
      <c r="E23" s="826"/>
      <c r="F23" s="826"/>
      <c r="G23" s="826"/>
      <c r="H23" s="826"/>
      <c r="I23" s="826"/>
      <c r="J23" s="826"/>
      <c r="K23" s="826"/>
      <c r="L23" s="826"/>
      <c r="M23" s="826"/>
      <c r="N23" s="826"/>
      <c r="O23" s="826"/>
      <c r="P23" s="827"/>
      <c r="Q23" s="828">
        <v>25715</v>
      </c>
      <c r="R23" s="829"/>
      <c r="S23" s="829"/>
      <c r="T23" s="829"/>
      <c r="U23" s="829"/>
      <c r="V23" s="829">
        <v>24092</v>
      </c>
      <c r="W23" s="829"/>
      <c r="X23" s="829"/>
      <c r="Y23" s="829"/>
      <c r="Z23" s="829"/>
      <c r="AA23" s="829">
        <v>1623</v>
      </c>
      <c r="AB23" s="829"/>
      <c r="AC23" s="829"/>
      <c r="AD23" s="829"/>
      <c r="AE23" s="830"/>
      <c r="AF23" s="831">
        <v>916</v>
      </c>
      <c r="AG23" s="829"/>
      <c r="AH23" s="829"/>
      <c r="AI23" s="829"/>
      <c r="AJ23" s="832"/>
      <c r="AK23" s="833"/>
      <c r="AL23" s="834"/>
      <c r="AM23" s="834"/>
      <c r="AN23" s="834"/>
      <c r="AO23" s="834"/>
      <c r="AP23" s="829"/>
      <c r="AQ23" s="829"/>
      <c r="AR23" s="829"/>
      <c r="AS23" s="829"/>
      <c r="AT23" s="829"/>
      <c r="AU23" s="845"/>
      <c r="AV23" s="845"/>
      <c r="AW23" s="845"/>
      <c r="AX23" s="845"/>
      <c r="AY23" s="846"/>
      <c r="AZ23" s="847" t="s">
        <v>395</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401</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402</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376</v>
      </c>
      <c r="B26" s="764"/>
      <c r="C26" s="764"/>
      <c r="D26" s="764"/>
      <c r="E26" s="764"/>
      <c r="F26" s="764"/>
      <c r="G26" s="764"/>
      <c r="H26" s="764"/>
      <c r="I26" s="764"/>
      <c r="J26" s="764"/>
      <c r="K26" s="764"/>
      <c r="L26" s="764"/>
      <c r="M26" s="764"/>
      <c r="N26" s="764"/>
      <c r="O26" s="764"/>
      <c r="P26" s="765"/>
      <c r="Q26" s="769" t="s">
        <v>403</v>
      </c>
      <c r="R26" s="770"/>
      <c r="S26" s="770"/>
      <c r="T26" s="770"/>
      <c r="U26" s="771"/>
      <c r="V26" s="769" t="s">
        <v>404</v>
      </c>
      <c r="W26" s="770"/>
      <c r="X26" s="770"/>
      <c r="Y26" s="770"/>
      <c r="Z26" s="771"/>
      <c r="AA26" s="769" t="s">
        <v>405</v>
      </c>
      <c r="AB26" s="770"/>
      <c r="AC26" s="770"/>
      <c r="AD26" s="770"/>
      <c r="AE26" s="770"/>
      <c r="AF26" s="850" t="s">
        <v>406</v>
      </c>
      <c r="AG26" s="851"/>
      <c r="AH26" s="851"/>
      <c r="AI26" s="851"/>
      <c r="AJ26" s="852"/>
      <c r="AK26" s="770" t="s">
        <v>407</v>
      </c>
      <c r="AL26" s="770"/>
      <c r="AM26" s="770"/>
      <c r="AN26" s="770"/>
      <c r="AO26" s="771"/>
      <c r="AP26" s="769" t="s">
        <v>408</v>
      </c>
      <c r="AQ26" s="770"/>
      <c r="AR26" s="770"/>
      <c r="AS26" s="770"/>
      <c r="AT26" s="771"/>
      <c r="AU26" s="769" t="s">
        <v>409</v>
      </c>
      <c r="AV26" s="770"/>
      <c r="AW26" s="770"/>
      <c r="AX26" s="770"/>
      <c r="AY26" s="771"/>
      <c r="AZ26" s="769" t="s">
        <v>410</v>
      </c>
      <c r="BA26" s="770"/>
      <c r="BB26" s="770"/>
      <c r="BC26" s="770"/>
      <c r="BD26" s="771"/>
      <c r="BE26" s="769" t="s">
        <v>383</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411</v>
      </c>
      <c r="C28" s="786"/>
      <c r="D28" s="786"/>
      <c r="E28" s="786"/>
      <c r="F28" s="786"/>
      <c r="G28" s="786"/>
      <c r="H28" s="786"/>
      <c r="I28" s="786"/>
      <c r="J28" s="786"/>
      <c r="K28" s="786"/>
      <c r="L28" s="786"/>
      <c r="M28" s="786"/>
      <c r="N28" s="786"/>
      <c r="O28" s="786"/>
      <c r="P28" s="787"/>
      <c r="Q28" s="858">
        <v>3239</v>
      </c>
      <c r="R28" s="859"/>
      <c r="S28" s="859"/>
      <c r="T28" s="859"/>
      <c r="U28" s="859"/>
      <c r="V28" s="859">
        <v>3226</v>
      </c>
      <c r="W28" s="859"/>
      <c r="X28" s="859"/>
      <c r="Y28" s="859"/>
      <c r="Z28" s="859"/>
      <c r="AA28" s="859">
        <v>13</v>
      </c>
      <c r="AB28" s="859"/>
      <c r="AC28" s="859"/>
      <c r="AD28" s="859"/>
      <c r="AE28" s="860"/>
      <c r="AF28" s="861">
        <v>13</v>
      </c>
      <c r="AG28" s="859"/>
      <c r="AH28" s="859"/>
      <c r="AI28" s="859"/>
      <c r="AJ28" s="862"/>
      <c r="AK28" s="863">
        <v>301</v>
      </c>
      <c r="AL28" s="864"/>
      <c r="AM28" s="864"/>
      <c r="AN28" s="864"/>
      <c r="AO28" s="864"/>
      <c r="AP28" s="864" t="s">
        <v>539</v>
      </c>
      <c r="AQ28" s="864"/>
      <c r="AR28" s="864"/>
      <c r="AS28" s="864"/>
      <c r="AT28" s="864"/>
      <c r="AU28" s="864" t="s">
        <v>539</v>
      </c>
      <c r="AV28" s="864"/>
      <c r="AW28" s="864"/>
      <c r="AX28" s="864"/>
      <c r="AY28" s="864"/>
      <c r="AZ28" s="865" t="s">
        <v>539</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412</v>
      </c>
      <c r="C29" s="817"/>
      <c r="D29" s="817"/>
      <c r="E29" s="817"/>
      <c r="F29" s="817"/>
      <c r="G29" s="817"/>
      <c r="H29" s="817"/>
      <c r="I29" s="817"/>
      <c r="J29" s="817"/>
      <c r="K29" s="817"/>
      <c r="L29" s="817"/>
      <c r="M29" s="817"/>
      <c r="N29" s="817"/>
      <c r="O29" s="817"/>
      <c r="P29" s="818"/>
      <c r="Q29" s="819">
        <v>102</v>
      </c>
      <c r="R29" s="820"/>
      <c r="S29" s="820"/>
      <c r="T29" s="820"/>
      <c r="U29" s="820"/>
      <c r="V29" s="820">
        <v>102</v>
      </c>
      <c r="W29" s="820"/>
      <c r="X29" s="820"/>
      <c r="Y29" s="820"/>
      <c r="Z29" s="820"/>
      <c r="AA29" s="820" t="s">
        <v>539</v>
      </c>
      <c r="AB29" s="820"/>
      <c r="AC29" s="820"/>
      <c r="AD29" s="820"/>
      <c r="AE29" s="821"/>
      <c r="AF29" s="822" t="s">
        <v>413</v>
      </c>
      <c r="AG29" s="823"/>
      <c r="AH29" s="823"/>
      <c r="AI29" s="823"/>
      <c r="AJ29" s="824"/>
      <c r="AK29" s="870">
        <v>29</v>
      </c>
      <c r="AL29" s="866"/>
      <c r="AM29" s="866"/>
      <c r="AN29" s="866"/>
      <c r="AO29" s="866"/>
      <c r="AP29" s="866" t="s">
        <v>539</v>
      </c>
      <c r="AQ29" s="866"/>
      <c r="AR29" s="866"/>
      <c r="AS29" s="866"/>
      <c r="AT29" s="866"/>
      <c r="AU29" s="866" t="s">
        <v>539</v>
      </c>
      <c r="AV29" s="866"/>
      <c r="AW29" s="866"/>
      <c r="AX29" s="866"/>
      <c r="AY29" s="866"/>
      <c r="AZ29" s="867" t="s">
        <v>539</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414</v>
      </c>
      <c r="C30" s="817"/>
      <c r="D30" s="817"/>
      <c r="E30" s="817"/>
      <c r="F30" s="817"/>
      <c r="G30" s="817"/>
      <c r="H30" s="817"/>
      <c r="I30" s="817"/>
      <c r="J30" s="817"/>
      <c r="K30" s="817"/>
      <c r="L30" s="817"/>
      <c r="M30" s="817"/>
      <c r="N30" s="817"/>
      <c r="O30" s="817"/>
      <c r="P30" s="818"/>
      <c r="Q30" s="819">
        <v>5692</v>
      </c>
      <c r="R30" s="820"/>
      <c r="S30" s="820"/>
      <c r="T30" s="820"/>
      <c r="U30" s="820"/>
      <c r="V30" s="820">
        <v>5409</v>
      </c>
      <c r="W30" s="820"/>
      <c r="X30" s="820"/>
      <c r="Y30" s="820"/>
      <c r="Z30" s="820"/>
      <c r="AA30" s="820">
        <v>283</v>
      </c>
      <c r="AB30" s="820"/>
      <c r="AC30" s="820"/>
      <c r="AD30" s="820"/>
      <c r="AE30" s="821"/>
      <c r="AF30" s="822">
        <v>283</v>
      </c>
      <c r="AG30" s="823"/>
      <c r="AH30" s="823"/>
      <c r="AI30" s="823"/>
      <c r="AJ30" s="824"/>
      <c r="AK30" s="870">
        <v>966</v>
      </c>
      <c r="AL30" s="866"/>
      <c r="AM30" s="866"/>
      <c r="AN30" s="866"/>
      <c r="AO30" s="866"/>
      <c r="AP30" s="866" t="s">
        <v>539</v>
      </c>
      <c r="AQ30" s="866"/>
      <c r="AR30" s="866"/>
      <c r="AS30" s="866"/>
      <c r="AT30" s="866"/>
      <c r="AU30" s="866" t="s">
        <v>539</v>
      </c>
      <c r="AV30" s="866"/>
      <c r="AW30" s="866"/>
      <c r="AX30" s="866"/>
      <c r="AY30" s="866"/>
      <c r="AZ30" s="867" t="s">
        <v>539</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415</v>
      </c>
      <c r="C31" s="817"/>
      <c r="D31" s="817"/>
      <c r="E31" s="817"/>
      <c r="F31" s="817"/>
      <c r="G31" s="817"/>
      <c r="H31" s="817"/>
      <c r="I31" s="817"/>
      <c r="J31" s="817"/>
      <c r="K31" s="817"/>
      <c r="L31" s="817"/>
      <c r="M31" s="817"/>
      <c r="N31" s="817"/>
      <c r="O31" s="817"/>
      <c r="P31" s="818"/>
      <c r="Q31" s="819">
        <v>501</v>
      </c>
      <c r="R31" s="820"/>
      <c r="S31" s="820"/>
      <c r="T31" s="820"/>
      <c r="U31" s="820"/>
      <c r="V31" s="820">
        <v>500</v>
      </c>
      <c r="W31" s="820"/>
      <c r="X31" s="820"/>
      <c r="Y31" s="820"/>
      <c r="Z31" s="820"/>
      <c r="AA31" s="820">
        <v>1</v>
      </c>
      <c r="AB31" s="820"/>
      <c r="AC31" s="820"/>
      <c r="AD31" s="820"/>
      <c r="AE31" s="821"/>
      <c r="AF31" s="822">
        <v>1</v>
      </c>
      <c r="AG31" s="823"/>
      <c r="AH31" s="823"/>
      <c r="AI31" s="823"/>
      <c r="AJ31" s="824"/>
      <c r="AK31" s="870">
        <v>159</v>
      </c>
      <c r="AL31" s="866"/>
      <c r="AM31" s="866"/>
      <c r="AN31" s="866"/>
      <c r="AO31" s="866"/>
      <c r="AP31" s="866" t="s">
        <v>539</v>
      </c>
      <c r="AQ31" s="866"/>
      <c r="AR31" s="866"/>
      <c r="AS31" s="866"/>
      <c r="AT31" s="866"/>
      <c r="AU31" s="866" t="s">
        <v>539</v>
      </c>
      <c r="AV31" s="866"/>
      <c r="AW31" s="866"/>
      <c r="AX31" s="866"/>
      <c r="AY31" s="866"/>
      <c r="AZ31" s="867" t="s">
        <v>539</v>
      </c>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416</v>
      </c>
      <c r="C32" s="817"/>
      <c r="D32" s="817"/>
      <c r="E32" s="817"/>
      <c r="F32" s="817"/>
      <c r="G32" s="817"/>
      <c r="H32" s="817"/>
      <c r="I32" s="817"/>
      <c r="J32" s="817"/>
      <c r="K32" s="817"/>
      <c r="L32" s="817"/>
      <c r="M32" s="817"/>
      <c r="N32" s="817"/>
      <c r="O32" s="817"/>
      <c r="P32" s="818"/>
      <c r="Q32" s="819">
        <v>6</v>
      </c>
      <c r="R32" s="820"/>
      <c r="S32" s="820"/>
      <c r="T32" s="820"/>
      <c r="U32" s="820"/>
      <c r="V32" s="820">
        <v>6</v>
      </c>
      <c r="W32" s="820"/>
      <c r="X32" s="820"/>
      <c r="Y32" s="820"/>
      <c r="Z32" s="820"/>
      <c r="AA32" s="820" t="s">
        <v>539</v>
      </c>
      <c r="AB32" s="820"/>
      <c r="AC32" s="820"/>
      <c r="AD32" s="820"/>
      <c r="AE32" s="821"/>
      <c r="AF32" s="822" t="s">
        <v>417</v>
      </c>
      <c r="AG32" s="823"/>
      <c r="AH32" s="823"/>
      <c r="AI32" s="823"/>
      <c r="AJ32" s="824"/>
      <c r="AK32" s="870">
        <v>6</v>
      </c>
      <c r="AL32" s="866"/>
      <c r="AM32" s="866"/>
      <c r="AN32" s="866"/>
      <c r="AO32" s="866"/>
      <c r="AP32" s="866" t="s">
        <v>539</v>
      </c>
      <c r="AQ32" s="866"/>
      <c r="AR32" s="866"/>
      <c r="AS32" s="866"/>
      <c r="AT32" s="866"/>
      <c r="AU32" s="866" t="s">
        <v>539</v>
      </c>
      <c r="AV32" s="866"/>
      <c r="AW32" s="866"/>
      <c r="AX32" s="866"/>
      <c r="AY32" s="866"/>
      <c r="AZ32" s="867" t="s">
        <v>539</v>
      </c>
      <c r="BA32" s="867"/>
      <c r="BB32" s="867"/>
      <c r="BC32" s="867"/>
      <c r="BD32" s="867"/>
      <c r="BE32" s="868"/>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418</v>
      </c>
      <c r="C33" s="817"/>
      <c r="D33" s="817"/>
      <c r="E33" s="817"/>
      <c r="F33" s="817"/>
      <c r="G33" s="817"/>
      <c r="H33" s="817"/>
      <c r="I33" s="817"/>
      <c r="J33" s="817"/>
      <c r="K33" s="817"/>
      <c r="L33" s="817"/>
      <c r="M33" s="817"/>
      <c r="N33" s="817"/>
      <c r="O33" s="817"/>
      <c r="P33" s="818"/>
      <c r="Q33" s="819">
        <v>750</v>
      </c>
      <c r="R33" s="820"/>
      <c r="S33" s="820"/>
      <c r="T33" s="820"/>
      <c r="U33" s="820"/>
      <c r="V33" s="820">
        <v>753</v>
      </c>
      <c r="W33" s="820"/>
      <c r="X33" s="820"/>
      <c r="Y33" s="820"/>
      <c r="Z33" s="820"/>
      <c r="AA33" s="820">
        <v>-3</v>
      </c>
      <c r="AB33" s="820"/>
      <c r="AC33" s="820"/>
      <c r="AD33" s="820"/>
      <c r="AE33" s="821"/>
      <c r="AF33" s="822">
        <v>1933</v>
      </c>
      <c r="AG33" s="823"/>
      <c r="AH33" s="823"/>
      <c r="AI33" s="823"/>
      <c r="AJ33" s="824"/>
      <c r="AK33" s="870">
        <v>265</v>
      </c>
      <c r="AL33" s="866"/>
      <c r="AM33" s="866"/>
      <c r="AN33" s="866"/>
      <c r="AO33" s="866"/>
      <c r="AP33" s="866">
        <v>3272</v>
      </c>
      <c r="AQ33" s="866"/>
      <c r="AR33" s="866"/>
      <c r="AS33" s="866"/>
      <c r="AT33" s="866"/>
      <c r="AU33" s="866">
        <v>1095</v>
      </c>
      <c r="AV33" s="866"/>
      <c r="AW33" s="866"/>
      <c r="AX33" s="866"/>
      <c r="AY33" s="866"/>
      <c r="AZ33" s="867" t="s">
        <v>539</v>
      </c>
      <c r="BA33" s="867"/>
      <c r="BB33" s="867"/>
      <c r="BC33" s="867"/>
      <c r="BD33" s="867"/>
      <c r="BE33" s="868" t="s">
        <v>419</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420</v>
      </c>
      <c r="C34" s="817"/>
      <c r="D34" s="817"/>
      <c r="E34" s="817"/>
      <c r="F34" s="817"/>
      <c r="G34" s="817"/>
      <c r="H34" s="817"/>
      <c r="I34" s="817"/>
      <c r="J34" s="817"/>
      <c r="K34" s="817"/>
      <c r="L34" s="817"/>
      <c r="M34" s="817"/>
      <c r="N34" s="817"/>
      <c r="O34" s="817"/>
      <c r="P34" s="818"/>
      <c r="Q34" s="819">
        <v>799</v>
      </c>
      <c r="R34" s="820"/>
      <c r="S34" s="820"/>
      <c r="T34" s="820"/>
      <c r="U34" s="820"/>
      <c r="V34" s="820">
        <v>1093</v>
      </c>
      <c r="W34" s="820"/>
      <c r="X34" s="820"/>
      <c r="Y34" s="820"/>
      <c r="Z34" s="820"/>
      <c r="AA34" s="820">
        <v>-294</v>
      </c>
      <c r="AB34" s="820"/>
      <c r="AC34" s="820"/>
      <c r="AD34" s="820"/>
      <c r="AE34" s="821"/>
      <c r="AF34" s="822" t="s">
        <v>421</v>
      </c>
      <c r="AG34" s="823"/>
      <c r="AH34" s="823"/>
      <c r="AI34" s="823"/>
      <c r="AJ34" s="824"/>
      <c r="AK34" s="870">
        <v>713</v>
      </c>
      <c r="AL34" s="866"/>
      <c r="AM34" s="866"/>
      <c r="AN34" s="866"/>
      <c r="AO34" s="866"/>
      <c r="AP34" s="866">
        <v>4533</v>
      </c>
      <c r="AQ34" s="866"/>
      <c r="AR34" s="866"/>
      <c r="AS34" s="866"/>
      <c r="AT34" s="866"/>
      <c r="AU34" s="866">
        <v>3730</v>
      </c>
      <c r="AV34" s="866"/>
      <c r="AW34" s="866"/>
      <c r="AX34" s="866"/>
      <c r="AY34" s="866"/>
      <c r="AZ34" s="867" t="s">
        <v>539</v>
      </c>
      <c r="BA34" s="867"/>
      <c r="BB34" s="867"/>
      <c r="BC34" s="867"/>
      <c r="BD34" s="867"/>
      <c r="BE34" s="868" t="s">
        <v>422</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t="s">
        <v>423</v>
      </c>
      <c r="C35" s="817"/>
      <c r="D35" s="817"/>
      <c r="E35" s="817"/>
      <c r="F35" s="817"/>
      <c r="G35" s="817"/>
      <c r="H35" s="817"/>
      <c r="I35" s="817"/>
      <c r="J35" s="817"/>
      <c r="K35" s="817"/>
      <c r="L35" s="817"/>
      <c r="M35" s="817"/>
      <c r="N35" s="817"/>
      <c r="O35" s="817"/>
      <c r="P35" s="818"/>
      <c r="Q35" s="819">
        <v>1242</v>
      </c>
      <c r="R35" s="820"/>
      <c r="S35" s="820"/>
      <c r="T35" s="820"/>
      <c r="U35" s="820"/>
      <c r="V35" s="820">
        <v>1293</v>
      </c>
      <c r="W35" s="820"/>
      <c r="X35" s="820"/>
      <c r="Y35" s="820"/>
      <c r="Z35" s="820"/>
      <c r="AA35" s="820">
        <v>-51</v>
      </c>
      <c r="AB35" s="820"/>
      <c r="AC35" s="820"/>
      <c r="AD35" s="820"/>
      <c r="AE35" s="821"/>
      <c r="AF35" s="822">
        <v>396</v>
      </c>
      <c r="AG35" s="823"/>
      <c r="AH35" s="823"/>
      <c r="AI35" s="823"/>
      <c r="AJ35" s="824"/>
      <c r="AK35" s="870">
        <v>788</v>
      </c>
      <c r="AL35" s="866"/>
      <c r="AM35" s="866"/>
      <c r="AN35" s="866"/>
      <c r="AO35" s="866"/>
      <c r="AP35" s="866">
        <v>9972</v>
      </c>
      <c r="AQ35" s="866"/>
      <c r="AR35" s="866"/>
      <c r="AS35" s="866"/>
      <c r="AT35" s="866"/>
      <c r="AU35" s="866">
        <v>9972</v>
      </c>
      <c r="AV35" s="866"/>
      <c r="AW35" s="866"/>
      <c r="AX35" s="866"/>
      <c r="AY35" s="866"/>
      <c r="AZ35" s="867" t="s">
        <v>539</v>
      </c>
      <c r="BA35" s="867"/>
      <c r="BB35" s="867"/>
      <c r="BC35" s="867"/>
      <c r="BD35" s="867"/>
      <c r="BE35" s="868" t="s">
        <v>424</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425</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399</v>
      </c>
      <c r="B63" s="825" t="s">
        <v>426</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2625</v>
      </c>
      <c r="AG63" s="880"/>
      <c r="AH63" s="880"/>
      <c r="AI63" s="880"/>
      <c r="AJ63" s="881"/>
      <c r="AK63" s="882"/>
      <c r="AL63" s="877"/>
      <c r="AM63" s="877"/>
      <c r="AN63" s="877"/>
      <c r="AO63" s="877"/>
      <c r="AP63" s="880"/>
      <c r="AQ63" s="880"/>
      <c r="AR63" s="880"/>
      <c r="AS63" s="880"/>
      <c r="AT63" s="880"/>
      <c r="AU63" s="880"/>
      <c r="AV63" s="880"/>
      <c r="AW63" s="880"/>
      <c r="AX63" s="880"/>
      <c r="AY63" s="880"/>
      <c r="AZ63" s="884"/>
      <c r="BA63" s="884"/>
      <c r="BB63" s="884"/>
      <c r="BC63" s="884"/>
      <c r="BD63" s="884"/>
      <c r="BE63" s="885"/>
      <c r="BF63" s="885"/>
      <c r="BG63" s="885"/>
      <c r="BH63" s="885"/>
      <c r="BI63" s="886"/>
      <c r="BJ63" s="887" t="s">
        <v>427</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428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429</v>
      </c>
      <c r="B66" s="764"/>
      <c r="C66" s="764"/>
      <c r="D66" s="764"/>
      <c r="E66" s="764"/>
      <c r="F66" s="764"/>
      <c r="G66" s="764"/>
      <c r="H66" s="764"/>
      <c r="I66" s="764"/>
      <c r="J66" s="764"/>
      <c r="K66" s="764"/>
      <c r="L66" s="764"/>
      <c r="M66" s="764"/>
      <c r="N66" s="764"/>
      <c r="O66" s="764"/>
      <c r="P66" s="765"/>
      <c r="Q66" s="769" t="s">
        <v>430</v>
      </c>
      <c r="R66" s="770"/>
      <c r="S66" s="770"/>
      <c r="T66" s="770"/>
      <c r="U66" s="771"/>
      <c r="V66" s="769" t="s">
        <v>431</v>
      </c>
      <c r="W66" s="770"/>
      <c r="X66" s="770"/>
      <c r="Y66" s="770"/>
      <c r="Z66" s="771"/>
      <c r="AA66" s="769" t="s">
        <v>432</v>
      </c>
      <c r="AB66" s="770"/>
      <c r="AC66" s="770"/>
      <c r="AD66" s="770"/>
      <c r="AE66" s="771"/>
      <c r="AF66" s="890" t="s">
        <v>433</v>
      </c>
      <c r="AG66" s="851"/>
      <c r="AH66" s="851"/>
      <c r="AI66" s="851"/>
      <c r="AJ66" s="891"/>
      <c r="AK66" s="769" t="s">
        <v>434</v>
      </c>
      <c r="AL66" s="764"/>
      <c r="AM66" s="764"/>
      <c r="AN66" s="764"/>
      <c r="AO66" s="765"/>
      <c r="AP66" s="769" t="s">
        <v>435</v>
      </c>
      <c r="AQ66" s="770"/>
      <c r="AR66" s="770"/>
      <c r="AS66" s="770"/>
      <c r="AT66" s="771"/>
      <c r="AU66" s="769" t="s">
        <v>436</v>
      </c>
      <c r="AV66" s="770"/>
      <c r="AW66" s="770"/>
      <c r="AX66" s="770"/>
      <c r="AY66" s="771"/>
      <c r="AZ66" s="769" t="s">
        <v>383</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607</v>
      </c>
      <c r="C68" s="906"/>
      <c r="D68" s="906"/>
      <c r="E68" s="906"/>
      <c r="F68" s="906"/>
      <c r="G68" s="906"/>
      <c r="H68" s="906"/>
      <c r="I68" s="906"/>
      <c r="J68" s="906"/>
      <c r="K68" s="906"/>
      <c r="L68" s="906"/>
      <c r="M68" s="906"/>
      <c r="N68" s="906"/>
      <c r="O68" s="906"/>
      <c r="P68" s="907"/>
      <c r="Q68" s="908">
        <v>7170</v>
      </c>
      <c r="R68" s="902"/>
      <c r="S68" s="902"/>
      <c r="T68" s="902"/>
      <c r="U68" s="902"/>
      <c r="V68" s="902">
        <v>7083</v>
      </c>
      <c r="W68" s="902"/>
      <c r="X68" s="902"/>
      <c r="Y68" s="902"/>
      <c r="Z68" s="902"/>
      <c r="AA68" s="909">
        <v>87</v>
      </c>
      <c r="AB68" s="910"/>
      <c r="AC68" s="910"/>
      <c r="AD68" s="910"/>
      <c r="AE68" s="911"/>
      <c r="AF68" s="902">
        <v>87</v>
      </c>
      <c r="AG68" s="902"/>
      <c r="AH68" s="902"/>
      <c r="AI68" s="902"/>
      <c r="AJ68" s="902"/>
      <c r="AK68" s="902">
        <v>2533</v>
      </c>
      <c r="AL68" s="902"/>
      <c r="AM68" s="902"/>
      <c r="AN68" s="902"/>
      <c r="AO68" s="902"/>
      <c r="AP68" s="902" t="s">
        <v>605</v>
      </c>
      <c r="AQ68" s="902"/>
      <c r="AR68" s="902"/>
      <c r="AS68" s="902"/>
      <c r="AT68" s="902"/>
      <c r="AU68" s="902" t="s">
        <v>605</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12" t="s">
        <v>608</v>
      </c>
      <c r="C69" s="913"/>
      <c r="D69" s="913"/>
      <c r="E69" s="913"/>
      <c r="F69" s="913"/>
      <c r="G69" s="913"/>
      <c r="H69" s="913"/>
      <c r="I69" s="913"/>
      <c r="J69" s="913"/>
      <c r="K69" s="913"/>
      <c r="L69" s="913"/>
      <c r="M69" s="913"/>
      <c r="N69" s="913"/>
      <c r="O69" s="913"/>
      <c r="P69" s="914"/>
      <c r="Q69" s="915">
        <v>82</v>
      </c>
      <c r="R69" s="866"/>
      <c r="S69" s="866"/>
      <c r="T69" s="866"/>
      <c r="U69" s="866"/>
      <c r="V69" s="866">
        <v>64</v>
      </c>
      <c r="W69" s="866"/>
      <c r="X69" s="866"/>
      <c r="Y69" s="866"/>
      <c r="Z69" s="866"/>
      <c r="AA69" s="916">
        <v>19</v>
      </c>
      <c r="AB69" s="917"/>
      <c r="AC69" s="917"/>
      <c r="AD69" s="917"/>
      <c r="AE69" s="870"/>
      <c r="AF69" s="866">
        <v>19</v>
      </c>
      <c r="AG69" s="866"/>
      <c r="AH69" s="866"/>
      <c r="AI69" s="866"/>
      <c r="AJ69" s="866"/>
      <c r="AK69" s="866" t="s">
        <v>605</v>
      </c>
      <c r="AL69" s="866"/>
      <c r="AM69" s="866"/>
      <c r="AN69" s="866"/>
      <c r="AO69" s="866"/>
      <c r="AP69" s="916" t="s">
        <v>605</v>
      </c>
      <c r="AQ69" s="917"/>
      <c r="AR69" s="917"/>
      <c r="AS69" s="917"/>
      <c r="AT69" s="870"/>
      <c r="AU69" s="916" t="s">
        <v>605</v>
      </c>
      <c r="AV69" s="917"/>
      <c r="AW69" s="917"/>
      <c r="AX69" s="917"/>
      <c r="AY69" s="870"/>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12" t="s">
        <v>609</v>
      </c>
      <c r="C70" s="913"/>
      <c r="D70" s="913"/>
      <c r="E70" s="913"/>
      <c r="F70" s="913"/>
      <c r="G70" s="913"/>
      <c r="H70" s="913"/>
      <c r="I70" s="913"/>
      <c r="J70" s="913"/>
      <c r="K70" s="913"/>
      <c r="L70" s="913"/>
      <c r="M70" s="913"/>
      <c r="N70" s="913"/>
      <c r="O70" s="913"/>
      <c r="P70" s="914"/>
      <c r="Q70" s="915">
        <v>146</v>
      </c>
      <c r="R70" s="866"/>
      <c r="S70" s="866"/>
      <c r="T70" s="866"/>
      <c r="U70" s="866"/>
      <c r="V70" s="866">
        <v>135</v>
      </c>
      <c r="W70" s="866"/>
      <c r="X70" s="866"/>
      <c r="Y70" s="866"/>
      <c r="Z70" s="866"/>
      <c r="AA70" s="916">
        <v>11</v>
      </c>
      <c r="AB70" s="917"/>
      <c r="AC70" s="917"/>
      <c r="AD70" s="917"/>
      <c r="AE70" s="870"/>
      <c r="AF70" s="866">
        <v>11</v>
      </c>
      <c r="AG70" s="866"/>
      <c r="AH70" s="866"/>
      <c r="AI70" s="866"/>
      <c r="AJ70" s="866"/>
      <c r="AK70" s="866">
        <v>32</v>
      </c>
      <c r="AL70" s="866"/>
      <c r="AM70" s="866"/>
      <c r="AN70" s="866"/>
      <c r="AO70" s="866"/>
      <c r="AP70" s="916" t="s">
        <v>605</v>
      </c>
      <c r="AQ70" s="917"/>
      <c r="AR70" s="917"/>
      <c r="AS70" s="917"/>
      <c r="AT70" s="870"/>
      <c r="AU70" s="916" t="s">
        <v>605</v>
      </c>
      <c r="AV70" s="917"/>
      <c r="AW70" s="917"/>
      <c r="AX70" s="917"/>
      <c r="AY70" s="870"/>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12" t="s">
        <v>610</v>
      </c>
      <c r="C71" s="913"/>
      <c r="D71" s="913"/>
      <c r="E71" s="913"/>
      <c r="F71" s="913"/>
      <c r="G71" s="913"/>
      <c r="H71" s="913"/>
      <c r="I71" s="913"/>
      <c r="J71" s="913"/>
      <c r="K71" s="913"/>
      <c r="L71" s="913"/>
      <c r="M71" s="913"/>
      <c r="N71" s="913"/>
      <c r="O71" s="913"/>
      <c r="P71" s="914"/>
      <c r="Q71" s="915">
        <v>542</v>
      </c>
      <c r="R71" s="866"/>
      <c r="S71" s="866"/>
      <c r="T71" s="866"/>
      <c r="U71" s="866"/>
      <c r="V71" s="866">
        <v>507</v>
      </c>
      <c r="W71" s="866"/>
      <c r="X71" s="866"/>
      <c r="Y71" s="866"/>
      <c r="Z71" s="866"/>
      <c r="AA71" s="916">
        <v>35</v>
      </c>
      <c r="AB71" s="917"/>
      <c r="AC71" s="917"/>
      <c r="AD71" s="917"/>
      <c r="AE71" s="870"/>
      <c r="AF71" s="866">
        <v>35</v>
      </c>
      <c r="AG71" s="866"/>
      <c r="AH71" s="866"/>
      <c r="AI71" s="866"/>
      <c r="AJ71" s="866"/>
      <c r="AK71" s="866" t="s">
        <v>605</v>
      </c>
      <c r="AL71" s="866"/>
      <c r="AM71" s="866"/>
      <c r="AN71" s="866"/>
      <c r="AO71" s="866"/>
      <c r="AP71" s="916" t="s">
        <v>605</v>
      </c>
      <c r="AQ71" s="917"/>
      <c r="AR71" s="917"/>
      <c r="AS71" s="917"/>
      <c r="AT71" s="870"/>
      <c r="AU71" s="916" t="s">
        <v>605</v>
      </c>
      <c r="AV71" s="917"/>
      <c r="AW71" s="917"/>
      <c r="AX71" s="917"/>
      <c r="AY71" s="870"/>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12" t="s">
        <v>611</v>
      </c>
      <c r="C72" s="913"/>
      <c r="D72" s="913"/>
      <c r="E72" s="913"/>
      <c r="F72" s="913"/>
      <c r="G72" s="913"/>
      <c r="H72" s="913"/>
      <c r="I72" s="913"/>
      <c r="J72" s="913"/>
      <c r="K72" s="913"/>
      <c r="L72" s="913"/>
      <c r="M72" s="913"/>
      <c r="N72" s="913"/>
      <c r="O72" s="913"/>
      <c r="P72" s="914"/>
      <c r="Q72" s="915">
        <v>154466</v>
      </c>
      <c r="R72" s="866"/>
      <c r="S72" s="866"/>
      <c r="T72" s="866"/>
      <c r="U72" s="866"/>
      <c r="V72" s="866">
        <v>151330</v>
      </c>
      <c r="W72" s="866"/>
      <c r="X72" s="866"/>
      <c r="Y72" s="866"/>
      <c r="Z72" s="866"/>
      <c r="AA72" s="916">
        <v>3136</v>
      </c>
      <c r="AB72" s="917"/>
      <c r="AC72" s="917"/>
      <c r="AD72" s="917"/>
      <c r="AE72" s="870"/>
      <c r="AF72" s="866">
        <v>3136</v>
      </c>
      <c r="AG72" s="866"/>
      <c r="AH72" s="866"/>
      <c r="AI72" s="866"/>
      <c r="AJ72" s="866"/>
      <c r="AK72" s="866">
        <v>668</v>
      </c>
      <c r="AL72" s="866"/>
      <c r="AM72" s="866"/>
      <c r="AN72" s="866"/>
      <c r="AO72" s="866"/>
      <c r="AP72" s="916" t="s">
        <v>605</v>
      </c>
      <c r="AQ72" s="917"/>
      <c r="AR72" s="917"/>
      <c r="AS72" s="917"/>
      <c r="AT72" s="870"/>
      <c r="AU72" s="916" t="s">
        <v>605</v>
      </c>
      <c r="AV72" s="917"/>
      <c r="AW72" s="917"/>
      <c r="AX72" s="917"/>
      <c r="AY72" s="870"/>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12" t="s">
        <v>612</v>
      </c>
      <c r="C73" s="913"/>
      <c r="D73" s="913"/>
      <c r="E73" s="913"/>
      <c r="F73" s="913"/>
      <c r="G73" s="913"/>
      <c r="H73" s="913"/>
      <c r="I73" s="913"/>
      <c r="J73" s="913"/>
      <c r="K73" s="913"/>
      <c r="L73" s="913"/>
      <c r="M73" s="913"/>
      <c r="N73" s="913"/>
      <c r="O73" s="913"/>
      <c r="P73" s="914"/>
      <c r="Q73" s="915">
        <v>90</v>
      </c>
      <c r="R73" s="866"/>
      <c r="S73" s="866"/>
      <c r="T73" s="866"/>
      <c r="U73" s="866"/>
      <c r="V73" s="866">
        <v>88</v>
      </c>
      <c r="W73" s="866"/>
      <c r="X73" s="866"/>
      <c r="Y73" s="866"/>
      <c r="Z73" s="866"/>
      <c r="AA73" s="866">
        <v>2</v>
      </c>
      <c r="AB73" s="866"/>
      <c r="AC73" s="866"/>
      <c r="AD73" s="866"/>
      <c r="AE73" s="866"/>
      <c r="AF73" s="866">
        <v>2</v>
      </c>
      <c r="AG73" s="866"/>
      <c r="AH73" s="866"/>
      <c r="AI73" s="866"/>
      <c r="AJ73" s="866"/>
      <c r="AK73" s="866">
        <v>9</v>
      </c>
      <c r="AL73" s="866"/>
      <c r="AM73" s="866"/>
      <c r="AN73" s="866"/>
      <c r="AO73" s="866"/>
      <c r="AP73" s="866" t="s">
        <v>605</v>
      </c>
      <c r="AQ73" s="866"/>
      <c r="AR73" s="866"/>
      <c r="AS73" s="866"/>
      <c r="AT73" s="866"/>
      <c r="AU73" s="866" t="s">
        <v>605</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12"/>
      <c r="C74" s="913"/>
      <c r="D74" s="913"/>
      <c r="E74" s="913"/>
      <c r="F74" s="913"/>
      <c r="G74" s="913"/>
      <c r="H74" s="913"/>
      <c r="I74" s="913"/>
      <c r="J74" s="913"/>
      <c r="K74" s="913"/>
      <c r="L74" s="913"/>
      <c r="M74" s="913"/>
      <c r="N74" s="913"/>
      <c r="O74" s="913"/>
      <c r="P74" s="914"/>
      <c r="Q74" s="915"/>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12"/>
      <c r="C75" s="913"/>
      <c r="D75" s="913"/>
      <c r="E75" s="913"/>
      <c r="F75" s="913"/>
      <c r="G75" s="913"/>
      <c r="H75" s="913"/>
      <c r="I75" s="913"/>
      <c r="J75" s="913"/>
      <c r="K75" s="913"/>
      <c r="L75" s="913"/>
      <c r="M75" s="913"/>
      <c r="N75" s="913"/>
      <c r="O75" s="913"/>
      <c r="P75" s="914"/>
      <c r="Q75" s="918"/>
      <c r="R75" s="917"/>
      <c r="S75" s="917"/>
      <c r="T75" s="917"/>
      <c r="U75" s="870"/>
      <c r="V75" s="916"/>
      <c r="W75" s="917"/>
      <c r="X75" s="917"/>
      <c r="Y75" s="917"/>
      <c r="Z75" s="870"/>
      <c r="AA75" s="916"/>
      <c r="AB75" s="917"/>
      <c r="AC75" s="917"/>
      <c r="AD75" s="917"/>
      <c r="AE75" s="870"/>
      <c r="AF75" s="916"/>
      <c r="AG75" s="917"/>
      <c r="AH75" s="917"/>
      <c r="AI75" s="917"/>
      <c r="AJ75" s="870"/>
      <c r="AK75" s="916"/>
      <c r="AL75" s="917"/>
      <c r="AM75" s="917"/>
      <c r="AN75" s="917"/>
      <c r="AO75" s="870"/>
      <c r="AP75" s="916"/>
      <c r="AQ75" s="917"/>
      <c r="AR75" s="917"/>
      <c r="AS75" s="917"/>
      <c r="AT75" s="870"/>
      <c r="AU75" s="916"/>
      <c r="AV75" s="917"/>
      <c r="AW75" s="917"/>
      <c r="AX75" s="917"/>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12"/>
      <c r="C76" s="913"/>
      <c r="D76" s="913"/>
      <c r="E76" s="913"/>
      <c r="F76" s="913"/>
      <c r="G76" s="913"/>
      <c r="H76" s="913"/>
      <c r="I76" s="913"/>
      <c r="J76" s="913"/>
      <c r="K76" s="913"/>
      <c r="L76" s="913"/>
      <c r="M76" s="913"/>
      <c r="N76" s="913"/>
      <c r="O76" s="913"/>
      <c r="P76" s="914"/>
      <c r="Q76" s="918"/>
      <c r="R76" s="917"/>
      <c r="S76" s="917"/>
      <c r="T76" s="917"/>
      <c r="U76" s="870"/>
      <c r="V76" s="916"/>
      <c r="W76" s="917"/>
      <c r="X76" s="917"/>
      <c r="Y76" s="917"/>
      <c r="Z76" s="870"/>
      <c r="AA76" s="916"/>
      <c r="AB76" s="917"/>
      <c r="AC76" s="917"/>
      <c r="AD76" s="917"/>
      <c r="AE76" s="870"/>
      <c r="AF76" s="916"/>
      <c r="AG76" s="917"/>
      <c r="AH76" s="917"/>
      <c r="AI76" s="917"/>
      <c r="AJ76" s="870"/>
      <c r="AK76" s="916"/>
      <c r="AL76" s="917"/>
      <c r="AM76" s="917"/>
      <c r="AN76" s="917"/>
      <c r="AO76" s="870"/>
      <c r="AP76" s="916"/>
      <c r="AQ76" s="917"/>
      <c r="AR76" s="917"/>
      <c r="AS76" s="917"/>
      <c r="AT76" s="870"/>
      <c r="AU76" s="916"/>
      <c r="AV76" s="917"/>
      <c r="AW76" s="917"/>
      <c r="AX76" s="917"/>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12"/>
      <c r="C77" s="913"/>
      <c r="D77" s="913"/>
      <c r="E77" s="913"/>
      <c r="F77" s="913"/>
      <c r="G77" s="913"/>
      <c r="H77" s="913"/>
      <c r="I77" s="913"/>
      <c r="J77" s="913"/>
      <c r="K77" s="913"/>
      <c r="L77" s="913"/>
      <c r="M77" s="913"/>
      <c r="N77" s="913"/>
      <c r="O77" s="913"/>
      <c r="P77" s="914"/>
      <c r="Q77" s="918"/>
      <c r="R77" s="917"/>
      <c r="S77" s="917"/>
      <c r="T77" s="917"/>
      <c r="U77" s="870"/>
      <c r="V77" s="916"/>
      <c r="W77" s="917"/>
      <c r="X77" s="917"/>
      <c r="Y77" s="917"/>
      <c r="Z77" s="870"/>
      <c r="AA77" s="916"/>
      <c r="AB77" s="917"/>
      <c r="AC77" s="917"/>
      <c r="AD77" s="917"/>
      <c r="AE77" s="870"/>
      <c r="AF77" s="916"/>
      <c r="AG77" s="917"/>
      <c r="AH77" s="917"/>
      <c r="AI77" s="917"/>
      <c r="AJ77" s="870"/>
      <c r="AK77" s="916"/>
      <c r="AL77" s="917"/>
      <c r="AM77" s="917"/>
      <c r="AN77" s="917"/>
      <c r="AO77" s="870"/>
      <c r="AP77" s="916"/>
      <c r="AQ77" s="917"/>
      <c r="AR77" s="917"/>
      <c r="AS77" s="917"/>
      <c r="AT77" s="870"/>
      <c r="AU77" s="916"/>
      <c r="AV77" s="917"/>
      <c r="AW77" s="917"/>
      <c r="AX77" s="917"/>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12"/>
      <c r="C78" s="913"/>
      <c r="D78" s="913"/>
      <c r="E78" s="913"/>
      <c r="F78" s="913"/>
      <c r="G78" s="913"/>
      <c r="H78" s="913"/>
      <c r="I78" s="913"/>
      <c r="J78" s="913"/>
      <c r="K78" s="913"/>
      <c r="L78" s="913"/>
      <c r="M78" s="913"/>
      <c r="N78" s="913"/>
      <c r="O78" s="913"/>
      <c r="P78" s="914"/>
      <c r="Q78" s="915"/>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12"/>
      <c r="C79" s="913"/>
      <c r="D79" s="913"/>
      <c r="E79" s="913"/>
      <c r="F79" s="913"/>
      <c r="G79" s="913"/>
      <c r="H79" s="913"/>
      <c r="I79" s="913"/>
      <c r="J79" s="913"/>
      <c r="K79" s="913"/>
      <c r="L79" s="913"/>
      <c r="M79" s="913"/>
      <c r="N79" s="913"/>
      <c r="O79" s="913"/>
      <c r="P79" s="914"/>
      <c r="Q79" s="915"/>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12"/>
      <c r="C80" s="913"/>
      <c r="D80" s="913"/>
      <c r="E80" s="913"/>
      <c r="F80" s="913"/>
      <c r="G80" s="913"/>
      <c r="H80" s="913"/>
      <c r="I80" s="913"/>
      <c r="J80" s="913"/>
      <c r="K80" s="913"/>
      <c r="L80" s="913"/>
      <c r="M80" s="913"/>
      <c r="N80" s="913"/>
      <c r="O80" s="913"/>
      <c r="P80" s="914"/>
      <c r="Q80" s="915"/>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12"/>
      <c r="C81" s="913"/>
      <c r="D81" s="913"/>
      <c r="E81" s="913"/>
      <c r="F81" s="913"/>
      <c r="G81" s="913"/>
      <c r="H81" s="913"/>
      <c r="I81" s="913"/>
      <c r="J81" s="913"/>
      <c r="K81" s="913"/>
      <c r="L81" s="913"/>
      <c r="M81" s="913"/>
      <c r="N81" s="913"/>
      <c r="O81" s="913"/>
      <c r="P81" s="914"/>
      <c r="Q81" s="915"/>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12"/>
      <c r="C82" s="913"/>
      <c r="D82" s="913"/>
      <c r="E82" s="913"/>
      <c r="F82" s="913"/>
      <c r="G82" s="913"/>
      <c r="H82" s="913"/>
      <c r="I82" s="913"/>
      <c r="J82" s="913"/>
      <c r="K82" s="913"/>
      <c r="L82" s="913"/>
      <c r="M82" s="913"/>
      <c r="N82" s="913"/>
      <c r="O82" s="913"/>
      <c r="P82" s="914"/>
      <c r="Q82" s="915"/>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12"/>
      <c r="C83" s="913"/>
      <c r="D83" s="913"/>
      <c r="E83" s="913"/>
      <c r="F83" s="913"/>
      <c r="G83" s="913"/>
      <c r="H83" s="913"/>
      <c r="I83" s="913"/>
      <c r="J83" s="913"/>
      <c r="K83" s="913"/>
      <c r="L83" s="913"/>
      <c r="M83" s="913"/>
      <c r="N83" s="913"/>
      <c r="O83" s="913"/>
      <c r="P83" s="914"/>
      <c r="Q83" s="915"/>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12"/>
      <c r="C84" s="913"/>
      <c r="D84" s="913"/>
      <c r="E84" s="913"/>
      <c r="F84" s="913"/>
      <c r="G84" s="913"/>
      <c r="H84" s="913"/>
      <c r="I84" s="913"/>
      <c r="J84" s="913"/>
      <c r="K84" s="913"/>
      <c r="L84" s="913"/>
      <c r="M84" s="913"/>
      <c r="N84" s="913"/>
      <c r="O84" s="913"/>
      <c r="P84" s="914"/>
      <c r="Q84" s="915"/>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12"/>
      <c r="C85" s="913"/>
      <c r="D85" s="913"/>
      <c r="E85" s="913"/>
      <c r="F85" s="913"/>
      <c r="G85" s="913"/>
      <c r="H85" s="913"/>
      <c r="I85" s="913"/>
      <c r="J85" s="913"/>
      <c r="K85" s="913"/>
      <c r="L85" s="913"/>
      <c r="M85" s="913"/>
      <c r="N85" s="913"/>
      <c r="O85" s="913"/>
      <c r="P85" s="914"/>
      <c r="Q85" s="915"/>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12"/>
      <c r="C86" s="913"/>
      <c r="D86" s="913"/>
      <c r="E86" s="913"/>
      <c r="F86" s="913"/>
      <c r="G86" s="913"/>
      <c r="H86" s="913"/>
      <c r="I86" s="913"/>
      <c r="J86" s="913"/>
      <c r="K86" s="913"/>
      <c r="L86" s="913"/>
      <c r="M86" s="913"/>
      <c r="N86" s="913"/>
      <c r="O86" s="913"/>
      <c r="P86" s="914"/>
      <c r="Q86" s="915"/>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9"/>
      <c r="C87" s="920"/>
      <c r="D87" s="920"/>
      <c r="E87" s="920"/>
      <c r="F87" s="920"/>
      <c r="G87" s="920"/>
      <c r="H87" s="920"/>
      <c r="I87" s="920"/>
      <c r="J87" s="920"/>
      <c r="K87" s="920"/>
      <c r="L87" s="920"/>
      <c r="M87" s="920"/>
      <c r="N87" s="920"/>
      <c r="O87" s="920"/>
      <c r="P87" s="921"/>
      <c r="Q87" s="922"/>
      <c r="R87" s="923"/>
      <c r="S87" s="923"/>
      <c r="T87" s="923"/>
      <c r="U87" s="923"/>
      <c r="V87" s="923"/>
      <c r="W87" s="923"/>
      <c r="X87" s="923"/>
      <c r="Y87" s="923"/>
      <c r="Z87" s="923"/>
      <c r="AA87" s="923"/>
      <c r="AB87" s="923"/>
      <c r="AC87" s="923"/>
      <c r="AD87" s="923"/>
      <c r="AE87" s="923"/>
      <c r="AF87" s="923"/>
      <c r="AG87" s="923"/>
      <c r="AH87" s="923"/>
      <c r="AI87" s="923"/>
      <c r="AJ87" s="923"/>
      <c r="AK87" s="923"/>
      <c r="AL87" s="923"/>
      <c r="AM87" s="923"/>
      <c r="AN87" s="923"/>
      <c r="AO87" s="923"/>
      <c r="AP87" s="923"/>
      <c r="AQ87" s="923"/>
      <c r="AR87" s="923"/>
      <c r="AS87" s="923"/>
      <c r="AT87" s="923"/>
      <c r="AU87" s="923"/>
      <c r="AV87" s="923"/>
      <c r="AW87" s="923"/>
      <c r="AX87" s="923"/>
      <c r="AY87" s="923"/>
      <c r="AZ87" s="924"/>
      <c r="BA87" s="924"/>
      <c r="BB87" s="924"/>
      <c r="BC87" s="924"/>
      <c r="BD87" s="925"/>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399</v>
      </c>
      <c r="B88" s="825" t="s">
        <v>437</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3290</v>
      </c>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399</v>
      </c>
      <c r="BR102" s="825" t="s">
        <v>438</v>
      </c>
      <c r="BS102" s="826"/>
      <c r="BT102" s="826"/>
      <c r="BU102" s="826"/>
      <c r="BV102" s="826"/>
      <c r="BW102" s="826"/>
      <c r="BX102" s="826"/>
      <c r="BY102" s="826"/>
      <c r="BZ102" s="826"/>
      <c r="CA102" s="826"/>
      <c r="CB102" s="826"/>
      <c r="CC102" s="826"/>
      <c r="CD102" s="826"/>
      <c r="CE102" s="826"/>
      <c r="CF102" s="826"/>
      <c r="CG102" s="827"/>
      <c r="CH102" s="926"/>
      <c r="CI102" s="927"/>
      <c r="CJ102" s="927"/>
      <c r="CK102" s="927"/>
      <c r="CL102" s="928"/>
      <c r="CM102" s="926"/>
      <c r="CN102" s="927"/>
      <c r="CO102" s="927"/>
      <c r="CP102" s="927"/>
      <c r="CQ102" s="928"/>
      <c r="CR102" s="929">
        <v>166</v>
      </c>
      <c r="CS102" s="888"/>
      <c r="CT102" s="888"/>
      <c r="CU102" s="888"/>
      <c r="CV102" s="930"/>
      <c r="CW102" s="929">
        <v>6</v>
      </c>
      <c r="CX102" s="888"/>
      <c r="CY102" s="888"/>
      <c r="CZ102" s="888"/>
      <c r="DA102" s="930"/>
      <c r="DB102" s="929" t="s">
        <v>618</v>
      </c>
      <c r="DC102" s="888"/>
      <c r="DD102" s="888"/>
      <c r="DE102" s="888"/>
      <c r="DF102" s="930"/>
      <c r="DG102" s="929" t="s">
        <v>618</v>
      </c>
      <c r="DH102" s="888"/>
      <c r="DI102" s="888"/>
      <c r="DJ102" s="888"/>
      <c r="DK102" s="930"/>
      <c r="DL102" s="929">
        <v>36</v>
      </c>
      <c r="DM102" s="888"/>
      <c r="DN102" s="888"/>
      <c r="DO102" s="888"/>
      <c r="DP102" s="930"/>
      <c r="DQ102" s="929">
        <v>32</v>
      </c>
      <c r="DR102" s="888"/>
      <c r="DS102" s="888"/>
      <c r="DT102" s="888"/>
      <c r="DU102" s="930"/>
      <c r="DV102" s="825"/>
      <c r="DW102" s="826"/>
      <c r="DX102" s="826"/>
      <c r="DY102" s="826"/>
      <c r="DZ102" s="953"/>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4" t="s">
        <v>439</v>
      </c>
      <c r="BR103" s="954"/>
      <c r="BS103" s="954"/>
      <c r="BT103" s="954"/>
      <c r="BU103" s="954"/>
      <c r="BV103" s="954"/>
      <c r="BW103" s="954"/>
      <c r="BX103" s="954"/>
      <c r="BY103" s="954"/>
      <c r="BZ103" s="954"/>
      <c r="CA103" s="954"/>
      <c r="CB103" s="954"/>
      <c r="CC103" s="954"/>
      <c r="CD103" s="954"/>
      <c r="CE103" s="954"/>
      <c r="CF103" s="954"/>
      <c r="CG103" s="954"/>
      <c r="CH103" s="954"/>
      <c r="CI103" s="954"/>
      <c r="CJ103" s="954"/>
      <c r="CK103" s="954"/>
      <c r="CL103" s="954"/>
      <c r="CM103" s="954"/>
      <c r="CN103" s="954"/>
      <c r="CO103" s="954"/>
      <c r="CP103" s="954"/>
      <c r="CQ103" s="954"/>
      <c r="CR103" s="954"/>
      <c r="CS103" s="954"/>
      <c r="CT103" s="954"/>
      <c r="CU103" s="954"/>
      <c r="CV103" s="954"/>
      <c r="CW103" s="954"/>
      <c r="CX103" s="954"/>
      <c r="CY103" s="954"/>
      <c r="CZ103" s="954"/>
      <c r="DA103" s="954"/>
      <c r="DB103" s="954"/>
      <c r="DC103" s="954"/>
      <c r="DD103" s="954"/>
      <c r="DE103" s="954"/>
      <c r="DF103" s="954"/>
      <c r="DG103" s="954"/>
      <c r="DH103" s="954"/>
      <c r="DI103" s="954"/>
      <c r="DJ103" s="954"/>
      <c r="DK103" s="954"/>
      <c r="DL103" s="954"/>
      <c r="DM103" s="954"/>
      <c r="DN103" s="954"/>
      <c r="DO103" s="954"/>
      <c r="DP103" s="954"/>
      <c r="DQ103" s="954"/>
      <c r="DR103" s="954"/>
      <c r="DS103" s="954"/>
      <c r="DT103" s="954"/>
      <c r="DU103" s="954"/>
      <c r="DV103" s="954"/>
      <c r="DW103" s="954"/>
      <c r="DX103" s="954"/>
      <c r="DY103" s="954"/>
      <c r="DZ103" s="954"/>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5" t="s">
        <v>440</v>
      </c>
      <c r="BR104" s="955"/>
      <c r="BS104" s="955"/>
      <c r="BT104" s="955"/>
      <c r="BU104" s="955"/>
      <c r="BV104" s="955"/>
      <c r="BW104" s="955"/>
      <c r="BX104" s="955"/>
      <c r="BY104" s="955"/>
      <c r="BZ104" s="955"/>
      <c r="CA104" s="955"/>
      <c r="CB104" s="955"/>
      <c r="CC104" s="955"/>
      <c r="CD104" s="955"/>
      <c r="CE104" s="955"/>
      <c r="CF104" s="955"/>
      <c r="CG104" s="955"/>
      <c r="CH104" s="955"/>
      <c r="CI104" s="955"/>
      <c r="CJ104" s="955"/>
      <c r="CK104" s="955"/>
      <c r="CL104" s="955"/>
      <c r="CM104" s="955"/>
      <c r="CN104" s="955"/>
      <c r="CO104" s="955"/>
      <c r="CP104" s="955"/>
      <c r="CQ104" s="955"/>
      <c r="CR104" s="955"/>
      <c r="CS104" s="955"/>
      <c r="CT104" s="955"/>
      <c r="CU104" s="955"/>
      <c r="CV104" s="955"/>
      <c r="CW104" s="955"/>
      <c r="CX104" s="955"/>
      <c r="CY104" s="955"/>
      <c r="CZ104" s="955"/>
      <c r="DA104" s="955"/>
      <c r="DB104" s="955"/>
      <c r="DC104" s="955"/>
      <c r="DD104" s="955"/>
      <c r="DE104" s="955"/>
      <c r="DF104" s="955"/>
      <c r="DG104" s="955"/>
      <c r="DH104" s="955"/>
      <c r="DI104" s="955"/>
      <c r="DJ104" s="955"/>
      <c r="DK104" s="955"/>
      <c r="DL104" s="955"/>
      <c r="DM104" s="955"/>
      <c r="DN104" s="955"/>
      <c r="DO104" s="955"/>
      <c r="DP104" s="955"/>
      <c r="DQ104" s="955"/>
      <c r="DR104" s="955"/>
      <c r="DS104" s="955"/>
      <c r="DT104" s="955"/>
      <c r="DU104" s="955"/>
      <c r="DV104" s="955"/>
      <c r="DW104" s="955"/>
      <c r="DX104" s="955"/>
      <c r="DY104" s="955"/>
      <c r="DZ104" s="955"/>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441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6" t="s">
        <v>443</v>
      </c>
      <c r="B108" s="957"/>
      <c r="C108" s="957"/>
      <c r="D108" s="957"/>
      <c r="E108" s="957"/>
      <c r="F108" s="957"/>
      <c r="G108" s="957"/>
      <c r="H108" s="957"/>
      <c r="I108" s="957"/>
      <c r="J108" s="957"/>
      <c r="K108" s="957"/>
      <c r="L108" s="957"/>
      <c r="M108" s="957"/>
      <c r="N108" s="957"/>
      <c r="O108" s="957"/>
      <c r="P108" s="957"/>
      <c r="Q108" s="957"/>
      <c r="R108" s="957"/>
      <c r="S108" s="957"/>
      <c r="T108" s="957"/>
      <c r="U108" s="957"/>
      <c r="V108" s="957"/>
      <c r="W108" s="957"/>
      <c r="X108" s="957"/>
      <c r="Y108" s="957"/>
      <c r="Z108" s="957"/>
      <c r="AA108" s="957"/>
      <c r="AB108" s="957"/>
      <c r="AC108" s="957"/>
      <c r="AD108" s="957"/>
      <c r="AE108" s="957"/>
      <c r="AF108" s="957"/>
      <c r="AG108" s="957"/>
      <c r="AH108" s="957"/>
      <c r="AI108" s="957"/>
      <c r="AJ108" s="957"/>
      <c r="AK108" s="957"/>
      <c r="AL108" s="957"/>
      <c r="AM108" s="957"/>
      <c r="AN108" s="957"/>
      <c r="AO108" s="957"/>
      <c r="AP108" s="957"/>
      <c r="AQ108" s="957"/>
      <c r="AR108" s="957"/>
      <c r="AS108" s="957"/>
      <c r="AT108" s="958"/>
      <c r="AU108" s="956" t="s">
        <v>444</v>
      </c>
      <c r="AV108" s="957"/>
      <c r="AW108" s="957"/>
      <c r="AX108" s="957"/>
      <c r="AY108" s="957"/>
      <c r="AZ108" s="957"/>
      <c r="BA108" s="957"/>
      <c r="BB108" s="957"/>
      <c r="BC108" s="957"/>
      <c r="BD108" s="957"/>
      <c r="BE108" s="957"/>
      <c r="BF108" s="957"/>
      <c r="BG108" s="957"/>
      <c r="BH108" s="957"/>
      <c r="BI108" s="957"/>
      <c r="BJ108" s="957"/>
      <c r="BK108" s="957"/>
      <c r="BL108" s="957"/>
      <c r="BM108" s="957"/>
      <c r="BN108" s="957"/>
      <c r="BO108" s="957"/>
      <c r="BP108" s="957"/>
      <c r="BQ108" s="957"/>
      <c r="BR108" s="957"/>
      <c r="BS108" s="957"/>
      <c r="BT108" s="957"/>
      <c r="BU108" s="957"/>
      <c r="BV108" s="957"/>
      <c r="BW108" s="957"/>
      <c r="BX108" s="957"/>
      <c r="BY108" s="957"/>
      <c r="BZ108" s="957"/>
      <c r="CA108" s="957"/>
      <c r="CB108" s="957"/>
      <c r="CC108" s="957"/>
      <c r="CD108" s="957"/>
      <c r="CE108" s="957"/>
      <c r="CF108" s="957"/>
      <c r="CG108" s="957"/>
      <c r="CH108" s="957"/>
      <c r="CI108" s="957"/>
      <c r="CJ108" s="957"/>
      <c r="CK108" s="957"/>
      <c r="CL108" s="957"/>
      <c r="CM108" s="957"/>
      <c r="CN108" s="957"/>
      <c r="CO108" s="957"/>
      <c r="CP108" s="957"/>
      <c r="CQ108" s="957"/>
      <c r="CR108" s="957"/>
      <c r="CS108" s="957"/>
      <c r="CT108" s="957"/>
      <c r="CU108" s="957"/>
      <c r="CV108" s="957"/>
      <c r="CW108" s="957"/>
      <c r="CX108" s="957"/>
      <c r="CY108" s="957"/>
      <c r="CZ108" s="957"/>
      <c r="DA108" s="957"/>
      <c r="DB108" s="957"/>
      <c r="DC108" s="957"/>
      <c r="DD108" s="957"/>
      <c r="DE108" s="957"/>
      <c r="DF108" s="957"/>
      <c r="DG108" s="957"/>
      <c r="DH108" s="957"/>
      <c r="DI108" s="957"/>
      <c r="DJ108" s="957"/>
      <c r="DK108" s="957"/>
      <c r="DL108" s="957"/>
      <c r="DM108" s="957"/>
      <c r="DN108" s="957"/>
      <c r="DO108" s="957"/>
      <c r="DP108" s="957"/>
      <c r="DQ108" s="957"/>
      <c r="DR108" s="957"/>
      <c r="DS108" s="957"/>
      <c r="DT108" s="957"/>
      <c r="DU108" s="957"/>
      <c r="DV108" s="957"/>
      <c r="DW108" s="957"/>
      <c r="DX108" s="957"/>
      <c r="DY108" s="957"/>
      <c r="DZ108" s="958"/>
    </row>
    <row r="109" spans="1:131" s="230" customFormat="1" ht="26.25" customHeight="1" x14ac:dyDescent="0.15">
      <c r="A109" s="951" t="s">
        <v>445</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1" t="s">
        <v>446</v>
      </c>
      <c r="AB109" s="932"/>
      <c r="AC109" s="932"/>
      <c r="AD109" s="932"/>
      <c r="AE109" s="933"/>
      <c r="AF109" s="931" t="s">
        <v>447</v>
      </c>
      <c r="AG109" s="932"/>
      <c r="AH109" s="932"/>
      <c r="AI109" s="932"/>
      <c r="AJ109" s="933"/>
      <c r="AK109" s="931" t="s">
        <v>313</v>
      </c>
      <c r="AL109" s="932"/>
      <c r="AM109" s="932"/>
      <c r="AN109" s="932"/>
      <c r="AO109" s="933"/>
      <c r="AP109" s="931" t="s">
        <v>448</v>
      </c>
      <c r="AQ109" s="932"/>
      <c r="AR109" s="932"/>
      <c r="AS109" s="932"/>
      <c r="AT109" s="934"/>
      <c r="AU109" s="951" t="s">
        <v>445</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1" t="s">
        <v>446</v>
      </c>
      <c r="BR109" s="932"/>
      <c r="BS109" s="932"/>
      <c r="BT109" s="932"/>
      <c r="BU109" s="933"/>
      <c r="BV109" s="931" t="s">
        <v>447</v>
      </c>
      <c r="BW109" s="932"/>
      <c r="BX109" s="932"/>
      <c r="BY109" s="932"/>
      <c r="BZ109" s="933"/>
      <c r="CA109" s="931" t="s">
        <v>313</v>
      </c>
      <c r="CB109" s="932"/>
      <c r="CC109" s="932"/>
      <c r="CD109" s="932"/>
      <c r="CE109" s="933"/>
      <c r="CF109" s="952" t="s">
        <v>448</v>
      </c>
      <c r="CG109" s="952"/>
      <c r="CH109" s="952"/>
      <c r="CI109" s="952"/>
      <c r="CJ109" s="952"/>
      <c r="CK109" s="931" t="s">
        <v>449</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1" t="s">
        <v>446</v>
      </c>
      <c r="DH109" s="932"/>
      <c r="DI109" s="932"/>
      <c r="DJ109" s="932"/>
      <c r="DK109" s="933"/>
      <c r="DL109" s="931" t="s">
        <v>447</v>
      </c>
      <c r="DM109" s="932"/>
      <c r="DN109" s="932"/>
      <c r="DO109" s="932"/>
      <c r="DP109" s="933"/>
      <c r="DQ109" s="931" t="s">
        <v>313</v>
      </c>
      <c r="DR109" s="932"/>
      <c r="DS109" s="932"/>
      <c r="DT109" s="932"/>
      <c r="DU109" s="933"/>
      <c r="DV109" s="931" t="s">
        <v>448</v>
      </c>
      <c r="DW109" s="932"/>
      <c r="DX109" s="932"/>
      <c r="DY109" s="932"/>
      <c r="DZ109" s="934"/>
    </row>
    <row r="110" spans="1:131" s="230" customFormat="1" ht="26.25" customHeight="1" x14ac:dyDescent="0.15">
      <c r="A110" s="935" t="s">
        <v>450</v>
      </c>
      <c r="B110" s="936"/>
      <c r="C110" s="936"/>
      <c r="D110" s="936"/>
      <c r="E110" s="936"/>
      <c r="F110" s="936"/>
      <c r="G110" s="936"/>
      <c r="H110" s="936"/>
      <c r="I110" s="936"/>
      <c r="J110" s="936"/>
      <c r="K110" s="936"/>
      <c r="L110" s="936"/>
      <c r="M110" s="936"/>
      <c r="N110" s="936"/>
      <c r="O110" s="936"/>
      <c r="P110" s="936"/>
      <c r="Q110" s="936"/>
      <c r="R110" s="936"/>
      <c r="S110" s="936"/>
      <c r="T110" s="936"/>
      <c r="U110" s="936"/>
      <c r="V110" s="936"/>
      <c r="W110" s="936"/>
      <c r="X110" s="936"/>
      <c r="Y110" s="936"/>
      <c r="Z110" s="937"/>
      <c r="AA110" s="938">
        <v>2561652</v>
      </c>
      <c r="AB110" s="939"/>
      <c r="AC110" s="939"/>
      <c r="AD110" s="939"/>
      <c r="AE110" s="940"/>
      <c r="AF110" s="941">
        <v>2573951</v>
      </c>
      <c r="AG110" s="939"/>
      <c r="AH110" s="939"/>
      <c r="AI110" s="939"/>
      <c r="AJ110" s="940"/>
      <c r="AK110" s="941">
        <v>2589753</v>
      </c>
      <c r="AL110" s="939"/>
      <c r="AM110" s="939"/>
      <c r="AN110" s="939"/>
      <c r="AO110" s="940"/>
      <c r="AP110" s="942">
        <v>22.8</v>
      </c>
      <c r="AQ110" s="943"/>
      <c r="AR110" s="943"/>
      <c r="AS110" s="943"/>
      <c r="AT110" s="944"/>
      <c r="AU110" s="945" t="s">
        <v>75</v>
      </c>
      <c r="AV110" s="946"/>
      <c r="AW110" s="946"/>
      <c r="AX110" s="946"/>
      <c r="AY110" s="946"/>
      <c r="AZ110" s="968" t="s">
        <v>451</v>
      </c>
      <c r="BA110" s="936"/>
      <c r="BB110" s="936"/>
      <c r="BC110" s="936"/>
      <c r="BD110" s="936"/>
      <c r="BE110" s="936"/>
      <c r="BF110" s="936"/>
      <c r="BG110" s="936"/>
      <c r="BH110" s="936"/>
      <c r="BI110" s="936"/>
      <c r="BJ110" s="936"/>
      <c r="BK110" s="936"/>
      <c r="BL110" s="936"/>
      <c r="BM110" s="936"/>
      <c r="BN110" s="936"/>
      <c r="BO110" s="936"/>
      <c r="BP110" s="937"/>
      <c r="BQ110" s="969">
        <v>26206807</v>
      </c>
      <c r="BR110" s="970"/>
      <c r="BS110" s="970"/>
      <c r="BT110" s="970"/>
      <c r="BU110" s="970"/>
      <c r="BV110" s="970">
        <v>26075312</v>
      </c>
      <c r="BW110" s="970"/>
      <c r="BX110" s="970"/>
      <c r="BY110" s="970"/>
      <c r="BZ110" s="970"/>
      <c r="CA110" s="970">
        <v>25175576</v>
      </c>
      <c r="CB110" s="970"/>
      <c r="CC110" s="970"/>
      <c r="CD110" s="970"/>
      <c r="CE110" s="970"/>
      <c r="CF110" s="983">
        <v>221.2</v>
      </c>
      <c r="CG110" s="984"/>
      <c r="CH110" s="984"/>
      <c r="CI110" s="984"/>
      <c r="CJ110" s="984"/>
      <c r="CK110" s="985" t="s">
        <v>452</v>
      </c>
      <c r="CL110" s="986"/>
      <c r="CM110" s="968" t="s">
        <v>453</v>
      </c>
      <c r="CN110" s="936"/>
      <c r="CO110" s="936"/>
      <c r="CP110" s="936"/>
      <c r="CQ110" s="936"/>
      <c r="CR110" s="936"/>
      <c r="CS110" s="936"/>
      <c r="CT110" s="936"/>
      <c r="CU110" s="936"/>
      <c r="CV110" s="936"/>
      <c r="CW110" s="936"/>
      <c r="CX110" s="936"/>
      <c r="CY110" s="936"/>
      <c r="CZ110" s="936"/>
      <c r="DA110" s="936"/>
      <c r="DB110" s="936"/>
      <c r="DC110" s="936"/>
      <c r="DD110" s="936"/>
      <c r="DE110" s="936"/>
      <c r="DF110" s="937"/>
      <c r="DG110" s="969" t="s">
        <v>454</v>
      </c>
      <c r="DH110" s="970"/>
      <c r="DI110" s="970"/>
      <c r="DJ110" s="970"/>
      <c r="DK110" s="970"/>
      <c r="DL110" s="970" t="s">
        <v>454</v>
      </c>
      <c r="DM110" s="970"/>
      <c r="DN110" s="970"/>
      <c r="DO110" s="970"/>
      <c r="DP110" s="970"/>
      <c r="DQ110" s="970" t="s">
        <v>454</v>
      </c>
      <c r="DR110" s="970"/>
      <c r="DS110" s="970"/>
      <c r="DT110" s="970"/>
      <c r="DU110" s="970"/>
      <c r="DV110" s="971" t="s">
        <v>454</v>
      </c>
      <c r="DW110" s="971"/>
      <c r="DX110" s="971"/>
      <c r="DY110" s="971"/>
      <c r="DZ110" s="972"/>
    </row>
    <row r="111" spans="1:131" s="230" customFormat="1" ht="26.25" customHeight="1" x14ac:dyDescent="0.15">
      <c r="A111" s="973" t="s">
        <v>455</v>
      </c>
      <c r="B111" s="974"/>
      <c r="C111" s="974"/>
      <c r="D111" s="974"/>
      <c r="E111" s="974"/>
      <c r="F111" s="974"/>
      <c r="G111" s="974"/>
      <c r="H111" s="974"/>
      <c r="I111" s="974"/>
      <c r="J111" s="974"/>
      <c r="K111" s="974"/>
      <c r="L111" s="974"/>
      <c r="M111" s="974"/>
      <c r="N111" s="974"/>
      <c r="O111" s="974"/>
      <c r="P111" s="974"/>
      <c r="Q111" s="974"/>
      <c r="R111" s="974"/>
      <c r="S111" s="974"/>
      <c r="T111" s="974"/>
      <c r="U111" s="974"/>
      <c r="V111" s="974"/>
      <c r="W111" s="974"/>
      <c r="X111" s="974"/>
      <c r="Y111" s="974"/>
      <c r="Z111" s="975"/>
      <c r="AA111" s="976" t="s">
        <v>454</v>
      </c>
      <c r="AB111" s="977"/>
      <c r="AC111" s="977"/>
      <c r="AD111" s="977"/>
      <c r="AE111" s="978"/>
      <c r="AF111" s="979" t="s">
        <v>456</v>
      </c>
      <c r="AG111" s="977"/>
      <c r="AH111" s="977"/>
      <c r="AI111" s="977"/>
      <c r="AJ111" s="978"/>
      <c r="AK111" s="979" t="s">
        <v>417</v>
      </c>
      <c r="AL111" s="977"/>
      <c r="AM111" s="977"/>
      <c r="AN111" s="977"/>
      <c r="AO111" s="978"/>
      <c r="AP111" s="980" t="s">
        <v>454</v>
      </c>
      <c r="AQ111" s="981"/>
      <c r="AR111" s="981"/>
      <c r="AS111" s="981"/>
      <c r="AT111" s="982"/>
      <c r="AU111" s="947"/>
      <c r="AV111" s="948"/>
      <c r="AW111" s="948"/>
      <c r="AX111" s="948"/>
      <c r="AY111" s="948"/>
      <c r="AZ111" s="961" t="s">
        <v>457</v>
      </c>
      <c r="BA111" s="962"/>
      <c r="BB111" s="962"/>
      <c r="BC111" s="962"/>
      <c r="BD111" s="962"/>
      <c r="BE111" s="962"/>
      <c r="BF111" s="962"/>
      <c r="BG111" s="962"/>
      <c r="BH111" s="962"/>
      <c r="BI111" s="962"/>
      <c r="BJ111" s="962"/>
      <c r="BK111" s="962"/>
      <c r="BL111" s="962"/>
      <c r="BM111" s="962"/>
      <c r="BN111" s="962"/>
      <c r="BO111" s="962"/>
      <c r="BP111" s="963"/>
      <c r="BQ111" s="964" t="s">
        <v>454</v>
      </c>
      <c r="BR111" s="965"/>
      <c r="BS111" s="965"/>
      <c r="BT111" s="965"/>
      <c r="BU111" s="965"/>
      <c r="BV111" s="965" t="s">
        <v>395</v>
      </c>
      <c r="BW111" s="965"/>
      <c r="BX111" s="965"/>
      <c r="BY111" s="965"/>
      <c r="BZ111" s="965"/>
      <c r="CA111" s="965" t="s">
        <v>458</v>
      </c>
      <c r="CB111" s="965"/>
      <c r="CC111" s="965"/>
      <c r="CD111" s="965"/>
      <c r="CE111" s="965"/>
      <c r="CF111" s="959" t="s">
        <v>454</v>
      </c>
      <c r="CG111" s="960"/>
      <c r="CH111" s="960"/>
      <c r="CI111" s="960"/>
      <c r="CJ111" s="960"/>
      <c r="CK111" s="987"/>
      <c r="CL111" s="988"/>
      <c r="CM111" s="961" t="s">
        <v>459</v>
      </c>
      <c r="CN111" s="962"/>
      <c r="CO111" s="962"/>
      <c r="CP111" s="962"/>
      <c r="CQ111" s="962"/>
      <c r="CR111" s="962"/>
      <c r="CS111" s="962"/>
      <c r="CT111" s="962"/>
      <c r="CU111" s="962"/>
      <c r="CV111" s="962"/>
      <c r="CW111" s="962"/>
      <c r="CX111" s="962"/>
      <c r="CY111" s="962"/>
      <c r="CZ111" s="962"/>
      <c r="DA111" s="962"/>
      <c r="DB111" s="962"/>
      <c r="DC111" s="962"/>
      <c r="DD111" s="962"/>
      <c r="DE111" s="962"/>
      <c r="DF111" s="963"/>
      <c r="DG111" s="964" t="s">
        <v>421</v>
      </c>
      <c r="DH111" s="965"/>
      <c r="DI111" s="965"/>
      <c r="DJ111" s="965"/>
      <c r="DK111" s="965"/>
      <c r="DL111" s="965" t="s">
        <v>456</v>
      </c>
      <c r="DM111" s="965"/>
      <c r="DN111" s="965"/>
      <c r="DO111" s="965"/>
      <c r="DP111" s="965"/>
      <c r="DQ111" s="965" t="s">
        <v>397</v>
      </c>
      <c r="DR111" s="965"/>
      <c r="DS111" s="965"/>
      <c r="DT111" s="965"/>
      <c r="DU111" s="965"/>
      <c r="DV111" s="966" t="s">
        <v>397</v>
      </c>
      <c r="DW111" s="966"/>
      <c r="DX111" s="966"/>
      <c r="DY111" s="966"/>
      <c r="DZ111" s="967"/>
    </row>
    <row r="112" spans="1:131" s="230" customFormat="1" ht="26.25" customHeight="1" x14ac:dyDescent="0.15">
      <c r="A112" s="991" t="s">
        <v>460</v>
      </c>
      <c r="B112" s="992"/>
      <c r="C112" s="962" t="s">
        <v>461</v>
      </c>
      <c r="D112" s="962"/>
      <c r="E112" s="962"/>
      <c r="F112" s="962"/>
      <c r="G112" s="962"/>
      <c r="H112" s="962"/>
      <c r="I112" s="962"/>
      <c r="J112" s="962"/>
      <c r="K112" s="962"/>
      <c r="L112" s="962"/>
      <c r="M112" s="962"/>
      <c r="N112" s="962"/>
      <c r="O112" s="962"/>
      <c r="P112" s="962"/>
      <c r="Q112" s="962"/>
      <c r="R112" s="962"/>
      <c r="S112" s="962"/>
      <c r="T112" s="962"/>
      <c r="U112" s="962"/>
      <c r="V112" s="962"/>
      <c r="W112" s="962"/>
      <c r="X112" s="962"/>
      <c r="Y112" s="962"/>
      <c r="Z112" s="963"/>
      <c r="AA112" s="997" t="s">
        <v>454</v>
      </c>
      <c r="AB112" s="998"/>
      <c r="AC112" s="998"/>
      <c r="AD112" s="998"/>
      <c r="AE112" s="999"/>
      <c r="AF112" s="1000" t="s">
        <v>458</v>
      </c>
      <c r="AG112" s="998"/>
      <c r="AH112" s="998"/>
      <c r="AI112" s="998"/>
      <c r="AJ112" s="999"/>
      <c r="AK112" s="1000" t="s">
        <v>458</v>
      </c>
      <c r="AL112" s="998"/>
      <c r="AM112" s="998"/>
      <c r="AN112" s="998"/>
      <c r="AO112" s="999"/>
      <c r="AP112" s="1001" t="s">
        <v>454</v>
      </c>
      <c r="AQ112" s="1002"/>
      <c r="AR112" s="1002"/>
      <c r="AS112" s="1002"/>
      <c r="AT112" s="1003"/>
      <c r="AU112" s="947"/>
      <c r="AV112" s="948"/>
      <c r="AW112" s="948"/>
      <c r="AX112" s="948"/>
      <c r="AY112" s="948"/>
      <c r="AZ112" s="961" t="s">
        <v>462</v>
      </c>
      <c r="BA112" s="962"/>
      <c r="BB112" s="962"/>
      <c r="BC112" s="962"/>
      <c r="BD112" s="962"/>
      <c r="BE112" s="962"/>
      <c r="BF112" s="962"/>
      <c r="BG112" s="962"/>
      <c r="BH112" s="962"/>
      <c r="BI112" s="962"/>
      <c r="BJ112" s="962"/>
      <c r="BK112" s="962"/>
      <c r="BL112" s="962"/>
      <c r="BM112" s="962"/>
      <c r="BN112" s="962"/>
      <c r="BO112" s="962"/>
      <c r="BP112" s="963"/>
      <c r="BQ112" s="964">
        <v>16630004</v>
      </c>
      <c r="BR112" s="965"/>
      <c r="BS112" s="965"/>
      <c r="BT112" s="965"/>
      <c r="BU112" s="965"/>
      <c r="BV112" s="965">
        <v>16011848</v>
      </c>
      <c r="BW112" s="965"/>
      <c r="BX112" s="965"/>
      <c r="BY112" s="965"/>
      <c r="BZ112" s="965"/>
      <c r="CA112" s="965">
        <v>14797212</v>
      </c>
      <c r="CB112" s="965"/>
      <c r="CC112" s="965"/>
      <c r="CD112" s="965"/>
      <c r="CE112" s="965"/>
      <c r="CF112" s="959">
        <v>130</v>
      </c>
      <c r="CG112" s="960"/>
      <c r="CH112" s="960"/>
      <c r="CI112" s="960"/>
      <c r="CJ112" s="960"/>
      <c r="CK112" s="987"/>
      <c r="CL112" s="988"/>
      <c r="CM112" s="961" t="s">
        <v>463</v>
      </c>
      <c r="CN112" s="962"/>
      <c r="CO112" s="962"/>
      <c r="CP112" s="962"/>
      <c r="CQ112" s="962"/>
      <c r="CR112" s="962"/>
      <c r="CS112" s="962"/>
      <c r="CT112" s="962"/>
      <c r="CU112" s="962"/>
      <c r="CV112" s="962"/>
      <c r="CW112" s="962"/>
      <c r="CX112" s="962"/>
      <c r="CY112" s="962"/>
      <c r="CZ112" s="962"/>
      <c r="DA112" s="962"/>
      <c r="DB112" s="962"/>
      <c r="DC112" s="962"/>
      <c r="DD112" s="962"/>
      <c r="DE112" s="962"/>
      <c r="DF112" s="963"/>
      <c r="DG112" s="964" t="s">
        <v>454</v>
      </c>
      <c r="DH112" s="965"/>
      <c r="DI112" s="965"/>
      <c r="DJ112" s="965"/>
      <c r="DK112" s="965"/>
      <c r="DL112" s="965" t="s">
        <v>454</v>
      </c>
      <c r="DM112" s="965"/>
      <c r="DN112" s="965"/>
      <c r="DO112" s="965"/>
      <c r="DP112" s="965"/>
      <c r="DQ112" s="965" t="s">
        <v>458</v>
      </c>
      <c r="DR112" s="965"/>
      <c r="DS112" s="965"/>
      <c r="DT112" s="965"/>
      <c r="DU112" s="965"/>
      <c r="DV112" s="966" t="s">
        <v>454</v>
      </c>
      <c r="DW112" s="966"/>
      <c r="DX112" s="966"/>
      <c r="DY112" s="966"/>
      <c r="DZ112" s="967"/>
    </row>
    <row r="113" spans="1:130" s="230" customFormat="1" ht="26.25" customHeight="1" x14ac:dyDescent="0.15">
      <c r="A113" s="993"/>
      <c r="B113" s="994"/>
      <c r="C113" s="962" t="s">
        <v>464</v>
      </c>
      <c r="D113" s="962"/>
      <c r="E113" s="962"/>
      <c r="F113" s="962"/>
      <c r="G113" s="962"/>
      <c r="H113" s="962"/>
      <c r="I113" s="962"/>
      <c r="J113" s="962"/>
      <c r="K113" s="962"/>
      <c r="L113" s="962"/>
      <c r="M113" s="962"/>
      <c r="N113" s="962"/>
      <c r="O113" s="962"/>
      <c r="P113" s="962"/>
      <c r="Q113" s="962"/>
      <c r="R113" s="962"/>
      <c r="S113" s="962"/>
      <c r="T113" s="962"/>
      <c r="U113" s="962"/>
      <c r="V113" s="962"/>
      <c r="W113" s="962"/>
      <c r="X113" s="962"/>
      <c r="Y113" s="962"/>
      <c r="Z113" s="963"/>
      <c r="AA113" s="976">
        <v>1009489</v>
      </c>
      <c r="AB113" s="977"/>
      <c r="AC113" s="977"/>
      <c r="AD113" s="977"/>
      <c r="AE113" s="978"/>
      <c r="AF113" s="979">
        <v>926818</v>
      </c>
      <c r="AG113" s="977"/>
      <c r="AH113" s="977"/>
      <c r="AI113" s="977"/>
      <c r="AJ113" s="978"/>
      <c r="AK113" s="979">
        <v>818605</v>
      </c>
      <c r="AL113" s="977"/>
      <c r="AM113" s="977"/>
      <c r="AN113" s="977"/>
      <c r="AO113" s="978"/>
      <c r="AP113" s="980">
        <v>7.2</v>
      </c>
      <c r="AQ113" s="981"/>
      <c r="AR113" s="981"/>
      <c r="AS113" s="981"/>
      <c r="AT113" s="982"/>
      <c r="AU113" s="947"/>
      <c r="AV113" s="948"/>
      <c r="AW113" s="948"/>
      <c r="AX113" s="948"/>
      <c r="AY113" s="948"/>
      <c r="AZ113" s="961" t="s">
        <v>465</v>
      </c>
      <c r="BA113" s="962"/>
      <c r="BB113" s="962"/>
      <c r="BC113" s="962"/>
      <c r="BD113" s="962"/>
      <c r="BE113" s="962"/>
      <c r="BF113" s="962"/>
      <c r="BG113" s="962"/>
      <c r="BH113" s="962"/>
      <c r="BI113" s="962"/>
      <c r="BJ113" s="962"/>
      <c r="BK113" s="962"/>
      <c r="BL113" s="962"/>
      <c r="BM113" s="962"/>
      <c r="BN113" s="962"/>
      <c r="BO113" s="962"/>
      <c r="BP113" s="963"/>
      <c r="BQ113" s="964" t="s">
        <v>454</v>
      </c>
      <c r="BR113" s="965"/>
      <c r="BS113" s="965"/>
      <c r="BT113" s="965"/>
      <c r="BU113" s="965"/>
      <c r="BV113" s="965" t="s">
        <v>454</v>
      </c>
      <c r="BW113" s="965"/>
      <c r="BX113" s="965"/>
      <c r="BY113" s="965"/>
      <c r="BZ113" s="965"/>
      <c r="CA113" s="965" t="s">
        <v>458</v>
      </c>
      <c r="CB113" s="965"/>
      <c r="CC113" s="965"/>
      <c r="CD113" s="965"/>
      <c r="CE113" s="965"/>
      <c r="CF113" s="959" t="s">
        <v>421</v>
      </c>
      <c r="CG113" s="960"/>
      <c r="CH113" s="960"/>
      <c r="CI113" s="960"/>
      <c r="CJ113" s="960"/>
      <c r="CK113" s="987"/>
      <c r="CL113" s="988"/>
      <c r="CM113" s="961" t="s">
        <v>466</v>
      </c>
      <c r="CN113" s="962"/>
      <c r="CO113" s="962"/>
      <c r="CP113" s="962"/>
      <c r="CQ113" s="962"/>
      <c r="CR113" s="962"/>
      <c r="CS113" s="962"/>
      <c r="CT113" s="962"/>
      <c r="CU113" s="962"/>
      <c r="CV113" s="962"/>
      <c r="CW113" s="962"/>
      <c r="CX113" s="962"/>
      <c r="CY113" s="962"/>
      <c r="CZ113" s="962"/>
      <c r="DA113" s="962"/>
      <c r="DB113" s="962"/>
      <c r="DC113" s="962"/>
      <c r="DD113" s="962"/>
      <c r="DE113" s="962"/>
      <c r="DF113" s="963"/>
      <c r="DG113" s="997" t="s">
        <v>454</v>
      </c>
      <c r="DH113" s="998"/>
      <c r="DI113" s="998"/>
      <c r="DJ113" s="998"/>
      <c r="DK113" s="999"/>
      <c r="DL113" s="1000" t="s">
        <v>458</v>
      </c>
      <c r="DM113" s="998"/>
      <c r="DN113" s="998"/>
      <c r="DO113" s="998"/>
      <c r="DP113" s="999"/>
      <c r="DQ113" s="1000" t="s">
        <v>454</v>
      </c>
      <c r="DR113" s="998"/>
      <c r="DS113" s="998"/>
      <c r="DT113" s="998"/>
      <c r="DU113" s="999"/>
      <c r="DV113" s="1001" t="s">
        <v>458</v>
      </c>
      <c r="DW113" s="1002"/>
      <c r="DX113" s="1002"/>
      <c r="DY113" s="1002"/>
      <c r="DZ113" s="1003"/>
    </row>
    <row r="114" spans="1:130" s="230" customFormat="1" ht="26.25" customHeight="1" x14ac:dyDescent="0.15">
      <c r="A114" s="993"/>
      <c r="B114" s="994"/>
      <c r="C114" s="962" t="s">
        <v>467</v>
      </c>
      <c r="D114" s="962"/>
      <c r="E114" s="962"/>
      <c r="F114" s="962"/>
      <c r="G114" s="962"/>
      <c r="H114" s="962"/>
      <c r="I114" s="962"/>
      <c r="J114" s="962"/>
      <c r="K114" s="962"/>
      <c r="L114" s="962"/>
      <c r="M114" s="962"/>
      <c r="N114" s="962"/>
      <c r="O114" s="962"/>
      <c r="P114" s="962"/>
      <c r="Q114" s="962"/>
      <c r="R114" s="962"/>
      <c r="S114" s="962"/>
      <c r="T114" s="962"/>
      <c r="U114" s="962"/>
      <c r="V114" s="962"/>
      <c r="W114" s="962"/>
      <c r="X114" s="962"/>
      <c r="Y114" s="962"/>
      <c r="Z114" s="963"/>
      <c r="AA114" s="997" t="s">
        <v>468</v>
      </c>
      <c r="AB114" s="998"/>
      <c r="AC114" s="998"/>
      <c r="AD114" s="998"/>
      <c r="AE114" s="999"/>
      <c r="AF114" s="1000" t="s">
        <v>397</v>
      </c>
      <c r="AG114" s="998"/>
      <c r="AH114" s="998"/>
      <c r="AI114" s="998"/>
      <c r="AJ114" s="999"/>
      <c r="AK114" s="1000" t="s">
        <v>458</v>
      </c>
      <c r="AL114" s="998"/>
      <c r="AM114" s="998"/>
      <c r="AN114" s="998"/>
      <c r="AO114" s="999"/>
      <c r="AP114" s="1001" t="s">
        <v>458</v>
      </c>
      <c r="AQ114" s="1002"/>
      <c r="AR114" s="1002"/>
      <c r="AS114" s="1002"/>
      <c r="AT114" s="1003"/>
      <c r="AU114" s="947"/>
      <c r="AV114" s="948"/>
      <c r="AW114" s="948"/>
      <c r="AX114" s="948"/>
      <c r="AY114" s="948"/>
      <c r="AZ114" s="961" t="s">
        <v>469</v>
      </c>
      <c r="BA114" s="962"/>
      <c r="BB114" s="962"/>
      <c r="BC114" s="962"/>
      <c r="BD114" s="962"/>
      <c r="BE114" s="962"/>
      <c r="BF114" s="962"/>
      <c r="BG114" s="962"/>
      <c r="BH114" s="962"/>
      <c r="BI114" s="962"/>
      <c r="BJ114" s="962"/>
      <c r="BK114" s="962"/>
      <c r="BL114" s="962"/>
      <c r="BM114" s="962"/>
      <c r="BN114" s="962"/>
      <c r="BO114" s="962"/>
      <c r="BP114" s="963"/>
      <c r="BQ114" s="964">
        <v>2340128</v>
      </c>
      <c r="BR114" s="965"/>
      <c r="BS114" s="965"/>
      <c r="BT114" s="965"/>
      <c r="BU114" s="965"/>
      <c r="BV114" s="965">
        <v>2221638</v>
      </c>
      <c r="BW114" s="965"/>
      <c r="BX114" s="965"/>
      <c r="BY114" s="965"/>
      <c r="BZ114" s="965"/>
      <c r="CA114" s="965">
        <v>2291236</v>
      </c>
      <c r="CB114" s="965"/>
      <c r="CC114" s="965"/>
      <c r="CD114" s="965"/>
      <c r="CE114" s="965"/>
      <c r="CF114" s="959">
        <v>20.100000000000001</v>
      </c>
      <c r="CG114" s="960"/>
      <c r="CH114" s="960"/>
      <c r="CI114" s="960"/>
      <c r="CJ114" s="960"/>
      <c r="CK114" s="987"/>
      <c r="CL114" s="988"/>
      <c r="CM114" s="961" t="s">
        <v>470</v>
      </c>
      <c r="CN114" s="962"/>
      <c r="CO114" s="962"/>
      <c r="CP114" s="962"/>
      <c r="CQ114" s="962"/>
      <c r="CR114" s="962"/>
      <c r="CS114" s="962"/>
      <c r="CT114" s="962"/>
      <c r="CU114" s="962"/>
      <c r="CV114" s="962"/>
      <c r="CW114" s="962"/>
      <c r="CX114" s="962"/>
      <c r="CY114" s="962"/>
      <c r="CZ114" s="962"/>
      <c r="DA114" s="962"/>
      <c r="DB114" s="962"/>
      <c r="DC114" s="962"/>
      <c r="DD114" s="962"/>
      <c r="DE114" s="962"/>
      <c r="DF114" s="963"/>
      <c r="DG114" s="997" t="s">
        <v>468</v>
      </c>
      <c r="DH114" s="998"/>
      <c r="DI114" s="998"/>
      <c r="DJ114" s="998"/>
      <c r="DK114" s="999"/>
      <c r="DL114" s="1000" t="s">
        <v>454</v>
      </c>
      <c r="DM114" s="998"/>
      <c r="DN114" s="998"/>
      <c r="DO114" s="998"/>
      <c r="DP114" s="999"/>
      <c r="DQ114" s="1000" t="s">
        <v>421</v>
      </c>
      <c r="DR114" s="998"/>
      <c r="DS114" s="998"/>
      <c r="DT114" s="998"/>
      <c r="DU114" s="999"/>
      <c r="DV114" s="1001" t="s">
        <v>456</v>
      </c>
      <c r="DW114" s="1002"/>
      <c r="DX114" s="1002"/>
      <c r="DY114" s="1002"/>
      <c r="DZ114" s="1003"/>
    </row>
    <row r="115" spans="1:130" s="230" customFormat="1" ht="26.25" customHeight="1" x14ac:dyDescent="0.15">
      <c r="A115" s="993"/>
      <c r="B115" s="994"/>
      <c r="C115" s="962" t="s">
        <v>471</v>
      </c>
      <c r="D115" s="962"/>
      <c r="E115" s="962"/>
      <c r="F115" s="962"/>
      <c r="G115" s="962"/>
      <c r="H115" s="962"/>
      <c r="I115" s="962"/>
      <c r="J115" s="962"/>
      <c r="K115" s="962"/>
      <c r="L115" s="962"/>
      <c r="M115" s="962"/>
      <c r="N115" s="962"/>
      <c r="O115" s="962"/>
      <c r="P115" s="962"/>
      <c r="Q115" s="962"/>
      <c r="R115" s="962"/>
      <c r="S115" s="962"/>
      <c r="T115" s="962"/>
      <c r="U115" s="962"/>
      <c r="V115" s="962"/>
      <c r="W115" s="962"/>
      <c r="X115" s="962"/>
      <c r="Y115" s="962"/>
      <c r="Z115" s="963"/>
      <c r="AA115" s="976">
        <v>24</v>
      </c>
      <c r="AB115" s="977"/>
      <c r="AC115" s="977"/>
      <c r="AD115" s="977"/>
      <c r="AE115" s="978"/>
      <c r="AF115" s="979">
        <v>59</v>
      </c>
      <c r="AG115" s="977"/>
      <c r="AH115" s="977"/>
      <c r="AI115" s="977"/>
      <c r="AJ115" s="978"/>
      <c r="AK115" s="979">
        <v>52</v>
      </c>
      <c r="AL115" s="977"/>
      <c r="AM115" s="977"/>
      <c r="AN115" s="977"/>
      <c r="AO115" s="978"/>
      <c r="AP115" s="980">
        <v>0</v>
      </c>
      <c r="AQ115" s="981"/>
      <c r="AR115" s="981"/>
      <c r="AS115" s="981"/>
      <c r="AT115" s="982"/>
      <c r="AU115" s="947"/>
      <c r="AV115" s="948"/>
      <c r="AW115" s="948"/>
      <c r="AX115" s="948"/>
      <c r="AY115" s="948"/>
      <c r="AZ115" s="961" t="s">
        <v>472</v>
      </c>
      <c r="BA115" s="962"/>
      <c r="BB115" s="962"/>
      <c r="BC115" s="962"/>
      <c r="BD115" s="962"/>
      <c r="BE115" s="962"/>
      <c r="BF115" s="962"/>
      <c r="BG115" s="962"/>
      <c r="BH115" s="962"/>
      <c r="BI115" s="962"/>
      <c r="BJ115" s="962"/>
      <c r="BK115" s="962"/>
      <c r="BL115" s="962"/>
      <c r="BM115" s="962"/>
      <c r="BN115" s="962"/>
      <c r="BO115" s="962"/>
      <c r="BP115" s="963"/>
      <c r="BQ115" s="964">
        <v>39478</v>
      </c>
      <c r="BR115" s="965"/>
      <c r="BS115" s="965"/>
      <c r="BT115" s="965"/>
      <c r="BU115" s="965"/>
      <c r="BV115" s="965">
        <v>35892</v>
      </c>
      <c r="BW115" s="965"/>
      <c r="BX115" s="965"/>
      <c r="BY115" s="965"/>
      <c r="BZ115" s="965"/>
      <c r="CA115" s="965">
        <v>32306</v>
      </c>
      <c r="CB115" s="965"/>
      <c r="CC115" s="965"/>
      <c r="CD115" s="965"/>
      <c r="CE115" s="965"/>
      <c r="CF115" s="959">
        <v>0.3</v>
      </c>
      <c r="CG115" s="960"/>
      <c r="CH115" s="960"/>
      <c r="CI115" s="960"/>
      <c r="CJ115" s="960"/>
      <c r="CK115" s="987"/>
      <c r="CL115" s="988"/>
      <c r="CM115" s="961" t="s">
        <v>473</v>
      </c>
      <c r="CN115" s="962"/>
      <c r="CO115" s="962"/>
      <c r="CP115" s="962"/>
      <c r="CQ115" s="962"/>
      <c r="CR115" s="962"/>
      <c r="CS115" s="962"/>
      <c r="CT115" s="962"/>
      <c r="CU115" s="962"/>
      <c r="CV115" s="962"/>
      <c r="CW115" s="962"/>
      <c r="CX115" s="962"/>
      <c r="CY115" s="962"/>
      <c r="CZ115" s="962"/>
      <c r="DA115" s="962"/>
      <c r="DB115" s="962"/>
      <c r="DC115" s="962"/>
      <c r="DD115" s="962"/>
      <c r="DE115" s="962"/>
      <c r="DF115" s="963"/>
      <c r="DG115" s="997" t="s">
        <v>454</v>
      </c>
      <c r="DH115" s="998"/>
      <c r="DI115" s="998"/>
      <c r="DJ115" s="998"/>
      <c r="DK115" s="999"/>
      <c r="DL115" s="1000" t="s">
        <v>454</v>
      </c>
      <c r="DM115" s="998"/>
      <c r="DN115" s="998"/>
      <c r="DO115" s="998"/>
      <c r="DP115" s="999"/>
      <c r="DQ115" s="1000" t="s">
        <v>456</v>
      </c>
      <c r="DR115" s="998"/>
      <c r="DS115" s="998"/>
      <c r="DT115" s="998"/>
      <c r="DU115" s="999"/>
      <c r="DV115" s="1001" t="s">
        <v>397</v>
      </c>
      <c r="DW115" s="1002"/>
      <c r="DX115" s="1002"/>
      <c r="DY115" s="1002"/>
      <c r="DZ115" s="1003"/>
    </row>
    <row r="116" spans="1:130" s="230" customFormat="1" ht="26.25" customHeight="1" x14ac:dyDescent="0.15">
      <c r="A116" s="995"/>
      <c r="B116" s="996"/>
      <c r="C116" s="1004" t="s">
        <v>474</v>
      </c>
      <c r="D116" s="1004"/>
      <c r="E116" s="1004"/>
      <c r="F116" s="1004"/>
      <c r="G116" s="1004"/>
      <c r="H116" s="1004"/>
      <c r="I116" s="1004"/>
      <c r="J116" s="1004"/>
      <c r="K116" s="1004"/>
      <c r="L116" s="1004"/>
      <c r="M116" s="1004"/>
      <c r="N116" s="1004"/>
      <c r="O116" s="1004"/>
      <c r="P116" s="1004"/>
      <c r="Q116" s="1004"/>
      <c r="R116" s="1004"/>
      <c r="S116" s="1004"/>
      <c r="T116" s="1004"/>
      <c r="U116" s="1004"/>
      <c r="V116" s="1004"/>
      <c r="W116" s="1004"/>
      <c r="X116" s="1004"/>
      <c r="Y116" s="1004"/>
      <c r="Z116" s="1005"/>
      <c r="AA116" s="997" t="s">
        <v>395</v>
      </c>
      <c r="AB116" s="998"/>
      <c r="AC116" s="998"/>
      <c r="AD116" s="998"/>
      <c r="AE116" s="999"/>
      <c r="AF116" s="1000" t="s">
        <v>421</v>
      </c>
      <c r="AG116" s="998"/>
      <c r="AH116" s="998"/>
      <c r="AI116" s="998"/>
      <c r="AJ116" s="999"/>
      <c r="AK116" s="1000" t="s">
        <v>454</v>
      </c>
      <c r="AL116" s="998"/>
      <c r="AM116" s="998"/>
      <c r="AN116" s="998"/>
      <c r="AO116" s="999"/>
      <c r="AP116" s="1001" t="s">
        <v>458</v>
      </c>
      <c r="AQ116" s="1002"/>
      <c r="AR116" s="1002"/>
      <c r="AS116" s="1002"/>
      <c r="AT116" s="1003"/>
      <c r="AU116" s="947"/>
      <c r="AV116" s="948"/>
      <c r="AW116" s="948"/>
      <c r="AX116" s="948"/>
      <c r="AY116" s="948"/>
      <c r="AZ116" s="1006" t="s">
        <v>475</v>
      </c>
      <c r="BA116" s="1007"/>
      <c r="BB116" s="1007"/>
      <c r="BC116" s="1007"/>
      <c r="BD116" s="1007"/>
      <c r="BE116" s="1007"/>
      <c r="BF116" s="1007"/>
      <c r="BG116" s="1007"/>
      <c r="BH116" s="1007"/>
      <c r="BI116" s="1007"/>
      <c r="BJ116" s="1007"/>
      <c r="BK116" s="1007"/>
      <c r="BL116" s="1007"/>
      <c r="BM116" s="1007"/>
      <c r="BN116" s="1007"/>
      <c r="BO116" s="1007"/>
      <c r="BP116" s="1008"/>
      <c r="BQ116" s="964" t="s">
        <v>421</v>
      </c>
      <c r="BR116" s="965"/>
      <c r="BS116" s="965"/>
      <c r="BT116" s="965"/>
      <c r="BU116" s="965"/>
      <c r="BV116" s="965" t="s">
        <v>454</v>
      </c>
      <c r="BW116" s="965"/>
      <c r="BX116" s="965"/>
      <c r="BY116" s="965"/>
      <c r="BZ116" s="965"/>
      <c r="CA116" s="965" t="s">
        <v>458</v>
      </c>
      <c r="CB116" s="965"/>
      <c r="CC116" s="965"/>
      <c r="CD116" s="965"/>
      <c r="CE116" s="965"/>
      <c r="CF116" s="959" t="s">
        <v>397</v>
      </c>
      <c r="CG116" s="960"/>
      <c r="CH116" s="960"/>
      <c r="CI116" s="960"/>
      <c r="CJ116" s="960"/>
      <c r="CK116" s="987"/>
      <c r="CL116" s="988"/>
      <c r="CM116" s="961" t="s">
        <v>476</v>
      </c>
      <c r="CN116" s="962"/>
      <c r="CO116" s="962"/>
      <c r="CP116" s="962"/>
      <c r="CQ116" s="962"/>
      <c r="CR116" s="962"/>
      <c r="CS116" s="962"/>
      <c r="CT116" s="962"/>
      <c r="CU116" s="962"/>
      <c r="CV116" s="962"/>
      <c r="CW116" s="962"/>
      <c r="CX116" s="962"/>
      <c r="CY116" s="962"/>
      <c r="CZ116" s="962"/>
      <c r="DA116" s="962"/>
      <c r="DB116" s="962"/>
      <c r="DC116" s="962"/>
      <c r="DD116" s="962"/>
      <c r="DE116" s="962"/>
      <c r="DF116" s="963"/>
      <c r="DG116" s="997" t="s">
        <v>454</v>
      </c>
      <c r="DH116" s="998"/>
      <c r="DI116" s="998"/>
      <c r="DJ116" s="998"/>
      <c r="DK116" s="999"/>
      <c r="DL116" s="1000" t="s">
        <v>456</v>
      </c>
      <c r="DM116" s="998"/>
      <c r="DN116" s="998"/>
      <c r="DO116" s="998"/>
      <c r="DP116" s="999"/>
      <c r="DQ116" s="1000" t="s">
        <v>458</v>
      </c>
      <c r="DR116" s="998"/>
      <c r="DS116" s="998"/>
      <c r="DT116" s="998"/>
      <c r="DU116" s="999"/>
      <c r="DV116" s="1001" t="s">
        <v>454</v>
      </c>
      <c r="DW116" s="1002"/>
      <c r="DX116" s="1002"/>
      <c r="DY116" s="1002"/>
      <c r="DZ116" s="1003"/>
    </row>
    <row r="117" spans="1:130" s="230" customFormat="1" ht="26.25" customHeight="1" x14ac:dyDescent="0.15">
      <c r="A117" s="951" t="s">
        <v>189</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1016" t="s">
        <v>477</v>
      </c>
      <c r="Z117" s="933"/>
      <c r="AA117" s="1017">
        <v>3571165</v>
      </c>
      <c r="AB117" s="1018"/>
      <c r="AC117" s="1018"/>
      <c r="AD117" s="1018"/>
      <c r="AE117" s="1019"/>
      <c r="AF117" s="1020">
        <v>3500828</v>
      </c>
      <c r="AG117" s="1018"/>
      <c r="AH117" s="1018"/>
      <c r="AI117" s="1018"/>
      <c r="AJ117" s="1019"/>
      <c r="AK117" s="1020">
        <v>3408410</v>
      </c>
      <c r="AL117" s="1018"/>
      <c r="AM117" s="1018"/>
      <c r="AN117" s="1018"/>
      <c r="AO117" s="1019"/>
      <c r="AP117" s="1021"/>
      <c r="AQ117" s="1022"/>
      <c r="AR117" s="1022"/>
      <c r="AS117" s="1022"/>
      <c r="AT117" s="1023"/>
      <c r="AU117" s="947"/>
      <c r="AV117" s="948"/>
      <c r="AW117" s="948"/>
      <c r="AX117" s="948"/>
      <c r="AY117" s="948"/>
      <c r="AZ117" s="1013" t="s">
        <v>478</v>
      </c>
      <c r="BA117" s="1014"/>
      <c r="BB117" s="1014"/>
      <c r="BC117" s="1014"/>
      <c r="BD117" s="1014"/>
      <c r="BE117" s="1014"/>
      <c r="BF117" s="1014"/>
      <c r="BG117" s="1014"/>
      <c r="BH117" s="1014"/>
      <c r="BI117" s="1014"/>
      <c r="BJ117" s="1014"/>
      <c r="BK117" s="1014"/>
      <c r="BL117" s="1014"/>
      <c r="BM117" s="1014"/>
      <c r="BN117" s="1014"/>
      <c r="BO117" s="1014"/>
      <c r="BP117" s="1015"/>
      <c r="BQ117" s="964" t="s">
        <v>458</v>
      </c>
      <c r="BR117" s="965"/>
      <c r="BS117" s="965"/>
      <c r="BT117" s="965"/>
      <c r="BU117" s="965"/>
      <c r="BV117" s="965" t="s">
        <v>458</v>
      </c>
      <c r="BW117" s="965"/>
      <c r="BX117" s="965"/>
      <c r="BY117" s="965"/>
      <c r="BZ117" s="965"/>
      <c r="CA117" s="965" t="s">
        <v>458</v>
      </c>
      <c r="CB117" s="965"/>
      <c r="CC117" s="965"/>
      <c r="CD117" s="965"/>
      <c r="CE117" s="965"/>
      <c r="CF117" s="959" t="s">
        <v>458</v>
      </c>
      <c r="CG117" s="960"/>
      <c r="CH117" s="960"/>
      <c r="CI117" s="960"/>
      <c r="CJ117" s="960"/>
      <c r="CK117" s="987"/>
      <c r="CL117" s="988"/>
      <c r="CM117" s="961" t="s">
        <v>479</v>
      </c>
      <c r="CN117" s="962"/>
      <c r="CO117" s="962"/>
      <c r="CP117" s="962"/>
      <c r="CQ117" s="962"/>
      <c r="CR117" s="962"/>
      <c r="CS117" s="962"/>
      <c r="CT117" s="962"/>
      <c r="CU117" s="962"/>
      <c r="CV117" s="962"/>
      <c r="CW117" s="962"/>
      <c r="CX117" s="962"/>
      <c r="CY117" s="962"/>
      <c r="CZ117" s="962"/>
      <c r="DA117" s="962"/>
      <c r="DB117" s="962"/>
      <c r="DC117" s="962"/>
      <c r="DD117" s="962"/>
      <c r="DE117" s="962"/>
      <c r="DF117" s="963"/>
      <c r="DG117" s="997" t="s">
        <v>458</v>
      </c>
      <c r="DH117" s="998"/>
      <c r="DI117" s="998"/>
      <c r="DJ117" s="998"/>
      <c r="DK117" s="999"/>
      <c r="DL117" s="1000" t="s">
        <v>395</v>
      </c>
      <c r="DM117" s="998"/>
      <c r="DN117" s="998"/>
      <c r="DO117" s="998"/>
      <c r="DP117" s="999"/>
      <c r="DQ117" s="1000" t="s">
        <v>458</v>
      </c>
      <c r="DR117" s="998"/>
      <c r="DS117" s="998"/>
      <c r="DT117" s="998"/>
      <c r="DU117" s="999"/>
      <c r="DV117" s="1001" t="s">
        <v>458</v>
      </c>
      <c r="DW117" s="1002"/>
      <c r="DX117" s="1002"/>
      <c r="DY117" s="1002"/>
      <c r="DZ117" s="1003"/>
    </row>
    <row r="118" spans="1:130" s="230" customFormat="1" ht="26.25" customHeight="1" x14ac:dyDescent="0.15">
      <c r="A118" s="951" t="s">
        <v>449</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1" t="s">
        <v>446</v>
      </c>
      <c r="AB118" s="932"/>
      <c r="AC118" s="932"/>
      <c r="AD118" s="932"/>
      <c r="AE118" s="933"/>
      <c r="AF118" s="931" t="s">
        <v>447</v>
      </c>
      <c r="AG118" s="932"/>
      <c r="AH118" s="932"/>
      <c r="AI118" s="932"/>
      <c r="AJ118" s="933"/>
      <c r="AK118" s="931" t="s">
        <v>313</v>
      </c>
      <c r="AL118" s="932"/>
      <c r="AM118" s="932"/>
      <c r="AN118" s="932"/>
      <c r="AO118" s="933"/>
      <c r="AP118" s="1009" t="s">
        <v>448</v>
      </c>
      <c r="AQ118" s="1010"/>
      <c r="AR118" s="1010"/>
      <c r="AS118" s="1010"/>
      <c r="AT118" s="1011"/>
      <c r="AU118" s="947"/>
      <c r="AV118" s="948"/>
      <c r="AW118" s="948"/>
      <c r="AX118" s="948"/>
      <c r="AY118" s="948"/>
      <c r="AZ118" s="1012" t="s">
        <v>480</v>
      </c>
      <c r="BA118" s="1004"/>
      <c r="BB118" s="1004"/>
      <c r="BC118" s="1004"/>
      <c r="BD118" s="1004"/>
      <c r="BE118" s="1004"/>
      <c r="BF118" s="1004"/>
      <c r="BG118" s="1004"/>
      <c r="BH118" s="1004"/>
      <c r="BI118" s="1004"/>
      <c r="BJ118" s="1004"/>
      <c r="BK118" s="1004"/>
      <c r="BL118" s="1004"/>
      <c r="BM118" s="1004"/>
      <c r="BN118" s="1004"/>
      <c r="BO118" s="1004"/>
      <c r="BP118" s="1005"/>
      <c r="BQ118" s="1038" t="s">
        <v>468</v>
      </c>
      <c r="BR118" s="1039"/>
      <c r="BS118" s="1039"/>
      <c r="BT118" s="1039"/>
      <c r="BU118" s="1039"/>
      <c r="BV118" s="1039" t="s">
        <v>395</v>
      </c>
      <c r="BW118" s="1039"/>
      <c r="BX118" s="1039"/>
      <c r="BY118" s="1039"/>
      <c r="BZ118" s="1039"/>
      <c r="CA118" s="1039" t="s">
        <v>458</v>
      </c>
      <c r="CB118" s="1039"/>
      <c r="CC118" s="1039"/>
      <c r="CD118" s="1039"/>
      <c r="CE118" s="1039"/>
      <c r="CF118" s="959" t="s">
        <v>458</v>
      </c>
      <c r="CG118" s="960"/>
      <c r="CH118" s="960"/>
      <c r="CI118" s="960"/>
      <c r="CJ118" s="960"/>
      <c r="CK118" s="987"/>
      <c r="CL118" s="988"/>
      <c r="CM118" s="961" t="s">
        <v>481</v>
      </c>
      <c r="CN118" s="962"/>
      <c r="CO118" s="962"/>
      <c r="CP118" s="962"/>
      <c r="CQ118" s="962"/>
      <c r="CR118" s="962"/>
      <c r="CS118" s="962"/>
      <c r="CT118" s="962"/>
      <c r="CU118" s="962"/>
      <c r="CV118" s="962"/>
      <c r="CW118" s="962"/>
      <c r="CX118" s="962"/>
      <c r="CY118" s="962"/>
      <c r="CZ118" s="962"/>
      <c r="DA118" s="962"/>
      <c r="DB118" s="962"/>
      <c r="DC118" s="962"/>
      <c r="DD118" s="962"/>
      <c r="DE118" s="962"/>
      <c r="DF118" s="963"/>
      <c r="DG118" s="997" t="s">
        <v>395</v>
      </c>
      <c r="DH118" s="998"/>
      <c r="DI118" s="998"/>
      <c r="DJ118" s="998"/>
      <c r="DK118" s="999"/>
      <c r="DL118" s="1000" t="s">
        <v>395</v>
      </c>
      <c r="DM118" s="998"/>
      <c r="DN118" s="998"/>
      <c r="DO118" s="998"/>
      <c r="DP118" s="999"/>
      <c r="DQ118" s="1000" t="s">
        <v>468</v>
      </c>
      <c r="DR118" s="998"/>
      <c r="DS118" s="998"/>
      <c r="DT118" s="998"/>
      <c r="DU118" s="999"/>
      <c r="DV118" s="1001" t="s">
        <v>468</v>
      </c>
      <c r="DW118" s="1002"/>
      <c r="DX118" s="1002"/>
      <c r="DY118" s="1002"/>
      <c r="DZ118" s="1003"/>
    </row>
    <row r="119" spans="1:130" s="230" customFormat="1" ht="26.25" customHeight="1" x14ac:dyDescent="0.15">
      <c r="A119" s="1095" t="s">
        <v>452</v>
      </c>
      <c r="B119" s="986"/>
      <c r="C119" s="968" t="s">
        <v>453</v>
      </c>
      <c r="D119" s="936"/>
      <c r="E119" s="936"/>
      <c r="F119" s="936"/>
      <c r="G119" s="936"/>
      <c r="H119" s="936"/>
      <c r="I119" s="936"/>
      <c r="J119" s="936"/>
      <c r="K119" s="936"/>
      <c r="L119" s="936"/>
      <c r="M119" s="936"/>
      <c r="N119" s="936"/>
      <c r="O119" s="936"/>
      <c r="P119" s="936"/>
      <c r="Q119" s="936"/>
      <c r="R119" s="936"/>
      <c r="S119" s="936"/>
      <c r="T119" s="936"/>
      <c r="U119" s="936"/>
      <c r="V119" s="936"/>
      <c r="W119" s="936"/>
      <c r="X119" s="936"/>
      <c r="Y119" s="936"/>
      <c r="Z119" s="937"/>
      <c r="AA119" s="938" t="s">
        <v>468</v>
      </c>
      <c r="AB119" s="939"/>
      <c r="AC119" s="939"/>
      <c r="AD119" s="939"/>
      <c r="AE119" s="940"/>
      <c r="AF119" s="941" t="s">
        <v>468</v>
      </c>
      <c r="AG119" s="939"/>
      <c r="AH119" s="939"/>
      <c r="AI119" s="939"/>
      <c r="AJ119" s="940"/>
      <c r="AK119" s="941" t="s">
        <v>468</v>
      </c>
      <c r="AL119" s="939"/>
      <c r="AM119" s="939"/>
      <c r="AN119" s="939"/>
      <c r="AO119" s="940"/>
      <c r="AP119" s="942" t="s">
        <v>468</v>
      </c>
      <c r="AQ119" s="943"/>
      <c r="AR119" s="943"/>
      <c r="AS119" s="943"/>
      <c r="AT119" s="944"/>
      <c r="AU119" s="949"/>
      <c r="AV119" s="950"/>
      <c r="AW119" s="950"/>
      <c r="AX119" s="950"/>
      <c r="AY119" s="950"/>
      <c r="AZ119" s="251" t="s">
        <v>189</v>
      </c>
      <c r="BA119" s="251"/>
      <c r="BB119" s="251"/>
      <c r="BC119" s="251"/>
      <c r="BD119" s="251"/>
      <c r="BE119" s="251"/>
      <c r="BF119" s="251"/>
      <c r="BG119" s="251"/>
      <c r="BH119" s="251"/>
      <c r="BI119" s="251"/>
      <c r="BJ119" s="251"/>
      <c r="BK119" s="251"/>
      <c r="BL119" s="251"/>
      <c r="BM119" s="251"/>
      <c r="BN119" s="251"/>
      <c r="BO119" s="1016" t="s">
        <v>482</v>
      </c>
      <c r="BP119" s="1044"/>
      <c r="BQ119" s="1038">
        <v>45216417</v>
      </c>
      <c r="BR119" s="1039"/>
      <c r="BS119" s="1039"/>
      <c r="BT119" s="1039"/>
      <c r="BU119" s="1039"/>
      <c r="BV119" s="1039">
        <v>44344690</v>
      </c>
      <c r="BW119" s="1039"/>
      <c r="BX119" s="1039"/>
      <c r="BY119" s="1039"/>
      <c r="BZ119" s="1039"/>
      <c r="CA119" s="1039">
        <v>42296330</v>
      </c>
      <c r="CB119" s="1039"/>
      <c r="CC119" s="1039"/>
      <c r="CD119" s="1039"/>
      <c r="CE119" s="1039"/>
      <c r="CF119" s="1040"/>
      <c r="CG119" s="1041"/>
      <c r="CH119" s="1041"/>
      <c r="CI119" s="1041"/>
      <c r="CJ119" s="1042"/>
      <c r="CK119" s="989"/>
      <c r="CL119" s="990"/>
      <c r="CM119" s="1012" t="s">
        <v>483</v>
      </c>
      <c r="CN119" s="1004"/>
      <c r="CO119" s="1004"/>
      <c r="CP119" s="1004"/>
      <c r="CQ119" s="1004"/>
      <c r="CR119" s="1004"/>
      <c r="CS119" s="1004"/>
      <c r="CT119" s="1004"/>
      <c r="CU119" s="1004"/>
      <c r="CV119" s="1004"/>
      <c r="CW119" s="1004"/>
      <c r="CX119" s="1004"/>
      <c r="CY119" s="1004"/>
      <c r="CZ119" s="1004"/>
      <c r="DA119" s="1004"/>
      <c r="DB119" s="1004"/>
      <c r="DC119" s="1004"/>
      <c r="DD119" s="1004"/>
      <c r="DE119" s="1004"/>
      <c r="DF119" s="1005"/>
      <c r="DG119" s="1043" t="s">
        <v>395</v>
      </c>
      <c r="DH119" s="1025"/>
      <c r="DI119" s="1025"/>
      <c r="DJ119" s="1025"/>
      <c r="DK119" s="1026"/>
      <c r="DL119" s="1024" t="s">
        <v>395</v>
      </c>
      <c r="DM119" s="1025"/>
      <c r="DN119" s="1025"/>
      <c r="DO119" s="1025"/>
      <c r="DP119" s="1026"/>
      <c r="DQ119" s="1024" t="s">
        <v>395</v>
      </c>
      <c r="DR119" s="1025"/>
      <c r="DS119" s="1025"/>
      <c r="DT119" s="1025"/>
      <c r="DU119" s="1026"/>
      <c r="DV119" s="1027" t="s">
        <v>395</v>
      </c>
      <c r="DW119" s="1028"/>
      <c r="DX119" s="1028"/>
      <c r="DY119" s="1028"/>
      <c r="DZ119" s="1029"/>
    </row>
    <row r="120" spans="1:130" s="230" customFormat="1" ht="26.25" customHeight="1" x14ac:dyDescent="0.15">
      <c r="A120" s="1096"/>
      <c r="B120" s="988"/>
      <c r="C120" s="961" t="s">
        <v>459</v>
      </c>
      <c r="D120" s="962"/>
      <c r="E120" s="962"/>
      <c r="F120" s="962"/>
      <c r="G120" s="962"/>
      <c r="H120" s="962"/>
      <c r="I120" s="962"/>
      <c r="J120" s="962"/>
      <c r="K120" s="962"/>
      <c r="L120" s="962"/>
      <c r="M120" s="962"/>
      <c r="N120" s="962"/>
      <c r="O120" s="962"/>
      <c r="P120" s="962"/>
      <c r="Q120" s="962"/>
      <c r="R120" s="962"/>
      <c r="S120" s="962"/>
      <c r="T120" s="962"/>
      <c r="U120" s="962"/>
      <c r="V120" s="962"/>
      <c r="W120" s="962"/>
      <c r="X120" s="962"/>
      <c r="Y120" s="962"/>
      <c r="Z120" s="963"/>
      <c r="AA120" s="997" t="s">
        <v>468</v>
      </c>
      <c r="AB120" s="998"/>
      <c r="AC120" s="998"/>
      <c r="AD120" s="998"/>
      <c r="AE120" s="999"/>
      <c r="AF120" s="1000" t="s">
        <v>395</v>
      </c>
      <c r="AG120" s="998"/>
      <c r="AH120" s="998"/>
      <c r="AI120" s="998"/>
      <c r="AJ120" s="999"/>
      <c r="AK120" s="1000" t="s">
        <v>395</v>
      </c>
      <c r="AL120" s="998"/>
      <c r="AM120" s="998"/>
      <c r="AN120" s="998"/>
      <c r="AO120" s="999"/>
      <c r="AP120" s="1001" t="s">
        <v>395</v>
      </c>
      <c r="AQ120" s="1002"/>
      <c r="AR120" s="1002"/>
      <c r="AS120" s="1002"/>
      <c r="AT120" s="1003"/>
      <c r="AU120" s="1030" t="s">
        <v>484</v>
      </c>
      <c r="AV120" s="1031"/>
      <c r="AW120" s="1031"/>
      <c r="AX120" s="1031"/>
      <c r="AY120" s="1032"/>
      <c r="AZ120" s="968" t="s">
        <v>485</v>
      </c>
      <c r="BA120" s="936"/>
      <c r="BB120" s="936"/>
      <c r="BC120" s="936"/>
      <c r="BD120" s="936"/>
      <c r="BE120" s="936"/>
      <c r="BF120" s="936"/>
      <c r="BG120" s="936"/>
      <c r="BH120" s="936"/>
      <c r="BI120" s="936"/>
      <c r="BJ120" s="936"/>
      <c r="BK120" s="936"/>
      <c r="BL120" s="936"/>
      <c r="BM120" s="936"/>
      <c r="BN120" s="936"/>
      <c r="BO120" s="936"/>
      <c r="BP120" s="937"/>
      <c r="BQ120" s="969">
        <v>8629778</v>
      </c>
      <c r="BR120" s="970"/>
      <c r="BS120" s="970"/>
      <c r="BT120" s="970"/>
      <c r="BU120" s="970"/>
      <c r="BV120" s="970">
        <v>10032613</v>
      </c>
      <c r="BW120" s="970"/>
      <c r="BX120" s="970"/>
      <c r="BY120" s="970"/>
      <c r="BZ120" s="970"/>
      <c r="CA120" s="970">
        <v>10894257</v>
      </c>
      <c r="CB120" s="970"/>
      <c r="CC120" s="970"/>
      <c r="CD120" s="970"/>
      <c r="CE120" s="970"/>
      <c r="CF120" s="983">
        <v>95.7</v>
      </c>
      <c r="CG120" s="984"/>
      <c r="CH120" s="984"/>
      <c r="CI120" s="984"/>
      <c r="CJ120" s="984"/>
      <c r="CK120" s="1045" t="s">
        <v>486</v>
      </c>
      <c r="CL120" s="1046"/>
      <c r="CM120" s="1046"/>
      <c r="CN120" s="1046"/>
      <c r="CO120" s="1047"/>
      <c r="CP120" s="1053" t="s">
        <v>487</v>
      </c>
      <c r="CQ120" s="1054"/>
      <c r="CR120" s="1054"/>
      <c r="CS120" s="1054"/>
      <c r="CT120" s="1054"/>
      <c r="CU120" s="1054"/>
      <c r="CV120" s="1054"/>
      <c r="CW120" s="1054"/>
      <c r="CX120" s="1054"/>
      <c r="CY120" s="1054"/>
      <c r="CZ120" s="1054"/>
      <c r="DA120" s="1054"/>
      <c r="DB120" s="1054"/>
      <c r="DC120" s="1054"/>
      <c r="DD120" s="1054"/>
      <c r="DE120" s="1054"/>
      <c r="DF120" s="1055"/>
      <c r="DG120" s="969">
        <v>10763958</v>
      </c>
      <c r="DH120" s="970"/>
      <c r="DI120" s="970"/>
      <c r="DJ120" s="970"/>
      <c r="DK120" s="970"/>
      <c r="DL120" s="970">
        <v>10370517</v>
      </c>
      <c r="DM120" s="970"/>
      <c r="DN120" s="970"/>
      <c r="DO120" s="970"/>
      <c r="DP120" s="970"/>
      <c r="DQ120" s="970">
        <v>9971860</v>
      </c>
      <c r="DR120" s="970"/>
      <c r="DS120" s="970"/>
      <c r="DT120" s="970"/>
      <c r="DU120" s="970"/>
      <c r="DV120" s="971">
        <v>87.6</v>
      </c>
      <c r="DW120" s="971"/>
      <c r="DX120" s="971"/>
      <c r="DY120" s="971"/>
      <c r="DZ120" s="972"/>
    </row>
    <row r="121" spans="1:130" s="230" customFormat="1" ht="26.25" customHeight="1" x14ac:dyDescent="0.15">
      <c r="A121" s="1096"/>
      <c r="B121" s="988"/>
      <c r="C121" s="1013" t="s">
        <v>488</v>
      </c>
      <c r="D121" s="1014"/>
      <c r="E121" s="1014"/>
      <c r="F121" s="1014"/>
      <c r="G121" s="1014"/>
      <c r="H121" s="1014"/>
      <c r="I121" s="1014"/>
      <c r="J121" s="1014"/>
      <c r="K121" s="1014"/>
      <c r="L121" s="1014"/>
      <c r="M121" s="1014"/>
      <c r="N121" s="1014"/>
      <c r="O121" s="1014"/>
      <c r="P121" s="1014"/>
      <c r="Q121" s="1014"/>
      <c r="R121" s="1014"/>
      <c r="S121" s="1014"/>
      <c r="T121" s="1014"/>
      <c r="U121" s="1014"/>
      <c r="V121" s="1014"/>
      <c r="W121" s="1014"/>
      <c r="X121" s="1014"/>
      <c r="Y121" s="1014"/>
      <c r="Z121" s="1015"/>
      <c r="AA121" s="997" t="s">
        <v>395</v>
      </c>
      <c r="AB121" s="998"/>
      <c r="AC121" s="998"/>
      <c r="AD121" s="998"/>
      <c r="AE121" s="999"/>
      <c r="AF121" s="1000" t="s">
        <v>468</v>
      </c>
      <c r="AG121" s="998"/>
      <c r="AH121" s="998"/>
      <c r="AI121" s="998"/>
      <c r="AJ121" s="999"/>
      <c r="AK121" s="1000" t="s">
        <v>395</v>
      </c>
      <c r="AL121" s="998"/>
      <c r="AM121" s="998"/>
      <c r="AN121" s="998"/>
      <c r="AO121" s="999"/>
      <c r="AP121" s="1001" t="s">
        <v>395</v>
      </c>
      <c r="AQ121" s="1002"/>
      <c r="AR121" s="1002"/>
      <c r="AS121" s="1002"/>
      <c r="AT121" s="1003"/>
      <c r="AU121" s="1033"/>
      <c r="AV121" s="1034"/>
      <c r="AW121" s="1034"/>
      <c r="AX121" s="1034"/>
      <c r="AY121" s="1035"/>
      <c r="AZ121" s="961" t="s">
        <v>489</v>
      </c>
      <c r="BA121" s="962"/>
      <c r="BB121" s="962"/>
      <c r="BC121" s="962"/>
      <c r="BD121" s="962"/>
      <c r="BE121" s="962"/>
      <c r="BF121" s="962"/>
      <c r="BG121" s="962"/>
      <c r="BH121" s="962"/>
      <c r="BI121" s="962"/>
      <c r="BJ121" s="962"/>
      <c r="BK121" s="962"/>
      <c r="BL121" s="962"/>
      <c r="BM121" s="962"/>
      <c r="BN121" s="962"/>
      <c r="BO121" s="962"/>
      <c r="BP121" s="963"/>
      <c r="BQ121" s="964">
        <v>1162197</v>
      </c>
      <c r="BR121" s="965"/>
      <c r="BS121" s="965"/>
      <c r="BT121" s="965"/>
      <c r="BU121" s="965"/>
      <c r="BV121" s="965">
        <v>1125071</v>
      </c>
      <c r="BW121" s="965"/>
      <c r="BX121" s="965"/>
      <c r="BY121" s="965"/>
      <c r="BZ121" s="965"/>
      <c r="CA121" s="965">
        <v>1016973</v>
      </c>
      <c r="CB121" s="965"/>
      <c r="CC121" s="965"/>
      <c r="CD121" s="965"/>
      <c r="CE121" s="965"/>
      <c r="CF121" s="959">
        <v>8.9</v>
      </c>
      <c r="CG121" s="960"/>
      <c r="CH121" s="960"/>
      <c r="CI121" s="960"/>
      <c r="CJ121" s="960"/>
      <c r="CK121" s="1048"/>
      <c r="CL121" s="1049"/>
      <c r="CM121" s="1049"/>
      <c r="CN121" s="1049"/>
      <c r="CO121" s="1050"/>
      <c r="CP121" s="1058" t="s">
        <v>490</v>
      </c>
      <c r="CQ121" s="1059"/>
      <c r="CR121" s="1059"/>
      <c r="CS121" s="1059"/>
      <c r="CT121" s="1059"/>
      <c r="CU121" s="1059"/>
      <c r="CV121" s="1059"/>
      <c r="CW121" s="1059"/>
      <c r="CX121" s="1059"/>
      <c r="CY121" s="1059"/>
      <c r="CZ121" s="1059"/>
      <c r="DA121" s="1059"/>
      <c r="DB121" s="1059"/>
      <c r="DC121" s="1059"/>
      <c r="DD121" s="1059"/>
      <c r="DE121" s="1059"/>
      <c r="DF121" s="1060"/>
      <c r="DG121" s="964">
        <v>4661602</v>
      </c>
      <c r="DH121" s="965"/>
      <c r="DI121" s="965"/>
      <c r="DJ121" s="965"/>
      <c r="DK121" s="965"/>
      <c r="DL121" s="965">
        <v>4437797</v>
      </c>
      <c r="DM121" s="965"/>
      <c r="DN121" s="965"/>
      <c r="DO121" s="965"/>
      <c r="DP121" s="965"/>
      <c r="DQ121" s="965">
        <v>3730384</v>
      </c>
      <c r="DR121" s="965"/>
      <c r="DS121" s="965"/>
      <c r="DT121" s="965"/>
      <c r="DU121" s="965"/>
      <c r="DV121" s="966">
        <v>32.799999999999997</v>
      </c>
      <c r="DW121" s="966"/>
      <c r="DX121" s="966"/>
      <c r="DY121" s="966"/>
      <c r="DZ121" s="967"/>
    </row>
    <row r="122" spans="1:130" s="230" customFormat="1" ht="26.25" customHeight="1" x14ac:dyDescent="0.15">
      <c r="A122" s="1096"/>
      <c r="B122" s="988"/>
      <c r="C122" s="961" t="s">
        <v>470</v>
      </c>
      <c r="D122" s="962"/>
      <c r="E122" s="962"/>
      <c r="F122" s="962"/>
      <c r="G122" s="962"/>
      <c r="H122" s="962"/>
      <c r="I122" s="962"/>
      <c r="J122" s="962"/>
      <c r="K122" s="962"/>
      <c r="L122" s="962"/>
      <c r="M122" s="962"/>
      <c r="N122" s="962"/>
      <c r="O122" s="962"/>
      <c r="P122" s="962"/>
      <c r="Q122" s="962"/>
      <c r="R122" s="962"/>
      <c r="S122" s="962"/>
      <c r="T122" s="962"/>
      <c r="U122" s="962"/>
      <c r="V122" s="962"/>
      <c r="W122" s="962"/>
      <c r="X122" s="962"/>
      <c r="Y122" s="962"/>
      <c r="Z122" s="963"/>
      <c r="AA122" s="997" t="s">
        <v>395</v>
      </c>
      <c r="AB122" s="998"/>
      <c r="AC122" s="998"/>
      <c r="AD122" s="998"/>
      <c r="AE122" s="999"/>
      <c r="AF122" s="1000" t="s">
        <v>395</v>
      </c>
      <c r="AG122" s="998"/>
      <c r="AH122" s="998"/>
      <c r="AI122" s="998"/>
      <c r="AJ122" s="999"/>
      <c r="AK122" s="1000" t="s">
        <v>395</v>
      </c>
      <c r="AL122" s="998"/>
      <c r="AM122" s="998"/>
      <c r="AN122" s="998"/>
      <c r="AO122" s="999"/>
      <c r="AP122" s="1001" t="s">
        <v>468</v>
      </c>
      <c r="AQ122" s="1002"/>
      <c r="AR122" s="1002"/>
      <c r="AS122" s="1002"/>
      <c r="AT122" s="1003"/>
      <c r="AU122" s="1033"/>
      <c r="AV122" s="1034"/>
      <c r="AW122" s="1034"/>
      <c r="AX122" s="1034"/>
      <c r="AY122" s="1035"/>
      <c r="AZ122" s="1012" t="s">
        <v>491</v>
      </c>
      <c r="BA122" s="1004"/>
      <c r="BB122" s="1004"/>
      <c r="BC122" s="1004"/>
      <c r="BD122" s="1004"/>
      <c r="BE122" s="1004"/>
      <c r="BF122" s="1004"/>
      <c r="BG122" s="1004"/>
      <c r="BH122" s="1004"/>
      <c r="BI122" s="1004"/>
      <c r="BJ122" s="1004"/>
      <c r="BK122" s="1004"/>
      <c r="BL122" s="1004"/>
      <c r="BM122" s="1004"/>
      <c r="BN122" s="1004"/>
      <c r="BO122" s="1004"/>
      <c r="BP122" s="1005"/>
      <c r="BQ122" s="1038">
        <v>27384679</v>
      </c>
      <c r="BR122" s="1039"/>
      <c r="BS122" s="1039"/>
      <c r="BT122" s="1039"/>
      <c r="BU122" s="1039"/>
      <c r="BV122" s="1039">
        <v>27143342</v>
      </c>
      <c r="BW122" s="1039"/>
      <c r="BX122" s="1039"/>
      <c r="BY122" s="1039"/>
      <c r="BZ122" s="1039"/>
      <c r="CA122" s="1039">
        <v>25583557</v>
      </c>
      <c r="CB122" s="1039"/>
      <c r="CC122" s="1039"/>
      <c r="CD122" s="1039"/>
      <c r="CE122" s="1039"/>
      <c r="CF122" s="1056">
        <v>224.8</v>
      </c>
      <c r="CG122" s="1057"/>
      <c r="CH122" s="1057"/>
      <c r="CI122" s="1057"/>
      <c r="CJ122" s="1057"/>
      <c r="CK122" s="1048"/>
      <c r="CL122" s="1049"/>
      <c r="CM122" s="1049"/>
      <c r="CN122" s="1049"/>
      <c r="CO122" s="1050"/>
      <c r="CP122" s="1058" t="s">
        <v>492</v>
      </c>
      <c r="CQ122" s="1059"/>
      <c r="CR122" s="1059"/>
      <c r="CS122" s="1059"/>
      <c r="CT122" s="1059"/>
      <c r="CU122" s="1059"/>
      <c r="CV122" s="1059"/>
      <c r="CW122" s="1059"/>
      <c r="CX122" s="1059"/>
      <c r="CY122" s="1059"/>
      <c r="CZ122" s="1059"/>
      <c r="DA122" s="1059"/>
      <c r="DB122" s="1059"/>
      <c r="DC122" s="1059"/>
      <c r="DD122" s="1059"/>
      <c r="DE122" s="1059"/>
      <c r="DF122" s="1060"/>
      <c r="DG122" s="964">
        <v>1199982</v>
      </c>
      <c r="DH122" s="965"/>
      <c r="DI122" s="965"/>
      <c r="DJ122" s="965"/>
      <c r="DK122" s="965"/>
      <c r="DL122" s="965">
        <v>1200356</v>
      </c>
      <c r="DM122" s="965"/>
      <c r="DN122" s="965"/>
      <c r="DO122" s="965"/>
      <c r="DP122" s="965"/>
      <c r="DQ122" s="965">
        <v>1094968</v>
      </c>
      <c r="DR122" s="965"/>
      <c r="DS122" s="965"/>
      <c r="DT122" s="965"/>
      <c r="DU122" s="965"/>
      <c r="DV122" s="966">
        <v>9.6</v>
      </c>
      <c r="DW122" s="966"/>
      <c r="DX122" s="966"/>
      <c r="DY122" s="966"/>
      <c r="DZ122" s="967"/>
    </row>
    <row r="123" spans="1:130" s="230" customFormat="1" ht="26.25" customHeight="1" x14ac:dyDescent="0.15">
      <c r="A123" s="1096"/>
      <c r="B123" s="988"/>
      <c r="C123" s="961" t="s">
        <v>476</v>
      </c>
      <c r="D123" s="962"/>
      <c r="E123" s="962"/>
      <c r="F123" s="962"/>
      <c r="G123" s="962"/>
      <c r="H123" s="962"/>
      <c r="I123" s="962"/>
      <c r="J123" s="962"/>
      <c r="K123" s="962"/>
      <c r="L123" s="962"/>
      <c r="M123" s="962"/>
      <c r="N123" s="962"/>
      <c r="O123" s="962"/>
      <c r="P123" s="962"/>
      <c r="Q123" s="962"/>
      <c r="R123" s="962"/>
      <c r="S123" s="962"/>
      <c r="T123" s="962"/>
      <c r="U123" s="962"/>
      <c r="V123" s="962"/>
      <c r="W123" s="962"/>
      <c r="X123" s="962"/>
      <c r="Y123" s="962"/>
      <c r="Z123" s="963"/>
      <c r="AA123" s="997" t="s">
        <v>454</v>
      </c>
      <c r="AB123" s="998"/>
      <c r="AC123" s="998"/>
      <c r="AD123" s="998"/>
      <c r="AE123" s="999"/>
      <c r="AF123" s="1000" t="s">
        <v>395</v>
      </c>
      <c r="AG123" s="998"/>
      <c r="AH123" s="998"/>
      <c r="AI123" s="998"/>
      <c r="AJ123" s="999"/>
      <c r="AK123" s="1000" t="s">
        <v>395</v>
      </c>
      <c r="AL123" s="998"/>
      <c r="AM123" s="998"/>
      <c r="AN123" s="998"/>
      <c r="AO123" s="999"/>
      <c r="AP123" s="1001" t="s">
        <v>454</v>
      </c>
      <c r="AQ123" s="1002"/>
      <c r="AR123" s="1002"/>
      <c r="AS123" s="1002"/>
      <c r="AT123" s="1003"/>
      <c r="AU123" s="1036"/>
      <c r="AV123" s="1037"/>
      <c r="AW123" s="1037"/>
      <c r="AX123" s="1037"/>
      <c r="AY123" s="1037"/>
      <c r="AZ123" s="251" t="s">
        <v>189</v>
      </c>
      <c r="BA123" s="251"/>
      <c r="BB123" s="251"/>
      <c r="BC123" s="251"/>
      <c r="BD123" s="251"/>
      <c r="BE123" s="251"/>
      <c r="BF123" s="251"/>
      <c r="BG123" s="251"/>
      <c r="BH123" s="251"/>
      <c r="BI123" s="251"/>
      <c r="BJ123" s="251"/>
      <c r="BK123" s="251"/>
      <c r="BL123" s="251"/>
      <c r="BM123" s="251"/>
      <c r="BN123" s="251"/>
      <c r="BO123" s="1016" t="s">
        <v>493</v>
      </c>
      <c r="BP123" s="1044"/>
      <c r="BQ123" s="1102">
        <v>37176654</v>
      </c>
      <c r="BR123" s="1103"/>
      <c r="BS123" s="1103"/>
      <c r="BT123" s="1103"/>
      <c r="BU123" s="1103"/>
      <c r="BV123" s="1103">
        <v>38301026</v>
      </c>
      <c r="BW123" s="1103"/>
      <c r="BX123" s="1103"/>
      <c r="BY123" s="1103"/>
      <c r="BZ123" s="1103"/>
      <c r="CA123" s="1103">
        <v>37494787</v>
      </c>
      <c r="CB123" s="1103"/>
      <c r="CC123" s="1103"/>
      <c r="CD123" s="1103"/>
      <c r="CE123" s="1103"/>
      <c r="CF123" s="1040"/>
      <c r="CG123" s="1041"/>
      <c r="CH123" s="1041"/>
      <c r="CI123" s="1041"/>
      <c r="CJ123" s="1042"/>
      <c r="CK123" s="1048"/>
      <c r="CL123" s="1049"/>
      <c r="CM123" s="1049"/>
      <c r="CN123" s="1049"/>
      <c r="CO123" s="1050"/>
      <c r="CP123" s="1058" t="s">
        <v>494</v>
      </c>
      <c r="CQ123" s="1059"/>
      <c r="CR123" s="1059"/>
      <c r="CS123" s="1059"/>
      <c r="CT123" s="1059"/>
      <c r="CU123" s="1059"/>
      <c r="CV123" s="1059"/>
      <c r="CW123" s="1059"/>
      <c r="CX123" s="1059"/>
      <c r="CY123" s="1059"/>
      <c r="CZ123" s="1059"/>
      <c r="DA123" s="1059"/>
      <c r="DB123" s="1059"/>
      <c r="DC123" s="1059"/>
      <c r="DD123" s="1059"/>
      <c r="DE123" s="1059"/>
      <c r="DF123" s="1060"/>
      <c r="DG123" s="997">
        <v>4462</v>
      </c>
      <c r="DH123" s="998"/>
      <c r="DI123" s="998"/>
      <c r="DJ123" s="998"/>
      <c r="DK123" s="999"/>
      <c r="DL123" s="1000">
        <v>3178</v>
      </c>
      <c r="DM123" s="998"/>
      <c r="DN123" s="998"/>
      <c r="DO123" s="998"/>
      <c r="DP123" s="999"/>
      <c r="DQ123" s="1000" t="s">
        <v>456</v>
      </c>
      <c r="DR123" s="998"/>
      <c r="DS123" s="998"/>
      <c r="DT123" s="998"/>
      <c r="DU123" s="999"/>
      <c r="DV123" s="1001" t="s">
        <v>495</v>
      </c>
      <c r="DW123" s="1002"/>
      <c r="DX123" s="1002"/>
      <c r="DY123" s="1002"/>
      <c r="DZ123" s="1003"/>
    </row>
    <row r="124" spans="1:130" s="230" customFormat="1" ht="26.25" customHeight="1" thickBot="1" x14ac:dyDescent="0.2">
      <c r="A124" s="1096"/>
      <c r="B124" s="988"/>
      <c r="C124" s="961" t="s">
        <v>479</v>
      </c>
      <c r="D124" s="962"/>
      <c r="E124" s="962"/>
      <c r="F124" s="962"/>
      <c r="G124" s="962"/>
      <c r="H124" s="962"/>
      <c r="I124" s="962"/>
      <c r="J124" s="962"/>
      <c r="K124" s="962"/>
      <c r="L124" s="962"/>
      <c r="M124" s="962"/>
      <c r="N124" s="962"/>
      <c r="O124" s="962"/>
      <c r="P124" s="962"/>
      <c r="Q124" s="962"/>
      <c r="R124" s="962"/>
      <c r="S124" s="962"/>
      <c r="T124" s="962"/>
      <c r="U124" s="962"/>
      <c r="V124" s="962"/>
      <c r="W124" s="962"/>
      <c r="X124" s="962"/>
      <c r="Y124" s="962"/>
      <c r="Z124" s="963"/>
      <c r="AA124" s="997" t="s">
        <v>496</v>
      </c>
      <c r="AB124" s="998"/>
      <c r="AC124" s="998"/>
      <c r="AD124" s="998"/>
      <c r="AE124" s="999"/>
      <c r="AF124" s="1000" t="s">
        <v>497</v>
      </c>
      <c r="AG124" s="998"/>
      <c r="AH124" s="998"/>
      <c r="AI124" s="998"/>
      <c r="AJ124" s="999"/>
      <c r="AK124" s="1000" t="s">
        <v>497</v>
      </c>
      <c r="AL124" s="998"/>
      <c r="AM124" s="998"/>
      <c r="AN124" s="998"/>
      <c r="AO124" s="999"/>
      <c r="AP124" s="1001" t="s">
        <v>497</v>
      </c>
      <c r="AQ124" s="1002"/>
      <c r="AR124" s="1002"/>
      <c r="AS124" s="1002"/>
      <c r="AT124" s="1003"/>
      <c r="AU124" s="1098" t="s">
        <v>498</v>
      </c>
      <c r="AV124" s="1099"/>
      <c r="AW124" s="1099"/>
      <c r="AX124" s="1099"/>
      <c r="AY124" s="1099"/>
      <c r="AZ124" s="1099"/>
      <c r="BA124" s="1099"/>
      <c r="BB124" s="1099"/>
      <c r="BC124" s="1099"/>
      <c r="BD124" s="1099"/>
      <c r="BE124" s="1099"/>
      <c r="BF124" s="1099"/>
      <c r="BG124" s="1099"/>
      <c r="BH124" s="1099"/>
      <c r="BI124" s="1099"/>
      <c r="BJ124" s="1099"/>
      <c r="BK124" s="1099"/>
      <c r="BL124" s="1099"/>
      <c r="BM124" s="1099"/>
      <c r="BN124" s="1099"/>
      <c r="BO124" s="1099"/>
      <c r="BP124" s="1100"/>
      <c r="BQ124" s="1101">
        <v>71.5</v>
      </c>
      <c r="BR124" s="1066"/>
      <c r="BS124" s="1066"/>
      <c r="BT124" s="1066"/>
      <c r="BU124" s="1066"/>
      <c r="BV124" s="1066">
        <v>51.7</v>
      </c>
      <c r="BW124" s="1066"/>
      <c r="BX124" s="1066"/>
      <c r="BY124" s="1066"/>
      <c r="BZ124" s="1066"/>
      <c r="CA124" s="1066">
        <v>42.1</v>
      </c>
      <c r="CB124" s="1066"/>
      <c r="CC124" s="1066"/>
      <c r="CD124" s="1066"/>
      <c r="CE124" s="1066"/>
      <c r="CF124" s="1067"/>
      <c r="CG124" s="1068"/>
      <c r="CH124" s="1068"/>
      <c r="CI124" s="1068"/>
      <c r="CJ124" s="1069"/>
      <c r="CK124" s="1051"/>
      <c r="CL124" s="1051"/>
      <c r="CM124" s="1051"/>
      <c r="CN124" s="1051"/>
      <c r="CO124" s="1052"/>
      <c r="CP124" s="1058" t="s">
        <v>499</v>
      </c>
      <c r="CQ124" s="1059"/>
      <c r="CR124" s="1059"/>
      <c r="CS124" s="1059"/>
      <c r="CT124" s="1059"/>
      <c r="CU124" s="1059"/>
      <c r="CV124" s="1059"/>
      <c r="CW124" s="1059"/>
      <c r="CX124" s="1059"/>
      <c r="CY124" s="1059"/>
      <c r="CZ124" s="1059"/>
      <c r="DA124" s="1059"/>
      <c r="DB124" s="1059"/>
      <c r="DC124" s="1059"/>
      <c r="DD124" s="1059"/>
      <c r="DE124" s="1059"/>
      <c r="DF124" s="1060"/>
      <c r="DG124" s="1043" t="s">
        <v>496</v>
      </c>
      <c r="DH124" s="1025"/>
      <c r="DI124" s="1025"/>
      <c r="DJ124" s="1025"/>
      <c r="DK124" s="1026"/>
      <c r="DL124" s="1024" t="s">
        <v>500</v>
      </c>
      <c r="DM124" s="1025"/>
      <c r="DN124" s="1025"/>
      <c r="DO124" s="1025"/>
      <c r="DP124" s="1026"/>
      <c r="DQ124" s="1024" t="s">
        <v>427</v>
      </c>
      <c r="DR124" s="1025"/>
      <c r="DS124" s="1025"/>
      <c r="DT124" s="1025"/>
      <c r="DU124" s="1026"/>
      <c r="DV124" s="1027" t="s">
        <v>495</v>
      </c>
      <c r="DW124" s="1028"/>
      <c r="DX124" s="1028"/>
      <c r="DY124" s="1028"/>
      <c r="DZ124" s="1029"/>
    </row>
    <row r="125" spans="1:130" s="230" customFormat="1" ht="26.25" customHeight="1" x14ac:dyDescent="0.15">
      <c r="A125" s="1096"/>
      <c r="B125" s="988"/>
      <c r="C125" s="961" t="s">
        <v>481</v>
      </c>
      <c r="D125" s="962"/>
      <c r="E125" s="962"/>
      <c r="F125" s="962"/>
      <c r="G125" s="962"/>
      <c r="H125" s="962"/>
      <c r="I125" s="962"/>
      <c r="J125" s="962"/>
      <c r="K125" s="962"/>
      <c r="L125" s="962"/>
      <c r="M125" s="962"/>
      <c r="N125" s="962"/>
      <c r="O125" s="962"/>
      <c r="P125" s="962"/>
      <c r="Q125" s="962"/>
      <c r="R125" s="962"/>
      <c r="S125" s="962"/>
      <c r="T125" s="962"/>
      <c r="U125" s="962"/>
      <c r="V125" s="962"/>
      <c r="W125" s="962"/>
      <c r="X125" s="962"/>
      <c r="Y125" s="962"/>
      <c r="Z125" s="963"/>
      <c r="AA125" s="997" t="s">
        <v>495</v>
      </c>
      <c r="AB125" s="998"/>
      <c r="AC125" s="998"/>
      <c r="AD125" s="998"/>
      <c r="AE125" s="999"/>
      <c r="AF125" s="1000" t="s">
        <v>397</v>
      </c>
      <c r="AG125" s="998"/>
      <c r="AH125" s="998"/>
      <c r="AI125" s="998"/>
      <c r="AJ125" s="999"/>
      <c r="AK125" s="1000" t="s">
        <v>501</v>
      </c>
      <c r="AL125" s="998"/>
      <c r="AM125" s="998"/>
      <c r="AN125" s="998"/>
      <c r="AO125" s="999"/>
      <c r="AP125" s="1001" t="s">
        <v>495</v>
      </c>
      <c r="AQ125" s="1002"/>
      <c r="AR125" s="1002"/>
      <c r="AS125" s="1002"/>
      <c r="AT125" s="100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61" t="s">
        <v>502</v>
      </c>
      <c r="CL125" s="1046"/>
      <c r="CM125" s="1046"/>
      <c r="CN125" s="1046"/>
      <c r="CO125" s="1047"/>
      <c r="CP125" s="968" t="s">
        <v>503</v>
      </c>
      <c r="CQ125" s="936"/>
      <c r="CR125" s="936"/>
      <c r="CS125" s="936"/>
      <c r="CT125" s="936"/>
      <c r="CU125" s="936"/>
      <c r="CV125" s="936"/>
      <c r="CW125" s="936"/>
      <c r="CX125" s="936"/>
      <c r="CY125" s="936"/>
      <c r="CZ125" s="936"/>
      <c r="DA125" s="936"/>
      <c r="DB125" s="936"/>
      <c r="DC125" s="936"/>
      <c r="DD125" s="936"/>
      <c r="DE125" s="936"/>
      <c r="DF125" s="937"/>
      <c r="DG125" s="969" t="s">
        <v>456</v>
      </c>
      <c r="DH125" s="970"/>
      <c r="DI125" s="970"/>
      <c r="DJ125" s="970"/>
      <c r="DK125" s="970"/>
      <c r="DL125" s="970" t="s">
        <v>501</v>
      </c>
      <c r="DM125" s="970"/>
      <c r="DN125" s="970"/>
      <c r="DO125" s="970"/>
      <c r="DP125" s="970"/>
      <c r="DQ125" s="970" t="s">
        <v>497</v>
      </c>
      <c r="DR125" s="970"/>
      <c r="DS125" s="970"/>
      <c r="DT125" s="970"/>
      <c r="DU125" s="970"/>
      <c r="DV125" s="971" t="s">
        <v>495</v>
      </c>
      <c r="DW125" s="971"/>
      <c r="DX125" s="971"/>
      <c r="DY125" s="971"/>
      <c r="DZ125" s="972"/>
    </row>
    <row r="126" spans="1:130" s="230" customFormat="1" ht="26.25" customHeight="1" thickBot="1" x14ac:dyDescent="0.2">
      <c r="A126" s="1096"/>
      <c r="B126" s="988"/>
      <c r="C126" s="961" t="s">
        <v>483</v>
      </c>
      <c r="D126" s="962"/>
      <c r="E126" s="962"/>
      <c r="F126" s="962"/>
      <c r="G126" s="962"/>
      <c r="H126" s="962"/>
      <c r="I126" s="962"/>
      <c r="J126" s="962"/>
      <c r="K126" s="962"/>
      <c r="L126" s="962"/>
      <c r="M126" s="962"/>
      <c r="N126" s="962"/>
      <c r="O126" s="962"/>
      <c r="P126" s="962"/>
      <c r="Q126" s="962"/>
      <c r="R126" s="962"/>
      <c r="S126" s="962"/>
      <c r="T126" s="962"/>
      <c r="U126" s="962"/>
      <c r="V126" s="962"/>
      <c r="W126" s="962"/>
      <c r="X126" s="962"/>
      <c r="Y126" s="962"/>
      <c r="Z126" s="963"/>
      <c r="AA126" s="997" t="s">
        <v>501</v>
      </c>
      <c r="AB126" s="998"/>
      <c r="AC126" s="998"/>
      <c r="AD126" s="998"/>
      <c r="AE126" s="999"/>
      <c r="AF126" s="1000" t="s">
        <v>504</v>
      </c>
      <c r="AG126" s="998"/>
      <c r="AH126" s="998"/>
      <c r="AI126" s="998"/>
      <c r="AJ126" s="999"/>
      <c r="AK126" s="1000" t="s">
        <v>501</v>
      </c>
      <c r="AL126" s="998"/>
      <c r="AM126" s="998"/>
      <c r="AN126" s="998"/>
      <c r="AO126" s="999"/>
      <c r="AP126" s="1001" t="s">
        <v>505</v>
      </c>
      <c r="AQ126" s="1002"/>
      <c r="AR126" s="1002"/>
      <c r="AS126" s="1002"/>
      <c r="AT126" s="100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62"/>
      <c r="CL126" s="1049"/>
      <c r="CM126" s="1049"/>
      <c r="CN126" s="1049"/>
      <c r="CO126" s="1050"/>
      <c r="CP126" s="961" t="s">
        <v>506</v>
      </c>
      <c r="CQ126" s="962"/>
      <c r="CR126" s="962"/>
      <c r="CS126" s="962"/>
      <c r="CT126" s="962"/>
      <c r="CU126" s="962"/>
      <c r="CV126" s="962"/>
      <c r="CW126" s="962"/>
      <c r="CX126" s="962"/>
      <c r="CY126" s="962"/>
      <c r="CZ126" s="962"/>
      <c r="DA126" s="962"/>
      <c r="DB126" s="962"/>
      <c r="DC126" s="962"/>
      <c r="DD126" s="962"/>
      <c r="DE126" s="962"/>
      <c r="DF126" s="963"/>
      <c r="DG126" s="964" t="s">
        <v>505</v>
      </c>
      <c r="DH126" s="965"/>
      <c r="DI126" s="965"/>
      <c r="DJ126" s="965"/>
      <c r="DK126" s="965"/>
      <c r="DL126" s="965" t="s">
        <v>507</v>
      </c>
      <c r="DM126" s="965"/>
      <c r="DN126" s="965"/>
      <c r="DO126" s="965"/>
      <c r="DP126" s="965"/>
      <c r="DQ126" s="965" t="s">
        <v>427</v>
      </c>
      <c r="DR126" s="965"/>
      <c r="DS126" s="965"/>
      <c r="DT126" s="965"/>
      <c r="DU126" s="965"/>
      <c r="DV126" s="966" t="s">
        <v>427</v>
      </c>
      <c r="DW126" s="966"/>
      <c r="DX126" s="966"/>
      <c r="DY126" s="966"/>
      <c r="DZ126" s="967"/>
    </row>
    <row r="127" spans="1:130" s="230" customFormat="1" ht="26.25" customHeight="1" x14ac:dyDescent="0.15">
      <c r="A127" s="1097"/>
      <c r="B127" s="990"/>
      <c r="C127" s="1012" t="s">
        <v>508</v>
      </c>
      <c r="D127" s="1004"/>
      <c r="E127" s="1004"/>
      <c r="F127" s="1004"/>
      <c r="G127" s="1004"/>
      <c r="H127" s="1004"/>
      <c r="I127" s="1004"/>
      <c r="J127" s="1004"/>
      <c r="K127" s="1004"/>
      <c r="L127" s="1004"/>
      <c r="M127" s="1004"/>
      <c r="N127" s="1004"/>
      <c r="O127" s="1004"/>
      <c r="P127" s="1004"/>
      <c r="Q127" s="1004"/>
      <c r="R127" s="1004"/>
      <c r="S127" s="1004"/>
      <c r="T127" s="1004"/>
      <c r="U127" s="1004"/>
      <c r="V127" s="1004"/>
      <c r="W127" s="1004"/>
      <c r="X127" s="1004"/>
      <c r="Y127" s="1004"/>
      <c r="Z127" s="1005"/>
      <c r="AA127" s="997">
        <v>24</v>
      </c>
      <c r="AB127" s="998"/>
      <c r="AC127" s="998"/>
      <c r="AD127" s="998"/>
      <c r="AE127" s="999"/>
      <c r="AF127" s="1000">
        <v>59</v>
      </c>
      <c r="AG127" s="998"/>
      <c r="AH127" s="998"/>
      <c r="AI127" s="998"/>
      <c r="AJ127" s="999"/>
      <c r="AK127" s="1000">
        <v>52</v>
      </c>
      <c r="AL127" s="998"/>
      <c r="AM127" s="998"/>
      <c r="AN127" s="998"/>
      <c r="AO127" s="999"/>
      <c r="AP127" s="1001">
        <v>0</v>
      </c>
      <c r="AQ127" s="1002"/>
      <c r="AR127" s="1002"/>
      <c r="AS127" s="1002"/>
      <c r="AT127" s="1003"/>
      <c r="AU127" s="232"/>
      <c r="AV127" s="232"/>
      <c r="AW127" s="232"/>
      <c r="AX127" s="1070" t="s">
        <v>509</v>
      </c>
      <c r="AY127" s="1071"/>
      <c r="AZ127" s="1071"/>
      <c r="BA127" s="1071"/>
      <c r="BB127" s="1071"/>
      <c r="BC127" s="1071"/>
      <c r="BD127" s="1071"/>
      <c r="BE127" s="1072"/>
      <c r="BF127" s="1073" t="s">
        <v>510</v>
      </c>
      <c r="BG127" s="1071"/>
      <c r="BH127" s="1071"/>
      <c r="BI127" s="1071"/>
      <c r="BJ127" s="1071"/>
      <c r="BK127" s="1071"/>
      <c r="BL127" s="1072"/>
      <c r="BM127" s="1073" t="s">
        <v>511</v>
      </c>
      <c r="BN127" s="1071"/>
      <c r="BO127" s="1071"/>
      <c r="BP127" s="1071"/>
      <c r="BQ127" s="1071"/>
      <c r="BR127" s="1071"/>
      <c r="BS127" s="1072"/>
      <c r="BT127" s="1073" t="s">
        <v>512</v>
      </c>
      <c r="BU127" s="1071"/>
      <c r="BV127" s="1071"/>
      <c r="BW127" s="1071"/>
      <c r="BX127" s="1071"/>
      <c r="BY127" s="1071"/>
      <c r="BZ127" s="1094"/>
      <c r="CA127" s="232"/>
      <c r="CB127" s="232"/>
      <c r="CC127" s="232"/>
      <c r="CD127" s="255"/>
      <c r="CE127" s="255"/>
      <c r="CF127" s="255"/>
      <c r="CG127" s="232"/>
      <c r="CH127" s="232"/>
      <c r="CI127" s="232"/>
      <c r="CJ127" s="254"/>
      <c r="CK127" s="1062"/>
      <c r="CL127" s="1049"/>
      <c r="CM127" s="1049"/>
      <c r="CN127" s="1049"/>
      <c r="CO127" s="1050"/>
      <c r="CP127" s="961" t="s">
        <v>513</v>
      </c>
      <c r="CQ127" s="962"/>
      <c r="CR127" s="962"/>
      <c r="CS127" s="962"/>
      <c r="CT127" s="962"/>
      <c r="CU127" s="962"/>
      <c r="CV127" s="962"/>
      <c r="CW127" s="962"/>
      <c r="CX127" s="962"/>
      <c r="CY127" s="962"/>
      <c r="CZ127" s="962"/>
      <c r="DA127" s="962"/>
      <c r="DB127" s="962"/>
      <c r="DC127" s="962"/>
      <c r="DD127" s="962"/>
      <c r="DE127" s="962"/>
      <c r="DF127" s="963"/>
      <c r="DG127" s="964" t="s">
        <v>495</v>
      </c>
      <c r="DH127" s="965"/>
      <c r="DI127" s="965"/>
      <c r="DJ127" s="965"/>
      <c r="DK127" s="965"/>
      <c r="DL127" s="965" t="s">
        <v>456</v>
      </c>
      <c r="DM127" s="965"/>
      <c r="DN127" s="965"/>
      <c r="DO127" s="965"/>
      <c r="DP127" s="965"/>
      <c r="DQ127" s="965" t="s">
        <v>427</v>
      </c>
      <c r="DR127" s="965"/>
      <c r="DS127" s="965"/>
      <c r="DT127" s="965"/>
      <c r="DU127" s="965"/>
      <c r="DV127" s="966" t="s">
        <v>456</v>
      </c>
      <c r="DW127" s="966"/>
      <c r="DX127" s="966"/>
      <c r="DY127" s="966"/>
      <c r="DZ127" s="967"/>
    </row>
    <row r="128" spans="1:130" s="230" customFormat="1" ht="26.25" customHeight="1" thickBot="1" x14ac:dyDescent="0.2">
      <c r="A128" s="1080" t="s">
        <v>514</v>
      </c>
      <c r="B128" s="1081"/>
      <c r="C128" s="1081"/>
      <c r="D128" s="1081"/>
      <c r="E128" s="1081"/>
      <c r="F128" s="1081"/>
      <c r="G128" s="1081"/>
      <c r="H128" s="1081"/>
      <c r="I128" s="1081"/>
      <c r="J128" s="1081"/>
      <c r="K128" s="1081"/>
      <c r="L128" s="1081"/>
      <c r="M128" s="1081"/>
      <c r="N128" s="1081"/>
      <c r="O128" s="1081"/>
      <c r="P128" s="1081"/>
      <c r="Q128" s="1081"/>
      <c r="R128" s="1081"/>
      <c r="S128" s="1081"/>
      <c r="T128" s="1081"/>
      <c r="U128" s="1081"/>
      <c r="V128" s="1081"/>
      <c r="W128" s="1082" t="s">
        <v>515</v>
      </c>
      <c r="X128" s="1082"/>
      <c r="Y128" s="1082"/>
      <c r="Z128" s="1083"/>
      <c r="AA128" s="1084">
        <v>129662</v>
      </c>
      <c r="AB128" s="1085"/>
      <c r="AC128" s="1085"/>
      <c r="AD128" s="1085"/>
      <c r="AE128" s="1086"/>
      <c r="AF128" s="1087">
        <v>126442</v>
      </c>
      <c r="AG128" s="1085"/>
      <c r="AH128" s="1085"/>
      <c r="AI128" s="1085"/>
      <c r="AJ128" s="1086"/>
      <c r="AK128" s="1087">
        <v>83492</v>
      </c>
      <c r="AL128" s="1085"/>
      <c r="AM128" s="1085"/>
      <c r="AN128" s="1085"/>
      <c r="AO128" s="1086"/>
      <c r="AP128" s="1088"/>
      <c r="AQ128" s="1089"/>
      <c r="AR128" s="1089"/>
      <c r="AS128" s="1089"/>
      <c r="AT128" s="1090"/>
      <c r="AU128" s="232"/>
      <c r="AV128" s="232"/>
      <c r="AW128" s="232"/>
      <c r="AX128" s="935" t="s">
        <v>516</v>
      </c>
      <c r="AY128" s="936"/>
      <c r="AZ128" s="936"/>
      <c r="BA128" s="936"/>
      <c r="BB128" s="936"/>
      <c r="BC128" s="936"/>
      <c r="BD128" s="936"/>
      <c r="BE128" s="937"/>
      <c r="BF128" s="1091" t="s">
        <v>427</v>
      </c>
      <c r="BG128" s="1092"/>
      <c r="BH128" s="1092"/>
      <c r="BI128" s="1092"/>
      <c r="BJ128" s="1092"/>
      <c r="BK128" s="1092"/>
      <c r="BL128" s="1093"/>
      <c r="BM128" s="1091">
        <v>12.88</v>
      </c>
      <c r="BN128" s="1092"/>
      <c r="BO128" s="1092"/>
      <c r="BP128" s="1092"/>
      <c r="BQ128" s="1092"/>
      <c r="BR128" s="1092"/>
      <c r="BS128" s="1093"/>
      <c r="BT128" s="1091">
        <v>20</v>
      </c>
      <c r="BU128" s="1092"/>
      <c r="BV128" s="1092"/>
      <c r="BW128" s="1092"/>
      <c r="BX128" s="1092"/>
      <c r="BY128" s="1092"/>
      <c r="BZ128" s="1115"/>
      <c r="CA128" s="255"/>
      <c r="CB128" s="255"/>
      <c r="CC128" s="255"/>
      <c r="CD128" s="255"/>
      <c r="CE128" s="255"/>
      <c r="CF128" s="255"/>
      <c r="CG128" s="232"/>
      <c r="CH128" s="232"/>
      <c r="CI128" s="232"/>
      <c r="CJ128" s="254"/>
      <c r="CK128" s="1063"/>
      <c r="CL128" s="1064"/>
      <c r="CM128" s="1064"/>
      <c r="CN128" s="1064"/>
      <c r="CO128" s="1065"/>
      <c r="CP128" s="1074" t="s">
        <v>517</v>
      </c>
      <c r="CQ128" s="762"/>
      <c r="CR128" s="762"/>
      <c r="CS128" s="762"/>
      <c r="CT128" s="762"/>
      <c r="CU128" s="762"/>
      <c r="CV128" s="762"/>
      <c r="CW128" s="762"/>
      <c r="CX128" s="762"/>
      <c r="CY128" s="762"/>
      <c r="CZ128" s="762"/>
      <c r="DA128" s="762"/>
      <c r="DB128" s="762"/>
      <c r="DC128" s="762"/>
      <c r="DD128" s="762"/>
      <c r="DE128" s="762"/>
      <c r="DF128" s="1075"/>
      <c r="DG128" s="1076">
        <v>39478</v>
      </c>
      <c r="DH128" s="1077"/>
      <c r="DI128" s="1077"/>
      <c r="DJ128" s="1077"/>
      <c r="DK128" s="1077"/>
      <c r="DL128" s="1077">
        <v>35892</v>
      </c>
      <c r="DM128" s="1077"/>
      <c r="DN128" s="1077"/>
      <c r="DO128" s="1077"/>
      <c r="DP128" s="1077"/>
      <c r="DQ128" s="1077">
        <v>32306</v>
      </c>
      <c r="DR128" s="1077"/>
      <c r="DS128" s="1077"/>
      <c r="DT128" s="1077"/>
      <c r="DU128" s="1077"/>
      <c r="DV128" s="1078">
        <v>0.3</v>
      </c>
      <c r="DW128" s="1078"/>
      <c r="DX128" s="1078"/>
      <c r="DY128" s="1078"/>
      <c r="DZ128" s="1079"/>
    </row>
    <row r="129" spans="1:131" s="230" customFormat="1" ht="26.25" customHeight="1" x14ac:dyDescent="0.15">
      <c r="A129" s="973" t="s">
        <v>108</v>
      </c>
      <c r="B129" s="974"/>
      <c r="C129" s="974"/>
      <c r="D129" s="974"/>
      <c r="E129" s="974"/>
      <c r="F129" s="974"/>
      <c r="G129" s="974"/>
      <c r="H129" s="974"/>
      <c r="I129" s="974"/>
      <c r="J129" s="974"/>
      <c r="K129" s="974"/>
      <c r="L129" s="974"/>
      <c r="M129" s="974"/>
      <c r="N129" s="974"/>
      <c r="O129" s="974"/>
      <c r="P129" s="974"/>
      <c r="Q129" s="974"/>
      <c r="R129" s="974"/>
      <c r="S129" s="974"/>
      <c r="T129" s="974"/>
      <c r="U129" s="974"/>
      <c r="V129" s="974"/>
      <c r="W129" s="1109" t="s">
        <v>518</v>
      </c>
      <c r="X129" s="1110"/>
      <c r="Y129" s="1110"/>
      <c r="Z129" s="1111"/>
      <c r="AA129" s="997">
        <v>13615698</v>
      </c>
      <c r="AB129" s="998"/>
      <c r="AC129" s="998"/>
      <c r="AD129" s="998"/>
      <c r="AE129" s="999"/>
      <c r="AF129" s="1000">
        <v>14073742</v>
      </c>
      <c r="AG129" s="998"/>
      <c r="AH129" s="998"/>
      <c r="AI129" s="998"/>
      <c r="AJ129" s="999"/>
      <c r="AK129" s="1000">
        <v>13767087</v>
      </c>
      <c r="AL129" s="998"/>
      <c r="AM129" s="998"/>
      <c r="AN129" s="998"/>
      <c r="AO129" s="999"/>
      <c r="AP129" s="1112"/>
      <c r="AQ129" s="1113"/>
      <c r="AR129" s="1113"/>
      <c r="AS129" s="1113"/>
      <c r="AT129" s="1114"/>
      <c r="AU129" s="233"/>
      <c r="AV129" s="233"/>
      <c r="AW129" s="233"/>
      <c r="AX129" s="1104" t="s">
        <v>519</v>
      </c>
      <c r="AY129" s="962"/>
      <c r="AZ129" s="962"/>
      <c r="BA129" s="962"/>
      <c r="BB129" s="962"/>
      <c r="BC129" s="962"/>
      <c r="BD129" s="962"/>
      <c r="BE129" s="963"/>
      <c r="BF129" s="1105" t="s">
        <v>495</v>
      </c>
      <c r="BG129" s="1106"/>
      <c r="BH129" s="1106"/>
      <c r="BI129" s="1106"/>
      <c r="BJ129" s="1106"/>
      <c r="BK129" s="1106"/>
      <c r="BL129" s="1107"/>
      <c r="BM129" s="1105">
        <v>17.88</v>
      </c>
      <c r="BN129" s="1106"/>
      <c r="BO129" s="1106"/>
      <c r="BP129" s="1106"/>
      <c r="BQ129" s="1106"/>
      <c r="BR129" s="1106"/>
      <c r="BS129" s="1107"/>
      <c r="BT129" s="1105">
        <v>30</v>
      </c>
      <c r="BU129" s="1106"/>
      <c r="BV129" s="1106"/>
      <c r="BW129" s="1106"/>
      <c r="BX129" s="1106"/>
      <c r="BY129" s="1106"/>
      <c r="BZ129" s="110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3" t="s">
        <v>520</v>
      </c>
      <c r="B130" s="974"/>
      <c r="C130" s="974"/>
      <c r="D130" s="974"/>
      <c r="E130" s="974"/>
      <c r="F130" s="974"/>
      <c r="G130" s="974"/>
      <c r="H130" s="974"/>
      <c r="I130" s="974"/>
      <c r="J130" s="974"/>
      <c r="K130" s="974"/>
      <c r="L130" s="974"/>
      <c r="M130" s="974"/>
      <c r="N130" s="974"/>
      <c r="O130" s="974"/>
      <c r="P130" s="974"/>
      <c r="Q130" s="974"/>
      <c r="R130" s="974"/>
      <c r="S130" s="974"/>
      <c r="T130" s="974"/>
      <c r="U130" s="974"/>
      <c r="V130" s="974"/>
      <c r="W130" s="1109" t="s">
        <v>521</v>
      </c>
      <c r="X130" s="1110"/>
      <c r="Y130" s="1110"/>
      <c r="Z130" s="1111"/>
      <c r="AA130" s="997">
        <v>2448210</v>
      </c>
      <c r="AB130" s="998"/>
      <c r="AC130" s="998"/>
      <c r="AD130" s="998"/>
      <c r="AE130" s="999"/>
      <c r="AF130" s="1000">
        <v>2463965</v>
      </c>
      <c r="AG130" s="998"/>
      <c r="AH130" s="998"/>
      <c r="AI130" s="998"/>
      <c r="AJ130" s="999"/>
      <c r="AK130" s="1000">
        <v>2386482</v>
      </c>
      <c r="AL130" s="998"/>
      <c r="AM130" s="998"/>
      <c r="AN130" s="998"/>
      <c r="AO130" s="999"/>
      <c r="AP130" s="1112"/>
      <c r="AQ130" s="1113"/>
      <c r="AR130" s="1113"/>
      <c r="AS130" s="1113"/>
      <c r="AT130" s="1114"/>
      <c r="AU130" s="233"/>
      <c r="AV130" s="233"/>
      <c r="AW130" s="233"/>
      <c r="AX130" s="1104" t="s">
        <v>522</v>
      </c>
      <c r="AY130" s="962"/>
      <c r="AZ130" s="962"/>
      <c r="BA130" s="962"/>
      <c r="BB130" s="962"/>
      <c r="BC130" s="962"/>
      <c r="BD130" s="962"/>
      <c r="BE130" s="963"/>
      <c r="BF130" s="1140">
        <v>8.3000000000000007</v>
      </c>
      <c r="BG130" s="1141"/>
      <c r="BH130" s="1141"/>
      <c r="BI130" s="1141"/>
      <c r="BJ130" s="1141"/>
      <c r="BK130" s="1141"/>
      <c r="BL130" s="1142"/>
      <c r="BM130" s="1140">
        <v>25</v>
      </c>
      <c r="BN130" s="1141"/>
      <c r="BO130" s="1141"/>
      <c r="BP130" s="1141"/>
      <c r="BQ130" s="1141"/>
      <c r="BR130" s="1141"/>
      <c r="BS130" s="1142"/>
      <c r="BT130" s="1140">
        <v>35</v>
      </c>
      <c r="BU130" s="1141"/>
      <c r="BV130" s="1141"/>
      <c r="BW130" s="1141"/>
      <c r="BX130" s="1141"/>
      <c r="BY130" s="1141"/>
      <c r="BZ130" s="114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4"/>
      <c r="B131" s="1145"/>
      <c r="C131" s="1145"/>
      <c r="D131" s="1145"/>
      <c r="E131" s="1145"/>
      <c r="F131" s="1145"/>
      <c r="G131" s="1145"/>
      <c r="H131" s="1145"/>
      <c r="I131" s="1145"/>
      <c r="J131" s="1145"/>
      <c r="K131" s="1145"/>
      <c r="L131" s="1145"/>
      <c r="M131" s="1145"/>
      <c r="N131" s="1145"/>
      <c r="O131" s="1145"/>
      <c r="P131" s="1145"/>
      <c r="Q131" s="1145"/>
      <c r="R131" s="1145"/>
      <c r="S131" s="1145"/>
      <c r="T131" s="1145"/>
      <c r="U131" s="1145"/>
      <c r="V131" s="1145"/>
      <c r="W131" s="1146" t="s">
        <v>523</v>
      </c>
      <c r="X131" s="1147"/>
      <c r="Y131" s="1147"/>
      <c r="Z131" s="1148"/>
      <c r="AA131" s="1043">
        <v>11167488</v>
      </c>
      <c r="AB131" s="1025"/>
      <c r="AC131" s="1025"/>
      <c r="AD131" s="1025"/>
      <c r="AE131" s="1026"/>
      <c r="AF131" s="1024">
        <v>11609777</v>
      </c>
      <c r="AG131" s="1025"/>
      <c r="AH131" s="1025"/>
      <c r="AI131" s="1025"/>
      <c r="AJ131" s="1026"/>
      <c r="AK131" s="1024">
        <v>11380605</v>
      </c>
      <c r="AL131" s="1025"/>
      <c r="AM131" s="1025"/>
      <c r="AN131" s="1025"/>
      <c r="AO131" s="1026"/>
      <c r="AP131" s="1149"/>
      <c r="AQ131" s="1150"/>
      <c r="AR131" s="1150"/>
      <c r="AS131" s="1150"/>
      <c r="AT131" s="1151"/>
      <c r="AU131" s="233"/>
      <c r="AV131" s="233"/>
      <c r="AW131" s="233"/>
      <c r="AX131" s="1122" t="s">
        <v>524</v>
      </c>
      <c r="AY131" s="762"/>
      <c r="AZ131" s="762"/>
      <c r="BA131" s="762"/>
      <c r="BB131" s="762"/>
      <c r="BC131" s="762"/>
      <c r="BD131" s="762"/>
      <c r="BE131" s="1075"/>
      <c r="BF131" s="1123">
        <v>42.1</v>
      </c>
      <c r="BG131" s="1124"/>
      <c r="BH131" s="1124"/>
      <c r="BI131" s="1124"/>
      <c r="BJ131" s="1124"/>
      <c r="BK131" s="1124"/>
      <c r="BL131" s="1125"/>
      <c r="BM131" s="1123">
        <v>350</v>
      </c>
      <c r="BN131" s="1124"/>
      <c r="BO131" s="1124"/>
      <c r="BP131" s="1124"/>
      <c r="BQ131" s="1124"/>
      <c r="BR131" s="1124"/>
      <c r="BS131" s="1125"/>
      <c r="BT131" s="1126"/>
      <c r="BU131" s="1127"/>
      <c r="BV131" s="1127"/>
      <c r="BW131" s="1127"/>
      <c r="BX131" s="1127"/>
      <c r="BY131" s="1127"/>
      <c r="BZ131" s="112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9" t="s">
        <v>525</v>
      </c>
      <c r="B132" s="1130"/>
      <c r="C132" s="1130"/>
      <c r="D132" s="1130"/>
      <c r="E132" s="1130"/>
      <c r="F132" s="1130"/>
      <c r="G132" s="1130"/>
      <c r="H132" s="1130"/>
      <c r="I132" s="1130"/>
      <c r="J132" s="1130"/>
      <c r="K132" s="1130"/>
      <c r="L132" s="1130"/>
      <c r="M132" s="1130"/>
      <c r="N132" s="1130"/>
      <c r="O132" s="1130"/>
      <c r="P132" s="1130"/>
      <c r="Q132" s="1130"/>
      <c r="R132" s="1130"/>
      <c r="S132" s="1130"/>
      <c r="T132" s="1130"/>
      <c r="U132" s="1130"/>
      <c r="V132" s="1133" t="s">
        <v>526</v>
      </c>
      <c r="W132" s="1133"/>
      <c r="X132" s="1133"/>
      <c r="Y132" s="1133"/>
      <c r="Z132" s="1134"/>
      <c r="AA132" s="1135">
        <v>8.8945069829999994</v>
      </c>
      <c r="AB132" s="1136"/>
      <c r="AC132" s="1136"/>
      <c r="AD132" s="1136"/>
      <c r="AE132" s="1137"/>
      <c r="AF132" s="1138">
        <v>7.8418474360000001</v>
      </c>
      <c r="AG132" s="1136"/>
      <c r="AH132" s="1136"/>
      <c r="AI132" s="1136"/>
      <c r="AJ132" s="1137"/>
      <c r="AK132" s="1138">
        <v>8.2459236570000005</v>
      </c>
      <c r="AL132" s="1136"/>
      <c r="AM132" s="1136"/>
      <c r="AN132" s="1136"/>
      <c r="AO132" s="1137"/>
      <c r="AP132" s="1040"/>
      <c r="AQ132" s="1041"/>
      <c r="AR132" s="1041"/>
      <c r="AS132" s="1041"/>
      <c r="AT132" s="1139"/>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31"/>
      <c r="B133" s="1132"/>
      <c r="C133" s="1132"/>
      <c r="D133" s="1132"/>
      <c r="E133" s="1132"/>
      <c r="F133" s="1132"/>
      <c r="G133" s="1132"/>
      <c r="H133" s="1132"/>
      <c r="I133" s="1132"/>
      <c r="J133" s="1132"/>
      <c r="K133" s="1132"/>
      <c r="L133" s="1132"/>
      <c r="M133" s="1132"/>
      <c r="N133" s="1132"/>
      <c r="O133" s="1132"/>
      <c r="P133" s="1132"/>
      <c r="Q133" s="1132"/>
      <c r="R133" s="1132"/>
      <c r="S133" s="1132"/>
      <c r="T133" s="1132"/>
      <c r="U133" s="1132"/>
      <c r="V133" s="1116" t="s">
        <v>527</v>
      </c>
      <c r="W133" s="1116"/>
      <c r="X133" s="1116"/>
      <c r="Y133" s="1116"/>
      <c r="Z133" s="1117"/>
      <c r="AA133" s="1118">
        <v>10</v>
      </c>
      <c r="AB133" s="1119"/>
      <c r="AC133" s="1119"/>
      <c r="AD133" s="1119"/>
      <c r="AE133" s="1120"/>
      <c r="AF133" s="1118">
        <v>9.1999999999999993</v>
      </c>
      <c r="AG133" s="1119"/>
      <c r="AH133" s="1119"/>
      <c r="AI133" s="1119"/>
      <c r="AJ133" s="1120"/>
      <c r="AK133" s="1118">
        <v>8.3000000000000007</v>
      </c>
      <c r="AL133" s="1119"/>
      <c r="AM133" s="1119"/>
      <c r="AN133" s="1119"/>
      <c r="AO133" s="1120"/>
      <c r="AP133" s="1067"/>
      <c r="AQ133" s="1068"/>
      <c r="AR133" s="1068"/>
      <c r="AS133" s="1068"/>
      <c r="AT133" s="112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vH0A7Z/c2nqw6anQkTIlGknzo8Kjo0S57+Oqy9oc6ZlvZPOn98B+E3Fo7G6hLyZY+DgeZk4DV1gGxxSP79k1g==" saltValue="Xp7rlxCpD+438GSqKFbt5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ZoQ1ExE3vbO4a75B+2CSU7FDygOi2+a2fslut9kAB0sk0fjFRAGbhn3hk6/QdN1RErrPkaKRdRSvA7iV+7ezcA==" saltValue="ifhVXgGhlgwrDKPLQ38L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oyy5dX0LGMfBzHje8K6KYw0sSpQ4jVlTLDnaRCJteoFX2o99od7ZzhHA1KiXkq6YHE3tZxwX/qhzyOA+yc49w==" saltValue="E/wWdU9ljs/zKdqIy1OTy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530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3" t="s">
        <v>531</v>
      </c>
      <c r="AP7" s="272"/>
      <c r="AQ7" s="273" t="s">
        <v>532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4"/>
      <c r="AP8" s="278" t="s">
        <v>533</v>
      </c>
      <c r="AQ8" s="279" t="s">
        <v>534</v>
      </c>
      <c r="AR8" s="280" t="s">
        <v>535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5" t="s">
        <v>536</v>
      </c>
      <c r="AL9" s="1156"/>
      <c r="AM9" s="1156"/>
      <c r="AN9" s="1157"/>
      <c r="AO9" s="281">
        <v>3788229</v>
      </c>
      <c r="AP9" s="281">
        <v>129119</v>
      </c>
      <c r="AQ9" s="282">
        <v>105319</v>
      </c>
      <c r="AR9" s="283">
        <v>22.6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5" t="s">
        <v>537</v>
      </c>
      <c r="AL10" s="1156"/>
      <c r="AM10" s="1156"/>
      <c r="AN10" s="1157"/>
      <c r="AO10" s="284">
        <v>26673</v>
      </c>
      <c r="AP10" s="284">
        <v>909</v>
      </c>
      <c r="AQ10" s="285">
        <v>9860</v>
      </c>
      <c r="AR10" s="286">
        <v>-90.8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5" t="s">
        <v>538</v>
      </c>
      <c r="AL11" s="1156"/>
      <c r="AM11" s="1156"/>
      <c r="AN11" s="1157"/>
      <c r="AO11" s="284" t="s">
        <v>539</v>
      </c>
      <c r="AP11" s="284" t="s">
        <v>539</v>
      </c>
      <c r="AQ11" s="285">
        <v>1656</v>
      </c>
      <c r="AR11" s="286" t="s">
        <v>539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5" t="s">
        <v>540</v>
      </c>
      <c r="AL12" s="1156"/>
      <c r="AM12" s="1156"/>
      <c r="AN12" s="1157"/>
      <c r="AO12" s="284" t="s">
        <v>539</v>
      </c>
      <c r="AP12" s="284" t="s">
        <v>539</v>
      </c>
      <c r="AQ12" s="285">
        <v>3</v>
      </c>
      <c r="AR12" s="286" t="s">
        <v>539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5" t="s">
        <v>541</v>
      </c>
      <c r="AL13" s="1156"/>
      <c r="AM13" s="1156"/>
      <c r="AN13" s="1157"/>
      <c r="AO13" s="284">
        <v>115311</v>
      </c>
      <c r="AP13" s="284">
        <v>3930</v>
      </c>
      <c r="AQ13" s="285">
        <v>4056</v>
      </c>
      <c r="AR13" s="286">
        <v>-3.1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5" t="s">
        <v>542</v>
      </c>
      <c r="AL14" s="1156"/>
      <c r="AM14" s="1156"/>
      <c r="AN14" s="1157"/>
      <c r="AO14" s="284">
        <v>166761</v>
      </c>
      <c r="AP14" s="284">
        <v>5684</v>
      </c>
      <c r="AQ14" s="285">
        <v>2339</v>
      </c>
      <c r="AR14" s="286">
        <v>143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8" t="s">
        <v>543</v>
      </c>
      <c r="AL15" s="1159"/>
      <c r="AM15" s="1159"/>
      <c r="AN15" s="1160"/>
      <c r="AO15" s="284">
        <v>-119557</v>
      </c>
      <c r="AP15" s="284">
        <v>-4075</v>
      </c>
      <c r="AQ15" s="285">
        <v>-7717</v>
      </c>
      <c r="AR15" s="286">
        <v>-47.2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8" t="s">
        <v>189</v>
      </c>
      <c r="AL16" s="1159"/>
      <c r="AM16" s="1159"/>
      <c r="AN16" s="1160"/>
      <c r="AO16" s="284">
        <v>3977417</v>
      </c>
      <c r="AP16" s="284">
        <v>135568</v>
      </c>
      <c r="AQ16" s="285">
        <v>115515</v>
      </c>
      <c r="AR16" s="286">
        <v>17.399999999999999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544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545</v>
      </c>
      <c r="AP20" s="293" t="s">
        <v>546</v>
      </c>
      <c r="AQ20" s="294" t="s">
        <v>547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61" t="s">
        <v>548</v>
      </c>
      <c r="AL21" s="1162"/>
      <c r="AM21" s="1162"/>
      <c r="AN21" s="1163"/>
      <c r="AO21" s="297">
        <v>13.84</v>
      </c>
      <c r="AP21" s="298">
        <v>10.69</v>
      </c>
      <c r="AQ21" s="299">
        <v>3.15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61" t="s">
        <v>549</v>
      </c>
      <c r="AL22" s="1162"/>
      <c r="AM22" s="1162"/>
      <c r="AN22" s="1163"/>
      <c r="AO22" s="302">
        <v>97.3</v>
      </c>
      <c r="AP22" s="303">
        <v>97.4</v>
      </c>
      <c r="AQ22" s="304">
        <v>-0.1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52" t="s">
        <v>550</v>
      </c>
      <c r="B26" s="1152"/>
      <c r="C26" s="1152"/>
      <c r="D26" s="1152"/>
      <c r="E26" s="1152"/>
      <c r="F26" s="1152"/>
      <c r="G26" s="1152"/>
      <c r="H26" s="1152"/>
      <c r="I26" s="1152"/>
      <c r="J26" s="1152"/>
      <c r="K26" s="1152"/>
      <c r="L26" s="1152"/>
      <c r="M26" s="1152"/>
      <c r="N26" s="1152"/>
      <c r="O26" s="1152"/>
      <c r="P26" s="1152"/>
      <c r="Q26" s="1152"/>
      <c r="R26" s="1152"/>
      <c r="S26" s="1152"/>
      <c r="T26" s="1152"/>
      <c r="U26" s="1152"/>
      <c r="V26" s="1152"/>
      <c r="W26" s="1152"/>
      <c r="X26" s="1152"/>
      <c r="Y26" s="1152"/>
      <c r="Z26" s="1152"/>
      <c r="AA26" s="1152"/>
      <c r="AB26" s="1152"/>
      <c r="AC26" s="1152"/>
      <c r="AD26" s="1152"/>
      <c r="AE26" s="1152"/>
      <c r="AF26" s="1152"/>
      <c r="AG26" s="1152"/>
      <c r="AH26" s="1152"/>
      <c r="AI26" s="1152"/>
      <c r="AJ26" s="1152"/>
      <c r="AK26" s="1152"/>
      <c r="AL26" s="1152"/>
      <c r="AM26" s="1152"/>
      <c r="AN26" s="1152"/>
      <c r="AO26" s="1152"/>
      <c r="AP26" s="1152"/>
      <c r="AQ26" s="1152"/>
      <c r="AR26" s="1152"/>
      <c r="AS26" s="1152"/>
      <c r="AT26" s="267"/>
    </row>
    <row r="27" spans="1:46" x14ac:dyDescent="0.15">
      <c r="A27" s="309"/>
      <c r="AO27" s="262"/>
      <c r="AP27" s="262"/>
      <c r="AQ27" s="262"/>
      <c r="AR27" s="262"/>
      <c r="AS27" s="262"/>
      <c r="AT27" s="262"/>
    </row>
    <row r="28" spans="1:46" ht="17.25" x14ac:dyDescent="0.15">
      <c r="A28" s="263" t="s">
        <v>551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552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3" t="s">
        <v>531</v>
      </c>
      <c r="AP30" s="272"/>
      <c r="AQ30" s="273" t="s">
        <v>532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4"/>
      <c r="AP31" s="278" t="s">
        <v>533</v>
      </c>
      <c r="AQ31" s="279" t="s">
        <v>534</v>
      </c>
      <c r="AR31" s="280" t="s">
        <v>535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9" t="s">
        <v>553</v>
      </c>
      <c r="AL32" s="1170"/>
      <c r="AM32" s="1170"/>
      <c r="AN32" s="1171"/>
      <c r="AO32" s="312">
        <v>2589753</v>
      </c>
      <c r="AP32" s="312">
        <v>88270</v>
      </c>
      <c r="AQ32" s="313">
        <v>74824</v>
      </c>
      <c r="AR32" s="314">
        <v>18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9" t="s">
        <v>554</v>
      </c>
      <c r="AL33" s="1170"/>
      <c r="AM33" s="1170"/>
      <c r="AN33" s="1171"/>
      <c r="AO33" s="312" t="s">
        <v>539</v>
      </c>
      <c r="AP33" s="312" t="s">
        <v>539</v>
      </c>
      <c r="AQ33" s="313" t="s">
        <v>539</v>
      </c>
      <c r="AR33" s="314" t="s">
        <v>539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9" t="s">
        <v>555</v>
      </c>
      <c r="AL34" s="1170"/>
      <c r="AM34" s="1170"/>
      <c r="AN34" s="1171"/>
      <c r="AO34" s="312" t="s">
        <v>539</v>
      </c>
      <c r="AP34" s="312" t="s">
        <v>539</v>
      </c>
      <c r="AQ34" s="313">
        <v>1</v>
      </c>
      <c r="AR34" s="314" t="s">
        <v>539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9" t="s">
        <v>556</v>
      </c>
      <c r="AL35" s="1170"/>
      <c r="AM35" s="1170"/>
      <c r="AN35" s="1171"/>
      <c r="AO35" s="312">
        <v>818605</v>
      </c>
      <c r="AP35" s="312">
        <v>27902</v>
      </c>
      <c r="AQ35" s="313">
        <v>17427</v>
      </c>
      <c r="AR35" s="314">
        <v>60.1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9" t="s">
        <v>557</v>
      </c>
      <c r="AL36" s="1170"/>
      <c r="AM36" s="1170"/>
      <c r="AN36" s="1171"/>
      <c r="AO36" s="312" t="s">
        <v>539</v>
      </c>
      <c r="AP36" s="312" t="s">
        <v>539</v>
      </c>
      <c r="AQ36" s="313">
        <v>2447</v>
      </c>
      <c r="AR36" s="314" t="s">
        <v>539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9" t="s">
        <v>558</v>
      </c>
      <c r="AL37" s="1170"/>
      <c r="AM37" s="1170"/>
      <c r="AN37" s="1171"/>
      <c r="AO37" s="312">
        <v>52</v>
      </c>
      <c r="AP37" s="312">
        <v>2</v>
      </c>
      <c r="AQ37" s="313">
        <v>591</v>
      </c>
      <c r="AR37" s="314">
        <v>-99.7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72" t="s">
        <v>559</v>
      </c>
      <c r="AL38" s="1173"/>
      <c r="AM38" s="1173"/>
      <c r="AN38" s="1174"/>
      <c r="AO38" s="315" t="s">
        <v>539</v>
      </c>
      <c r="AP38" s="315" t="s">
        <v>539</v>
      </c>
      <c r="AQ38" s="316">
        <v>2</v>
      </c>
      <c r="AR38" s="304" t="s">
        <v>539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72" t="s">
        <v>560</v>
      </c>
      <c r="AL39" s="1173"/>
      <c r="AM39" s="1173"/>
      <c r="AN39" s="1174"/>
      <c r="AO39" s="312">
        <v>-83492</v>
      </c>
      <c r="AP39" s="312">
        <v>-2846</v>
      </c>
      <c r="AQ39" s="313">
        <v>-3618</v>
      </c>
      <c r="AR39" s="314">
        <v>-21.3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9" t="s">
        <v>561</v>
      </c>
      <c r="AL40" s="1170"/>
      <c r="AM40" s="1170"/>
      <c r="AN40" s="1171"/>
      <c r="AO40" s="312">
        <v>-2386482</v>
      </c>
      <c r="AP40" s="312">
        <v>-81342</v>
      </c>
      <c r="AQ40" s="313">
        <v>-63812</v>
      </c>
      <c r="AR40" s="314">
        <v>27.5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5" t="s">
        <v>305</v>
      </c>
      <c r="AL41" s="1176"/>
      <c r="AM41" s="1176"/>
      <c r="AN41" s="1177"/>
      <c r="AO41" s="312">
        <v>938436</v>
      </c>
      <c r="AP41" s="312">
        <v>31986</v>
      </c>
      <c r="AQ41" s="313">
        <v>27863</v>
      </c>
      <c r="AR41" s="314">
        <v>14.8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562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563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564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4" t="s">
        <v>531</v>
      </c>
      <c r="AN49" s="1166" t="s">
        <v>565</v>
      </c>
      <c r="AO49" s="1167"/>
      <c r="AP49" s="1167"/>
      <c r="AQ49" s="1167"/>
      <c r="AR49" s="116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5"/>
      <c r="AN50" s="328" t="s">
        <v>566</v>
      </c>
      <c r="AO50" s="329" t="s">
        <v>567</v>
      </c>
      <c r="AP50" s="330" t="s">
        <v>568</v>
      </c>
      <c r="AQ50" s="331" t="s">
        <v>569</v>
      </c>
      <c r="AR50" s="332" t="s">
        <v>570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571</v>
      </c>
      <c r="AL51" s="325"/>
      <c r="AM51" s="333">
        <v>3212079</v>
      </c>
      <c r="AN51" s="334">
        <v>99704</v>
      </c>
      <c r="AO51" s="335">
        <v>-56.7</v>
      </c>
      <c r="AP51" s="336">
        <v>85173</v>
      </c>
      <c r="AQ51" s="337">
        <v>-4.3</v>
      </c>
      <c r="AR51" s="338">
        <v>-52.4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572</v>
      </c>
      <c r="AM52" s="341">
        <v>1976469</v>
      </c>
      <c r="AN52" s="342">
        <v>61351</v>
      </c>
      <c r="AO52" s="343">
        <v>-24.5</v>
      </c>
      <c r="AP52" s="344">
        <v>43913</v>
      </c>
      <c r="AQ52" s="345">
        <v>-3.4</v>
      </c>
      <c r="AR52" s="346">
        <v>-21.1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573</v>
      </c>
      <c r="AL53" s="325"/>
      <c r="AM53" s="333">
        <v>4523408</v>
      </c>
      <c r="AN53" s="334">
        <v>143714</v>
      </c>
      <c r="AO53" s="335">
        <v>44.1</v>
      </c>
      <c r="AP53" s="336">
        <v>94081</v>
      </c>
      <c r="AQ53" s="337">
        <v>10.5</v>
      </c>
      <c r="AR53" s="338">
        <v>33.6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572</v>
      </c>
      <c r="AM54" s="341">
        <v>2932415</v>
      </c>
      <c r="AN54" s="342">
        <v>93166</v>
      </c>
      <c r="AO54" s="343">
        <v>51.9</v>
      </c>
      <c r="AP54" s="344">
        <v>48949</v>
      </c>
      <c r="AQ54" s="345">
        <v>11.5</v>
      </c>
      <c r="AR54" s="346">
        <v>40.4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574</v>
      </c>
      <c r="AL55" s="325"/>
      <c r="AM55" s="333">
        <v>4354199</v>
      </c>
      <c r="AN55" s="334">
        <v>141077</v>
      </c>
      <c r="AO55" s="335">
        <v>-1.8</v>
      </c>
      <c r="AP55" s="336">
        <v>92632</v>
      </c>
      <c r="AQ55" s="337">
        <v>-1.5</v>
      </c>
      <c r="AR55" s="338">
        <v>-0.3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572</v>
      </c>
      <c r="AM56" s="341">
        <v>1669822</v>
      </c>
      <c r="AN56" s="342">
        <v>54103</v>
      </c>
      <c r="AO56" s="343">
        <v>-41.9</v>
      </c>
      <c r="AP56" s="344">
        <v>47978</v>
      </c>
      <c r="AQ56" s="345">
        <v>-2</v>
      </c>
      <c r="AR56" s="346">
        <v>-39.9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575</v>
      </c>
      <c r="AL57" s="325"/>
      <c r="AM57" s="333">
        <v>4644700</v>
      </c>
      <c r="AN57" s="334">
        <v>154247</v>
      </c>
      <c r="AO57" s="335">
        <v>9.3000000000000007</v>
      </c>
      <c r="AP57" s="336">
        <v>96469</v>
      </c>
      <c r="AQ57" s="337">
        <v>4.0999999999999996</v>
      </c>
      <c r="AR57" s="338">
        <v>5.2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572</v>
      </c>
      <c r="AM58" s="341">
        <v>2179130</v>
      </c>
      <c r="AN58" s="342">
        <v>72367</v>
      </c>
      <c r="AO58" s="343">
        <v>33.799999999999997</v>
      </c>
      <c r="AP58" s="344">
        <v>49775</v>
      </c>
      <c r="AQ58" s="345">
        <v>3.7</v>
      </c>
      <c r="AR58" s="346">
        <v>30.1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576</v>
      </c>
      <c r="AL59" s="325"/>
      <c r="AM59" s="333">
        <v>2470683</v>
      </c>
      <c r="AN59" s="334">
        <v>84212</v>
      </c>
      <c r="AO59" s="335">
        <v>-45.4</v>
      </c>
      <c r="AP59" s="336">
        <v>85743</v>
      </c>
      <c r="AQ59" s="337">
        <v>-11.1</v>
      </c>
      <c r="AR59" s="338">
        <v>-34.299999999999997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572</v>
      </c>
      <c r="AM60" s="341">
        <v>1344352</v>
      </c>
      <c r="AN60" s="342">
        <v>45821</v>
      </c>
      <c r="AO60" s="343">
        <v>-36.700000000000003</v>
      </c>
      <c r="AP60" s="344">
        <v>45231</v>
      </c>
      <c r="AQ60" s="345">
        <v>-9.1</v>
      </c>
      <c r="AR60" s="346">
        <v>-27.6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577</v>
      </c>
      <c r="AL61" s="347"/>
      <c r="AM61" s="348">
        <v>3841014</v>
      </c>
      <c r="AN61" s="349">
        <v>124591</v>
      </c>
      <c r="AO61" s="350">
        <v>-10.1</v>
      </c>
      <c r="AP61" s="351">
        <v>90820</v>
      </c>
      <c r="AQ61" s="352">
        <v>-0.5</v>
      </c>
      <c r="AR61" s="338">
        <v>-9.6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572</v>
      </c>
      <c r="AM62" s="341">
        <v>2020438</v>
      </c>
      <c r="AN62" s="342">
        <v>65362</v>
      </c>
      <c r="AO62" s="343">
        <v>-3.5</v>
      </c>
      <c r="AP62" s="344">
        <v>47169</v>
      </c>
      <c r="AQ62" s="345">
        <v>0.1</v>
      </c>
      <c r="AR62" s="346">
        <v>-3.6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yyAqJ0skx68Ww465LuWtBxv4DtcfKjIm0MRLwVAGuwBmhK1rKZa/OUFHrF+/ZqhrbXdRrQR+rbBRHPOkRJJHuQ==" saltValue="VfZvBB52i4f4gkFA1pawH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579</v>
      </c>
    </row>
    <row r="120" spans="125:125" ht="13.5" hidden="1" customHeight="1" x14ac:dyDescent="0.15"/>
    <row r="121" spans="125:125" ht="13.5" hidden="1" customHeight="1" x14ac:dyDescent="0.15">
      <c r="DU121" s="259"/>
    </row>
  </sheetData>
  <sheetProtection algorithmName="SHA-512" hashValue="FNNyCFfn374zu86Cu1oWwN/u6jhDociJM2ELIKn1L5PNORR7Rri8IIRHowt8Mqxb67pOvVvdTQh72Rax9g/W6w==" saltValue="7tfkZeGN/DPMcdjRXOdY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580</v>
      </c>
    </row>
  </sheetData>
  <sheetProtection algorithmName="SHA-512" hashValue="gZESafH4funOcnnTVR4aS1+FTbVSIVhJqtvINK2QO9ZnSnqQ2/TpPk/F2KKTrCMu86QbxBl14jaHKHcpZZhKdQ==" saltValue="GBZDz6l0kfbggi5NkOewT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581</v>
      </c>
      <c r="G46" s="8" t="s">
        <v>582</v>
      </c>
      <c r="H46" s="8" t="s">
        <v>583</v>
      </c>
      <c r="I46" s="8" t="s">
        <v>584</v>
      </c>
      <c r="J46" s="9" t="s">
        <v>585</v>
      </c>
    </row>
    <row r="47" spans="2:10" ht="57.75" customHeight="1" x14ac:dyDescent="0.15">
      <c r="B47" s="10"/>
      <c r="C47" s="1178" t="s">
        <v>3</v>
      </c>
      <c r="D47" s="1178"/>
      <c r="E47" s="1179"/>
      <c r="F47" s="11">
        <v>43.41</v>
      </c>
      <c r="G47" s="12">
        <v>39.130000000000003</v>
      </c>
      <c r="H47" s="12">
        <v>36.54</v>
      </c>
      <c r="I47" s="12">
        <v>43.38</v>
      </c>
      <c r="J47" s="13">
        <v>49.17</v>
      </c>
    </row>
    <row r="48" spans="2:10" ht="57.75" customHeight="1" x14ac:dyDescent="0.15">
      <c r="B48" s="14"/>
      <c r="C48" s="1180" t="s">
        <v>4</v>
      </c>
      <c r="D48" s="1180"/>
      <c r="E48" s="1181"/>
      <c r="F48" s="15">
        <v>2.89</v>
      </c>
      <c r="G48" s="16">
        <v>4.05</v>
      </c>
      <c r="H48" s="16">
        <v>5.24</v>
      </c>
      <c r="I48" s="16">
        <v>5.23</v>
      </c>
      <c r="J48" s="17">
        <v>6.65</v>
      </c>
    </row>
    <row r="49" spans="2:10" ht="57.75" customHeight="1" thickBot="1" x14ac:dyDescent="0.2">
      <c r="B49" s="18"/>
      <c r="C49" s="1182" t="s">
        <v>5</v>
      </c>
      <c r="D49" s="1182"/>
      <c r="E49" s="1183"/>
      <c r="F49" s="19" t="s">
        <v>586</v>
      </c>
      <c r="G49" s="20" t="s">
        <v>587</v>
      </c>
      <c r="H49" s="20" t="s">
        <v>588</v>
      </c>
      <c r="I49" s="20">
        <v>8.25</v>
      </c>
      <c r="J49" s="21">
        <v>6.13</v>
      </c>
    </row>
    <row r="50" spans="2:10" x14ac:dyDescent="0.15"/>
  </sheetData>
  <sheetProtection algorithmName="SHA-512" hashValue="qS4kxyKxzaLsh8Mr7sD6i3Q8fndgPy9ODsFfAuWB6q4A/bEy4VvU/U56WFlVsG2wnNscNoJ7faqPm7DOxFajug==" saltValue="zdU8NHW2z37CqjZLGvso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581</v>
      </c>
      <c r="G33" s="29" t="s">
        <v>582</v>
      </c>
      <c r="H33" s="29" t="s">
        <v>583</v>
      </c>
      <c r="I33" s="29" t="s">
        <v>584</v>
      </c>
      <c r="J33" s="30" t="s">
        <v>585</v>
      </c>
      <c r="K33" s="22"/>
      <c r="L33" s="22"/>
      <c r="M33" s="22"/>
      <c r="N33" s="22"/>
      <c r="O33" s="22"/>
      <c r="P33" s="22"/>
    </row>
    <row r="34" spans="1:16" ht="39" customHeight="1" x14ac:dyDescent="0.15">
      <c r="A34" s="22"/>
      <c r="B34" s="31"/>
      <c r="C34" s="1190" t="s">
        <v>589</v>
      </c>
      <c r="D34" s="1190"/>
      <c r="E34" s="1191"/>
      <c r="F34" s="32">
        <v>9.67</v>
      </c>
      <c r="G34" s="33">
        <v>11.46</v>
      </c>
      <c r="H34" s="33">
        <v>13.12</v>
      </c>
      <c r="I34" s="33">
        <v>13.43</v>
      </c>
      <c r="J34" s="34">
        <v>14.03</v>
      </c>
      <c r="K34" s="22"/>
      <c r="L34" s="22"/>
      <c r="M34" s="22"/>
      <c r="N34" s="22"/>
      <c r="O34" s="22"/>
      <c r="P34" s="22"/>
    </row>
    <row r="35" spans="1:16" ht="39" customHeight="1" x14ac:dyDescent="0.15">
      <c r="A35" s="22"/>
      <c r="B35" s="35"/>
      <c r="C35" s="1184" t="s">
        <v>590</v>
      </c>
      <c r="D35" s="1185"/>
      <c r="E35" s="1186"/>
      <c r="F35" s="36">
        <v>2.89</v>
      </c>
      <c r="G35" s="37">
        <v>4.05</v>
      </c>
      <c r="H35" s="37">
        <v>5.24</v>
      </c>
      <c r="I35" s="37">
        <v>5.23</v>
      </c>
      <c r="J35" s="38">
        <v>6.65</v>
      </c>
      <c r="K35" s="22"/>
      <c r="L35" s="22"/>
      <c r="M35" s="22"/>
      <c r="N35" s="22"/>
      <c r="O35" s="22"/>
      <c r="P35" s="22"/>
    </row>
    <row r="36" spans="1:16" ht="39" customHeight="1" x14ac:dyDescent="0.15">
      <c r="A36" s="22"/>
      <c r="B36" s="35"/>
      <c r="C36" s="1184" t="s">
        <v>591</v>
      </c>
      <c r="D36" s="1185"/>
      <c r="E36" s="1186"/>
      <c r="F36" s="36" t="s">
        <v>539</v>
      </c>
      <c r="G36" s="37" t="s">
        <v>539</v>
      </c>
      <c r="H36" s="37">
        <v>1.91</v>
      </c>
      <c r="I36" s="37">
        <v>0</v>
      </c>
      <c r="J36" s="38">
        <v>2.87</v>
      </c>
      <c r="K36" s="22"/>
      <c r="L36" s="22"/>
      <c r="M36" s="22"/>
      <c r="N36" s="22"/>
      <c r="O36" s="22"/>
      <c r="P36" s="22"/>
    </row>
    <row r="37" spans="1:16" ht="39" customHeight="1" x14ac:dyDescent="0.15">
      <c r="A37" s="22"/>
      <c r="B37" s="35"/>
      <c r="C37" s="1184" t="s">
        <v>592</v>
      </c>
      <c r="D37" s="1185"/>
      <c r="E37" s="1186"/>
      <c r="F37" s="36">
        <v>1.71</v>
      </c>
      <c r="G37" s="37">
        <v>0.94</v>
      </c>
      <c r="H37" s="37">
        <v>0.57999999999999996</v>
      </c>
      <c r="I37" s="37">
        <v>1.57</v>
      </c>
      <c r="J37" s="38">
        <v>2.0499999999999998</v>
      </c>
      <c r="K37" s="22"/>
      <c r="L37" s="22"/>
      <c r="M37" s="22"/>
      <c r="N37" s="22"/>
      <c r="O37" s="22"/>
      <c r="P37" s="22"/>
    </row>
    <row r="38" spans="1:16" ht="39" customHeight="1" x14ac:dyDescent="0.15">
      <c r="A38" s="22"/>
      <c r="B38" s="35"/>
      <c r="C38" s="1184" t="s">
        <v>593</v>
      </c>
      <c r="D38" s="1185"/>
      <c r="E38" s="1186"/>
      <c r="F38" s="36">
        <v>0.28999999999999998</v>
      </c>
      <c r="G38" s="37">
        <v>0.06</v>
      </c>
      <c r="H38" s="37">
        <v>0.4</v>
      </c>
      <c r="I38" s="37">
        <v>0.27</v>
      </c>
      <c r="J38" s="38">
        <v>0.09</v>
      </c>
      <c r="K38" s="22"/>
      <c r="L38" s="22"/>
      <c r="M38" s="22"/>
      <c r="N38" s="22"/>
      <c r="O38" s="22"/>
      <c r="P38" s="22"/>
    </row>
    <row r="39" spans="1:16" ht="39" customHeight="1" x14ac:dyDescent="0.15">
      <c r="A39" s="22"/>
      <c r="B39" s="35"/>
      <c r="C39" s="1184" t="s">
        <v>594</v>
      </c>
      <c r="D39" s="1185"/>
      <c r="E39" s="1186"/>
      <c r="F39" s="36">
        <v>0</v>
      </c>
      <c r="G39" s="37">
        <v>0</v>
      </c>
      <c r="H39" s="37">
        <v>0</v>
      </c>
      <c r="I39" s="37">
        <v>0</v>
      </c>
      <c r="J39" s="38">
        <v>0</v>
      </c>
      <c r="K39" s="22"/>
      <c r="L39" s="22"/>
      <c r="M39" s="22"/>
      <c r="N39" s="22"/>
      <c r="O39" s="22"/>
      <c r="P39" s="22"/>
    </row>
    <row r="40" spans="1:16" ht="39" customHeight="1" x14ac:dyDescent="0.15">
      <c r="A40" s="22"/>
      <c r="B40" s="35"/>
      <c r="C40" s="1184" t="s">
        <v>595</v>
      </c>
      <c r="D40" s="1185"/>
      <c r="E40" s="1186"/>
      <c r="F40" s="36">
        <v>0</v>
      </c>
      <c r="G40" s="37">
        <v>0</v>
      </c>
      <c r="H40" s="37">
        <v>0</v>
      </c>
      <c r="I40" s="37">
        <v>0</v>
      </c>
      <c r="J40" s="38">
        <v>0</v>
      </c>
      <c r="K40" s="22"/>
      <c r="L40" s="22"/>
      <c r="M40" s="22"/>
      <c r="N40" s="22"/>
      <c r="O40" s="22"/>
      <c r="P40" s="22"/>
    </row>
    <row r="41" spans="1:16" ht="39" customHeight="1" x14ac:dyDescent="0.15">
      <c r="A41" s="22"/>
      <c r="B41" s="35"/>
      <c r="C41" s="1184" t="s">
        <v>596</v>
      </c>
      <c r="D41" s="1185"/>
      <c r="E41" s="1186"/>
      <c r="F41" s="36">
        <v>0</v>
      </c>
      <c r="G41" s="37">
        <v>0</v>
      </c>
      <c r="H41" s="37">
        <v>0</v>
      </c>
      <c r="I41" s="37">
        <v>0</v>
      </c>
      <c r="J41" s="38">
        <v>0</v>
      </c>
      <c r="K41" s="22"/>
      <c r="L41" s="22"/>
      <c r="M41" s="22"/>
      <c r="N41" s="22"/>
      <c r="O41" s="22"/>
      <c r="P41" s="22"/>
    </row>
    <row r="42" spans="1:16" ht="39" customHeight="1" x14ac:dyDescent="0.15">
      <c r="A42" s="22"/>
      <c r="B42" s="39"/>
      <c r="C42" s="1184" t="s">
        <v>597</v>
      </c>
      <c r="D42" s="1185"/>
      <c r="E42" s="1186"/>
      <c r="F42" s="36" t="s">
        <v>539</v>
      </c>
      <c r="G42" s="37" t="s">
        <v>539</v>
      </c>
      <c r="H42" s="37" t="s">
        <v>539</v>
      </c>
      <c r="I42" s="37" t="s">
        <v>539</v>
      </c>
      <c r="J42" s="38" t="s">
        <v>539</v>
      </c>
      <c r="K42" s="22"/>
      <c r="L42" s="22"/>
      <c r="M42" s="22"/>
      <c r="N42" s="22"/>
      <c r="O42" s="22"/>
      <c r="P42" s="22"/>
    </row>
    <row r="43" spans="1:16" ht="39" customHeight="1" thickBot="1" x14ac:dyDescent="0.2">
      <c r="A43" s="22"/>
      <c r="B43" s="40"/>
      <c r="C43" s="1187" t="s">
        <v>598</v>
      </c>
      <c r="D43" s="1188"/>
      <c r="E43" s="1189"/>
      <c r="F43" s="41">
        <v>1.21</v>
      </c>
      <c r="G43" s="42">
        <v>0.37</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vPtkaVv/iHo4Mqy7DE2/iW3gshm5rYVmF8SB2s723zyZ4VGdvqA/8ee9zh3+hYSur3e993NDDo/WMko16dsGg==" saltValue="EZu3bS/QxG53QtLhU752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581</v>
      </c>
      <c r="L44" s="56" t="s">
        <v>582</v>
      </c>
      <c r="M44" s="56" t="s">
        <v>583</v>
      </c>
      <c r="N44" s="56" t="s">
        <v>584</v>
      </c>
      <c r="O44" s="57" t="s">
        <v>585</v>
      </c>
      <c r="P44" s="48"/>
      <c r="Q44" s="48"/>
      <c r="R44" s="48"/>
      <c r="S44" s="48"/>
      <c r="T44" s="48"/>
      <c r="U44" s="48"/>
    </row>
    <row r="45" spans="1:21" ht="30.75" customHeight="1" x14ac:dyDescent="0.15">
      <c r="A45" s="48"/>
      <c r="B45" s="1192" t="s">
        <v>10</v>
      </c>
      <c r="C45" s="1193"/>
      <c r="D45" s="58"/>
      <c r="E45" s="1198" t="s">
        <v>11</v>
      </c>
      <c r="F45" s="1198"/>
      <c r="G45" s="1198"/>
      <c r="H45" s="1198"/>
      <c r="I45" s="1198"/>
      <c r="J45" s="1199"/>
      <c r="K45" s="59">
        <v>2706</v>
      </c>
      <c r="L45" s="60">
        <v>2570</v>
      </c>
      <c r="M45" s="60">
        <v>2562</v>
      </c>
      <c r="N45" s="60">
        <v>2574</v>
      </c>
      <c r="O45" s="61">
        <v>2590</v>
      </c>
      <c r="P45" s="48"/>
      <c r="Q45" s="48"/>
      <c r="R45" s="48"/>
      <c r="S45" s="48"/>
      <c r="T45" s="48"/>
      <c r="U45" s="48"/>
    </row>
    <row r="46" spans="1:21" ht="30.75" customHeight="1" x14ac:dyDescent="0.15">
      <c r="A46" s="48"/>
      <c r="B46" s="1194"/>
      <c r="C46" s="1195"/>
      <c r="D46" s="62"/>
      <c r="E46" s="1200" t="s">
        <v>12</v>
      </c>
      <c r="F46" s="1200"/>
      <c r="G46" s="1200"/>
      <c r="H46" s="1200"/>
      <c r="I46" s="1200"/>
      <c r="J46" s="1201"/>
      <c r="K46" s="63" t="s">
        <v>539</v>
      </c>
      <c r="L46" s="64" t="s">
        <v>539</v>
      </c>
      <c r="M46" s="64" t="s">
        <v>539</v>
      </c>
      <c r="N46" s="64" t="s">
        <v>539</v>
      </c>
      <c r="O46" s="65" t="s">
        <v>539</v>
      </c>
      <c r="P46" s="48"/>
      <c r="Q46" s="48"/>
      <c r="R46" s="48"/>
      <c r="S46" s="48"/>
      <c r="T46" s="48"/>
      <c r="U46" s="48"/>
    </row>
    <row r="47" spans="1:21" ht="30.75" customHeight="1" x14ac:dyDescent="0.15">
      <c r="A47" s="48"/>
      <c r="B47" s="1194"/>
      <c r="C47" s="1195"/>
      <c r="D47" s="62"/>
      <c r="E47" s="1200" t="s">
        <v>13</v>
      </c>
      <c r="F47" s="1200"/>
      <c r="G47" s="1200"/>
      <c r="H47" s="1200"/>
      <c r="I47" s="1200"/>
      <c r="J47" s="1201"/>
      <c r="K47" s="63" t="s">
        <v>539</v>
      </c>
      <c r="L47" s="64" t="s">
        <v>539</v>
      </c>
      <c r="M47" s="64" t="s">
        <v>539</v>
      </c>
      <c r="N47" s="64" t="s">
        <v>539</v>
      </c>
      <c r="O47" s="65" t="s">
        <v>539</v>
      </c>
      <c r="P47" s="48"/>
      <c r="Q47" s="48"/>
      <c r="R47" s="48"/>
      <c r="S47" s="48"/>
      <c r="T47" s="48"/>
      <c r="U47" s="48"/>
    </row>
    <row r="48" spans="1:21" ht="30.75" customHeight="1" x14ac:dyDescent="0.15">
      <c r="A48" s="48"/>
      <c r="B48" s="1194"/>
      <c r="C48" s="1195"/>
      <c r="D48" s="62"/>
      <c r="E48" s="1200" t="s">
        <v>14</v>
      </c>
      <c r="F48" s="1200"/>
      <c r="G48" s="1200"/>
      <c r="H48" s="1200"/>
      <c r="I48" s="1200"/>
      <c r="J48" s="1201"/>
      <c r="K48" s="63">
        <v>1167</v>
      </c>
      <c r="L48" s="64">
        <v>1133</v>
      </c>
      <c r="M48" s="64">
        <v>1009</v>
      </c>
      <c r="N48" s="64">
        <v>927</v>
      </c>
      <c r="O48" s="65">
        <v>819</v>
      </c>
      <c r="P48" s="48"/>
      <c r="Q48" s="48"/>
      <c r="R48" s="48"/>
      <c r="S48" s="48"/>
      <c r="T48" s="48"/>
      <c r="U48" s="48"/>
    </row>
    <row r="49" spans="1:21" ht="30.75" customHeight="1" x14ac:dyDescent="0.15">
      <c r="A49" s="48"/>
      <c r="B49" s="1194"/>
      <c r="C49" s="1195"/>
      <c r="D49" s="62"/>
      <c r="E49" s="1200" t="s">
        <v>15</v>
      </c>
      <c r="F49" s="1200"/>
      <c r="G49" s="1200"/>
      <c r="H49" s="1200"/>
      <c r="I49" s="1200"/>
      <c r="J49" s="1201"/>
      <c r="K49" s="63">
        <v>4</v>
      </c>
      <c r="L49" s="64" t="s">
        <v>539</v>
      </c>
      <c r="M49" s="64" t="s">
        <v>539</v>
      </c>
      <c r="N49" s="64" t="s">
        <v>539</v>
      </c>
      <c r="O49" s="65" t="s">
        <v>539</v>
      </c>
      <c r="P49" s="48"/>
      <c r="Q49" s="48"/>
      <c r="R49" s="48"/>
      <c r="S49" s="48"/>
      <c r="T49" s="48"/>
      <c r="U49" s="48"/>
    </row>
    <row r="50" spans="1:21" ht="30.75" customHeight="1" x14ac:dyDescent="0.15">
      <c r="A50" s="48"/>
      <c r="B50" s="1194"/>
      <c r="C50" s="1195"/>
      <c r="D50" s="62"/>
      <c r="E50" s="1200" t="s">
        <v>16</v>
      </c>
      <c r="F50" s="1200"/>
      <c r="G50" s="1200"/>
      <c r="H50" s="1200"/>
      <c r="I50" s="1200"/>
      <c r="J50" s="1201"/>
      <c r="K50" s="63">
        <v>0</v>
      </c>
      <c r="L50" s="64">
        <v>0</v>
      </c>
      <c r="M50" s="64">
        <v>0</v>
      </c>
      <c r="N50" s="64">
        <v>0</v>
      </c>
      <c r="O50" s="65">
        <v>0</v>
      </c>
      <c r="P50" s="48"/>
      <c r="Q50" s="48"/>
      <c r="R50" s="48"/>
      <c r="S50" s="48"/>
      <c r="T50" s="48"/>
      <c r="U50" s="48"/>
    </row>
    <row r="51" spans="1:21" ht="30.75" customHeight="1" x14ac:dyDescent="0.15">
      <c r="A51" s="48"/>
      <c r="B51" s="1196"/>
      <c r="C51" s="1197"/>
      <c r="D51" s="66"/>
      <c r="E51" s="1200" t="s">
        <v>17</v>
      </c>
      <c r="F51" s="1200"/>
      <c r="G51" s="1200"/>
      <c r="H51" s="1200"/>
      <c r="I51" s="1200"/>
      <c r="J51" s="1201"/>
      <c r="K51" s="63" t="s">
        <v>539</v>
      </c>
      <c r="L51" s="64" t="s">
        <v>539</v>
      </c>
      <c r="M51" s="64" t="s">
        <v>539</v>
      </c>
      <c r="N51" s="64" t="s">
        <v>539</v>
      </c>
      <c r="O51" s="65" t="s">
        <v>539</v>
      </c>
      <c r="P51" s="48"/>
      <c r="Q51" s="48"/>
      <c r="R51" s="48"/>
      <c r="S51" s="48"/>
      <c r="T51" s="48"/>
      <c r="U51" s="48"/>
    </row>
    <row r="52" spans="1:21" ht="30.75" customHeight="1" x14ac:dyDescent="0.15">
      <c r="A52" s="48"/>
      <c r="B52" s="1202" t="s">
        <v>18</v>
      </c>
      <c r="C52" s="1203"/>
      <c r="D52" s="66"/>
      <c r="E52" s="1200" t="s">
        <v>19</v>
      </c>
      <c r="F52" s="1200"/>
      <c r="G52" s="1200"/>
      <c r="H52" s="1200"/>
      <c r="I52" s="1200"/>
      <c r="J52" s="1201"/>
      <c r="K52" s="63">
        <v>2675</v>
      </c>
      <c r="L52" s="64">
        <v>2591</v>
      </c>
      <c r="M52" s="64">
        <v>2515</v>
      </c>
      <c r="N52" s="64">
        <v>2527</v>
      </c>
      <c r="O52" s="65">
        <v>2469</v>
      </c>
      <c r="P52" s="48"/>
      <c r="Q52" s="48"/>
      <c r="R52" s="48"/>
      <c r="S52" s="48"/>
      <c r="T52" s="48"/>
      <c r="U52" s="48"/>
    </row>
    <row r="53" spans="1:21" ht="30.75" customHeight="1" thickBot="1" x14ac:dyDescent="0.2">
      <c r="A53" s="48"/>
      <c r="B53" s="1204" t="s">
        <v>20</v>
      </c>
      <c r="C53" s="1205"/>
      <c r="D53" s="67"/>
      <c r="E53" s="1206" t="s">
        <v>21</v>
      </c>
      <c r="F53" s="1206"/>
      <c r="G53" s="1206"/>
      <c r="H53" s="1206"/>
      <c r="I53" s="1206"/>
      <c r="J53" s="1207"/>
      <c r="K53" s="68">
        <v>1202</v>
      </c>
      <c r="L53" s="69">
        <v>1112</v>
      </c>
      <c r="M53" s="69">
        <v>1056</v>
      </c>
      <c r="N53" s="69">
        <v>974</v>
      </c>
      <c r="O53" s="70">
        <v>940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25</v>
      </c>
      <c r="P56" s="48"/>
      <c r="Q56" s="48"/>
      <c r="R56" s="48"/>
      <c r="S56" s="48"/>
      <c r="T56" s="48"/>
      <c r="U56" s="48"/>
    </row>
    <row r="57" spans="1:21" ht="31.5" customHeight="1" thickBot="1" x14ac:dyDescent="0.2">
      <c r="A57" s="48"/>
      <c r="B57" s="76"/>
      <c r="C57" s="77"/>
      <c r="D57" s="77"/>
      <c r="E57" s="78"/>
      <c r="F57" s="78"/>
      <c r="G57" s="78"/>
      <c r="H57" s="78"/>
      <c r="I57" s="78"/>
      <c r="J57" s="79" t="s">
        <v>2</v>
      </c>
      <c r="K57" s="80" t="s">
        <v>599</v>
      </c>
      <c r="L57" s="81" t="s">
        <v>600</v>
      </c>
      <c r="M57" s="81" t="s">
        <v>601</v>
      </c>
      <c r="N57" s="81" t="s">
        <v>602</v>
      </c>
      <c r="O57" s="82" t="s">
        <v>603</v>
      </c>
      <c r="P57" s="48"/>
      <c r="Q57" s="48"/>
      <c r="R57" s="48"/>
      <c r="S57" s="48"/>
      <c r="T57" s="48"/>
      <c r="U57" s="48"/>
    </row>
    <row r="58" spans="1:21" ht="31.5" customHeight="1" x14ac:dyDescent="0.15">
      <c r="B58" s="1208" t="s">
        <v>26</v>
      </c>
      <c r="C58" s="1209"/>
      <c r="D58" s="1214" t="s">
        <v>27</v>
      </c>
      <c r="E58" s="1215"/>
      <c r="F58" s="1215"/>
      <c r="G58" s="1215"/>
      <c r="H58" s="1215"/>
      <c r="I58" s="1215"/>
      <c r="J58" s="1216"/>
      <c r="K58" s="83"/>
      <c r="L58" s="84"/>
      <c r="M58" s="84"/>
      <c r="N58" s="84"/>
      <c r="O58" s="85"/>
    </row>
    <row r="59" spans="1:21" ht="31.5" customHeight="1" x14ac:dyDescent="0.15">
      <c r="B59" s="1210"/>
      <c r="C59" s="1211"/>
      <c r="D59" s="1217" t="s">
        <v>28</v>
      </c>
      <c r="E59" s="1218"/>
      <c r="F59" s="1218"/>
      <c r="G59" s="1218"/>
      <c r="H59" s="1218"/>
      <c r="I59" s="1218"/>
      <c r="J59" s="1219"/>
      <c r="K59" s="86"/>
      <c r="L59" s="87"/>
      <c r="M59" s="87"/>
      <c r="N59" s="87"/>
      <c r="O59" s="88"/>
    </row>
    <row r="60" spans="1:21" ht="31.5" customHeight="1" thickBot="1" x14ac:dyDescent="0.2">
      <c r="B60" s="1212"/>
      <c r="C60" s="1213"/>
      <c r="D60" s="1220" t="s">
        <v>29</v>
      </c>
      <c r="E60" s="1221"/>
      <c r="F60" s="1221"/>
      <c r="G60" s="1221"/>
      <c r="H60" s="1221"/>
      <c r="I60" s="1221"/>
      <c r="J60" s="1222"/>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8H5xtuvPBnEM47SQXi3HdpQiO9hcW2CBLIJ4EQ9UCAb18wDSsxM0p616YVKVaWRNSVh/A9DPRkwTFCsjJnSvw==" saltValue="7KkfF5TzpUlsR0uJWnSod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581</v>
      </c>
      <c r="J40" s="103" t="s">
        <v>582</v>
      </c>
      <c r="K40" s="103" t="s">
        <v>583</v>
      </c>
      <c r="L40" s="103" t="s">
        <v>584</v>
      </c>
      <c r="M40" s="104" t="s">
        <v>585</v>
      </c>
    </row>
    <row r="41" spans="2:13" ht="27.75" customHeight="1" x14ac:dyDescent="0.15">
      <c r="B41" s="1223" t="s">
        <v>32</v>
      </c>
      <c r="C41" s="1224"/>
      <c r="D41" s="105"/>
      <c r="E41" s="1229" t="s">
        <v>33</v>
      </c>
      <c r="F41" s="1229"/>
      <c r="G41" s="1229"/>
      <c r="H41" s="1230"/>
      <c r="I41" s="355">
        <v>25806</v>
      </c>
      <c r="J41" s="356">
        <v>26347</v>
      </c>
      <c r="K41" s="356">
        <v>26207</v>
      </c>
      <c r="L41" s="356">
        <v>26075</v>
      </c>
      <c r="M41" s="357">
        <v>25176</v>
      </c>
    </row>
    <row r="42" spans="2:13" ht="27.75" customHeight="1" x14ac:dyDescent="0.15">
      <c r="B42" s="1225"/>
      <c r="C42" s="1226"/>
      <c r="D42" s="106"/>
      <c r="E42" s="1231" t="s">
        <v>34</v>
      </c>
      <c r="F42" s="1231"/>
      <c r="G42" s="1231"/>
      <c r="H42" s="1232"/>
      <c r="I42" s="358" t="s">
        <v>539</v>
      </c>
      <c r="J42" s="359" t="s">
        <v>539</v>
      </c>
      <c r="K42" s="359" t="s">
        <v>539</v>
      </c>
      <c r="L42" s="359" t="s">
        <v>539</v>
      </c>
      <c r="M42" s="360" t="s">
        <v>539</v>
      </c>
    </row>
    <row r="43" spans="2:13" ht="27.75" customHeight="1" x14ac:dyDescent="0.15">
      <c r="B43" s="1225"/>
      <c r="C43" s="1226"/>
      <c r="D43" s="106"/>
      <c r="E43" s="1231" t="s">
        <v>35</v>
      </c>
      <c r="F43" s="1231"/>
      <c r="G43" s="1231"/>
      <c r="H43" s="1232"/>
      <c r="I43" s="358">
        <v>17278</v>
      </c>
      <c r="J43" s="359">
        <v>17150</v>
      </c>
      <c r="K43" s="359">
        <v>16630</v>
      </c>
      <c r="L43" s="359">
        <v>16012</v>
      </c>
      <c r="M43" s="360">
        <v>14797</v>
      </c>
    </row>
    <row r="44" spans="2:13" ht="27.75" customHeight="1" x14ac:dyDescent="0.15">
      <c r="B44" s="1225"/>
      <c r="C44" s="1226"/>
      <c r="D44" s="106"/>
      <c r="E44" s="1231" t="s">
        <v>36</v>
      </c>
      <c r="F44" s="1231"/>
      <c r="G44" s="1231"/>
      <c r="H44" s="1232"/>
      <c r="I44" s="358" t="s">
        <v>539</v>
      </c>
      <c r="J44" s="359" t="s">
        <v>539</v>
      </c>
      <c r="K44" s="359" t="s">
        <v>539</v>
      </c>
      <c r="L44" s="359" t="s">
        <v>539</v>
      </c>
      <c r="M44" s="360" t="s">
        <v>539</v>
      </c>
    </row>
    <row r="45" spans="2:13" ht="27.75" customHeight="1" x14ac:dyDescent="0.15">
      <c r="B45" s="1225"/>
      <c r="C45" s="1226"/>
      <c r="D45" s="106"/>
      <c r="E45" s="1231" t="s">
        <v>37</v>
      </c>
      <c r="F45" s="1231"/>
      <c r="G45" s="1231"/>
      <c r="H45" s="1232"/>
      <c r="I45" s="358">
        <v>2617</v>
      </c>
      <c r="J45" s="359">
        <v>2671</v>
      </c>
      <c r="K45" s="359">
        <v>2340</v>
      </c>
      <c r="L45" s="359">
        <v>2222</v>
      </c>
      <c r="M45" s="360">
        <v>2291</v>
      </c>
    </row>
    <row r="46" spans="2:13" ht="27.75" customHeight="1" x14ac:dyDescent="0.15">
      <c r="B46" s="1225"/>
      <c r="C46" s="1226"/>
      <c r="D46" s="107"/>
      <c r="E46" s="1231" t="s">
        <v>38</v>
      </c>
      <c r="F46" s="1231"/>
      <c r="G46" s="1231"/>
      <c r="H46" s="1232"/>
      <c r="I46" s="358">
        <v>47</v>
      </c>
      <c r="J46" s="359">
        <v>43</v>
      </c>
      <c r="K46" s="359">
        <v>39</v>
      </c>
      <c r="L46" s="359">
        <v>36</v>
      </c>
      <c r="M46" s="360">
        <v>32</v>
      </c>
    </row>
    <row r="47" spans="2:13" ht="27.75" customHeight="1" x14ac:dyDescent="0.15">
      <c r="B47" s="1225"/>
      <c r="C47" s="1226"/>
      <c r="D47" s="108"/>
      <c r="E47" s="1233" t="s">
        <v>39</v>
      </c>
      <c r="F47" s="1234"/>
      <c r="G47" s="1234"/>
      <c r="H47" s="1235"/>
      <c r="I47" s="358" t="s">
        <v>539</v>
      </c>
      <c r="J47" s="359" t="s">
        <v>539</v>
      </c>
      <c r="K47" s="359" t="s">
        <v>539</v>
      </c>
      <c r="L47" s="359" t="s">
        <v>539</v>
      </c>
      <c r="M47" s="360" t="s">
        <v>539</v>
      </c>
    </row>
    <row r="48" spans="2:13" ht="27.75" customHeight="1" x14ac:dyDescent="0.15">
      <c r="B48" s="1225"/>
      <c r="C48" s="1226"/>
      <c r="D48" s="106"/>
      <c r="E48" s="1231" t="s">
        <v>40</v>
      </c>
      <c r="F48" s="1231"/>
      <c r="G48" s="1231"/>
      <c r="H48" s="1232"/>
      <c r="I48" s="358" t="s">
        <v>539</v>
      </c>
      <c r="J48" s="359" t="s">
        <v>539</v>
      </c>
      <c r="K48" s="359" t="s">
        <v>539</v>
      </c>
      <c r="L48" s="359" t="s">
        <v>539</v>
      </c>
      <c r="M48" s="360" t="s">
        <v>539</v>
      </c>
    </row>
    <row r="49" spans="2:13" ht="27.75" customHeight="1" x14ac:dyDescent="0.15">
      <c r="B49" s="1227"/>
      <c r="C49" s="1228"/>
      <c r="D49" s="106"/>
      <c r="E49" s="1231" t="s">
        <v>41</v>
      </c>
      <c r="F49" s="1231"/>
      <c r="G49" s="1231"/>
      <c r="H49" s="1232"/>
      <c r="I49" s="358" t="s">
        <v>539</v>
      </c>
      <c r="J49" s="359" t="s">
        <v>539</v>
      </c>
      <c r="K49" s="359" t="s">
        <v>539</v>
      </c>
      <c r="L49" s="359" t="s">
        <v>539</v>
      </c>
      <c r="M49" s="360" t="s">
        <v>539</v>
      </c>
    </row>
    <row r="50" spans="2:13" ht="27.75" customHeight="1" x14ac:dyDescent="0.15">
      <c r="B50" s="1236" t="s">
        <v>42</v>
      </c>
      <c r="C50" s="1237"/>
      <c r="D50" s="109"/>
      <c r="E50" s="1231" t="s">
        <v>43</v>
      </c>
      <c r="F50" s="1231"/>
      <c r="G50" s="1231"/>
      <c r="H50" s="1232"/>
      <c r="I50" s="358">
        <v>9834</v>
      </c>
      <c r="J50" s="359">
        <v>8857</v>
      </c>
      <c r="K50" s="359">
        <v>8630</v>
      </c>
      <c r="L50" s="359">
        <v>10033</v>
      </c>
      <c r="M50" s="360">
        <v>10894</v>
      </c>
    </row>
    <row r="51" spans="2:13" ht="27.75" customHeight="1" x14ac:dyDescent="0.15">
      <c r="B51" s="1225"/>
      <c r="C51" s="1226"/>
      <c r="D51" s="106"/>
      <c r="E51" s="1231" t="s">
        <v>44</v>
      </c>
      <c r="F51" s="1231"/>
      <c r="G51" s="1231"/>
      <c r="H51" s="1232"/>
      <c r="I51" s="358">
        <v>1199</v>
      </c>
      <c r="J51" s="359">
        <v>1158</v>
      </c>
      <c r="K51" s="359">
        <v>1162</v>
      </c>
      <c r="L51" s="359">
        <v>1125</v>
      </c>
      <c r="M51" s="360">
        <v>1017</v>
      </c>
    </row>
    <row r="52" spans="2:13" ht="27.75" customHeight="1" x14ac:dyDescent="0.15">
      <c r="B52" s="1227"/>
      <c r="C52" s="1228"/>
      <c r="D52" s="106"/>
      <c r="E52" s="1231" t="s">
        <v>45</v>
      </c>
      <c r="F52" s="1231"/>
      <c r="G52" s="1231"/>
      <c r="H52" s="1232"/>
      <c r="I52" s="358">
        <v>28136</v>
      </c>
      <c r="J52" s="359">
        <v>27950</v>
      </c>
      <c r="K52" s="359">
        <v>27385</v>
      </c>
      <c r="L52" s="359">
        <v>27143</v>
      </c>
      <c r="M52" s="360">
        <v>25584</v>
      </c>
    </row>
    <row r="53" spans="2:13" ht="27.75" customHeight="1" thickBot="1" x14ac:dyDescent="0.2">
      <c r="B53" s="1238" t="s">
        <v>46</v>
      </c>
      <c r="C53" s="1239"/>
      <c r="D53" s="110"/>
      <c r="E53" s="1240" t="s">
        <v>47</v>
      </c>
      <c r="F53" s="1240"/>
      <c r="G53" s="1240"/>
      <c r="H53" s="1241"/>
      <c r="I53" s="361">
        <v>6579</v>
      </c>
      <c r="J53" s="362">
        <v>8247</v>
      </c>
      <c r="K53" s="362">
        <v>8040</v>
      </c>
      <c r="L53" s="362">
        <v>6044</v>
      </c>
      <c r="M53" s="363">
        <v>4802</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7sVuoCDZQeWzPtXfA6uKsnSaX98Rd6NTZ3/I8yUIIuHdwp570qBZNXyjAxdqO6v1u44lmA1QrC6kXAI8wmeoMA==" saltValue="9tMxQCkMSS+Q2VPM4HZsQ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583</v>
      </c>
      <c r="G54" s="119" t="s">
        <v>584</v>
      </c>
      <c r="H54" s="120" t="s">
        <v>585</v>
      </c>
    </row>
    <row r="55" spans="2:8" ht="52.5" customHeight="1" x14ac:dyDescent="0.15">
      <c r="B55" s="121"/>
      <c r="C55" s="1250" t="s">
        <v>50</v>
      </c>
      <c r="D55" s="1250"/>
      <c r="E55" s="1251"/>
      <c r="F55" s="122">
        <v>4976</v>
      </c>
      <c r="G55" s="122">
        <v>6105</v>
      </c>
      <c r="H55" s="123">
        <v>6769</v>
      </c>
    </row>
    <row r="56" spans="2:8" ht="52.5" customHeight="1" x14ac:dyDescent="0.15">
      <c r="B56" s="124"/>
      <c r="C56" s="1252" t="s">
        <v>51</v>
      </c>
      <c r="D56" s="1252"/>
      <c r="E56" s="1253"/>
      <c r="F56" s="125">
        <v>1500</v>
      </c>
      <c r="G56" s="125">
        <v>1813</v>
      </c>
      <c r="H56" s="126">
        <v>1985</v>
      </c>
    </row>
    <row r="57" spans="2:8" ht="53.25" customHeight="1" x14ac:dyDescent="0.15">
      <c r="B57" s="124"/>
      <c r="C57" s="1254" t="s">
        <v>52</v>
      </c>
      <c r="D57" s="1254"/>
      <c r="E57" s="1255"/>
      <c r="F57" s="127">
        <v>3396</v>
      </c>
      <c r="G57" s="127">
        <v>3304</v>
      </c>
      <c r="H57" s="128">
        <v>3283</v>
      </c>
    </row>
    <row r="58" spans="2:8" ht="45.75" customHeight="1" x14ac:dyDescent="0.15">
      <c r="B58" s="129"/>
      <c r="C58" s="1242" t="s">
        <v>613</v>
      </c>
      <c r="D58" s="1243"/>
      <c r="E58" s="1244"/>
      <c r="F58" s="130">
        <v>2478</v>
      </c>
      <c r="G58" s="130">
        <v>2478</v>
      </c>
      <c r="H58" s="131">
        <v>2478</v>
      </c>
    </row>
    <row r="59" spans="2:8" ht="45.75" customHeight="1" x14ac:dyDescent="0.15">
      <c r="B59" s="129"/>
      <c r="C59" s="1242" t="s">
        <v>614</v>
      </c>
      <c r="D59" s="1243"/>
      <c r="E59" s="1244"/>
      <c r="F59" s="130">
        <v>515</v>
      </c>
      <c r="G59" s="130">
        <v>515</v>
      </c>
      <c r="H59" s="131">
        <v>450</v>
      </c>
    </row>
    <row r="60" spans="2:8" ht="45.75" customHeight="1" x14ac:dyDescent="0.15">
      <c r="B60" s="129"/>
      <c r="C60" s="1242" t="s">
        <v>615</v>
      </c>
      <c r="D60" s="1243"/>
      <c r="E60" s="1244"/>
      <c r="F60" s="130">
        <v>90</v>
      </c>
      <c r="G60" s="130">
        <v>158</v>
      </c>
      <c r="H60" s="131">
        <v>215</v>
      </c>
    </row>
    <row r="61" spans="2:8" ht="45.75" customHeight="1" x14ac:dyDescent="0.15">
      <c r="B61" s="129"/>
      <c r="C61" s="1242" t="s">
        <v>616</v>
      </c>
      <c r="D61" s="1243"/>
      <c r="E61" s="1244"/>
      <c r="F61" s="130">
        <v>118</v>
      </c>
      <c r="G61" s="130">
        <v>118</v>
      </c>
      <c r="H61" s="131">
        <v>118</v>
      </c>
    </row>
    <row r="62" spans="2:8" ht="45.75" customHeight="1" thickBot="1" x14ac:dyDescent="0.2">
      <c r="B62" s="132"/>
      <c r="C62" s="1245" t="s">
        <v>617</v>
      </c>
      <c r="D62" s="1246"/>
      <c r="E62" s="1247"/>
      <c r="F62" s="133">
        <v>22</v>
      </c>
      <c r="G62" s="133">
        <v>22</v>
      </c>
      <c r="H62" s="134">
        <v>22</v>
      </c>
    </row>
    <row r="63" spans="2:8" ht="52.5" customHeight="1" thickBot="1" x14ac:dyDescent="0.2">
      <c r="B63" s="135"/>
      <c r="C63" s="1248" t="s">
        <v>53</v>
      </c>
      <c r="D63" s="1248"/>
      <c r="E63" s="1249"/>
      <c r="F63" s="136">
        <v>9872</v>
      </c>
      <c r="G63" s="136">
        <v>11222</v>
      </c>
      <c r="H63" s="137">
        <v>12037</v>
      </c>
    </row>
    <row r="64" spans="2:8" x14ac:dyDescent="0.15"/>
  </sheetData>
  <sheetProtection algorithmName="SHA-512" hashValue="jKd0Wpi+/OL3ibwDk+4+4hgRqRQaytaXfMSiOwmHdB98hvQpn0GyYQqW4o45aJwsyZomEwKfyybr3vtXe3v9lA==" saltValue="dZ8z0KZ2rQHeOvScH8cs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115" zoomScaleNormal="115"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619</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620</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4" t="s">
        <v>629</v>
      </c>
      <c r="AO43" s="1265"/>
      <c r="AP43" s="1265"/>
      <c r="AQ43" s="1265"/>
      <c r="AR43" s="1265"/>
      <c r="AS43" s="1265"/>
      <c r="AT43" s="1265"/>
      <c r="AU43" s="1265"/>
      <c r="AV43" s="1265"/>
      <c r="AW43" s="1265"/>
      <c r="AX43" s="1265"/>
      <c r="AY43" s="1265"/>
      <c r="AZ43" s="1265"/>
      <c r="BA43" s="1265"/>
      <c r="BB43" s="1265"/>
      <c r="BC43" s="1265"/>
      <c r="BD43" s="1265"/>
      <c r="BE43" s="1265"/>
      <c r="BF43" s="1265"/>
      <c r="BG43" s="1265"/>
      <c r="BH43" s="1265"/>
      <c r="BI43" s="1265"/>
      <c r="BJ43" s="1265"/>
      <c r="BK43" s="1265"/>
      <c r="BL43" s="1265"/>
      <c r="BM43" s="1265"/>
      <c r="BN43" s="1265"/>
      <c r="BO43" s="1265"/>
      <c r="BP43" s="1265"/>
      <c r="BQ43" s="1265"/>
      <c r="BR43" s="1265"/>
      <c r="BS43" s="1265"/>
      <c r="BT43" s="1265"/>
      <c r="BU43" s="1265"/>
      <c r="BV43" s="1265"/>
      <c r="BW43" s="1265"/>
      <c r="BX43" s="1265"/>
      <c r="BY43" s="1265"/>
      <c r="BZ43" s="1265"/>
      <c r="CA43" s="1265"/>
      <c r="CB43" s="1265"/>
      <c r="CC43" s="1265"/>
      <c r="CD43" s="1265"/>
      <c r="CE43" s="1265"/>
      <c r="CF43" s="1265"/>
      <c r="CG43" s="1265"/>
      <c r="CH43" s="1265"/>
      <c r="CI43" s="1265"/>
      <c r="CJ43" s="1265"/>
      <c r="CK43" s="1265"/>
      <c r="CL43" s="1265"/>
      <c r="CM43" s="1265"/>
      <c r="CN43" s="1265"/>
      <c r="CO43" s="1265"/>
      <c r="CP43" s="1265"/>
      <c r="CQ43" s="1265"/>
      <c r="CR43" s="1265"/>
      <c r="CS43" s="1265"/>
      <c r="CT43" s="1265"/>
      <c r="CU43" s="1265"/>
      <c r="CV43" s="1265"/>
      <c r="CW43" s="1265"/>
      <c r="CX43" s="1265"/>
      <c r="CY43" s="1265"/>
      <c r="CZ43" s="1265"/>
      <c r="DA43" s="1265"/>
      <c r="DB43" s="1265"/>
      <c r="DC43" s="1266"/>
    </row>
    <row r="44" spans="2:109" x14ac:dyDescent="0.15">
      <c r="B44" s="372"/>
      <c r="AN44" s="1267"/>
      <c r="AO44" s="1268"/>
      <c r="AP44" s="1268"/>
      <c r="AQ44" s="1268"/>
      <c r="AR44" s="1268"/>
      <c r="AS44" s="1268"/>
      <c r="AT44" s="1268"/>
      <c r="AU44" s="1268"/>
      <c r="AV44" s="1268"/>
      <c r="AW44" s="1268"/>
      <c r="AX44" s="1268"/>
      <c r="AY44" s="1268"/>
      <c r="AZ44" s="1268"/>
      <c r="BA44" s="1268"/>
      <c r="BB44" s="1268"/>
      <c r="BC44" s="1268"/>
      <c r="BD44" s="1268"/>
      <c r="BE44" s="1268"/>
      <c r="BF44" s="1268"/>
      <c r="BG44" s="1268"/>
      <c r="BH44" s="1268"/>
      <c r="BI44" s="1268"/>
      <c r="BJ44" s="1268"/>
      <c r="BK44" s="1268"/>
      <c r="BL44" s="1268"/>
      <c r="BM44" s="1268"/>
      <c r="BN44" s="1268"/>
      <c r="BO44" s="1268"/>
      <c r="BP44" s="1268"/>
      <c r="BQ44" s="1268"/>
      <c r="BR44" s="1268"/>
      <c r="BS44" s="1268"/>
      <c r="BT44" s="1268"/>
      <c r="BU44" s="1268"/>
      <c r="BV44" s="1268"/>
      <c r="BW44" s="1268"/>
      <c r="BX44" s="1268"/>
      <c r="BY44" s="1268"/>
      <c r="BZ44" s="1268"/>
      <c r="CA44" s="1268"/>
      <c r="CB44" s="1268"/>
      <c r="CC44" s="1268"/>
      <c r="CD44" s="1268"/>
      <c r="CE44" s="1268"/>
      <c r="CF44" s="1268"/>
      <c r="CG44" s="1268"/>
      <c r="CH44" s="1268"/>
      <c r="CI44" s="1268"/>
      <c r="CJ44" s="1268"/>
      <c r="CK44" s="1268"/>
      <c r="CL44" s="1268"/>
      <c r="CM44" s="1268"/>
      <c r="CN44" s="1268"/>
      <c r="CO44" s="1268"/>
      <c r="CP44" s="1268"/>
      <c r="CQ44" s="1268"/>
      <c r="CR44" s="1268"/>
      <c r="CS44" s="1268"/>
      <c r="CT44" s="1268"/>
      <c r="CU44" s="1268"/>
      <c r="CV44" s="1268"/>
      <c r="CW44" s="1268"/>
      <c r="CX44" s="1268"/>
      <c r="CY44" s="1268"/>
      <c r="CZ44" s="1268"/>
      <c r="DA44" s="1268"/>
      <c r="DB44" s="1268"/>
      <c r="DC44" s="1269"/>
    </row>
    <row r="45" spans="2:109" x14ac:dyDescent="0.15">
      <c r="B45" s="372"/>
      <c r="AN45" s="1267"/>
      <c r="AO45" s="1268"/>
      <c r="AP45" s="1268"/>
      <c r="AQ45" s="1268"/>
      <c r="AR45" s="1268"/>
      <c r="AS45" s="1268"/>
      <c r="AT45" s="1268"/>
      <c r="AU45" s="1268"/>
      <c r="AV45" s="1268"/>
      <c r="AW45" s="1268"/>
      <c r="AX45" s="1268"/>
      <c r="AY45" s="1268"/>
      <c r="AZ45" s="1268"/>
      <c r="BA45" s="1268"/>
      <c r="BB45" s="1268"/>
      <c r="BC45" s="1268"/>
      <c r="BD45" s="1268"/>
      <c r="BE45" s="1268"/>
      <c r="BF45" s="1268"/>
      <c r="BG45" s="1268"/>
      <c r="BH45" s="1268"/>
      <c r="BI45" s="1268"/>
      <c r="BJ45" s="1268"/>
      <c r="BK45" s="1268"/>
      <c r="BL45" s="1268"/>
      <c r="BM45" s="1268"/>
      <c r="BN45" s="1268"/>
      <c r="BO45" s="1268"/>
      <c r="BP45" s="1268"/>
      <c r="BQ45" s="1268"/>
      <c r="BR45" s="1268"/>
      <c r="BS45" s="1268"/>
      <c r="BT45" s="1268"/>
      <c r="BU45" s="1268"/>
      <c r="BV45" s="1268"/>
      <c r="BW45" s="1268"/>
      <c r="BX45" s="1268"/>
      <c r="BY45" s="1268"/>
      <c r="BZ45" s="1268"/>
      <c r="CA45" s="1268"/>
      <c r="CB45" s="1268"/>
      <c r="CC45" s="1268"/>
      <c r="CD45" s="1268"/>
      <c r="CE45" s="1268"/>
      <c r="CF45" s="1268"/>
      <c r="CG45" s="1268"/>
      <c r="CH45" s="1268"/>
      <c r="CI45" s="1268"/>
      <c r="CJ45" s="1268"/>
      <c r="CK45" s="1268"/>
      <c r="CL45" s="1268"/>
      <c r="CM45" s="1268"/>
      <c r="CN45" s="1268"/>
      <c r="CO45" s="1268"/>
      <c r="CP45" s="1268"/>
      <c r="CQ45" s="1268"/>
      <c r="CR45" s="1268"/>
      <c r="CS45" s="1268"/>
      <c r="CT45" s="1268"/>
      <c r="CU45" s="1268"/>
      <c r="CV45" s="1268"/>
      <c r="CW45" s="1268"/>
      <c r="CX45" s="1268"/>
      <c r="CY45" s="1268"/>
      <c r="CZ45" s="1268"/>
      <c r="DA45" s="1268"/>
      <c r="DB45" s="1268"/>
      <c r="DC45" s="1269"/>
    </row>
    <row r="46" spans="2:109" x14ac:dyDescent="0.15">
      <c r="B46" s="372"/>
      <c r="AN46" s="1267"/>
      <c r="AO46" s="1268"/>
      <c r="AP46" s="1268"/>
      <c r="AQ46" s="1268"/>
      <c r="AR46" s="1268"/>
      <c r="AS46" s="1268"/>
      <c r="AT46" s="1268"/>
      <c r="AU46" s="1268"/>
      <c r="AV46" s="1268"/>
      <c r="AW46" s="1268"/>
      <c r="AX46" s="1268"/>
      <c r="AY46" s="1268"/>
      <c r="AZ46" s="1268"/>
      <c r="BA46" s="1268"/>
      <c r="BB46" s="1268"/>
      <c r="BC46" s="1268"/>
      <c r="BD46" s="1268"/>
      <c r="BE46" s="1268"/>
      <c r="BF46" s="1268"/>
      <c r="BG46" s="1268"/>
      <c r="BH46" s="1268"/>
      <c r="BI46" s="1268"/>
      <c r="BJ46" s="1268"/>
      <c r="BK46" s="1268"/>
      <c r="BL46" s="1268"/>
      <c r="BM46" s="1268"/>
      <c r="BN46" s="1268"/>
      <c r="BO46" s="1268"/>
      <c r="BP46" s="1268"/>
      <c r="BQ46" s="1268"/>
      <c r="BR46" s="1268"/>
      <c r="BS46" s="1268"/>
      <c r="BT46" s="1268"/>
      <c r="BU46" s="1268"/>
      <c r="BV46" s="1268"/>
      <c r="BW46" s="1268"/>
      <c r="BX46" s="1268"/>
      <c r="BY46" s="1268"/>
      <c r="BZ46" s="1268"/>
      <c r="CA46" s="1268"/>
      <c r="CB46" s="1268"/>
      <c r="CC46" s="1268"/>
      <c r="CD46" s="1268"/>
      <c r="CE46" s="1268"/>
      <c r="CF46" s="1268"/>
      <c r="CG46" s="1268"/>
      <c r="CH46" s="1268"/>
      <c r="CI46" s="1268"/>
      <c r="CJ46" s="1268"/>
      <c r="CK46" s="1268"/>
      <c r="CL46" s="1268"/>
      <c r="CM46" s="1268"/>
      <c r="CN46" s="1268"/>
      <c r="CO46" s="1268"/>
      <c r="CP46" s="1268"/>
      <c r="CQ46" s="1268"/>
      <c r="CR46" s="1268"/>
      <c r="CS46" s="1268"/>
      <c r="CT46" s="1268"/>
      <c r="CU46" s="1268"/>
      <c r="CV46" s="1268"/>
      <c r="CW46" s="1268"/>
      <c r="CX46" s="1268"/>
      <c r="CY46" s="1268"/>
      <c r="CZ46" s="1268"/>
      <c r="DA46" s="1268"/>
      <c r="DB46" s="1268"/>
      <c r="DC46" s="1269"/>
    </row>
    <row r="47" spans="2:109" x14ac:dyDescent="0.15">
      <c r="B47" s="372"/>
      <c r="AN47" s="1270"/>
      <c r="AO47" s="1271"/>
      <c r="AP47" s="1271"/>
      <c r="AQ47" s="1271"/>
      <c r="AR47" s="1271"/>
      <c r="AS47" s="1271"/>
      <c r="AT47" s="1271"/>
      <c r="AU47" s="1271"/>
      <c r="AV47" s="1271"/>
      <c r="AW47" s="1271"/>
      <c r="AX47" s="1271"/>
      <c r="AY47" s="1271"/>
      <c r="AZ47" s="1271"/>
      <c r="BA47" s="1271"/>
      <c r="BB47" s="1271"/>
      <c r="BC47" s="1271"/>
      <c r="BD47" s="1271"/>
      <c r="BE47" s="1271"/>
      <c r="BF47" s="1271"/>
      <c r="BG47" s="1271"/>
      <c r="BH47" s="1271"/>
      <c r="BI47" s="1271"/>
      <c r="BJ47" s="1271"/>
      <c r="BK47" s="1271"/>
      <c r="BL47" s="1271"/>
      <c r="BM47" s="1271"/>
      <c r="BN47" s="1271"/>
      <c r="BO47" s="1271"/>
      <c r="BP47" s="1271"/>
      <c r="BQ47" s="1271"/>
      <c r="BR47" s="1271"/>
      <c r="BS47" s="1271"/>
      <c r="BT47" s="1271"/>
      <c r="BU47" s="1271"/>
      <c r="BV47" s="1271"/>
      <c r="BW47" s="1271"/>
      <c r="BX47" s="1271"/>
      <c r="BY47" s="1271"/>
      <c r="BZ47" s="1271"/>
      <c r="CA47" s="1271"/>
      <c r="CB47" s="1271"/>
      <c r="CC47" s="1271"/>
      <c r="CD47" s="1271"/>
      <c r="CE47" s="1271"/>
      <c r="CF47" s="1271"/>
      <c r="CG47" s="1271"/>
      <c r="CH47" s="1271"/>
      <c r="CI47" s="1271"/>
      <c r="CJ47" s="1271"/>
      <c r="CK47" s="1271"/>
      <c r="CL47" s="1271"/>
      <c r="CM47" s="1271"/>
      <c r="CN47" s="1271"/>
      <c r="CO47" s="1271"/>
      <c r="CP47" s="1271"/>
      <c r="CQ47" s="1271"/>
      <c r="CR47" s="1271"/>
      <c r="CS47" s="1271"/>
      <c r="CT47" s="1271"/>
      <c r="CU47" s="1271"/>
      <c r="CV47" s="1271"/>
      <c r="CW47" s="1271"/>
      <c r="CX47" s="1271"/>
      <c r="CY47" s="1271"/>
      <c r="CZ47" s="1271"/>
      <c r="DA47" s="1271"/>
      <c r="DB47" s="1271"/>
      <c r="DC47" s="1272"/>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621</v>
      </c>
    </row>
    <row r="50" spans="1:109" x14ac:dyDescent="0.15">
      <c r="B50" s="372"/>
      <c r="G50" s="1256"/>
      <c r="H50" s="1256"/>
      <c r="I50" s="1256"/>
      <c r="J50" s="1256"/>
      <c r="K50" s="382"/>
      <c r="L50" s="382"/>
      <c r="M50" s="383"/>
      <c r="N50" s="383"/>
      <c r="AN50" s="1275"/>
      <c r="AO50" s="1276"/>
      <c r="AP50" s="1276"/>
      <c r="AQ50" s="1276"/>
      <c r="AR50" s="1276"/>
      <c r="AS50" s="1276"/>
      <c r="AT50" s="1276"/>
      <c r="AU50" s="1276"/>
      <c r="AV50" s="1276"/>
      <c r="AW50" s="1276"/>
      <c r="AX50" s="1276"/>
      <c r="AY50" s="1276"/>
      <c r="AZ50" s="1276"/>
      <c r="BA50" s="1276"/>
      <c r="BB50" s="1276"/>
      <c r="BC50" s="1276"/>
      <c r="BD50" s="1276"/>
      <c r="BE50" s="1276"/>
      <c r="BF50" s="1276"/>
      <c r="BG50" s="1276"/>
      <c r="BH50" s="1276"/>
      <c r="BI50" s="1276"/>
      <c r="BJ50" s="1276"/>
      <c r="BK50" s="1276"/>
      <c r="BL50" s="1276"/>
      <c r="BM50" s="1276"/>
      <c r="BN50" s="1276"/>
      <c r="BO50" s="1277"/>
      <c r="BP50" s="1262" t="s">
        <v>581</v>
      </c>
      <c r="BQ50" s="1262"/>
      <c r="BR50" s="1262"/>
      <c r="BS50" s="1262"/>
      <c r="BT50" s="1262"/>
      <c r="BU50" s="1262"/>
      <c r="BV50" s="1262"/>
      <c r="BW50" s="1262"/>
      <c r="BX50" s="1262" t="s">
        <v>582</v>
      </c>
      <c r="BY50" s="1262"/>
      <c r="BZ50" s="1262"/>
      <c r="CA50" s="1262"/>
      <c r="CB50" s="1262"/>
      <c r="CC50" s="1262"/>
      <c r="CD50" s="1262"/>
      <c r="CE50" s="1262"/>
      <c r="CF50" s="1262" t="s">
        <v>583</v>
      </c>
      <c r="CG50" s="1262"/>
      <c r="CH50" s="1262"/>
      <c r="CI50" s="1262"/>
      <c r="CJ50" s="1262"/>
      <c r="CK50" s="1262"/>
      <c r="CL50" s="1262"/>
      <c r="CM50" s="1262"/>
      <c r="CN50" s="1262" t="s">
        <v>584</v>
      </c>
      <c r="CO50" s="1262"/>
      <c r="CP50" s="1262"/>
      <c r="CQ50" s="1262"/>
      <c r="CR50" s="1262"/>
      <c r="CS50" s="1262"/>
      <c r="CT50" s="1262"/>
      <c r="CU50" s="1262"/>
      <c r="CV50" s="1262" t="s">
        <v>585</v>
      </c>
      <c r="CW50" s="1262"/>
      <c r="CX50" s="1262"/>
      <c r="CY50" s="1262"/>
      <c r="CZ50" s="1262"/>
      <c r="DA50" s="1262"/>
      <c r="DB50" s="1262"/>
      <c r="DC50" s="1262"/>
    </row>
    <row r="51" spans="1:109" ht="13.5" customHeight="1" x14ac:dyDescent="0.15">
      <c r="B51" s="372"/>
      <c r="G51" s="1274"/>
      <c r="H51" s="1274"/>
      <c r="I51" s="1278"/>
      <c r="J51" s="1278"/>
      <c r="K51" s="1263"/>
      <c r="L51" s="1263"/>
      <c r="M51" s="1263"/>
      <c r="N51" s="1263"/>
      <c r="AM51" s="381"/>
      <c r="AN51" s="1261" t="s">
        <v>622</v>
      </c>
      <c r="AO51" s="1261"/>
      <c r="AP51" s="1261"/>
      <c r="AQ51" s="1261"/>
      <c r="AR51" s="1261"/>
      <c r="AS51" s="1261"/>
      <c r="AT51" s="1261"/>
      <c r="AU51" s="1261"/>
      <c r="AV51" s="1261"/>
      <c r="AW51" s="1261"/>
      <c r="AX51" s="1261"/>
      <c r="AY51" s="1261"/>
      <c r="AZ51" s="1261"/>
      <c r="BA51" s="1261"/>
      <c r="BB51" s="1261" t="s">
        <v>623</v>
      </c>
      <c r="BC51" s="1261"/>
      <c r="BD51" s="1261"/>
      <c r="BE51" s="1261"/>
      <c r="BF51" s="1261"/>
      <c r="BG51" s="1261"/>
      <c r="BH51" s="1261"/>
      <c r="BI51" s="1261"/>
      <c r="BJ51" s="1261"/>
      <c r="BK51" s="1261"/>
      <c r="BL51" s="1261"/>
      <c r="BM51" s="1261"/>
      <c r="BN51" s="1261"/>
      <c r="BO51" s="1261"/>
      <c r="BP51" s="1273"/>
      <c r="BQ51" s="1258"/>
      <c r="BR51" s="1258"/>
      <c r="BS51" s="1258"/>
      <c r="BT51" s="1258"/>
      <c r="BU51" s="1258"/>
      <c r="BV51" s="1258"/>
      <c r="BW51" s="1258"/>
      <c r="BX51" s="1273"/>
      <c r="BY51" s="1258"/>
      <c r="BZ51" s="1258"/>
      <c r="CA51" s="1258"/>
      <c r="CB51" s="1258"/>
      <c r="CC51" s="1258"/>
      <c r="CD51" s="1258"/>
      <c r="CE51" s="1258"/>
      <c r="CF51" s="1258">
        <v>71.5</v>
      </c>
      <c r="CG51" s="1258"/>
      <c r="CH51" s="1258"/>
      <c r="CI51" s="1258"/>
      <c r="CJ51" s="1258"/>
      <c r="CK51" s="1258"/>
      <c r="CL51" s="1258"/>
      <c r="CM51" s="1258"/>
      <c r="CN51" s="1273"/>
      <c r="CO51" s="1258"/>
      <c r="CP51" s="1258"/>
      <c r="CQ51" s="1258"/>
      <c r="CR51" s="1258"/>
      <c r="CS51" s="1258"/>
      <c r="CT51" s="1258"/>
      <c r="CU51" s="1258"/>
      <c r="CV51" s="1273"/>
      <c r="CW51" s="1258"/>
      <c r="CX51" s="1258"/>
      <c r="CY51" s="1258"/>
      <c r="CZ51" s="1258"/>
      <c r="DA51" s="1258"/>
      <c r="DB51" s="1258"/>
      <c r="DC51" s="1258"/>
    </row>
    <row r="52" spans="1:109" x14ac:dyDescent="0.15">
      <c r="B52" s="372"/>
      <c r="G52" s="1274"/>
      <c r="H52" s="1274"/>
      <c r="I52" s="1278"/>
      <c r="J52" s="1278"/>
      <c r="K52" s="1263"/>
      <c r="L52" s="1263"/>
      <c r="M52" s="1263"/>
      <c r="N52" s="1263"/>
      <c r="AM52" s="381"/>
      <c r="AN52" s="1261"/>
      <c r="AO52" s="1261"/>
      <c r="AP52" s="1261"/>
      <c r="AQ52" s="1261"/>
      <c r="AR52" s="1261"/>
      <c r="AS52" s="1261"/>
      <c r="AT52" s="1261"/>
      <c r="AU52" s="1261"/>
      <c r="AV52" s="1261"/>
      <c r="AW52" s="1261"/>
      <c r="AX52" s="1261"/>
      <c r="AY52" s="1261"/>
      <c r="AZ52" s="1261"/>
      <c r="BA52" s="1261"/>
      <c r="BB52" s="1261"/>
      <c r="BC52" s="1261"/>
      <c r="BD52" s="1261"/>
      <c r="BE52" s="1261"/>
      <c r="BF52" s="1261"/>
      <c r="BG52" s="1261"/>
      <c r="BH52" s="1261"/>
      <c r="BI52" s="1261"/>
      <c r="BJ52" s="1261"/>
      <c r="BK52" s="1261"/>
      <c r="BL52" s="1261"/>
      <c r="BM52" s="1261"/>
      <c r="BN52" s="1261"/>
      <c r="BO52" s="1261"/>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x14ac:dyDescent="0.15">
      <c r="A53" s="380"/>
      <c r="B53" s="372"/>
      <c r="G53" s="1274"/>
      <c r="H53" s="1274"/>
      <c r="I53" s="1256"/>
      <c r="J53" s="1256"/>
      <c r="K53" s="1263"/>
      <c r="L53" s="1263"/>
      <c r="M53" s="1263"/>
      <c r="N53" s="1263"/>
      <c r="AM53" s="381"/>
      <c r="AN53" s="1261"/>
      <c r="AO53" s="1261"/>
      <c r="AP53" s="1261"/>
      <c r="AQ53" s="1261"/>
      <c r="AR53" s="1261"/>
      <c r="AS53" s="1261"/>
      <c r="AT53" s="1261"/>
      <c r="AU53" s="1261"/>
      <c r="AV53" s="1261"/>
      <c r="AW53" s="1261"/>
      <c r="AX53" s="1261"/>
      <c r="AY53" s="1261"/>
      <c r="AZ53" s="1261"/>
      <c r="BA53" s="1261"/>
      <c r="BB53" s="1261" t="s">
        <v>624</v>
      </c>
      <c r="BC53" s="1261"/>
      <c r="BD53" s="1261"/>
      <c r="BE53" s="1261"/>
      <c r="BF53" s="1261"/>
      <c r="BG53" s="1261"/>
      <c r="BH53" s="1261"/>
      <c r="BI53" s="1261"/>
      <c r="BJ53" s="1261"/>
      <c r="BK53" s="1261"/>
      <c r="BL53" s="1261"/>
      <c r="BM53" s="1261"/>
      <c r="BN53" s="1261"/>
      <c r="BO53" s="1261"/>
      <c r="BP53" s="1273"/>
      <c r="BQ53" s="1258"/>
      <c r="BR53" s="1258"/>
      <c r="BS53" s="1258"/>
      <c r="BT53" s="1258"/>
      <c r="BU53" s="1258"/>
      <c r="BV53" s="1258"/>
      <c r="BW53" s="1258"/>
      <c r="BX53" s="1273"/>
      <c r="BY53" s="1258"/>
      <c r="BZ53" s="1258"/>
      <c r="CA53" s="1258"/>
      <c r="CB53" s="1258"/>
      <c r="CC53" s="1258"/>
      <c r="CD53" s="1258"/>
      <c r="CE53" s="1258"/>
      <c r="CF53" s="1258">
        <v>33.700000000000003</v>
      </c>
      <c r="CG53" s="1258"/>
      <c r="CH53" s="1258"/>
      <c r="CI53" s="1258"/>
      <c r="CJ53" s="1258"/>
      <c r="CK53" s="1258"/>
      <c r="CL53" s="1258"/>
      <c r="CM53" s="1258"/>
      <c r="CN53" s="1273"/>
      <c r="CO53" s="1258"/>
      <c r="CP53" s="1258"/>
      <c r="CQ53" s="1258"/>
      <c r="CR53" s="1258"/>
      <c r="CS53" s="1258"/>
      <c r="CT53" s="1258"/>
      <c r="CU53" s="1258"/>
      <c r="CV53" s="1273"/>
      <c r="CW53" s="1258"/>
      <c r="CX53" s="1258"/>
      <c r="CY53" s="1258"/>
      <c r="CZ53" s="1258"/>
      <c r="DA53" s="1258"/>
      <c r="DB53" s="1258"/>
      <c r="DC53" s="1258"/>
    </row>
    <row r="54" spans="1:109" x14ac:dyDescent="0.15">
      <c r="A54" s="380"/>
      <c r="B54" s="372"/>
      <c r="G54" s="1274"/>
      <c r="H54" s="1274"/>
      <c r="I54" s="1256"/>
      <c r="J54" s="1256"/>
      <c r="K54" s="1263"/>
      <c r="L54" s="1263"/>
      <c r="M54" s="1263"/>
      <c r="N54" s="1263"/>
      <c r="AM54" s="381"/>
      <c r="AN54" s="1261"/>
      <c r="AO54" s="1261"/>
      <c r="AP54" s="1261"/>
      <c r="AQ54" s="1261"/>
      <c r="AR54" s="1261"/>
      <c r="AS54" s="1261"/>
      <c r="AT54" s="1261"/>
      <c r="AU54" s="1261"/>
      <c r="AV54" s="1261"/>
      <c r="AW54" s="1261"/>
      <c r="AX54" s="1261"/>
      <c r="AY54" s="1261"/>
      <c r="AZ54" s="1261"/>
      <c r="BA54" s="1261"/>
      <c r="BB54" s="1261"/>
      <c r="BC54" s="1261"/>
      <c r="BD54" s="1261"/>
      <c r="BE54" s="1261"/>
      <c r="BF54" s="1261"/>
      <c r="BG54" s="1261"/>
      <c r="BH54" s="1261"/>
      <c r="BI54" s="1261"/>
      <c r="BJ54" s="1261"/>
      <c r="BK54" s="1261"/>
      <c r="BL54" s="1261"/>
      <c r="BM54" s="1261"/>
      <c r="BN54" s="1261"/>
      <c r="BO54" s="1261"/>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x14ac:dyDescent="0.15">
      <c r="A55" s="380"/>
      <c r="B55" s="372"/>
      <c r="G55" s="1256"/>
      <c r="H55" s="1256"/>
      <c r="I55" s="1256"/>
      <c r="J55" s="1256"/>
      <c r="K55" s="1263"/>
      <c r="L55" s="1263"/>
      <c r="M55" s="1263"/>
      <c r="N55" s="1263"/>
      <c r="AN55" s="1262" t="s">
        <v>625</v>
      </c>
      <c r="AO55" s="1262"/>
      <c r="AP55" s="1262"/>
      <c r="AQ55" s="1262"/>
      <c r="AR55" s="1262"/>
      <c r="AS55" s="1262"/>
      <c r="AT55" s="1262"/>
      <c r="AU55" s="1262"/>
      <c r="AV55" s="1262"/>
      <c r="AW55" s="1262"/>
      <c r="AX55" s="1262"/>
      <c r="AY55" s="1262"/>
      <c r="AZ55" s="1262"/>
      <c r="BA55" s="1262"/>
      <c r="BB55" s="1261" t="s">
        <v>623</v>
      </c>
      <c r="BC55" s="1261"/>
      <c r="BD55" s="1261"/>
      <c r="BE55" s="1261"/>
      <c r="BF55" s="1261"/>
      <c r="BG55" s="1261"/>
      <c r="BH55" s="1261"/>
      <c r="BI55" s="1261"/>
      <c r="BJ55" s="1261"/>
      <c r="BK55" s="1261"/>
      <c r="BL55" s="1261"/>
      <c r="BM55" s="1261"/>
      <c r="BN55" s="1261"/>
      <c r="BO55" s="1261"/>
      <c r="BP55" s="1273"/>
      <c r="BQ55" s="1258"/>
      <c r="BR55" s="1258"/>
      <c r="BS55" s="1258"/>
      <c r="BT55" s="1258"/>
      <c r="BU55" s="1258"/>
      <c r="BV55" s="1258"/>
      <c r="BW55" s="1258"/>
      <c r="BX55" s="1273"/>
      <c r="BY55" s="1258"/>
      <c r="BZ55" s="1258"/>
      <c r="CA55" s="1258"/>
      <c r="CB55" s="1258"/>
      <c r="CC55" s="1258"/>
      <c r="CD55" s="1258"/>
      <c r="CE55" s="1258"/>
      <c r="CF55" s="1258">
        <v>41.5</v>
      </c>
      <c r="CG55" s="1258"/>
      <c r="CH55" s="1258"/>
      <c r="CI55" s="1258"/>
      <c r="CJ55" s="1258"/>
      <c r="CK55" s="1258"/>
      <c r="CL55" s="1258"/>
      <c r="CM55" s="1258"/>
      <c r="CN55" s="1273"/>
      <c r="CO55" s="1258"/>
      <c r="CP55" s="1258"/>
      <c r="CQ55" s="1258"/>
      <c r="CR55" s="1258"/>
      <c r="CS55" s="1258"/>
      <c r="CT55" s="1258"/>
      <c r="CU55" s="1258"/>
      <c r="CV55" s="1273"/>
      <c r="CW55" s="1258"/>
      <c r="CX55" s="1258"/>
      <c r="CY55" s="1258"/>
      <c r="CZ55" s="1258"/>
      <c r="DA55" s="1258"/>
      <c r="DB55" s="1258"/>
      <c r="DC55" s="1258"/>
    </row>
    <row r="56" spans="1:109" x14ac:dyDescent="0.15">
      <c r="A56" s="380"/>
      <c r="B56" s="372"/>
      <c r="G56" s="1256"/>
      <c r="H56" s="1256"/>
      <c r="I56" s="1256"/>
      <c r="J56" s="1256"/>
      <c r="K56" s="1263"/>
      <c r="L56" s="1263"/>
      <c r="M56" s="1263"/>
      <c r="N56" s="1263"/>
      <c r="AN56" s="1262"/>
      <c r="AO56" s="1262"/>
      <c r="AP56" s="1262"/>
      <c r="AQ56" s="1262"/>
      <c r="AR56" s="1262"/>
      <c r="AS56" s="1262"/>
      <c r="AT56" s="1262"/>
      <c r="AU56" s="1262"/>
      <c r="AV56" s="1262"/>
      <c r="AW56" s="1262"/>
      <c r="AX56" s="1262"/>
      <c r="AY56" s="1262"/>
      <c r="AZ56" s="1262"/>
      <c r="BA56" s="1262"/>
      <c r="BB56" s="1261"/>
      <c r="BC56" s="1261"/>
      <c r="BD56" s="1261"/>
      <c r="BE56" s="1261"/>
      <c r="BF56" s="1261"/>
      <c r="BG56" s="1261"/>
      <c r="BH56" s="1261"/>
      <c r="BI56" s="1261"/>
      <c r="BJ56" s="1261"/>
      <c r="BK56" s="1261"/>
      <c r="BL56" s="1261"/>
      <c r="BM56" s="1261"/>
      <c r="BN56" s="1261"/>
      <c r="BO56" s="1261"/>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380" customFormat="1" x14ac:dyDescent="0.15">
      <c r="B57" s="384"/>
      <c r="G57" s="1256"/>
      <c r="H57" s="1256"/>
      <c r="I57" s="1259"/>
      <c r="J57" s="1259"/>
      <c r="K57" s="1263"/>
      <c r="L57" s="1263"/>
      <c r="M57" s="1263"/>
      <c r="N57" s="1263"/>
      <c r="AM57" s="366"/>
      <c r="AN57" s="1262"/>
      <c r="AO57" s="1262"/>
      <c r="AP57" s="1262"/>
      <c r="AQ57" s="1262"/>
      <c r="AR57" s="1262"/>
      <c r="AS57" s="1262"/>
      <c r="AT57" s="1262"/>
      <c r="AU57" s="1262"/>
      <c r="AV57" s="1262"/>
      <c r="AW57" s="1262"/>
      <c r="AX57" s="1262"/>
      <c r="AY57" s="1262"/>
      <c r="AZ57" s="1262"/>
      <c r="BA57" s="1262"/>
      <c r="BB57" s="1261" t="s">
        <v>624</v>
      </c>
      <c r="BC57" s="1261"/>
      <c r="BD57" s="1261"/>
      <c r="BE57" s="1261"/>
      <c r="BF57" s="1261"/>
      <c r="BG57" s="1261"/>
      <c r="BH57" s="1261"/>
      <c r="BI57" s="1261"/>
      <c r="BJ57" s="1261"/>
      <c r="BK57" s="1261"/>
      <c r="BL57" s="1261"/>
      <c r="BM57" s="1261"/>
      <c r="BN57" s="1261"/>
      <c r="BO57" s="1261"/>
      <c r="BP57" s="1273"/>
      <c r="BQ57" s="1258"/>
      <c r="BR57" s="1258"/>
      <c r="BS57" s="1258"/>
      <c r="BT57" s="1258"/>
      <c r="BU57" s="1258"/>
      <c r="BV57" s="1258"/>
      <c r="BW57" s="1258"/>
      <c r="BX57" s="1273"/>
      <c r="BY57" s="1258"/>
      <c r="BZ57" s="1258"/>
      <c r="CA57" s="1258"/>
      <c r="CB57" s="1258"/>
      <c r="CC57" s="1258"/>
      <c r="CD57" s="1258"/>
      <c r="CE57" s="1258"/>
      <c r="CF57" s="1258">
        <v>61.7</v>
      </c>
      <c r="CG57" s="1258"/>
      <c r="CH57" s="1258"/>
      <c r="CI57" s="1258"/>
      <c r="CJ57" s="1258"/>
      <c r="CK57" s="1258"/>
      <c r="CL57" s="1258"/>
      <c r="CM57" s="1258"/>
      <c r="CN57" s="1273"/>
      <c r="CO57" s="1258"/>
      <c r="CP57" s="1258"/>
      <c r="CQ57" s="1258"/>
      <c r="CR57" s="1258"/>
      <c r="CS57" s="1258"/>
      <c r="CT57" s="1258"/>
      <c r="CU57" s="1258"/>
      <c r="CV57" s="1273"/>
      <c r="CW57" s="1258"/>
      <c r="CX57" s="1258"/>
      <c r="CY57" s="1258"/>
      <c r="CZ57" s="1258"/>
      <c r="DA57" s="1258"/>
      <c r="DB57" s="1258"/>
      <c r="DC57" s="1258"/>
      <c r="DD57" s="385"/>
      <c r="DE57" s="384"/>
    </row>
    <row r="58" spans="1:109" s="380" customFormat="1" x14ac:dyDescent="0.15">
      <c r="A58" s="366"/>
      <c r="B58" s="384"/>
      <c r="G58" s="1256"/>
      <c r="H58" s="1256"/>
      <c r="I58" s="1259"/>
      <c r="J58" s="1259"/>
      <c r="K58" s="1263"/>
      <c r="L58" s="1263"/>
      <c r="M58" s="1263"/>
      <c r="N58" s="1263"/>
      <c r="AM58" s="366"/>
      <c r="AN58" s="1262"/>
      <c r="AO58" s="1262"/>
      <c r="AP58" s="1262"/>
      <c r="AQ58" s="1262"/>
      <c r="AR58" s="1262"/>
      <c r="AS58" s="1262"/>
      <c r="AT58" s="1262"/>
      <c r="AU58" s="1262"/>
      <c r="AV58" s="1262"/>
      <c r="AW58" s="1262"/>
      <c r="AX58" s="1262"/>
      <c r="AY58" s="1262"/>
      <c r="AZ58" s="1262"/>
      <c r="BA58" s="1262"/>
      <c r="BB58" s="1261"/>
      <c r="BC58" s="1261"/>
      <c r="BD58" s="1261"/>
      <c r="BE58" s="1261"/>
      <c r="BF58" s="1261"/>
      <c r="BG58" s="1261"/>
      <c r="BH58" s="1261"/>
      <c r="BI58" s="1261"/>
      <c r="BJ58" s="1261"/>
      <c r="BK58" s="1261"/>
      <c r="BL58" s="1261"/>
      <c r="BM58" s="1261"/>
      <c r="BN58" s="1261"/>
      <c r="BO58" s="1261"/>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626</v>
      </c>
    </row>
    <row r="64" spans="1:109" x14ac:dyDescent="0.15">
      <c r="B64" s="372"/>
      <c r="G64" s="379"/>
      <c r="I64" s="392"/>
      <c r="J64" s="392"/>
      <c r="K64" s="392"/>
      <c r="L64" s="392"/>
      <c r="M64" s="392"/>
      <c r="N64" s="393"/>
      <c r="AM64" s="379"/>
      <c r="AN64" s="379" t="s">
        <v>620</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4" t="s">
        <v>627</v>
      </c>
      <c r="AO65" s="1265"/>
      <c r="AP65" s="1265"/>
      <c r="AQ65" s="1265"/>
      <c r="AR65" s="1265"/>
      <c r="AS65" s="1265"/>
      <c r="AT65" s="1265"/>
      <c r="AU65" s="1265"/>
      <c r="AV65" s="1265"/>
      <c r="AW65" s="1265"/>
      <c r="AX65" s="1265"/>
      <c r="AY65" s="1265"/>
      <c r="AZ65" s="1265"/>
      <c r="BA65" s="1265"/>
      <c r="BB65" s="1265"/>
      <c r="BC65" s="1265"/>
      <c r="BD65" s="1265"/>
      <c r="BE65" s="1265"/>
      <c r="BF65" s="1265"/>
      <c r="BG65" s="1265"/>
      <c r="BH65" s="1265"/>
      <c r="BI65" s="1265"/>
      <c r="BJ65" s="1265"/>
      <c r="BK65" s="1265"/>
      <c r="BL65" s="1265"/>
      <c r="BM65" s="1265"/>
      <c r="BN65" s="1265"/>
      <c r="BO65" s="1265"/>
      <c r="BP65" s="1265"/>
      <c r="BQ65" s="1265"/>
      <c r="BR65" s="1265"/>
      <c r="BS65" s="1265"/>
      <c r="BT65" s="1265"/>
      <c r="BU65" s="1265"/>
      <c r="BV65" s="1265"/>
      <c r="BW65" s="1265"/>
      <c r="BX65" s="1265"/>
      <c r="BY65" s="1265"/>
      <c r="BZ65" s="1265"/>
      <c r="CA65" s="1265"/>
      <c r="CB65" s="1265"/>
      <c r="CC65" s="1265"/>
      <c r="CD65" s="1265"/>
      <c r="CE65" s="1265"/>
      <c r="CF65" s="1265"/>
      <c r="CG65" s="1265"/>
      <c r="CH65" s="1265"/>
      <c r="CI65" s="1265"/>
      <c r="CJ65" s="1265"/>
      <c r="CK65" s="1265"/>
      <c r="CL65" s="1265"/>
      <c r="CM65" s="1265"/>
      <c r="CN65" s="1265"/>
      <c r="CO65" s="1265"/>
      <c r="CP65" s="1265"/>
      <c r="CQ65" s="1265"/>
      <c r="CR65" s="1265"/>
      <c r="CS65" s="1265"/>
      <c r="CT65" s="1265"/>
      <c r="CU65" s="1265"/>
      <c r="CV65" s="1265"/>
      <c r="CW65" s="1265"/>
      <c r="CX65" s="1265"/>
      <c r="CY65" s="1265"/>
      <c r="CZ65" s="1265"/>
      <c r="DA65" s="1265"/>
      <c r="DB65" s="1265"/>
      <c r="DC65" s="1266"/>
    </row>
    <row r="66" spans="2:107" x14ac:dyDescent="0.15">
      <c r="B66" s="372"/>
      <c r="AN66" s="1267"/>
      <c r="AO66" s="1268"/>
      <c r="AP66" s="1268"/>
      <c r="AQ66" s="1268"/>
      <c r="AR66" s="1268"/>
      <c r="AS66" s="1268"/>
      <c r="AT66" s="1268"/>
      <c r="AU66" s="1268"/>
      <c r="AV66" s="1268"/>
      <c r="AW66" s="1268"/>
      <c r="AX66" s="1268"/>
      <c r="AY66" s="1268"/>
      <c r="AZ66" s="1268"/>
      <c r="BA66" s="1268"/>
      <c r="BB66" s="1268"/>
      <c r="BC66" s="1268"/>
      <c r="BD66" s="1268"/>
      <c r="BE66" s="1268"/>
      <c r="BF66" s="1268"/>
      <c r="BG66" s="1268"/>
      <c r="BH66" s="1268"/>
      <c r="BI66" s="1268"/>
      <c r="BJ66" s="1268"/>
      <c r="BK66" s="1268"/>
      <c r="BL66" s="1268"/>
      <c r="BM66" s="1268"/>
      <c r="BN66" s="1268"/>
      <c r="BO66" s="1268"/>
      <c r="BP66" s="1268"/>
      <c r="BQ66" s="1268"/>
      <c r="BR66" s="1268"/>
      <c r="BS66" s="1268"/>
      <c r="BT66" s="1268"/>
      <c r="BU66" s="1268"/>
      <c r="BV66" s="1268"/>
      <c r="BW66" s="1268"/>
      <c r="BX66" s="1268"/>
      <c r="BY66" s="1268"/>
      <c r="BZ66" s="1268"/>
      <c r="CA66" s="1268"/>
      <c r="CB66" s="1268"/>
      <c r="CC66" s="1268"/>
      <c r="CD66" s="1268"/>
      <c r="CE66" s="1268"/>
      <c r="CF66" s="1268"/>
      <c r="CG66" s="1268"/>
      <c r="CH66" s="1268"/>
      <c r="CI66" s="1268"/>
      <c r="CJ66" s="1268"/>
      <c r="CK66" s="1268"/>
      <c r="CL66" s="1268"/>
      <c r="CM66" s="1268"/>
      <c r="CN66" s="1268"/>
      <c r="CO66" s="1268"/>
      <c r="CP66" s="1268"/>
      <c r="CQ66" s="1268"/>
      <c r="CR66" s="1268"/>
      <c r="CS66" s="1268"/>
      <c r="CT66" s="1268"/>
      <c r="CU66" s="1268"/>
      <c r="CV66" s="1268"/>
      <c r="CW66" s="1268"/>
      <c r="CX66" s="1268"/>
      <c r="CY66" s="1268"/>
      <c r="CZ66" s="1268"/>
      <c r="DA66" s="1268"/>
      <c r="DB66" s="1268"/>
      <c r="DC66" s="1269"/>
    </row>
    <row r="67" spans="2:107" x14ac:dyDescent="0.15">
      <c r="B67" s="372"/>
      <c r="AN67" s="1267"/>
      <c r="AO67" s="1268"/>
      <c r="AP67" s="1268"/>
      <c r="AQ67" s="1268"/>
      <c r="AR67" s="1268"/>
      <c r="AS67" s="1268"/>
      <c r="AT67" s="1268"/>
      <c r="AU67" s="1268"/>
      <c r="AV67" s="1268"/>
      <c r="AW67" s="1268"/>
      <c r="AX67" s="1268"/>
      <c r="AY67" s="1268"/>
      <c r="AZ67" s="1268"/>
      <c r="BA67" s="1268"/>
      <c r="BB67" s="1268"/>
      <c r="BC67" s="1268"/>
      <c r="BD67" s="1268"/>
      <c r="BE67" s="1268"/>
      <c r="BF67" s="1268"/>
      <c r="BG67" s="1268"/>
      <c r="BH67" s="1268"/>
      <c r="BI67" s="1268"/>
      <c r="BJ67" s="1268"/>
      <c r="BK67" s="1268"/>
      <c r="BL67" s="1268"/>
      <c r="BM67" s="1268"/>
      <c r="BN67" s="1268"/>
      <c r="BO67" s="1268"/>
      <c r="BP67" s="1268"/>
      <c r="BQ67" s="1268"/>
      <c r="BR67" s="1268"/>
      <c r="BS67" s="1268"/>
      <c r="BT67" s="1268"/>
      <c r="BU67" s="1268"/>
      <c r="BV67" s="1268"/>
      <c r="BW67" s="1268"/>
      <c r="BX67" s="1268"/>
      <c r="BY67" s="1268"/>
      <c r="BZ67" s="1268"/>
      <c r="CA67" s="1268"/>
      <c r="CB67" s="1268"/>
      <c r="CC67" s="1268"/>
      <c r="CD67" s="1268"/>
      <c r="CE67" s="1268"/>
      <c r="CF67" s="1268"/>
      <c r="CG67" s="1268"/>
      <c r="CH67" s="1268"/>
      <c r="CI67" s="1268"/>
      <c r="CJ67" s="1268"/>
      <c r="CK67" s="1268"/>
      <c r="CL67" s="1268"/>
      <c r="CM67" s="1268"/>
      <c r="CN67" s="1268"/>
      <c r="CO67" s="1268"/>
      <c r="CP67" s="1268"/>
      <c r="CQ67" s="1268"/>
      <c r="CR67" s="1268"/>
      <c r="CS67" s="1268"/>
      <c r="CT67" s="1268"/>
      <c r="CU67" s="1268"/>
      <c r="CV67" s="1268"/>
      <c r="CW67" s="1268"/>
      <c r="CX67" s="1268"/>
      <c r="CY67" s="1268"/>
      <c r="CZ67" s="1268"/>
      <c r="DA67" s="1268"/>
      <c r="DB67" s="1268"/>
      <c r="DC67" s="1269"/>
    </row>
    <row r="68" spans="2:107" x14ac:dyDescent="0.15">
      <c r="B68" s="372"/>
      <c r="AN68" s="1267"/>
      <c r="AO68" s="1268"/>
      <c r="AP68" s="1268"/>
      <c r="AQ68" s="1268"/>
      <c r="AR68" s="1268"/>
      <c r="AS68" s="1268"/>
      <c r="AT68" s="1268"/>
      <c r="AU68" s="1268"/>
      <c r="AV68" s="1268"/>
      <c r="AW68" s="1268"/>
      <c r="AX68" s="1268"/>
      <c r="AY68" s="1268"/>
      <c r="AZ68" s="1268"/>
      <c r="BA68" s="1268"/>
      <c r="BB68" s="1268"/>
      <c r="BC68" s="1268"/>
      <c r="BD68" s="1268"/>
      <c r="BE68" s="1268"/>
      <c r="BF68" s="1268"/>
      <c r="BG68" s="1268"/>
      <c r="BH68" s="1268"/>
      <c r="BI68" s="1268"/>
      <c r="BJ68" s="1268"/>
      <c r="BK68" s="1268"/>
      <c r="BL68" s="1268"/>
      <c r="BM68" s="1268"/>
      <c r="BN68" s="1268"/>
      <c r="BO68" s="1268"/>
      <c r="BP68" s="1268"/>
      <c r="BQ68" s="1268"/>
      <c r="BR68" s="1268"/>
      <c r="BS68" s="1268"/>
      <c r="BT68" s="1268"/>
      <c r="BU68" s="1268"/>
      <c r="BV68" s="1268"/>
      <c r="BW68" s="1268"/>
      <c r="BX68" s="1268"/>
      <c r="BY68" s="1268"/>
      <c r="BZ68" s="1268"/>
      <c r="CA68" s="1268"/>
      <c r="CB68" s="1268"/>
      <c r="CC68" s="1268"/>
      <c r="CD68" s="1268"/>
      <c r="CE68" s="1268"/>
      <c r="CF68" s="1268"/>
      <c r="CG68" s="1268"/>
      <c r="CH68" s="1268"/>
      <c r="CI68" s="1268"/>
      <c r="CJ68" s="1268"/>
      <c r="CK68" s="1268"/>
      <c r="CL68" s="1268"/>
      <c r="CM68" s="1268"/>
      <c r="CN68" s="1268"/>
      <c r="CO68" s="1268"/>
      <c r="CP68" s="1268"/>
      <c r="CQ68" s="1268"/>
      <c r="CR68" s="1268"/>
      <c r="CS68" s="1268"/>
      <c r="CT68" s="1268"/>
      <c r="CU68" s="1268"/>
      <c r="CV68" s="1268"/>
      <c r="CW68" s="1268"/>
      <c r="CX68" s="1268"/>
      <c r="CY68" s="1268"/>
      <c r="CZ68" s="1268"/>
      <c r="DA68" s="1268"/>
      <c r="DB68" s="1268"/>
      <c r="DC68" s="1269"/>
    </row>
    <row r="69" spans="2:107" x14ac:dyDescent="0.15">
      <c r="B69" s="372"/>
      <c r="AN69" s="1270"/>
      <c r="AO69" s="1271"/>
      <c r="AP69" s="1271"/>
      <c r="AQ69" s="1271"/>
      <c r="AR69" s="1271"/>
      <c r="AS69" s="1271"/>
      <c r="AT69" s="1271"/>
      <c r="AU69" s="1271"/>
      <c r="AV69" s="1271"/>
      <c r="AW69" s="1271"/>
      <c r="AX69" s="1271"/>
      <c r="AY69" s="1271"/>
      <c r="AZ69" s="1271"/>
      <c r="BA69" s="1271"/>
      <c r="BB69" s="1271"/>
      <c r="BC69" s="1271"/>
      <c r="BD69" s="1271"/>
      <c r="BE69" s="1271"/>
      <c r="BF69" s="1271"/>
      <c r="BG69" s="1271"/>
      <c r="BH69" s="1271"/>
      <c r="BI69" s="1271"/>
      <c r="BJ69" s="1271"/>
      <c r="BK69" s="1271"/>
      <c r="BL69" s="1271"/>
      <c r="BM69" s="1271"/>
      <c r="BN69" s="1271"/>
      <c r="BO69" s="1271"/>
      <c r="BP69" s="1271"/>
      <c r="BQ69" s="1271"/>
      <c r="BR69" s="1271"/>
      <c r="BS69" s="1271"/>
      <c r="BT69" s="1271"/>
      <c r="BU69" s="1271"/>
      <c r="BV69" s="1271"/>
      <c r="BW69" s="1271"/>
      <c r="BX69" s="1271"/>
      <c r="BY69" s="1271"/>
      <c r="BZ69" s="1271"/>
      <c r="CA69" s="1271"/>
      <c r="CB69" s="1271"/>
      <c r="CC69" s="1271"/>
      <c r="CD69" s="1271"/>
      <c r="CE69" s="1271"/>
      <c r="CF69" s="1271"/>
      <c r="CG69" s="1271"/>
      <c r="CH69" s="1271"/>
      <c r="CI69" s="1271"/>
      <c r="CJ69" s="1271"/>
      <c r="CK69" s="1271"/>
      <c r="CL69" s="1271"/>
      <c r="CM69" s="1271"/>
      <c r="CN69" s="1271"/>
      <c r="CO69" s="1271"/>
      <c r="CP69" s="1271"/>
      <c r="CQ69" s="1271"/>
      <c r="CR69" s="1271"/>
      <c r="CS69" s="1271"/>
      <c r="CT69" s="1271"/>
      <c r="CU69" s="1271"/>
      <c r="CV69" s="1271"/>
      <c r="CW69" s="1271"/>
      <c r="CX69" s="1271"/>
      <c r="CY69" s="1271"/>
      <c r="CZ69" s="1271"/>
      <c r="DA69" s="1271"/>
      <c r="DB69" s="1271"/>
      <c r="DC69" s="1272"/>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621</v>
      </c>
    </row>
    <row r="72" spans="2:107" x14ac:dyDescent="0.15">
      <c r="B72" s="372"/>
      <c r="G72" s="1256"/>
      <c r="H72" s="1256"/>
      <c r="I72" s="1256"/>
      <c r="J72" s="1256"/>
      <c r="K72" s="382"/>
      <c r="L72" s="382"/>
      <c r="M72" s="383"/>
      <c r="N72" s="383"/>
      <c r="AN72" s="1275"/>
      <c r="AO72" s="1276"/>
      <c r="AP72" s="1276"/>
      <c r="AQ72" s="1276"/>
      <c r="AR72" s="1276"/>
      <c r="AS72" s="1276"/>
      <c r="AT72" s="1276"/>
      <c r="AU72" s="1276"/>
      <c r="AV72" s="1276"/>
      <c r="AW72" s="1276"/>
      <c r="AX72" s="1276"/>
      <c r="AY72" s="1276"/>
      <c r="AZ72" s="1276"/>
      <c r="BA72" s="1276"/>
      <c r="BB72" s="1276"/>
      <c r="BC72" s="1276"/>
      <c r="BD72" s="1276"/>
      <c r="BE72" s="1276"/>
      <c r="BF72" s="1276"/>
      <c r="BG72" s="1276"/>
      <c r="BH72" s="1276"/>
      <c r="BI72" s="1276"/>
      <c r="BJ72" s="1276"/>
      <c r="BK72" s="1276"/>
      <c r="BL72" s="1276"/>
      <c r="BM72" s="1276"/>
      <c r="BN72" s="1276"/>
      <c r="BO72" s="1277"/>
      <c r="BP72" s="1262" t="s">
        <v>581</v>
      </c>
      <c r="BQ72" s="1262"/>
      <c r="BR72" s="1262"/>
      <c r="BS72" s="1262"/>
      <c r="BT72" s="1262"/>
      <c r="BU72" s="1262"/>
      <c r="BV72" s="1262"/>
      <c r="BW72" s="1262"/>
      <c r="BX72" s="1262" t="s">
        <v>582</v>
      </c>
      <c r="BY72" s="1262"/>
      <c r="BZ72" s="1262"/>
      <c r="CA72" s="1262"/>
      <c r="CB72" s="1262"/>
      <c r="CC72" s="1262"/>
      <c r="CD72" s="1262"/>
      <c r="CE72" s="1262"/>
      <c r="CF72" s="1262" t="s">
        <v>583</v>
      </c>
      <c r="CG72" s="1262"/>
      <c r="CH72" s="1262"/>
      <c r="CI72" s="1262"/>
      <c r="CJ72" s="1262"/>
      <c r="CK72" s="1262"/>
      <c r="CL72" s="1262"/>
      <c r="CM72" s="1262"/>
      <c r="CN72" s="1262" t="s">
        <v>584</v>
      </c>
      <c r="CO72" s="1262"/>
      <c r="CP72" s="1262"/>
      <c r="CQ72" s="1262"/>
      <c r="CR72" s="1262"/>
      <c r="CS72" s="1262"/>
      <c r="CT72" s="1262"/>
      <c r="CU72" s="1262"/>
      <c r="CV72" s="1262" t="s">
        <v>585</v>
      </c>
      <c r="CW72" s="1262"/>
      <c r="CX72" s="1262"/>
      <c r="CY72" s="1262"/>
      <c r="CZ72" s="1262"/>
      <c r="DA72" s="1262"/>
      <c r="DB72" s="1262"/>
      <c r="DC72" s="1262"/>
    </row>
    <row r="73" spans="2:107" x14ac:dyDescent="0.15">
      <c r="B73" s="372"/>
      <c r="G73" s="1274"/>
      <c r="H73" s="1274"/>
      <c r="I73" s="1274"/>
      <c r="J73" s="1274"/>
      <c r="K73" s="1257"/>
      <c r="L73" s="1257"/>
      <c r="M73" s="1257"/>
      <c r="N73" s="1257"/>
      <c r="AM73" s="381"/>
      <c r="AN73" s="1261" t="s">
        <v>622</v>
      </c>
      <c r="AO73" s="1261"/>
      <c r="AP73" s="1261"/>
      <c r="AQ73" s="1261"/>
      <c r="AR73" s="1261"/>
      <c r="AS73" s="1261"/>
      <c r="AT73" s="1261"/>
      <c r="AU73" s="1261"/>
      <c r="AV73" s="1261"/>
      <c r="AW73" s="1261"/>
      <c r="AX73" s="1261"/>
      <c r="AY73" s="1261"/>
      <c r="AZ73" s="1261"/>
      <c r="BA73" s="1261"/>
      <c r="BB73" s="1261" t="s">
        <v>623</v>
      </c>
      <c r="BC73" s="1261"/>
      <c r="BD73" s="1261"/>
      <c r="BE73" s="1261"/>
      <c r="BF73" s="1261"/>
      <c r="BG73" s="1261"/>
      <c r="BH73" s="1261"/>
      <c r="BI73" s="1261"/>
      <c r="BJ73" s="1261"/>
      <c r="BK73" s="1261"/>
      <c r="BL73" s="1261"/>
      <c r="BM73" s="1261"/>
      <c r="BN73" s="1261"/>
      <c r="BO73" s="1261"/>
      <c r="BP73" s="1258">
        <v>58.5</v>
      </c>
      <c r="BQ73" s="1258"/>
      <c r="BR73" s="1258"/>
      <c r="BS73" s="1258"/>
      <c r="BT73" s="1258"/>
      <c r="BU73" s="1258"/>
      <c r="BV73" s="1258"/>
      <c r="BW73" s="1258"/>
      <c r="BX73" s="1258">
        <v>74.2</v>
      </c>
      <c r="BY73" s="1258"/>
      <c r="BZ73" s="1258"/>
      <c r="CA73" s="1258"/>
      <c r="CB73" s="1258"/>
      <c r="CC73" s="1258"/>
      <c r="CD73" s="1258"/>
      <c r="CE73" s="1258"/>
      <c r="CF73" s="1258">
        <v>71.5</v>
      </c>
      <c r="CG73" s="1258"/>
      <c r="CH73" s="1258"/>
      <c r="CI73" s="1258"/>
      <c r="CJ73" s="1258"/>
      <c r="CK73" s="1258"/>
      <c r="CL73" s="1258"/>
      <c r="CM73" s="1258"/>
      <c r="CN73" s="1258">
        <v>51.7</v>
      </c>
      <c r="CO73" s="1258"/>
      <c r="CP73" s="1258"/>
      <c r="CQ73" s="1258"/>
      <c r="CR73" s="1258"/>
      <c r="CS73" s="1258"/>
      <c r="CT73" s="1258"/>
      <c r="CU73" s="1258"/>
      <c r="CV73" s="1258">
        <v>42.1</v>
      </c>
      <c r="CW73" s="1258"/>
      <c r="CX73" s="1258"/>
      <c r="CY73" s="1258"/>
      <c r="CZ73" s="1258"/>
      <c r="DA73" s="1258"/>
      <c r="DB73" s="1258"/>
      <c r="DC73" s="1258"/>
    </row>
    <row r="74" spans="2:107" x14ac:dyDescent="0.15">
      <c r="B74" s="372"/>
      <c r="G74" s="1274"/>
      <c r="H74" s="1274"/>
      <c r="I74" s="1274"/>
      <c r="J74" s="1274"/>
      <c r="K74" s="1257"/>
      <c r="L74" s="1257"/>
      <c r="M74" s="1257"/>
      <c r="N74" s="1257"/>
      <c r="AM74" s="381"/>
      <c r="AN74" s="1261"/>
      <c r="AO74" s="1261"/>
      <c r="AP74" s="1261"/>
      <c r="AQ74" s="1261"/>
      <c r="AR74" s="1261"/>
      <c r="AS74" s="1261"/>
      <c r="AT74" s="1261"/>
      <c r="AU74" s="1261"/>
      <c r="AV74" s="1261"/>
      <c r="AW74" s="1261"/>
      <c r="AX74" s="1261"/>
      <c r="AY74" s="1261"/>
      <c r="AZ74" s="1261"/>
      <c r="BA74" s="1261"/>
      <c r="BB74" s="1261"/>
      <c r="BC74" s="1261"/>
      <c r="BD74" s="1261"/>
      <c r="BE74" s="1261"/>
      <c r="BF74" s="1261"/>
      <c r="BG74" s="1261"/>
      <c r="BH74" s="1261"/>
      <c r="BI74" s="1261"/>
      <c r="BJ74" s="1261"/>
      <c r="BK74" s="1261"/>
      <c r="BL74" s="1261"/>
      <c r="BM74" s="1261"/>
      <c r="BN74" s="1261"/>
      <c r="BO74" s="1261"/>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x14ac:dyDescent="0.15">
      <c r="B75" s="372"/>
      <c r="G75" s="1274"/>
      <c r="H75" s="1274"/>
      <c r="I75" s="1256"/>
      <c r="J75" s="1256"/>
      <c r="K75" s="1263"/>
      <c r="L75" s="1263"/>
      <c r="M75" s="1263"/>
      <c r="N75" s="1263"/>
      <c r="AM75" s="381"/>
      <c r="AN75" s="1261"/>
      <c r="AO75" s="1261"/>
      <c r="AP75" s="1261"/>
      <c r="AQ75" s="1261"/>
      <c r="AR75" s="1261"/>
      <c r="AS75" s="1261"/>
      <c r="AT75" s="1261"/>
      <c r="AU75" s="1261"/>
      <c r="AV75" s="1261"/>
      <c r="AW75" s="1261"/>
      <c r="AX75" s="1261"/>
      <c r="AY75" s="1261"/>
      <c r="AZ75" s="1261"/>
      <c r="BA75" s="1261"/>
      <c r="BB75" s="1261" t="s">
        <v>628</v>
      </c>
      <c r="BC75" s="1261"/>
      <c r="BD75" s="1261"/>
      <c r="BE75" s="1261"/>
      <c r="BF75" s="1261"/>
      <c r="BG75" s="1261"/>
      <c r="BH75" s="1261"/>
      <c r="BI75" s="1261"/>
      <c r="BJ75" s="1261"/>
      <c r="BK75" s="1261"/>
      <c r="BL75" s="1261"/>
      <c r="BM75" s="1261"/>
      <c r="BN75" s="1261"/>
      <c r="BO75" s="1261"/>
      <c r="BP75" s="1258">
        <v>10.9</v>
      </c>
      <c r="BQ75" s="1258"/>
      <c r="BR75" s="1258"/>
      <c r="BS75" s="1258"/>
      <c r="BT75" s="1258"/>
      <c r="BU75" s="1258"/>
      <c r="BV75" s="1258"/>
      <c r="BW75" s="1258"/>
      <c r="BX75" s="1258">
        <v>10.9</v>
      </c>
      <c r="BY75" s="1258"/>
      <c r="BZ75" s="1258"/>
      <c r="CA75" s="1258"/>
      <c r="CB75" s="1258"/>
      <c r="CC75" s="1258"/>
      <c r="CD75" s="1258"/>
      <c r="CE75" s="1258"/>
      <c r="CF75" s="1258">
        <v>10</v>
      </c>
      <c r="CG75" s="1258"/>
      <c r="CH75" s="1258"/>
      <c r="CI75" s="1258"/>
      <c r="CJ75" s="1258"/>
      <c r="CK75" s="1258"/>
      <c r="CL75" s="1258"/>
      <c r="CM75" s="1258"/>
      <c r="CN75" s="1258">
        <v>9.1999999999999993</v>
      </c>
      <c r="CO75" s="1258"/>
      <c r="CP75" s="1258"/>
      <c r="CQ75" s="1258"/>
      <c r="CR75" s="1258"/>
      <c r="CS75" s="1258"/>
      <c r="CT75" s="1258"/>
      <c r="CU75" s="1258"/>
      <c r="CV75" s="1258">
        <v>8.3000000000000007</v>
      </c>
      <c r="CW75" s="1258"/>
      <c r="CX75" s="1258"/>
      <c r="CY75" s="1258"/>
      <c r="CZ75" s="1258"/>
      <c r="DA75" s="1258"/>
      <c r="DB75" s="1258"/>
      <c r="DC75" s="1258"/>
    </row>
    <row r="76" spans="2:107" x14ac:dyDescent="0.15">
      <c r="B76" s="372"/>
      <c r="G76" s="1274"/>
      <c r="H76" s="1274"/>
      <c r="I76" s="1256"/>
      <c r="J76" s="1256"/>
      <c r="K76" s="1263"/>
      <c r="L76" s="1263"/>
      <c r="M76" s="1263"/>
      <c r="N76" s="1263"/>
      <c r="AM76" s="381"/>
      <c r="AN76" s="1261"/>
      <c r="AO76" s="1261"/>
      <c r="AP76" s="1261"/>
      <c r="AQ76" s="1261"/>
      <c r="AR76" s="1261"/>
      <c r="AS76" s="1261"/>
      <c r="AT76" s="1261"/>
      <c r="AU76" s="1261"/>
      <c r="AV76" s="1261"/>
      <c r="AW76" s="1261"/>
      <c r="AX76" s="1261"/>
      <c r="AY76" s="1261"/>
      <c r="AZ76" s="1261"/>
      <c r="BA76" s="1261"/>
      <c r="BB76" s="1261"/>
      <c r="BC76" s="1261"/>
      <c r="BD76" s="1261"/>
      <c r="BE76" s="1261"/>
      <c r="BF76" s="1261"/>
      <c r="BG76" s="1261"/>
      <c r="BH76" s="1261"/>
      <c r="BI76" s="1261"/>
      <c r="BJ76" s="1261"/>
      <c r="BK76" s="1261"/>
      <c r="BL76" s="1261"/>
      <c r="BM76" s="1261"/>
      <c r="BN76" s="1261"/>
      <c r="BO76" s="1261"/>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x14ac:dyDescent="0.15">
      <c r="B77" s="372"/>
      <c r="G77" s="1256"/>
      <c r="H77" s="1256"/>
      <c r="I77" s="1256"/>
      <c r="J77" s="1256"/>
      <c r="K77" s="1257"/>
      <c r="L77" s="1257"/>
      <c r="M77" s="1257"/>
      <c r="N77" s="1257"/>
      <c r="AN77" s="1262" t="s">
        <v>625</v>
      </c>
      <c r="AO77" s="1262"/>
      <c r="AP77" s="1262"/>
      <c r="AQ77" s="1262"/>
      <c r="AR77" s="1262"/>
      <c r="AS77" s="1262"/>
      <c r="AT77" s="1262"/>
      <c r="AU77" s="1262"/>
      <c r="AV77" s="1262"/>
      <c r="AW77" s="1262"/>
      <c r="AX77" s="1262"/>
      <c r="AY77" s="1262"/>
      <c r="AZ77" s="1262"/>
      <c r="BA77" s="1262"/>
      <c r="BB77" s="1261" t="s">
        <v>623</v>
      </c>
      <c r="BC77" s="1261"/>
      <c r="BD77" s="1261"/>
      <c r="BE77" s="1261"/>
      <c r="BF77" s="1261"/>
      <c r="BG77" s="1261"/>
      <c r="BH77" s="1261"/>
      <c r="BI77" s="1261"/>
      <c r="BJ77" s="1261"/>
      <c r="BK77" s="1261"/>
      <c r="BL77" s="1261"/>
      <c r="BM77" s="1261"/>
      <c r="BN77" s="1261"/>
      <c r="BO77" s="1261"/>
      <c r="BP77" s="1258">
        <v>48</v>
      </c>
      <c r="BQ77" s="1258"/>
      <c r="BR77" s="1258"/>
      <c r="BS77" s="1258"/>
      <c r="BT77" s="1258"/>
      <c r="BU77" s="1258"/>
      <c r="BV77" s="1258"/>
      <c r="BW77" s="1258"/>
      <c r="BX77" s="1258">
        <v>49.1</v>
      </c>
      <c r="BY77" s="1258"/>
      <c r="BZ77" s="1258"/>
      <c r="CA77" s="1258"/>
      <c r="CB77" s="1258"/>
      <c r="CC77" s="1258"/>
      <c r="CD77" s="1258"/>
      <c r="CE77" s="1258"/>
      <c r="CF77" s="1258">
        <v>41.5</v>
      </c>
      <c r="CG77" s="1258"/>
      <c r="CH77" s="1258"/>
      <c r="CI77" s="1258"/>
      <c r="CJ77" s="1258"/>
      <c r="CK77" s="1258"/>
      <c r="CL77" s="1258"/>
      <c r="CM77" s="1258"/>
      <c r="CN77" s="1258">
        <v>25.2</v>
      </c>
      <c r="CO77" s="1258"/>
      <c r="CP77" s="1258"/>
      <c r="CQ77" s="1258"/>
      <c r="CR77" s="1258"/>
      <c r="CS77" s="1258"/>
      <c r="CT77" s="1258"/>
      <c r="CU77" s="1258"/>
      <c r="CV77" s="1258">
        <v>15.7</v>
      </c>
      <c r="CW77" s="1258"/>
      <c r="CX77" s="1258"/>
      <c r="CY77" s="1258"/>
      <c r="CZ77" s="1258"/>
      <c r="DA77" s="1258"/>
      <c r="DB77" s="1258"/>
      <c r="DC77" s="1258"/>
    </row>
    <row r="78" spans="2:107" x14ac:dyDescent="0.15">
      <c r="B78" s="372"/>
      <c r="G78" s="1256"/>
      <c r="H78" s="1256"/>
      <c r="I78" s="1256"/>
      <c r="J78" s="1256"/>
      <c r="K78" s="1257"/>
      <c r="L78" s="1257"/>
      <c r="M78" s="1257"/>
      <c r="N78" s="1257"/>
      <c r="AN78" s="1262"/>
      <c r="AO78" s="1262"/>
      <c r="AP78" s="1262"/>
      <c r="AQ78" s="1262"/>
      <c r="AR78" s="1262"/>
      <c r="AS78" s="1262"/>
      <c r="AT78" s="1262"/>
      <c r="AU78" s="1262"/>
      <c r="AV78" s="1262"/>
      <c r="AW78" s="1262"/>
      <c r="AX78" s="1262"/>
      <c r="AY78" s="1262"/>
      <c r="AZ78" s="1262"/>
      <c r="BA78" s="1262"/>
      <c r="BB78" s="1261"/>
      <c r="BC78" s="1261"/>
      <c r="BD78" s="1261"/>
      <c r="BE78" s="1261"/>
      <c r="BF78" s="1261"/>
      <c r="BG78" s="1261"/>
      <c r="BH78" s="1261"/>
      <c r="BI78" s="1261"/>
      <c r="BJ78" s="1261"/>
      <c r="BK78" s="1261"/>
      <c r="BL78" s="1261"/>
      <c r="BM78" s="1261"/>
      <c r="BN78" s="1261"/>
      <c r="BO78" s="1261"/>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x14ac:dyDescent="0.15">
      <c r="B79" s="372"/>
      <c r="G79" s="1256"/>
      <c r="H79" s="1256"/>
      <c r="I79" s="1259"/>
      <c r="J79" s="1259"/>
      <c r="K79" s="1260"/>
      <c r="L79" s="1260"/>
      <c r="M79" s="1260"/>
      <c r="N79" s="1260"/>
      <c r="AN79" s="1262"/>
      <c r="AO79" s="1262"/>
      <c r="AP79" s="1262"/>
      <c r="AQ79" s="1262"/>
      <c r="AR79" s="1262"/>
      <c r="AS79" s="1262"/>
      <c r="AT79" s="1262"/>
      <c r="AU79" s="1262"/>
      <c r="AV79" s="1262"/>
      <c r="AW79" s="1262"/>
      <c r="AX79" s="1262"/>
      <c r="AY79" s="1262"/>
      <c r="AZ79" s="1262"/>
      <c r="BA79" s="1262"/>
      <c r="BB79" s="1261" t="s">
        <v>628</v>
      </c>
      <c r="BC79" s="1261"/>
      <c r="BD79" s="1261"/>
      <c r="BE79" s="1261"/>
      <c r="BF79" s="1261"/>
      <c r="BG79" s="1261"/>
      <c r="BH79" s="1261"/>
      <c r="BI79" s="1261"/>
      <c r="BJ79" s="1261"/>
      <c r="BK79" s="1261"/>
      <c r="BL79" s="1261"/>
      <c r="BM79" s="1261"/>
      <c r="BN79" s="1261"/>
      <c r="BO79" s="1261"/>
      <c r="BP79" s="1258">
        <v>9.6</v>
      </c>
      <c r="BQ79" s="1258"/>
      <c r="BR79" s="1258"/>
      <c r="BS79" s="1258"/>
      <c r="BT79" s="1258"/>
      <c r="BU79" s="1258"/>
      <c r="BV79" s="1258"/>
      <c r="BW79" s="1258"/>
      <c r="BX79" s="1258">
        <v>9.5</v>
      </c>
      <c r="BY79" s="1258"/>
      <c r="BZ79" s="1258"/>
      <c r="CA79" s="1258"/>
      <c r="CB79" s="1258"/>
      <c r="CC79" s="1258"/>
      <c r="CD79" s="1258"/>
      <c r="CE79" s="1258"/>
      <c r="CF79" s="1258">
        <v>9.1999999999999993</v>
      </c>
      <c r="CG79" s="1258"/>
      <c r="CH79" s="1258"/>
      <c r="CI79" s="1258"/>
      <c r="CJ79" s="1258"/>
      <c r="CK79" s="1258"/>
      <c r="CL79" s="1258"/>
      <c r="CM79" s="1258"/>
      <c r="CN79" s="1258">
        <v>8.9</v>
      </c>
      <c r="CO79" s="1258"/>
      <c r="CP79" s="1258"/>
      <c r="CQ79" s="1258"/>
      <c r="CR79" s="1258"/>
      <c r="CS79" s="1258"/>
      <c r="CT79" s="1258"/>
      <c r="CU79" s="1258"/>
      <c r="CV79" s="1258">
        <v>8.9</v>
      </c>
      <c r="CW79" s="1258"/>
      <c r="CX79" s="1258"/>
      <c r="CY79" s="1258"/>
      <c r="CZ79" s="1258"/>
      <c r="DA79" s="1258"/>
      <c r="DB79" s="1258"/>
      <c r="DC79" s="1258"/>
    </row>
    <row r="80" spans="2:107" x14ac:dyDescent="0.15">
      <c r="B80" s="372"/>
      <c r="G80" s="1256"/>
      <c r="H80" s="1256"/>
      <c r="I80" s="1259"/>
      <c r="J80" s="1259"/>
      <c r="K80" s="1260"/>
      <c r="L80" s="1260"/>
      <c r="M80" s="1260"/>
      <c r="N80" s="1260"/>
      <c r="AN80" s="1262"/>
      <c r="AO80" s="1262"/>
      <c r="AP80" s="1262"/>
      <c r="AQ80" s="1262"/>
      <c r="AR80" s="1262"/>
      <c r="AS80" s="1262"/>
      <c r="AT80" s="1262"/>
      <c r="AU80" s="1262"/>
      <c r="AV80" s="1262"/>
      <c r="AW80" s="1262"/>
      <c r="AX80" s="1262"/>
      <c r="AY80" s="1262"/>
      <c r="AZ80" s="1262"/>
      <c r="BA80" s="1262"/>
      <c r="BB80" s="1261"/>
      <c r="BC80" s="1261"/>
      <c r="BD80" s="1261"/>
      <c r="BE80" s="1261"/>
      <c r="BF80" s="1261"/>
      <c r="BG80" s="1261"/>
      <c r="BH80" s="1261"/>
      <c r="BI80" s="1261"/>
      <c r="BJ80" s="1261"/>
      <c r="BK80" s="1261"/>
      <c r="BL80" s="1261"/>
      <c r="BM80" s="1261"/>
      <c r="BN80" s="1261"/>
      <c r="BO80" s="1261"/>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po4N+NGdcsYFSTzApevn0EsKpmX2Vnd2t7BpNnBeey9yrV74QPMtRTEOhHYvH5OqDNasVykJxzEeVX0bjJVd+Q==" saltValue="mqo6+Ma5xrYC3PXIVXatk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528</v>
      </c>
    </row>
  </sheetData>
  <sheetProtection algorithmName="SHA-512" hashValue="0dEvSVciGt2tISLNjF9owpfAIQRY5Ers/I3f3hhjxKfUV9OCTQIKjfmXWrf8icALPjZmsEb5p6O9ed5pKDIqiQ==" saltValue="OQT+cQ5/GxFgdmucIE8+5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528</v>
      </c>
    </row>
  </sheetData>
  <sheetProtection algorithmName="SHA-512" hashValue="mIXYBOSbabVS8Ew/Egklx7p29eLQGh9FThRMNsG7zW0yC1jFSVWRjWa8cPF3+Zwp/Bbvj9vMZIINkSfvdr61ZQ==" saltValue="Yn/2UYbwU++2UeYdFfk6A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578</v>
      </c>
      <c r="G2" s="151"/>
      <c r="H2" s="152"/>
    </row>
    <row r="3" spans="1:8" x14ac:dyDescent="0.15">
      <c r="A3" s="148" t="s">
        <v>571</v>
      </c>
      <c r="B3" s="153"/>
      <c r="C3" s="154"/>
      <c r="D3" s="155">
        <v>99704</v>
      </c>
      <c r="E3" s="156"/>
      <c r="F3" s="157">
        <v>85173</v>
      </c>
      <c r="G3" s="158"/>
      <c r="H3" s="159"/>
    </row>
    <row r="4" spans="1:8" x14ac:dyDescent="0.15">
      <c r="A4" s="160"/>
      <c r="B4" s="161"/>
      <c r="C4" s="162"/>
      <c r="D4" s="163">
        <v>61351</v>
      </c>
      <c r="E4" s="164"/>
      <c r="F4" s="165">
        <v>43913</v>
      </c>
      <c r="G4" s="166"/>
      <c r="H4" s="167"/>
    </row>
    <row r="5" spans="1:8" x14ac:dyDescent="0.15">
      <c r="A5" s="148" t="s">
        <v>573</v>
      </c>
      <c r="B5" s="153"/>
      <c r="C5" s="154"/>
      <c r="D5" s="155">
        <v>143714</v>
      </c>
      <c r="E5" s="156"/>
      <c r="F5" s="157">
        <v>94081</v>
      </c>
      <c r="G5" s="158"/>
      <c r="H5" s="159"/>
    </row>
    <row r="6" spans="1:8" x14ac:dyDescent="0.15">
      <c r="A6" s="160"/>
      <c r="B6" s="161"/>
      <c r="C6" s="162"/>
      <c r="D6" s="163">
        <v>93166</v>
      </c>
      <c r="E6" s="164"/>
      <c r="F6" s="165">
        <v>48949</v>
      </c>
      <c r="G6" s="166"/>
      <c r="H6" s="167"/>
    </row>
    <row r="7" spans="1:8" x14ac:dyDescent="0.15">
      <c r="A7" s="148" t="s">
        <v>574</v>
      </c>
      <c r="B7" s="153"/>
      <c r="C7" s="154"/>
      <c r="D7" s="155">
        <v>141077</v>
      </c>
      <c r="E7" s="156"/>
      <c r="F7" s="157">
        <v>92632</v>
      </c>
      <c r="G7" s="158"/>
      <c r="H7" s="159"/>
    </row>
    <row r="8" spans="1:8" x14ac:dyDescent="0.15">
      <c r="A8" s="160"/>
      <c r="B8" s="161"/>
      <c r="C8" s="162"/>
      <c r="D8" s="163">
        <v>54103</v>
      </c>
      <c r="E8" s="164"/>
      <c r="F8" s="165">
        <v>47978</v>
      </c>
      <c r="G8" s="166"/>
      <c r="H8" s="167"/>
    </row>
    <row r="9" spans="1:8" x14ac:dyDescent="0.15">
      <c r="A9" s="148" t="s">
        <v>575</v>
      </c>
      <c r="B9" s="153"/>
      <c r="C9" s="154"/>
      <c r="D9" s="155">
        <v>154247</v>
      </c>
      <c r="E9" s="156"/>
      <c r="F9" s="157">
        <v>96469</v>
      </c>
      <c r="G9" s="158"/>
      <c r="H9" s="159"/>
    </row>
    <row r="10" spans="1:8" x14ac:dyDescent="0.15">
      <c r="A10" s="160"/>
      <c r="B10" s="161"/>
      <c r="C10" s="162"/>
      <c r="D10" s="163">
        <v>72367</v>
      </c>
      <c r="E10" s="164"/>
      <c r="F10" s="165">
        <v>49775</v>
      </c>
      <c r="G10" s="166"/>
      <c r="H10" s="167"/>
    </row>
    <row r="11" spans="1:8" x14ac:dyDescent="0.15">
      <c r="A11" s="148" t="s">
        <v>576</v>
      </c>
      <c r="B11" s="153"/>
      <c r="C11" s="154"/>
      <c r="D11" s="155">
        <v>84212</v>
      </c>
      <c r="E11" s="156"/>
      <c r="F11" s="157">
        <v>85743</v>
      </c>
      <c r="G11" s="158"/>
      <c r="H11" s="159"/>
    </row>
    <row r="12" spans="1:8" x14ac:dyDescent="0.15">
      <c r="A12" s="160"/>
      <c r="B12" s="161"/>
      <c r="C12" s="168"/>
      <c r="D12" s="163">
        <v>45821</v>
      </c>
      <c r="E12" s="164"/>
      <c r="F12" s="165">
        <v>45231</v>
      </c>
      <c r="G12" s="166"/>
      <c r="H12" s="167"/>
    </row>
    <row r="13" spans="1:8" x14ac:dyDescent="0.15">
      <c r="A13" s="148"/>
      <c r="B13" s="153"/>
      <c r="C13" s="169"/>
      <c r="D13" s="170">
        <v>124591</v>
      </c>
      <c r="E13" s="171"/>
      <c r="F13" s="172">
        <v>90820</v>
      </c>
      <c r="G13" s="173"/>
      <c r="H13" s="159"/>
    </row>
    <row r="14" spans="1:8" x14ac:dyDescent="0.15">
      <c r="A14" s="160"/>
      <c r="B14" s="161"/>
      <c r="C14" s="162"/>
      <c r="D14" s="163">
        <v>65362</v>
      </c>
      <c r="E14" s="164"/>
      <c r="F14" s="165">
        <v>47169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2.89</v>
      </c>
      <c r="C19" s="174">
        <f>ROUND(VALUE(SUBSTITUTE(実質収支比率等に係る経年分析!G$48,"▲","-")),2)</f>
        <v>4.05</v>
      </c>
      <c r="D19" s="174">
        <f>ROUND(VALUE(SUBSTITUTE(実質収支比率等に係る経年分析!H$48,"▲","-")),2)</f>
        <v>5.24</v>
      </c>
      <c r="E19" s="174">
        <f>ROUND(VALUE(SUBSTITUTE(実質収支比率等に係る経年分析!I$48,"▲","-")),2)</f>
        <v>5.23</v>
      </c>
      <c r="F19" s="174">
        <f>ROUND(VALUE(SUBSTITUTE(実質収支比率等に係る経年分析!J$48,"▲","-")),2)</f>
        <v>6.65</v>
      </c>
    </row>
    <row r="20" spans="1:11" x14ac:dyDescent="0.15">
      <c r="A20" s="174" t="s">
        <v>57</v>
      </c>
      <c r="B20" s="174">
        <f>ROUND(VALUE(SUBSTITUTE(実質収支比率等に係る経年分析!F$47,"▲","-")),2)</f>
        <v>43.41</v>
      </c>
      <c r="C20" s="174">
        <f>ROUND(VALUE(SUBSTITUTE(実質収支比率等に係る経年分析!G$47,"▲","-")),2)</f>
        <v>39.130000000000003</v>
      </c>
      <c r="D20" s="174">
        <f>ROUND(VALUE(SUBSTITUTE(実質収支比率等に係る経年分析!H$47,"▲","-")),2)</f>
        <v>36.54</v>
      </c>
      <c r="E20" s="174">
        <f>ROUND(VALUE(SUBSTITUTE(実質収支比率等に係る経年分析!I$47,"▲","-")),2)</f>
        <v>43.38</v>
      </c>
      <c r="F20" s="174">
        <f>ROUND(VALUE(SUBSTITUTE(実質収支比率等に係る経年分析!J$47,"▲","-")),2)</f>
        <v>49.17</v>
      </c>
    </row>
    <row r="21" spans="1:11" x14ac:dyDescent="0.15">
      <c r="A21" s="174" t="s">
        <v>58</v>
      </c>
      <c r="B21" s="174">
        <f>IF(ISNUMBER(VALUE(SUBSTITUTE(実質収支比率等に係る経年分析!F$49,"▲","-"))),ROUND(VALUE(SUBSTITUTE(実質収支比率等に係る経年分析!F$49,"▲","-")),2),NA())</f>
        <v>-3.96</v>
      </c>
      <c r="C21" s="174">
        <f>IF(ISNUMBER(VALUE(SUBSTITUTE(実質収支比率等に係る経年分析!G$49,"▲","-"))),ROUND(VALUE(SUBSTITUTE(実質収支比率等に係る経年分析!G$49,"▲","-")),2),NA())</f>
        <v>-1.94</v>
      </c>
      <c r="D21" s="174">
        <f>IF(ISNUMBER(VALUE(SUBSTITUTE(実質収支比率等に係る経年分析!H$49,"▲","-"))),ROUND(VALUE(SUBSTITUTE(実質収支比率等に係る経年分析!H$49,"▲","-")),2),NA())</f>
        <v>-1.06</v>
      </c>
      <c r="E21" s="174">
        <f>IF(ISNUMBER(VALUE(SUBSTITUTE(実質収支比率等に係る経年分析!I$49,"▲","-"))),ROUND(VALUE(SUBSTITUTE(実質収支比率等に係る経年分析!I$49,"▲","-")),2),NA())</f>
        <v>8.25</v>
      </c>
      <c r="F21" s="174">
        <f>IF(ISNUMBER(VALUE(SUBSTITUTE(実質収支比率等に係る経年分析!J$49,"▲","-"))),ROUND(VALUE(SUBSTITUTE(実質収支比率等に係る経年分析!J$49,"▲","-")),2),NA())</f>
        <v>6.13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1.21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0.37</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北秋田市立米内沢診療所特別会計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北秋田市立阿仁診療所特別会計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北秋田市後期高齢者医療特別会計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北秋田市国民健康保険特別会計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0.28999999999999998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0.09</v>
      </c>
    </row>
    <row r="33" spans="1:16" x14ac:dyDescent="0.15">
      <c r="A33" s="175" t="str">
        <f>IF(連結実質赤字比率に係る赤字・黒字の構成分析!C$37="",NA(),連結実質赤字比率に係る赤字・黒字の構成分析!C$37)</f>
        <v>北秋田市介護保険特別会計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1.71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0.57999999999999996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2.0499999999999998</v>
      </c>
    </row>
    <row r="34" spans="1:16" x14ac:dyDescent="0.15">
      <c r="A34" s="175" t="str">
        <f>IF(連結実質赤字比率に係る赤字・黒字の構成分析!C$36="",NA(),連結実質赤字比率に係る赤字・黒字の構成分析!C$36)</f>
        <v>北秋田市下水道事業会計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1.91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2.87</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2.89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4.05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5.24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5.23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6.65</v>
      </c>
    </row>
    <row r="36" spans="1:16" x14ac:dyDescent="0.15">
      <c r="A36" s="175" t="str">
        <f>IF(連結実質赤字比率に係る赤字・黒字の構成分析!C$34="",NA(),連結実質赤字比率に係る赤字・黒字の構成分析!C$34)</f>
        <v>北秋田市水道事業会計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9.67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11.46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13.12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13.43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14.03</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2675</v>
      </c>
      <c r="E42" s="176"/>
      <c r="F42" s="176"/>
      <c r="G42" s="176">
        <f>'実質公債費比率（分子）の構造'!L$52</f>
        <v>2591</v>
      </c>
      <c r="H42" s="176"/>
      <c r="I42" s="176"/>
      <c r="J42" s="176">
        <f>'実質公債費比率（分子）の構造'!M$52</f>
        <v>2515</v>
      </c>
      <c r="K42" s="176"/>
      <c r="L42" s="176"/>
      <c r="M42" s="176">
        <f>'実質公債費比率（分子）の構造'!N$52</f>
        <v>2527</v>
      </c>
      <c r="N42" s="176"/>
      <c r="O42" s="176"/>
      <c r="P42" s="176">
        <f>'実質公債費比率（分子）の構造'!O$52</f>
        <v>2469</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68</v>
      </c>
      <c r="B45" s="176">
        <f>'実質公債費比率（分子）の構造'!K$49</f>
        <v>4</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1167</v>
      </c>
      <c r="C46" s="176"/>
      <c r="D46" s="176"/>
      <c r="E46" s="176">
        <f>'実質公債費比率（分子）の構造'!L$48</f>
        <v>1133</v>
      </c>
      <c r="F46" s="176"/>
      <c r="G46" s="176"/>
      <c r="H46" s="176">
        <f>'実質公債費比率（分子）の構造'!M$48</f>
        <v>1009</v>
      </c>
      <c r="I46" s="176"/>
      <c r="J46" s="176"/>
      <c r="K46" s="176">
        <f>'実質公債費比率（分子）の構造'!N$48</f>
        <v>927</v>
      </c>
      <c r="L46" s="176"/>
      <c r="M46" s="176"/>
      <c r="N46" s="176">
        <f>'実質公債費比率（分子）の構造'!O$48</f>
        <v>819</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2706</v>
      </c>
      <c r="C49" s="176"/>
      <c r="D49" s="176"/>
      <c r="E49" s="176">
        <f>'実質公債費比率（分子）の構造'!L$45</f>
        <v>2570</v>
      </c>
      <c r="F49" s="176"/>
      <c r="G49" s="176"/>
      <c r="H49" s="176">
        <f>'実質公債費比率（分子）の構造'!M$45</f>
        <v>2562</v>
      </c>
      <c r="I49" s="176"/>
      <c r="J49" s="176"/>
      <c r="K49" s="176">
        <f>'実質公債費比率（分子）の構造'!N$45</f>
        <v>2574</v>
      </c>
      <c r="L49" s="176"/>
      <c r="M49" s="176"/>
      <c r="N49" s="176">
        <f>'実質公債費比率（分子）の構造'!O$45</f>
        <v>2590</v>
      </c>
      <c r="O49" s="176"/>
      <c r="P49" s="176"/>
    </row>
    <row r="50" spans="1:16" x14ac:dyDescent="0.15">
      <c r="A50" s="176" t="s">
        <v>73</v>
      </c>
      <c r="B50" s="176" t="e">
        <f>NA()</f>
        <v>#N/A</v>
      </c>
      <c r="C50" s="176">
        <f>IF(ISNUMBER('実質公債費比率（分子）の構造'!K$53),'実質公債費比率（分子）の構造'!K$53,NA())</f>
        <v>1202</v>
      </c>
      <c r="D50" s="176" t="e">
        <f>NA()</f>
        <v>#N/A</v>
      </c>
      <c r="E50" s="176" t="e">
        <f>NA()</f>
        <v>#N/A</v>
      </c>
      <c r="F50" s="176">
        <f>IF(ISNUMBER('実質公債費比率（分子）の構造'!L$53),'実質公債費比率（分子）の構造'!L$53,NA())</f>
        <v>1112</v>
      </c>
      <c r="G50" s="176" t="e">
        <f>NA()</f>
        <v>#N/A</v>
      </c>
      <c r="H50" s="176" t="e">
        <f>NA()</f>
        <v>#N/A</v>
      </c>
      <c r="I50" s="176">
        <f>IF(ISNUMBER('実質公債費比率（分子）の構造'!M$53),'実質公債費比率（分子）の構造'!M$53,NA())</f>
        <v>1056</v>
      </c>
      <c r="J50" s="176" t="e">
        <f>NA()</f>
        <v>#N/A</v>
      </c>
      <c r="K50" s="176" t="e">
        <f>NA()</f>
        <v>#N/A</v>
      </c>
      <c r="L50" s="176">
        <f>IF(ISNUMBER('実質公債費比率（分子）の構造'!N$53),'実質公債費比率（分子）の構造'!N$53,NA())</f>
        <v>974</v>
      </c>
      <c r="M50" s="176" t="e">
        <f>NA()</f>
        <v>#N/A</v>
      </c>
      <c r="N50" s="176" t="e">
        <f>NA()</f>
        <v>#N/A</v>
      </c>
      <c r="O50" s="176">
        <f>IF(ISNUMBER('実質公債費比率（分子）の構造'!O$53),'実質公債費比率（分子）の構造'!O$53,NA())</f>
        <v>940</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28136</v>
      </c>
      <c r="E56" s="175"/>
      <c r="F56" s="175"/>
      <c r="G56" s="175">
        <f>'将来負担比率（分子）の構造'!J$52</f>
        <v>27950</v>
      </c>
      <c r="H56" s="175"/>
      <c r="I56" s="175"/>
      <c r="J56" s="175">
        <f>'将来負担比率（分子）の構造'!K$52</f>
        <v>27385</v>
      </c>
      <c r="K56" s="175"/>
      <c r="L56" s="175"/>
      <c r="M56" s="175">
        <f>'将来負担比率（分子）の構造'!L$52</f>
        <v>27143</v>
      </c>
      <c r="N56" s="175"/>
      <c r="O56" s="175"/>
      <c r="P56" s="175">
        <f>'将来負担比率（分子）の構造'!M$52</f>
        <v>25584</v>
      </c>
    </row>
    <row r="57" spans="1:16" x14ac:dyDescent="0.15">
      <c r="A57" s="175" t="s">
        <v>44</v>
      </c>
      <c r="B57" s="175"/>
      <c r="C57" s="175"/>
      <c r="D57" s="175">
        <f>'将来負担比率（分子）の構造'!I$51</f>
        <v>1199</v>
      </c>
      <c r="E57" s="175"/>
      <c r="F57" s="175"/>
      <c r="G57" s="175">
        <f>'将来負担比率（分子）の構造'!J$51</f>
        <v>1158</v>
      </c>
      <c r="H57" s="175"/>
      <c r="I57" s="175"/>
      <c r="J57" s="175">
        <f>'将来負担比率（分子）の構造'!K$51</f>
        <v>1162</v>
      </c>
      <c r="K57" s="175"/>
      <c r="L57" s="175"/>
      <c r="M57" s="175">
        <f>'将来負担比率（分子）の構造'!L$51</f>
        <v>1125</v>
      </c>
      <c r="N57" s="175"/>
      <c r="O57" s="175"/>
      <c r="P57" s="175">
        <f>'将来負担比率（分子）の構造'!M$51</f>
        <v>1017</v>
      </c>
    </row>
    <row r="58" spans="1:16" x14ac:dyDescent="0.15">
      <c r="A58" s="175" t="s">
        <v>43</v>
      </c>
      <c r="B58" s="175"/>
      <c r="C58" s="175"/>
      <c r="D58" s="175">
        <f>'将来負担比率（分子）の構造'!I$50</f>
        <v>9834</v>
      </c>
      <c r="E58" s="175"/>
      <c r="F58" s="175"/>
      <c r="G58" s="175">
        <f>'将来負担比率（分子）の構造'!J$50</f>
        <v>8857</v>
      </c>
      <c r="H58" s="175"/>
      <c r="I58" s="175"/>
      <c r="J58" s="175">
        <f>'将来負担比率（分子）の構造'!K$50</f>
        <v>8630</v>
      </c>
      <c r="K58" s="175"/>
      <c r="L58" s="175"/>
      <c r="M58" s="175">
        <f>'将来負担比率（分子）の構造'!L$50</f>
        <v>10033</v>
      </c>
      <c r="N58" s="175"/>
      <c r="O58" s="175"/>
      <c r="P58" s="175">
        <f>'将来負担比率（分子）の構造'!M$50</f>
        <v>10894</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47</v>
      </c>
      <c r="C61" s="175"/>
      <c r="D61" s="175"/>
      <c r="E61" s="175">
        <f>'将来負担比率（分子）の構造'!J$46</f>
        <v>43</v>
      </c>
      <c r="F61" s="175"/>
      <c r="G61" s="175"/>
      <c r="H61" s="175">
        <f>'将来負担比率（分子）の構造'!K$46</f>
        <v>39</v>
      </c>
      <c r="I61" s="175"/>
      <c r="J61" s="175"/>
      <c r="K61" s="175">
        <f>'将来負担比率（分子）の構造'!L$46</f>
        <v>36</v>
      </c>
      <c r="L61" s="175"/>
      <c r="M61" s="175"/>
      <c r="N61" s="175">
        <f>'将来負担比率（分子）の構造'!M$46</f>
        <v>32</v>
      </c>
      <c r="O61" s="175"/>
      <c r="P61" s="175"/>
    </row>
    <row r="62" spans="1:16" x14ac:dyDescent="0.15">
      <c r="A62" s="175" t="s">
        <v>37</v>
      </c>
      <c r="B62" s="175">
        <f>'将来負担比率（分子）の構造'!I$45</f>
        <v>2617</v>
      </c>
      <c r="C62" s="175"/>
      <c r="D62" s="175"/>
      <c r="E62" s="175">
        <f>'将来負担比率（分子）の構造'!J$45</f>
        <v>2671</v>
      </c>
      <c r="F62" s="175"/>
      <c r="G62" s="175"/>
      <c r="H62" s="175">
        <f>'将来負担比率（分子）の構造'!K$45</f>
        <v>2340</v>
      </c>
      <c r="I62" s="175"/>
      <c r="J62" s="175"/>
      <c r="K62" s="175">
        <f>'将来負担比率（分子）の構造'!L$45</f>
        <v>2222</v>
      </c>
      <c r="L62" s="175"/>
      <c r="M62" s="175"/>
      <c r="N62" s="175">
        <f>'将来負担比率（分子）の構造'!M$45</f>
        <v>2291</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17278</v>
      </c>
      <c r="C64" s="175"/>
      <c r="D64" s="175"/>
      <c r="E64" s="175">
        <f>'将来負担比率（分子）の構造'!J$43</f>
        <v>17150</v>
      </c>
      <c r="F64" s="175"/>
      <c r="G64" s="175"/>
      <c r="H64" s="175">
        <f>'将来負担比率（分子）の構造'!K$43</f>
        <v>16630</v>
      </c>
      <c r="I64" s="175"/>
      <c r="J64" s="175"/>
      <c r="K64" s="175">
        <f>'将来負担比率（分子）の構造'!L$43</f>
        <v>16012</v>
      </c>
      <c r="L64" s="175"/>
      <c r="M64" s="175"/>
      <c r="N64" s="175">
        <f>'将来負担比率（分子）の構造'!M$43</f>
        <v>14797</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25806</v>
      </c>
      <c r="C66" s="175"/>
      <c r="D66" s="175"/>
      <c r="E66" s="175">
        <f>'将来負担比率（分子）の構造'!J$41</f>
        <v>26347</v>
      </c>
      <c r="F66" s="175"/>
      <c r="G66" s="175"/>
      <c r="H66" s="175">
        <f>'将来負担比率（分子）の構造'!K$41</f>
        <v>26207</v>
      </c>
      <c r="I66" s="175"/>
      <c r="J66" s="175"/>
      <c r="K66" s="175">
        <f>'将来負担比率（分子）の構造'!L$41</f>
        <v>26075</v>
      </c>
      <c r="L66" s="175"/>
      <c r="M66" s="175"/>
      <c r="N66" s="175">
        <f>'将来負担比率（分子）の構造'!M$41</f>
        <v>25176</v>
      </c>
      <c r="O66" s="175"/>
      <c r="P66" s="175"/>
    </row>
    <row r="67" spans="1:16" x14ac:dyDescent="0.15">
      <c r="A67" s="175" t="s">
        <v>77</v>
      </c>
      <c r="B67" s="175" t="e">
        <f>NA()</f>
        <v>#N/A</v>
      </c>
      <c r="C67" s="175">
        <f>IF(ISNUMBER('将来負担比率（分子）の構造'!I$53), IF('将来負担比率（分子）の構造'!I$53 &lt; 0, 0, '将来負担比率（分子）の構造'!I$53), NA())</f>
        <v>6579</v>
      </c>
      <c r="D67" s="175" t="e">
        <f>NA()</f>
        <v>#N/A</v>
      </c>
      <c r="E67" s="175" t="e">
        <f>NA()</f>
        <v>#N/A</v>
      </c>
      <c r="F67" s="175">
        <f>IF(ISNUMBER('将来負担比率（分子）の構造'!J$53), IF('将来負担比率（分子）の構造'!J$53 &lt; 0, 0, '将来負担比率（分子）の構造'!J$53), NA())</f>
        <v>8247</v>
      </c>
      <c r="G67" s="175" t="e">
        <f>NA()</f>
        <v>#N/A</v>
      </c>
      <c r="H67" s="175" t="e">
        <f>NA()</f>
        <v>#N/A</v>
      </c>
      <c r="I67" s="175">
        <f>IF(ISNUMBER('将来負担比率（分子）の構造'!K$53), IF('将来負担比率（分子）の構造'!K$53 &lt; 0, 0, '将来負担比率（分子）の構造'!K$53), NA())</f>
        <v>8040</v>
      </c>
      <c r="J67" s="175" t="e">
        <f>NA()</f>
        <v>#N/A</v>
      </c>
      <c r="K67" s="175" t="e">
        <f>NA()</f>
        <v>#N/A</v>
      </c>
      <c r="L67" s="175">
        <f>IF(ISNUMBER('将来負担比率（分子）の構造'!L$53), IF('将来負担比率（分子）の構造'!L$53 &lt; 0, 0, '将来負担比率（分子）の構造'!L$53), NA())</f>
        <v>6044</v>
      </c>
      <c r="M67" s="175" t="e">
        <f>NA()</f>
        <v>#N/A</v>
      </c>
      <c r="N67" s="175" t="e">
        <f>NA()</f>
        <v>#N/A</v>
      </c>
      <c r="O67" s="175">
        <f>IF(ISNUMBER('将来負担比率（分子）の構造'!M$53), IF('将来負担比率（分子）の構造'!M$53 &lt; 0, 0, '将来負担比率（分子）の構造'!M$53), NA())</f>
        <v>4802</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4976</v>
      </c>
      <c r="C72" s="179">
        <f>基金残高に係る経年分析!G55</f>
        <v>6105</v>
      </c>
      <c r="D72" s="179">
        <f>基金残高に係る経年分析!H55</f>
        <v>6769</v>
      </c>
    </row>
    <row r="73" spans="1:16" x14ac:dyDescent="0.15">
      <c r="A73" s="178" t="s">
        <v>80</v>
      </c>
      <c r="B73" s="179">
        <f>基金残高に係る経年分析!F56</f>
        <v>1500</v>
      </c>
      <c r="C73" s="179">
        <f>基金残高に係る経年分析!G56</f>
        <v>1813</v>
      </c>
      <c r="D73" s="179">
        <f>基金残高に係る経年分析!H56</f>
        <v>1985</v>
      </c>
    </row>
    <row r="74" spans="1:16" x14ac:dyDescent="0.15">
      <c r="A74" s="178" t="s">
        <v>81</v>
      </c>
      <c r="B74" s="179">
        <f>基金残高に係る経年分析!F57</f>
        <v>3396</v>
      </c>
      <c r="C74" s="179">
        <f>基金残高に係る経年分析!G57</f>
        <v>3304</v>
      </c>
      <c r="D74" s="179">
        <f>基金残高に係る経年分析!H57</f>
        <v>3283</v>
      </c>
    </row>
  </sheetData>
  <sheetProtection algorithmName="SHA-512" hashValue="tk4jz6OTM/MqO5iTlmQoL0i6OlMM049Ao/1B1Y4xCmIbjwTEq4rQLA9sm9rkeO8ARetSshKu/7hFlF+/26RVqg==" saltValue="nat2iDhdWoLlu1dT9jkh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2024-03-26T00:15:52Z</cp:lastPrinted>
  <dcterms:created xsi:type="dcterms:W3CDTF">2024-02-05T00:03:22Z</dcterms:created>
  <dcterms:modified xsi:type="dcterms:W3CDTF">2024-09-26T06:58:48Z</dcterms:modified>
  <cp:category/>
</cp:coreProperties>
</file>